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wkare\OneDrive\Desktop\1) Comp Portfolio\0) GitHub\fdsf\"/>
    </mc:Choice>
  </mc:AlternateContent>
  <xr:revisionPtr revIDLastSave="0" documentId="13_ncr:1_{1B886B9A-291E-4C95-A8F5-F7F3760E0E75}" xr6:coauthVersionLast="47" xr6:coauthVersionMax="47" xr10:uidLastSave="{00000000-0000-0000-0000-000000000000}"/>
  <bookViews>
    <workbookView xWindow="-110" yWindow="-110" windowWidth="38620" windowHeight="21100" activeTab="3" xr2:uid="{50B5B2C2-6A5E-4855-ADEB-547C46B65DED}"/>
  </bookViews>
  <sheets>
    <sheet name="Quick Intro To Regression Analy" sheetId="8" r:id="rId1"/>
    <sheet name=" 0. Instructions" sheetId="6" r:id="rId2"/>
    <sheet name="1. M-L Test for Pay Discrim" sheetId="1" r:id="rId3"/>
    <sheet name=" 2. Regression Analysis " sheetId="7" r:id="rId4"/>
  </sheets>
  <externalReferences>
    <externalReference r:id="rId5"/>
    <externalReference r:id="rId6"/>
  </externalReferences>
  <definedNames>
    <definedName name="__123Graph_A" hidden="1">[1]IplhA!$AC$140:$GF$140</definedName>
    <definedName name="__123Graph_A1" hidden="1">[1]IplpA!$H$32:$IU$32</definedName>
    <definedName name="__123Graph_B1" hidden="1">[1]IplpA!$H$33:$IU$33</definedName>
    <definedName name="__123Graph_C1" hidden="1">[1]IplpA!$H$34:$IU$34</definedName>
    <definedName name="__123Graph_D1" hidden="1">[1]IplpA!$H$35:$IU$35</definedName>
    <definedName name="__123Graph_E1" hidden="1">[1]IplpA!$H$36:$IU$36</definedName>
    <definedName name="__123Graph_F1" hidden="1">[1]IplpA!$H$37:$IU$37</definedName>
    <definedName name="__123Graph_X" hidden="1">[1]IplpA!$D$4:$D$203</definedName>
    <definedName name="__123Graph_X1" hidden="1">[1]IplpA!$D$4:$D$203</definedName>
    <definedName name="_Key1" localSheetId="1" hidden="1">#REF!</definedName>
    <definedName name="_Key1" localSheetId="2" hidden="1">#REF!</definedName>
    <definedName name="_Key1" hidden="1">#REF!</definedName>
    <definedName name="_Key2" localSheetId="1" hidden="1">#REF!</definedName>
    <definedName name="_Key2" localSheetId="2" hidden="1">#REF!</definedName>
    <definedName name="_Key2" hidden="1">#REF!</definedName>
    <definedName name="_Order1" hidden="1">255</definedName>
    <definedName name="_Order2" hidden="1">255</definedName>
    <definedName name="_Sort" localSheetId="1" hidden="1">#REF!</definedName>
    <definedName name="_Sort" localSheetId="2" hidden="1">#REF!</definedName>
    <definedName name="_Sort" hidden="1">#REF!</definedName>
    <definedName name="anscount" hidden="1">1</definedName>
    <definedName name="limcount" hidden="1">1</definedName>
    <definedName name="_xlnm.Print_Area" localSheetId="1">' 0. Instructions'!$A:$B</definedName>
    <definedName name="_xlnm.Print_Titles" localSheetId="1">' 0. Instructions'!$24:$24</definedName>
    <definedName name="sencount" hidden="1">1</definedName>
    <definedName name="wrn.HyperBudget." localSheetId="1" hidden="1">{#N/A,#N/A,TRUE,"Criteria";#N/A,#N/A,TRUE,"HyperA";#N/A,#N/A,TRUE,"HyperF";#N/A,#N/A,TRUE,"HyperP";#N/A,#N/A,TRUE,"HyperH";#N/A,#N/A,TRUE,"HyperT";#N/A,#N/A,TRUE,"HyperG";"H1_4",#N/A,TRUE,"HyperAgr ";"H5_9",#N/A,TRUE,"HyperAgr ";"H10_14",#N/A,TRUE,"HyperAgr ";"H1_4",#N/A,TRUE,"HyperFgr";"H5_9",#N/A,TRUE,"HyperFgr";"H10_14",#N/A,TRUE,"HyperFgr";"H1_4",#N/A,TRUE,"HyperPgr";"H5_9",#N/A,TRUE,"HyperPgr";"H10_14",#N/A,TRUE,"HyperPgr";"H1_4",#N/A,TRUE,"HyperHgr";"H5_9",#N/A,TRUE,"HyperHgr";"H10_14",#N/A,TRUE,"HyperHgr";"H1_4",#N/A,TRUE,"HyperTgr";"H5_9",#N/A,TRUE,"HyperTgr";"H10_14",#N/A,TRUE,"HyperTgr";"H1_4",#N/A,TRUE,"HyperGgr";"H5_9",#N/A,TRUE,"HyperGgr";"H10_14",#N/A,TRUE,"HyperGgr";"H1_4",#N/A,TRUE,"HyperExpR";"H5_9",#N/A,TRUE,"HyperExpR";"H10_14",#N/A,TRUE,"HyperExpR"}</definedName>
    <definedName name="wrn.HyperBudget." localSheetId="3" hidden="1">{#N/A,#N/A,TRUE,"Criteria";#N/A,#N/A,TRUE,"HyperA";#N/A,#N/A,TRUE,"HyperF";#N/A,#N/A,TRUE,"HyperP";#N/A,#N/A,TRUE,"HyperH";#N/A,#N/A,TRUE,"HyperT";#N/A,#N/A,TRUE,"HyperG";"H1_4",#N/A,TRUE,"HyperAgr ";"H5_9",#N/A,TRUE,"HyperAgr ";"H10_14",#N/A,TRUE,"HyperAgr ";"H1_4",#N/A,TRUE,"HyperFgr";"H5_9",#N/A,TRUE,"HyperFgr";"H10_14",#N/A,TRUE,"HyperFgr";"H1_4",#N/A,TRUE,"HyperPgr";"H5_9",#N/A,TRUE,"HyperPgr";"H10_14",#N/A,TRUE,"HyperPgr";"H1_4",#N/A,TRUE,"HyperHgr";"H5_9",#N/A,TRUE,"HyperHgr";"H10_14",#N/A,TRUE,"HyperHgr";"H1_4",#N/A,TRUE,"HyperTgr";"H5_9",#N/A,TRUE,"HyperTgr";"H10_14",#N/A,TRUE,"HyperTgr";"H1_4",#N/A,TRUE,"HyperGgr";"H5_9",#N/A,TRUE,"HyperGgr";"H10_14",#N/A,TRUE,"HyperGgr";"H1_4",#N/A,TRUE,"HyperExpR";"H5_9",#N/A,TRUE,"HyperExpR";"H10_14",#N/A,TRUE,"HyperExpR"}</definedName>
    <definedName name="wrn.HyperBudget." hidden="1">{#N/A,#N/A,TRUE,"Criteria";#N/A,#N/A,TRUE,"HyperA";#N/A,#N/A,TRUE,"HyperF";#N/A,#N/A,TRUE,"HyperP";#N/A,#N/A,TRUE,"HyperH";#N/A,#N/A,TRUE,"HyperT";#N/A,#N/A,TRUE,"HyperG";"H1_4",#N/A,TRUE,"HyperAgr ";"H5_9",#N/A,TRUE,"HyperAgr ";"H10_14",#N/A,TRUE,"HyperAgr ";"H1_4",#N/A,TRUE,"HyperFgr";"H5_9",#N/A,TRUE,"HyperFgr";"H10_14",#N/A,TRUE,"HyperFgr";"H1_4",#N/A,TRUE,"HyperPgr";"H5_9",#N/A,TRUE,"HyperPgr";"H10_14",#N/A,TRUE,"HyperPgr";"H1_4",#N/A,TRUE,"HyperHgr";"H5_9",#N/A,TRUE,"HyperHgr";"H10_14",#N/A,TRUE,"HyperHgr";"H1_4",#N/A,TRUE,"HyperTgr";"H5_9",#N/A,TRUE,"HyperTgr";"H10_14",#N/A,TRUE,"HyperTgr";"H1_4",#N/A,TRUE,"HyperGgr";"H5_9",#N/A,TRUE,"HyperGgr";"H10_14",#N/A,TRUE,"HyperGgr";"H1_4",#N/A,TRUE,"HyperExpR";"H5_9",#N/A,TRUE,"HyperExpR";"H10_14",#N/A,TRUE,"HyperExpR"}</definedName>
    <definedName name="wrn.Sakkie." localSheetId="1" hidden="1">{"H1_5",#N/A,FALSE,"HyperExpVar";"H6_11",#N/A,FALSE,"HyperExpVar";"H12_14",#N/A,FALSE,"HyperExpVar"}</definedName>
    <definedName name="wrn.Sakkie." localSheetId="3" hidden="1">{"H1_5",#N/A,FALSE,"HyperExpVar";"H6_11",#N/A,FALSE,"HyperExpVar";"H12_14",#N/A,FALSE,"HyperExpVar"}</definedName>
    <definedName name="wrn.Sakkie." hidden="1">{"H1_5",#N/A,FALSE,"HyperExpVar";"H6_11",#N/A,FALSE,"HyperExpVar";"H12_14",#N/A,FALSE,"HyperExpVar"}</definedName>
    <definedName name="wrn.Test." localSheetId="1" hidden="1">{"H1_4",#N/A,TRUE,"HyperGgr";"H5_9",#N/A,TRUE,"HyperGgr";"H10_14",#N/A,TRUE,"HyperGgr";"H1_4",#N/A,TRUE,"HyperExpR";"H5_9",#N/A,TRUE,"HyperExpR";"H10_14",#N/A,TRUE,"HyperExpR"}</definedName>
    <definedName name="wrn.Test." localSheetId="3" hidden="1">{"H1_4",#N/A,TRUE,"HyperGgr";"H5_9",#N/A,TRUE,"HyperGgr";"H10_14",#N/A,TRUE,"HyperGgr";"H1_4",#N/A,TRUE,"HyperExpR";"H5_9",#N/A,TRUE,"HyperExpR";"H10_14",#N/A,TRUE,"HyperExpR"}</definedName>
    <definedName name="wrn.Test." hidden="1">{"H1_4",#N/A,TRUE,"HyperGgr";"H5_9",#N/A,TRUE,"HyperGgr";"H10_14",#N/A,TRUE,"HyperGgr";"H1_4",#N/A,TRUE,"HyperExpR";"H5_9",#N/A,TRUE,"HyperExpR";"H10_14",#N/A,TRUE,"HyperExpR"}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J10" i="1"/>
  <c r="J9" i="1"/>
  <c r="J8" i="1"/>
  <c r="K11" i="1"/>
  <c r="K10" i="1"/>
  <c r="K9" i="1"/>
  <c r="B34" i="1" l="1"/>
  <c r="B32" i="1"/>
  <c r="B29" i="1"/>
  <c r="B28" i="1"/>
  <c r="B27" i="1"/>
  <c r="B26" i="1"/>
  <c r="B25" i="1"/>
  <c r="B24" i="1"/>
  <c r="B23" i="1"/>
  <c r="I2" i="1"/>
  <c r="J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KAREY WONG</author>
    <author>Dianne Auld</author>
  </authors>
  <commentList>
    <comment ref="I2" authorId="0" shapeId="0" xr:uid="{F3FDA0D6-CC83-4B7E-A9A1-B873D30918CC}">
      <text>
        <r>
          <rPr>
            <sz val="9"/>
            <color indexed="81"/>
            <rFont val="Tahoma"/>
            <family val="2"/>
          </rPr>
          <t>This helps us compare what someone should be earning based on fair predictors (experience, education) versus what they actually earn. This is the foundation for identifying disparities.</t>
        </r>
      </text>
    </comment>
    <comment ref="B4" authorId="0" shapeId="0" xr:uid="{D635D74C-E035-4040-8D14-1DA978E28FDE}">
      <text>
        <r>
          <rPr>
            <sz val="9"/>
            <color indexed="81"/>
            <rFont val="Tahoma"/>
            <family val="2"/>
          </rPr>
          <t xml:space="preserve">Note: This is a job-relevant factor used to predict salary. It represents the number of years the employee has been working in their profession and helps explain part of the variation in pay.
</t>
        </r>
      </text>
    </comment>
    <comment ref="C4" authorId="0" shapeId="0" xr:uid="{CC52AA62-061E-4F48-BC1A-98D7E6F13DF4}">
      <text>
        <r>
          <rPr>
            <sz val="9"/>
            <color indexed="81"/>
            <rFont val="Tahoma"/>
            <family val="2"/>
          </rPr>
          <t xml:space="preserve">One Point for every post school year of education
</t>
        </r>
      </text>
    </comment>
    <comment ref="D4" authorId="1" shapeId="0" xr:uid="{5CC1EBE2-40AD-4EAF-BC54-074A5567CD7C}">
      <text>
        <r>
          <rPr>
            <sz val="9"/>
            <color indexed="81"/>
            <rFont val="Tahoma"/>
            <family val="2"/>
          </rPr>
          <t xml:space="preserve">1 - Female
2 - Male
</t>
        </r>
      </text>
    </comment>
  </commentList>
</comments>
</file>

<file path=xl/sharedStrings.xml><?xml version="1.0" encoding="utf-8"?>
<sst xmlns="http://schemas.openxmlformats.org/spreadsheetml/2006/main" count="72" uniqueCount="64">
  <si>
    <t>Administrator Data</t>
  </si>
  <si>
    <t>Multiple Regression Equation:</t>
  </si>
  <si>
    <t>Years of Experience</t>
  </si>
  <si>
    <t>Educational Level</t>
  </si>
  <si>
    <t>Gender</t>
  </si>
  <si>
    <t>Monthly Basic Salary</t>
  </si>
  <si>
    <t>Predicted Basic Salary</t>
  </si>
  <si>
    <t>Intercept (a)</t>
  </si>
  <si>
    <t>P-value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</si>
  <si>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</si>
  <si>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</si>
  <si>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</si>
  <si>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</si>
  <si>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</si>
  <si>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</si>
  <si>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</si>
  <si>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</si>
  <si>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</si>
  <si>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</si>
  <si>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</si>
  <si>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</si>
  <si>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</si>
  <si>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</si>
  <si>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</si>
  <si>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</si>
  <si>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</si>
  <si>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</si>
  <si>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Lower 95%</t>
  </si>
  <si>
    <t>Upper 95%</t>
  </si>
  <si>
    <t>Lower 95.0%</t>
  </si>
  <si>
    <t>Upper 95.0%</t>
  </si>
  <si>
    <t>Intercept</t>
  </si>
  <si>
    <t>RESIDUAL OUTPUT</t>
  </si>
  <si>
    <t>Observation</t>
  </si>
  <si>
    <t>Residuals</t>
  </si>
  <si>
    <t>📌 PAY EQUITY REGRESSION ANALYSIS – STEP-BY-STEP GUIDE</t>
  </si>
  <si>
    <t>Prepared by Karey Wong | Sample Portfolio Reference</t>
  </si>
  <si>
    <t>🔹 Purpose of this Workbook</t>
  </si>
  <si>
    <t>This workbook walks through how to conduct a pay equity regression analysis to identify statistically significant unexplained pay disparities (e.g., based on gender, race, or other protected classes) after accounting for legitimate pay factors such as experience, education, and job level.</t>
  </si>
  <si>
    <t>1. Internal pay audits</t>
  </si>
  <si>
    <t>2. Government compliance (e.g., OFCCP, EU Pay Transparency Directive)</t>
  </si>
  <si>
    <t>3. Building fair and legally defensible compensation programs</t>
  </si>
  <si>
    <t>🔹 You can use this as a template for:</t>
  </si>
  <si>
    <t>Measuring the Significance of the P-Values</t>
  </si>
  <si>
    <t>Predicted Monthly Basic Salary</t>
  </si>
  <si>
    <r>
      <t>Gender (b</t>
    </r>
    <r>
      <rPr>
        <b/>
        <vertAlign val="subscript"/>
        <sz val="11"/>
        <color rgb="FF7030A0"/>
        <rFont val="Calibri"/>
        <family val="2"/>
      </rPr>
      <t>3</t>
    </r>
    <r>
      <rPr>
        <b/>
        <sz val="11"/>
        <color rgb="FF7030A0"/>
        <rFont val="Calibri"/>
        <family val="2"/>
      </rPr>
      <t>)</t>
    </r>
  </si>
  <si>
    <r>
      <t>Educational Level (b</t>
    </r>
    <r>
      <rPr>
        <b/>
        <vertAlign val="subscript"/>
        <sz val="11"/>
        <color theme="5"/>
        <rFont val="Calibri"/>
        <family val="2"/>
      </rPr>
      <t>2</t>
    </r>
    <r>
      <rPr>
        <b/>
        <sz val="11"/>
        <color theme="5"/>
        <rFont val="Calibri"/>
        <family val="2"/>
      </rPr>
      <t>)</t>
    </r>
  </si>
  <si>
    <r>
      <t>Years of Experience (b</t>
    </r>
    <r>
      <rPr>
        <b/>
        <vertAlign val="subscript"/>
        <sz val="11"/>
        <color rgb="FF00B050"/>
        <rFont val="Calibri"/>
        <family val="2"/>
      </rPr>
      <t>1</t>
    </r>
    <r>
      <rPr>
        <b/>
        <sz val="11"/>
        <color rgb="FF00B050"/>
        <rFont val="Calibri"/>
        <family val="2"/>
      </rPr>
      <t>)</t>
    </r>
  </si>
  <si>
    <t>Testing for Pay Discrimination Instructions</t>
  </si>
  <si>
    <r>
      <t xml:space="preserve">The add-in regression analysis function is available under the </t>
    </r>
    <r>
      <rPr>
        <sz val="10"/>
        <color rgb="FF0070C0"/>
        <rFont val="Calibri"/>
        <family val="2"/>
      </rPr>
      <t xml:space="preserve">Data Analysis </t>
    </r>
    <r>
      <rPr>
        <sz val="10"/>
        <rFont val="Calibri"/>
        <family val="2"/>
      </rPr>
      <t>menu, which needs to be added into Excel. To add in the additional menu, click</t>
    </r>
    <r>
      <rPr>
        <sz val="10"/>
        <color rgb="FF0070C0"/>
        <rFont val="Calibri"/>
        <family val="2"/>
      </rPr>
      <t xml:space="preserve"> File, Options, Add-Ins</t>
    </r>
    <r>
      <rPr>
        <sz val="10"/>
        <rFont val="Calibri"/>
        <family val="2"/>
      </rPr>
      <t xml:space="preserve">. In the </t>
    </r>
    <r>
      <rPr>
        <sz val="10"/>
        <color rgb="FF0070C0"/>
        <rFont val="Calibri"/>
        <family val="2"/>
      </rPr>
      <t xml:space="preserve">Manage box </t>
    </r>
    <r>
      <rPr>
        <sz val="10"/>
        <rFont val="Calibri"/>
        <family val="2"/>
      </rPr>
      <t>at the bottom, select</t>
    </r>
    <r>
      <rPr>
        <sz val="10"/>
        <color rgb="FF0070C0"/>
        <rFont val="Calibri"/>
        <family val="2"/>
      </rPr>
      <t xml:space="preserve"> Excel Add-ins.</t>
    </r>
    <r>
      <rPr>
        <sz val="10"/>
        <rFont val="Calibri"/>
        <family val="2"/>
      </rPr>
      <t xml:space="preserve"> Click</t>
    </r>
    <r>
      <rPr>
        <sz val="10"/>
        <color rgb="FF0070C0"/>
        <rFont val="Calibri"/>
        <family val="2"/>
      </rPr>
      <t xml:space="preserve"> Go.</t>
    </r>
    <r>
      <rPr>
        <sz val="10"/>
        <rFont val="Calibri"/>
        <family val="2"/>
      </rPr>
      <t xml:space="preserve"> In the Add-Ins window, check the box for </t>
    </r>
    <r>
      <rPr>
        <sz val="10"/>
        <color rgb="FF0070C0"/>
        <rFont val="Calibri"/>
        <family val="2"/>
      </rPr>
      <t>Analysis ToolPak.</t>
    </r>
    <r>
      <rPr>
        <sz val="10"/>
        <rFont val="Calibri"/>
        <family val="2"/>
      </rPr>
      <t xml:space="preserve"> Click </t>
    </r>
    <r>
      <rPr>
        <sz val="10"/>
        <color rgb="FF0070C0"/>
        <rFont val="Calibri"/>
        <family val="2"/>
      </rPr>
      <t>OK.</t>
    </r>
  </si>
  <si>
    <r>
      <t xml:space="preserve">In the </t>
    </r>
    <r>
      <rPr>
        <sz val="10"/>
        <color rgb="FF0070C0"/>
        <rFont val="Calibri"/>
        <family val="2"/>
      </rPr>
      <t>1. M-L Test for Pay Discrim</t>
    </r>
    <r>
      <rPr>
        <sz val="10"/>
        <rFont val="Calibri"/>
        <family val="2"/>
      </rPr>
      <t xml:space="preserve"> sheet, click </t>
    </r>
    <r>
      <rPr>
        <sz val="10"/>
        <color rgb="FF0070C0"/>
        <rFont val="Calibri"/>
        <family val="2"/>
      </rPr>
      <t>Data, Data Analysis</t>
    </r>
    <r>
      <rPr>
        <sz val="10"/>
        <rFont val="Calibri"/>
        <family val="2"/>
      </rPr>
      <t xml:space="preserve">, </t>
    </r>
    <r>
      <rPr>
        <sz val="10"/>
        <color rgb="FF0070C0"/>
        <rFont val="Calibri"/>
        <family val="2"/>
      </rPr>
      <t>Regression</t>
    </r>
    <r>
      <rPr>
        <sz val="10"/>
        <rFont val="Calibri"/>
        <family val="2"/>
      </rPr>
      <t>, then complete the</t>
    </r>
    <r>
      <rPr>
        <sz val="10"/>
        <color rgb="FF0070C0"/>
        <rFont val="Calibri"/>
        <family val="2"/>
      </rPr>
      <t xml:space="preserve"> 2. Regression Analysis </t>
    </r>
    <r>
      <rPr>
        <sz val="10"/>
        <rFont val="Calibri"/>
        <family val="2"/>
      </rPr>
      <t>window as shown below. Click</t>
    </r>
    <r>
      <rPr>
        <sz val="10"/>
        <color rgb="FF0070C0"/>
        <rFont val="Calibri"/>
        <family val="2"/>
      </rPr>
      <t xml:space="preserve"> OK.</t>
    </r>
  </si>
  <si>
    <r>
      <t xml:space="preserve">Link the intercept and slope / regression weight data in cells </t>
    </r>
    <r>
      <rPr>
        <sz val="10"/>
        <color rgb="FF0070C0"/>
        <rFont val="Calibri"/>
        <family val="2"/>
      </rPr>
      <t>B17 to B20</t>
    </r>
    <r>
      <rPr>
        <sz val="10"/>
        <rFont val="Calibri"/>
        <family val="2"/>
      </rPr>
      <t xml:space="preserve"> of the</t>
    </r>
    <r>
      <rPr>
        <sz val="10"/>
        <color rgb="FF0070C0"/>
        <rFont val="Calibri"/>
        <family val="2"/>
      </rPr>
      <t xml:space="preserve"> 2. Regression Analysis sheet </t>
    </r>
    <r>
      <rPr>
        <sz val="10"/>
        <rFont val="Calibri"/>
        <family val="2"/>
      </rPr>
      <t xml:space="preserve">produced by the data analysis tool, into </t>
    </r>
    <r>
      <rPr>
        <sz val="10"/>
        <color rgb="FF0070C0"/>
        <rFont val="Calibri"/>
        <family val="2"/>
      </rPr>
      <t xml:space="preserve">cells J8 to J11 </t>
    </r>
    <r>
      <rPr>
        <sz val="10"/>
        <rFont val="Calibri"/>
        <family val="2"/>
      </rPr>
      <t xml:space="preserve">of the </t>
    </r>
    <r>
      <rPr>
        <sz val="10"/>
        <color rgb="FF0070C0"/>
        <rFont val="Calibri"/>
        <family val="2"/>
      </rPr>
      <t>1. M-L Test for Pay Discrim sheet.</t>
    </r>
    <r>
      <rPr>
        <sz val="10"/>
        <rFont val="Calibri"/>
        <family val="2"/>
      </rPr>
      <t xml:space="preserve"> </t>
    </r>
  </si>
  <si>
    <r>
      <t xml:space="preserve">In </t>
    </r>
    <r>
      <rPr>
        <sz val="10"/>
        <color rgb="FF0070C0"/>
        <rFont val="Calibri"/>
        <family val="2"/>
      </rPr>
      <t xml:space="preserve">cell J5 </t>
    </r>
    <r>
      <rPr>
        <sz val="10"/>
        <rFont val="Calibri"/>
        <family val="2"/>
      </rPr>
      <t xml:space="preserve">of the </t>
    </r>
    <r>
      <rPr>
        <sz val="10"/>
        <color rgb="FF0070C0"/>
        <rFont val="Calibri"/>
        <family val="2"/>
      </rPr>
      <t>1. M-L Test for Pay Discrim sheet,</t>
    </r>
    <r>
      <rPr>
        <sz val="10"/>
        <rFont val="Calibri"/>
        <family val="2"/>
      </rPr>
      <t xml:space="preserve"> enter the formula</t>
    </r>
    <r>
      <rPr>
        <sz val="10"/>
        <color rgb="FF0070C0"/>
        <rFont val="Calibri"/>
        <family val="2"/>
      </rPr>
      <t xml:space="preserve"> </t>
    </r>
    <r>
      <rPr>
        <b/>
        <sz val="10"/>
        <color rgb="FF0070C0"/>
        <rFont val="Calibri"/>
        <family val="2"/>
      </rPr>
      <t>J8+J9*G5+J10*H5+J11*I5</t>
    </r>
    <r>
      <rPr>
        <b/>
        <sz val="10"/>
        <rFont val="Calibri"/>
        <family val="2"/>
      </rPr>
      <t xml:space="preserve"> </t>
    </r>
    <r>
      <rPr>
        <sz val="10"/>
        <rFont val="Calibri"/>
        <family val="2"/>
      </rPr>
      <t>to predict administrator pay based on the values entered in</t>
    </r>
    <r>
      <rPr>
        <sz val="10"/>
        <color rgb="FF0070C0"/>
        <rFont val="Calibri"/>
        <family val="2"/>
      </rPr>
      <t xml:space="preserve"> cells G5 </t>
    </r>
    <r>
      <rPr>
        <sz val="10"/>
        <rFont val="Calibri"/>
        <family val="2"/>
      </rPr>
      <t>to</t>
    </r>
    <r>
      <rPr>
        <sz val="10"/>
        <color rgb="FF0070C0"/>
        <rFont val="Calibri"/>
        <family val="2"/>
      </rPr>
      <t xml:space="preserve"> I5</t>
    </r>
    <r>
      <rPr>
        <sz val="10"/>
        <rFont val="Calibri"/>
        <family val="2"/>
      </rPr>
      <t xml:space="preserve"> and the intercept and slopes / regression weights produced by the regression analysis tool. 'Enter different values in </t>
    </r>
    <r>
      <rPr>
        <sz val="10"/>
        <color rgb="FF0070C0"/>
        <rFont val="Calibri"/>
        <family val="2"/>
      </rPr>
      <t>cells G5</t>
    </r>
    <r>
      <rPr>
        <sz val="10"/>
        <rFont val="Calibri"/>
        <family val="2"/>
      </rPr>
      <t xml:space="preserve"> to </t>
    </r>
    <r>
      <rPr>
        <sz val="10"/>
        <color rgb="FF0070C0"/>
        <rFont val="Calibri"/>
        <family val="2"/>
      </rPr>
      <t xml:space="preserve">I5 </t>
    </r>
    <r>
      <rPr>
        <sz val="10"/>
        <rFont val="Calibri"/>
        <family val="2"/>
      </rPr>
      <t xml:space="preserve">to predict </t>
    </r>
    <r>
      <rPr>
        <sz val="10"/>
        <color rgb="FF0070C0"/>
        <rFont val="Calibri"/>
        <family val="2"/>
      </rPr>
      <t xml:space="preserve">administrator basic salary </t>
    </r>
    <r>
      <rPr>
        <sz val="10"/>
        <rFont val="Calibri"/>
        <family val="2"/>
      </rPr>
      <t>for different qualifications, experience and gender data.</t>
    </r>
  </si>
  <si>
    <r>
      <t>Link the</t>
    </r>
    <r>
      <rPr>
        <sz val="10"/>
        <color rgb="FF0070C0"/>
        <rFont val="Calibri"/>
        <family val="2"/>
      </rPr>
      <t xml:space="preserve"> Coefficients</t>
    </r>
    <r>
      <rPr>
        <sz val="10"/>
        <color theme="1"/>
        <rFont val="Calibri"/>
        <family val="2"/>
      </rPr>
      <t xml:space="preserve"> and</t>
    </r>
    <r>
      <rPr>
        <sz val="10"/>
        <color rgb="FF0070C0"/>
        <rFont val="Calibri"/>
        <family val="2"/>
      </rPr>
      <t xml:space="preserve"> P-value</t>
    </r>
    <r>
      <rPr>
        <sz val="10"/>
        <rFont val="Calibri"/>
        <family val="2"/>
      </rPr>
      <t xml:space="preserve"> data in </t>
    </r>
    <r>
      <rPr>
        <sz val="10"/>
        <color rgb="FF0070C0"/>
        <rFont val="Calibri"/>
        <family val="2"/>
      </rPr>
      <t xml:space="preserve">cells B18 </t>
    </r>
    <r>
      <rPr>
        <sz val="10"/>
        <color theme="1"/>
        <rFont val="Calibri"/>
        <family val="2"/>
      </rPr>
      <t>to</t>
    </r>
    <r>
      <rPr>
        <sz val="10"/>
        <color rgb="FF0070C0"/>
        <rFont val="Calibri"/>
        <family val="2"/>
      </rPr>
      <t xml:space="preserve"> B20</t>
    </r>
    <r>
      <rPr>
        <sz val="10"/>
        <color theme="1"/>
        <rFont val="Calibri"/>
        <family val="2"/>
      </rPr>
      <t xml:space="preserve"> and</t>
    </r>
    <r>
      <rPr>
        <sz val="10"/>
        <color rgb="FF0070C0"/>
        <rFont val="Calibri"/>
        <family val="2"/>
      </rPr>
      <t xml:space="preserve"> E18</t>
    </r>
    <r>
      <rPr>
        <sz val="10"/>
        <rFont val="Calibri"/>
        <family val="2"/>
      </rPr>
      <t xml:space="preserve"> to</t>
    </r>
    <r>
      <rPr>
        <sz val="10"/>
        <color rgb="FF0070C0"/>
        <rFont val="Calibri"/>
        <family val="2"/>
      </rPr>
      <t xml:space="preserve"> E20</t>
    </r>
    <r>
      <rPr>
        <sz val="10"/>
        <rFont val="Calibri"/>
        <family val="2"/>
      </rPr>
      <t xml:space="preserve"> of the </t>
    </r>
    <r>
      <rPr>
        <sz val="10"/>
        <color rgb="FF0070C0"/>
        <rFont val="Calibri"/>
        <family val="2"/>
      </rPr>
      <t xml:space="preserve">2. Regression Analysis </t>
    </r>
    <r>
      <rPr>
        <sz val="10"/>
        <rFont val="Calibri"/>
        <family val="2"/>
      </rPr>
      <t xml:space="preserve">sheet produced by the data analysis tool, into </t>
    </r>
    <r>
      <rPr>
        <sz val="10"/>
        <color rgb="FF0070C0"/>
        <rFont val="Calibri"/>
        <family val="2"/>
      </rPr>
      <t>cells J9</t>
    </r>
    <r>
      <rPr>
        <sz val="10"/>
        <color theme="1"/>
        <rFont val="Calibri"/>
        <family val="2"/>
      </rPr>
      <t xml:space="preserve"> to </t>
    </r>
    <r>
      <rPr>
        <sz val="10"/>
        <color rgb="FF0070C0"/>
        <rFont val="Calibri"/>
        <family val="2"/>
      </rPr>
      <t xml:space="preserve">J11 </t>
    </r>
    <r>
      <rPr>
        <sz val="10"/>
        <color theme="1"/>
        <rFont val="Calibri"/>
        <family val="2"/>
      </rPr>
      <t xml:space="preserve">and </t>
    </r>
    <r>
      <rPr>
        <sz val="10"/>
        <color rgb="FF0070C0"/>
        <rFont val="Calibri"/>
        <family val="2"/>
      </rPr>
      <t>K9</t>
    </r>
    <r>
      <rPr>
        <sz val="10"/>
        <rFont val="Calibri"/>
        <family val="2"/>
      </rPr>
      <t xml:space="preserve"> to</t>
    </r>
    <r>
      <rPr>
        <sz val="10"/>
        <color rgb="FF0070C0"/>
        <rFont val="Calibri"/>
        <family val="2"/>
      </rPr>
      <t xml:space="preserve"> K11</t>
    </r>
    <r>
      <rPr>
        <sz val="10"/>
        <rFont val="Calibri"/>
        <family val="2"/>
      </rPr>
      <t xml:space="preserve"> of the </t>
    </r>
    <r>
      <rPr>
        <sz val="10"/>
        <color rgb="FF0070C0"/>
        <rFont val="Calibri"/>
        <family val="2"/>
      </rPr>
      <t>1. M-L Test for Pay Discrim</t>
    </r>
    <r>
      <rPr>
        <sz val="10"/>
        <rFont val="Calibri"/>
        <family val="2"/>
      </rPr>
      <t xml:space="preserve"> sheet. </t>
    </r>
  </si>
  <si>
    <r>
      <rPr>
        <b/>
        <sz val="11"/>
        <color theme="1"/>
        <rFont val="Calibri"/>
        <family val="2"/>
      </rPr>
      <t xml:space="preserve">Note: </t>
    </r>
    <r>
      <rPr>
        <sz val="11"/>
        <color theme="1"/>
        <rFont val="Calibri"/>
        <family val="2"/>
      </rPr>
      <t xml:space="preserve">No one would expect the </t>
    </r>
    <r>
      <rPr>
        <b/>
        <sz val="11"/>
        <color theme="1"/>
        <rFont val="Calibri"/>
        <family val="2"/>
      </rPr>
      <t>P-value</t>
    </r>
    <r>
      <rPr>
        <sz val="11"/>
        <color theme="1"/>
        <rFont val="Calibri"/>
        <family val="2"/>
      </rPr>
      <t xml:space="preserve"> for</t>
    </r>
    <r>
      <rPr>
        <sz val="11"/>
        <color rgb="FF00B050"/>
        <rFont val="Calibri"/>
        <family val="2"/>
      </rPr>
      <t xml:space="preserve"> years of experience</t>
    </r>
    <r>
      <rPr>
        <sz val="11"/>
        <color theme="1"/>
        <rFont val="Calibri"/>
        <family val="2"/>
      </rPr>
      <t xml:space="preserve"> and </t>
    </r>
    <r>
      <rPr>
        <sz val="11"/>
        <color theme="5"/>
        <rFont val="Calibri"/>
        <family val="2"/>
      </rPr>
      <t>educational level</t>
    </r>
    <r>
      <rPr>
        <sz val="11"/>
        <color theme="1"/>
        <rFont val="Calibri"/>
        <family val="2"/>
      </rPr>
      <t xml:space="preserve"> to be </t>
    </r>
    <r>
      <rPr>
        <b/>
        <sz val="11"/>
        <color theme="1"/>
        <rFont val="Calibri"/>
        <family val="2"/>
      </rPr>
      <t>significant</t>
    </r>
    <r>
      <rPr>
        <sz val="11"/>
        <color theme="1"/>
        <rFont val="Calibri"/>
        <family val="2"/>
      </rPr>
      <t xml:space="preserve"> (less than 5%)</t>
    </r>
    <r>
      <rPr>
        <b/>
        <sz val="11"/>
        <color theme="1"/>
        <rFont val="Calibri"/>
        <family val="2"/>
      </rPr>
      <t xml:space="preserve"> </t>
    </r>
    <r>
      <rPr>
        <sz val="11"/>
        <color theme="1"/>
        <rFont val="Calibri"/>
        <family val="2"/>
      </rPr>
      <t xml:space="preserve">or </t>
    </r>
    <r>
      <rPr>
        <b/>
        <sz val="11"/>
        <color theme="1"/>
        <rFont val="Calibri"/>
        <family val="2"/>
      </rPr>
      <t xml:space="preserve">highly significant </t>
    </r>
    <r>
      <rPr>
        <sz val="11"/>
        <color theme="1"/>
        <rFont val="Calibri"/>
        <family val="2"/>
      </rPr>
      <t xml:space="preserve">(less than 1%). But the P-value for </t>
    </r>
    <r>
      <rPr>
        <sz val="11"/>
        <color rgb="FF7030A0"/>
        <rFont val="Calibri"/>
        <family val="2"/>
      </rPr>
      <t xml:space="preserve">gender </t>
    </r>
    <r>
      <rPr>
        <b/>
        <sz val="11"/>
        <color rgb="FFFF0000"/>
        <rFont val="Calibri"/>
        <family val="2"/>
      </rPr>
      <t>should not be significant</t>
    </r>
    <r>
      <rPr>
        <sz val="11"/>
        <color theme="1"/>
        <rFont val="Calibri"/>
        <family val="2"/>
      </rPr>
      <t xml:space="preserve"> as this indicates that there is a positive relationship between gender and pay (males being paid more than females for the same job) that cannot be explained by different education levels or years of experience.</t>
    </r>
  </si>
  <si>
    <r>
      <t>1. If P-value for gender is</t>
    </r>
    <r>
      <rPr>
        <b/>
        <sz val="11"/>
        <color theme="1"/>
        <rFont val="Calibri"/>
        <family val="2"/>
      </rPr>
      <t xml:space="preserve"> less than 0.05</t>
    </r>
    <r>
      <rPr>
        <sz val="11"/>
        <color theme="1"/>
        <rFont val="Calibri"/>
        <family val="2"/>
      </rPr>
      <t xml:space="preserve">, is a concern.  </t>
    </r>
    <r>
      <rPr>
        <b/>
        <sz val="11"/>
        <color theme="1"/>
        <rFont val="Calibri"/>
        <family val="2"/>
      </rPr>
      <t>Less than 5%</t>
    </r>
    <r>
      <rPr>
        <sz val="11"/>
        <color theme="1"/>
        <rFont val="Calibri"/>
        <family val="2"/>
      </rPr>
      <t xml:space="preserve"> probablility that this result occurred by chance</t>
    </r>
  </si>
  <si>
    <r>
      <t xml:space="preserve">2.If P-value for gender is </t>
    </r>
    <r>
      <rPr>
        <b/>
        <sz val="11"/>
        <color theme="1"/>
        <rFont val="Calibri"/>
        <family val="2"/>
      </rPr>
      <t>less than 0.01</t>
    </r>
    <r>
      <rPr>
        <sz val="11"/>
        <color theme="1"/>
        <rFont val="Calibri"/>
        <family val="2"/>
      </rPr>
      <t xml:space="preserve">, </t>
    </r>
    <r>
      <rPr>
        <b/>
        <sz val="11"/>
        <color theme="1"/>
        <rFont val="Calibri"/>
        <family val="2"/>
      </rPr>
      <t>less than 1%</t>
    </r>
    <r>
      <rPr>
        <sz val="11"/>
        <color theme="1"/>
        <rFont val="Calibri"/>
        <family val="2"/>
      </rPr>
      <t xml:space="preserve"> probablility that this result occurred by chance</t>
    </r>
  </si>
  <si>
    <r>
      <t xml:space="preserve">3. If P-value for gender is </t>
    </r>
    <r>
      <rPr>
        <b/>
        <sz val="11"/>
        <color theme="1"/>
        <rFont val="Calibri"/>
        <family val="2"/>
      </rPr>
      <t>less than 0.001</t>
    </r>
    <r>
      <rPr>
        <sz val="11"/>
        <color theme="1"/>
        <rFont val="Calibri"/>
        <family val="2"/>
      </rPr>
      <t xml:space="preserve">, </t>
    </r>
    <r>
      <rPr>
        <b/>
        <sz val="11"/>
        <color theme="1"/>
        <rFont val="Calibri"/>
        <family val="2"/>
      </rPr>
      <t>less than 0.1%</t>
    </r>
    <r>
      <rPr>
        <sz val="11"/>
        <color theme="1"/>
        <rFont val="Calibri"/>
        <family val="2"/>
      </rPr>
      <t xml:space="preserve"> (1 in a 1000) probablility that this result occurred by chance</t>
    </r>
  </si>
  <si>
    <r>
      <rPr>
        <b/>
        <sz val="10"/>
        <rFont val="Calibri"/>
        <family val="2"/>
      </rPr>
      <t>In this example the P-value for gender is highly significant (0.00037)</t>
    </r>
    <r>
      <rPr>
        <sz val="10"/>
        <color rgb="FFFF0000"/>
        <rFont val="Calibri"/>
        <family val="2"/>
      </rPr>
      <t xml:space="preserve"> - this means that there is </t>
    </r>
    <r>
      <rPr>
        <b/>
        <sz val="10"/>
        <color rgb="FFFF0000"/>
        <rFont val="Calibri"/>
        <family val="2"/>
      </rPr>
      <t>less than a 1</t>
    </r>
    <r>
      <rPr>
        <sz val="10"/>
        <color rgb="FFFF0000"/>
        <rFont val="Calibri"/>
        <family val="2"/>
      </rPr>
      <t xml:space="preserve"> </t>
    </r>
    <r>
      <rPr>
        <b/>
        <sz val="10"/>
        <color rgb="FFFF0000"/>
        <rFont val="Calibri"/>
        <family val="2"/>
      </rPr>
      <t>in a 1000 (less than 0.1%)</t>
    </r>
    <r>
      <rPr>
        <sz val="10"/>
        <color rgb="FFFF0000"/>
        <rFont val="Calibri"/>
        <family val="2"/>
      </rPr>
      <t xml:space="preserve"> probability that this result (males being paid more than females for the same job, levels of education and experience) occurred by chance</t>
    </r>
  </si>
  <si>
    <r>
      <rPr>
        <b/>
        <sz val="10"/>
        <color rgb="FF7030A0"/>
        <rFont val="Calibri"/>
        <family val="2"/>
      </rPr>
      <t xml:space="preserve">Less than 1 in 1000 </t>
    </r>
    <r>
      <rPr>
        <sz val="10"/>
        <color rgb="FF7030A0"/>
        <rFont val="Calibri"/>
        <family val="2"/>
      </rPr>
      <t>probability that this result occurred by chance</t>
    </r>
  </si>
  <si>
    <r>
      <rPr>
        <b/>
        <sz val="10"/>
        <color theme="5"/>
        <rFont val="Calibri"/>
        <family val="2"/>
      </rPr>
      <t xml:space="preserve">Less than 1 in 100 </t>
    </r>
    <r>
      <rPr>
        <sz val="10"/>
        <color theme="5"/>
        <rFont val="Calibri"/>
        <family val="2"/>
      </rPr>
      <t>probability that this result occurred by chance</t>
    </r>
  </si>
  <si>
    <r>
      <rPr>
        <b/>
        <sz val="10"/>
        <color rgb="FF00B050"/>
        <rFont val="Calibri"/>
        <family val="2"/>
      </rPr>
      <t>Less than 1 in 10 million</t>
    </r>
    <r>
      <rPr>
        <sz val="10"/>
        <color rgb="FF00B050"/>
        <rFont val="Calibri"/>
        <family val="2"/>
      </rPr>
      <t xml:space="preserve"> probability that this result occurred by chance</t>
    </r>
  </si>
  <si>
    <t>Note:</t>
  </si>
  <si>
    <t>📌 MULTI- LINEAR REGRESSION ANALYSIS MADE EASY WITH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</si>
</sst>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5" x14ac:knownFonts="1">
    <font>
      <sz val="11"/>
      <color theme="1"/>
      <name val="Aptos Narrow"/>
      <family val="2"/>
      <scheme val="minor"/>
    </font>
    <font>
      <sz val="10"/>
      <name val="Arial"/>
      <family val="2"/>
    </font>
    <font>
      <sz val="11"/>
      <color theme="1"/>
      <name val="Aptos Narrow"/>
      <family val="2"/>
      <scheme val="minor"/>
    </font>
    <font>
      <sz val="9"/>
      <color indexed="81"/>
      <name val="Tahoma"/>
      <family val="2"/>
    </font>
    <font>
      <b/>
      <sz val="14"/>
      <color rgb="FF002060"/>
      <name val="Aptos Narrow"/>
      <family val="2"/>
      <scheme val="minor"/>
    </font>
    <font>
      <b/>
      <i/>
      <sz val="11"/>
      <color theme="0"/>
      <name val="Aptos Narrow"/>
      <family val="2"/>
      <scheme val="minor"/>
    </font>
    <font>
      <sz val="11"/>
      <color rgb="FF7030A0"/>
      <name val="Aptos Narrow"/>
      <family val="2"/>
      <scheme val="minor"/>
    </font>
    <font>
      <b/>
      <sz val="14"/>
      <color rgb="FF002060"/>
      <name val="Calibri"/>
      <family val="2"/>
    </font>
    <font>
      <sz val="11"/>
      <color theme="1"/>
      <name val="Calibri"/>
      <family val="2"/>
    </font>
    <font>
      <b/>
      <sz val="11"/>
      <color theme="1"/>
      <name val="Calibri"/>
      <family val="2"/>
    </font>
    <font>
      <b/>
      <i/>
      <sz val="10"/>
      <color rgb="FFFF0000"/>
      <name val="Calibri"/>
      <family val="2"/>
    </font>
    <font>
      <sz val="10"/>
      <name val="Calibri"/>
      <family val="2"/>
    </font>
    <font>
      <b/>
      <sz val="12"/>
      <name val="Calibri"/>
      <family val="2"/>
    </font>
    <font>
      <b/>
      <sz val="10"/>
      <name val="Calibri"/>
      <family val="2"/>
    </font>
    <font>
      <b/>
      <sz val="10"/>
      <color theme="0"/>
      <name val="Calibri"/>
      <family val="2"/>
    </font>
    <font>
      <b/>
      <sz val="12"/>
      <color rgb="FF002060"/>
      <name val="Calibri"/>
      <family val="2"/>
    </font>
    <font>
      <sz val="12"/>
      <color theme="1"/>
      <name val="Calibri"/>
      <family val="2"/>
    </font>
    <font>
      <b/>
      <sz val="11"/>
      <color theme="0"/>
      <name val="Calibri"/>
      <family val="2"/>
    </font>
    <font>
      <b/>
      <sz val="11"/>
      <name val="Calibri"/>
      <family val="2"/>
    </font>
    <font>
      <sz val="11"/>
      <name val="Calibri"/>
      <family val="2"/>
    </font>
    <font>
      <b/>
      <sz val="12"/>
      <color theme="0"/>
      <name val="Calibri"/>
      <family val="2"/>
    </font>
    <font>
      <sz val="12"/>
      <name val="Calibri"/>
      <family val="2"/>
    </font>
    <font>
      <b/>
      <sz val="12"/>
      <color theme="0"/>
      <name val="Aptos Narrow"/>
      <family val="2"/>
      <scheme val="minor"/>
    </font>
    <font>
      <b/>
      <sz val="11"/>
      <color rgb="FF00B050"/>
      <name val="Calibri"/>
      <family val="2"/>
    </font>
    <font>
      <sz val="11"/>
      <color rgb="FF7030A0"/>
      <name val="Calibri"/>
      <family val="2"/>
    </font>
    <font>
      <b/>
      <sz val="11"/>
      <color rgb="FF7030A0"/>
      <name val="Calibri"/>
      <family val="2"/>
    </font>
    <font>
      <sz val="11"/>
      <color theme="5"/>
      <name val="Calibri"/>
      <family val="2"/>
    </font>
    <font>
      <b/>
      <sz val="11"/>
      <color theme="5"/>
      <name val="Calibri"/>
      <family val="2"/>
    </font>
    <font>
      <sz val="11"/>
      <color rgb="FF00B050"/>
      <name val="Calibri"/>
      <family val="2"/>
    </font>
    <font>
      <b/>
      <sz val="11"/>
      <color rgb="FFFF0000"/>
      <name val="Calibri"/>
      <family val="2"/>
    </font>
    <font>
      <b/>
      <i/>
      <sz val="12"/>
      <color theme="0"/>
      <name val="Aptos Narrow"/>
      <family val="2"/>
      <scheme val="minor"/>
    </font>
    <font>
      <b/>
      <vertAlign val="subscript"/>
      <sz val="11"/>
      <color rgb="FF7030A0"/>
      <name val="Calibri"/>
      <family val="2"/>
    </font>
    <font>
      <b/>
      <sz val="11"/>
      <color rgb="FF7030A0"/>
      <name val="Aptos Narrow"/>
      <family val="2"/>
      <scheme val="minor"/>
    </font>
    <font>
      <sz val="11"/>
      <color theme="5"/>
      <name val="Aptos Narrow"/>
      <family val="2"/>
      <scheme val="minor"/>
    </font>
    <font>
      <b/>
      <sz val="11"/>
      <color theme="5"/>
      <name val="Aptos Narrow"/>
      <family val="2"/>
      <scheme val="minor"/>
    </font>
    <font>
      <sz val="11"/>
      <color rgb="FF00B050"/>
      <name val="Aptos Narrow"/>
      <family val="2"/>
      <scheme val="minor"/>
    </font>
    <font>
      <b/>
      <sz val="11"/>
      <color rgb="FF00B050"/>
      <name val="Aptos Narrow"/>
      <family val="2"/>
      <scheme val="minor"/>
    </font>
    <font>
      <b/>
      <vertAlign val="subscript"/>
      <sz val="11"/>
      <color theme="5"/>
      <name val="Calibri"/>
      <family val="2"/>
    </font>
    <font>
      <b/>
      <vertAlign val="subscript"/>
      <sz val="11"/>
      <color rgb="FF00B050"/>
      <name val="Calibri"/>
      <family val="2"/>
    </font>
    <font>
      <sz val="11"/>
      <color theme="8"/>
      <name val="Aptos Narrow"/>
      <family val="2"/>
      <scheme val="minor"/>
    </font>
    <font>
      <b/>
      <sz val="11"/>
      <color theme="8"/>
      <name val="Aptos Narrow"/>
      <family val="2"/>
      <scheme val="minor"/>
    </font>
    <font>
      <sz val="10"/>
      <color rgb="FFFF0000"/>
      <name val="Calibri"/>
      <family val="2"/>
    </font>
    <font>
      <b/>
      <sz val="10"/>
      <color rgb="FFFF0000"/>
      <name val="Calibri"/>
      <family val="2"/>
    </font>
    <font>
      <sz val="10"/>
      <color theme="1"/>
      <name val="Calibri"/>
      <family val="2"/>
    </font>
    <font>
      <b/>
      <sz val="11"/>
      <color theme="8"/>
      <name val="Calibri"/>
      <family val="2"/>
    </font>
    <font>
      <sz val="11"/>
      <color theme="8"/>
      <name val="Calibri"/>
      <family val="2"/>
    </font>
    <font>
      <b/>
      <sz val="10"/>
      <color rgb="FF002060"/>
      <name val="Calibri"/>
      <family val="2"/>
    </font>
    <font>
      <b/>
      <sz val="10"/>
      <color rgb="FF0070C0"/>
      <name val="Calibri"/>
      <family val="2"/>
    </font>
    <font>
      <sz val="10"/>
      <color rgb="FF0070C0"/>
      <name val="Calibri"/>
      <family val="2"/>
    </font>
    <font>
      <sz val="10"/>
      <color rgb="FF00B050"/>
      <name val="Calibri"/>
      <family val="2"/>
    </font>
    <font>
      <sz val="10"/>
      <color rgb="FF7030A0"/>
      <name val="Calibri"/>
      <family val="2"/>
    </font>
    <font>
      <b/>
      <sz val="10"/>
      <color rgb="FF7030A0"/>
      <name val="Calibri"/>
      <family val="2"/>
    </font>
    <font>
      <sz val="10"/>
      <color theme="5"/>
      <name val="Calibri"/>
      <family val="2"/>
    </font>
    <font>
      <b/>
      <sz val="10"/>
      <color theme="5"/>
      <name val="Calibri"/>
      <family val="2"/>
    </font>
    <font>
      <b/>
      <sz val="10"/>
      <color rgb="FF00B050"/>
      <name val="Calibri"/>
      <family val="2"/>
    </font>
  </fonts>
  <fills count="8">
    <fill>
      <patternFill patternType="none"/>
    </fill>
    <fill>
      <patternFill patternType="gray125"/>
    </fill>
    <fill>
      <patternFill patternType="solid">
        <fgColor rgb="FF002060"/>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
      <patternFill patternType="solid">
        <fgColor rgb="FFFFFFCD"/>
        <bgColor indexed="64"/>
      </patternFill>
    </fill>
    <fill>
      <patternFill patternType="solid">
        <fgColor theme="2"/>
        <bgColor indexed="64"/>
      </patternFill>
    </fill>
  </fills>
  <borders count="24">
    <border>
      <left/>
      <right/>
      <top/>
      <bottom/>
      <diagonal/>
    </border>
    <border>
      <left/>
      <right/>
      <top/>
      <bottom style="medium">
        <color indexed="64"/>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style="hair">
        <color theme="1" tint="0.499984740745262"/>
      </top>
      <bottom style="hair">
        <color theme="1" tint="0.499984740745262"/>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right/>
      <top/>
      <bottom style="thin">
        <color indexed="64"/>
      </bottom>
      <diagonal/>
    </border>
    <border>
      <left style="medium">
        <color theme="1" tint="0.499984740745262"/>
      </left>
      <right style="medium">
        <color theme="1" tint="0.499984740745262"/>
      </right>
      <top/>
      <bottom style="medium">
        <color theme="1" tint="0.499984740745262"/>
      </bottom>
      <diagonal/>
    </border>
    <border>
      <left style="medium">
        <color theme="1" tint="0.499984740745262"/>
      </left>
      <right style="medium">
        <color theme="1" tint="0.499984740745262"/>
      </right>
      <top/>
      <bottom/>
      <diagonal/>
    </border>
    <border>
      <left style="double">
        <color theme="1" tint="0.499984740745262"/>
      </left>
      <right style="double">
        <color theme="1" tint="0.499984740745262"/>
      </right>
      <top/>
      <bottom style="double">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style="thin">
        <color indexed="64"/>
      </right>
      <top style="medium">
        <color theme="1" tint="0.499984740745262"/>
      </top>
      <bottom style="medium">
        <color theme="1" tint="0.499984740745262"/>
      </bottom>
      <diagonal/>
    </border>
    <border>
      <left style="thin">
        <color indexed="64"/>
      </left>
      <right style="thin">
        <color indexed="64"/>
      </right>
      <top style="medium">
        <color theme="1" tint="0.499984740745262"/>
      </top>
      <bottom style="medium">
        <color theme="1" tint="0.499984740745262"/>
      </bottom>
      <diagonal/>
    </border>
    <border>
      <left style="thin">
        <color indexed="64"/>
      </left>
      <right style="medium">
        <color theme="1" tint="0.499984740745262"/>
      </right>
      <top style="medium">
        <color theme="1" tint="0.499984740745262"/>
      </top>
      <bottom style="medium">
        <color theme="1" tint="0.499984740745262"/>
      </bottom>
      <diagonal/>
    </border>
    <border>
      <left style="hair">
        <color theme="1" tint="0.499984740745262"/>
      </left>
      <right style="hair">
        <color theme="1" tint="0.499984740745262"/>
      </right>
      <top/>
      <bottom style="hair">
        <color theme="1" tint="0.499984740745262"/>
      </bottom>
      <diagonal/>
    </border>
  </borders>
  <cellStyleXfs count="4">
    <xf numFmtId="0" fontId="0" fillId="0" borderId="0"/>
    <xf numFmtId="9" fontId="2" fillId="0" borderId="0" applyFont="0" applyFill="0" applyBorder="0" applyAlignment="0" applyProtection="0"/>
    <xf numFmtId="0" fontId="1" fillId="0" borderId="0"/>
    <xf numFmtId="0" fontId="1" fillId="0" borderId="0"/>
  </cellStyleXfs>
  <cellXfs count="134">
    <xf numFmtId="0" fontId="0" fillId="0" borderId="0" xfId="0"/>
    <xf numFmtId="0" fontId="0" fillId="0" borderId="0" xfId="0" applyAlignment="1">
      <alignment horizontal="left" vertical="top"/>
    </xf>
    <xf numFmtId="0" fontId="0" fillId="0" borderId="1" xfId="0" applyBorder="1" applyAlignment="1">
      <alignment horizontal="left" vertical="top"/>
    </xf>
    <xf numFmtId="2" fontId="0" fillId="0" borderId="0" xfId="0" applyNumberFormat="1" applyAlignment="1">
      <alignment horizontal="left" vertical="top"/>
    </xf>
    <xf numFmtId="2" fontId="0" fillId="0" borderId="1" xfId="0" applyNumberFormat="1" applyBorder="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8" fillId="0" borderId="0" xfId="0" applyFont="1" applyAlignment="1">
      <alignment horizontal="left" vertical="top" indent="7"/>
    </xf>
    <xf numFmtId="0" fontId="8" fillId="0" borderId="0" xfId="0" applyFont="1" applyAlignment="1">
      <alignment horizontal="left" vertical="top" indent="6"/>
    </xf>
    <xf numFmtId="0" fontId="11" fillId="0" borderId="0" xfId="2" applyFont="1" applyAlignment="1">
      <alignment horizontal="left" vertical="top"/>
    </xf>
    <xf numFmtId="3" fontId="11" fillId="0" borderId="0" xfId="2" applyNumberFormat="1" applyFont="1" applyAlignment="1">
      <alignment horizontal="left" vertical="top"/>
    </xf>
    <xf numFmtId="0" fontId="13" fillId="0" borderId="0" xfId="2" quotePrefix="1" applyFont="1" applyAlignment="1">
      <alignment horizontal="left" vertical="top" wrapText="1"/>
    </xf>
    <xf numFmtId="1" fontId="11" fillId="0" borderId="0" xfId="2" applyNumberFormat="1" applyFont="1" applyAlignment="1">
      <alignment horizontal="left" vertical="top"/>
    </xf>
    <xf numFmtId="0" fontId="15" fillId="0" borderId="0" xfId="0" applyFont="1" applyAlignment="1">
      <alignment horizontal="left" vertical="top"/>
    </xf>
    <xf numFmtId="0" fontId="16" fillId="0" borderId="0" xfId="0" applyFont="1" applyAlignment="1">
      <alignment horizontal="left" vertical="top"/>
    </xf>
    <xf numFmtId="0" fontId="19" fillId="0" borderId="0" xfId="2" applyFont="1" applyAlignment="1">
      <alignment horizontal="left" vertical="top"/>
    </xf>
    <xf numFmtId="3" fontId="12" fillId="0" borderId="0" xfId="2" quotePrefix="1" applyNumberFormat="1" applyFont="1" applyAlignment="1">
      <alignment horizontal="left" vertical="top" wrapText="1"/>
    </xf>
    <xf numFmtId="0" fontId="21" fillId="0" borderId="0" xfId="2" applyFont="1" applyAlignment="1">
      <alignment horizontal="left" vertical="top" wrapText="1"/>
    </xf>
    <xf numFmtId="0" fontId="21" fillId="0" borderId="0" xfId="2" applyFont="1" applyAlignment="1">
      <alignment horizontal="left" vertical="top"/>
    </xf>
    <xf numFmtId="3" fontId="19" fillId="0" borderId="0" xfId="2" applyNumberFormat="1" applyFont="1" applyAlignment="1">
      <alignment horizontal="left" vertical="top"/>
    </xf>
    <xf numFmtId="4" fontId="19" fillId="0" borderId="0" xfId="2" applyNumberFormat="1" applyFont="1" applyAlignment="1">
      <alignment horizontal="left" vertical="top"/>
    </xf>
    <xf numFmtId="166" fontId="19" fillId="0" borderId="0" xfId="2" applyNumberFormat="1" applyFont="1" applyAlignment="1">
      <alignment horizontal="left" vertical="top"/>
    </xf>
    <xf numFmtId="2" fontId="6" fillId="5" borderId="1" xfId="0" applyNumberFormat="1" applyFont="1" applyFill="1" applyBorder="1" applyAlignment="1">
      <alignment horizontal="left" vertical="top"/>
    </xf>
    <xf numFmtId="2" fontId="33" fillId="5" borderId="0" xfId="0" applyNumberFormat="1" applyFont="1" applyFill="1" applyAlignment="1">
      <alignment horizontal="left" vertical="top"/>
    </xf>
    <xf numFmtId="2" fontId="35" fillId="5" borderId="0" xfId="0" applyNumberFormat="1" applyFont="1" applyFill="1" applyAlignment="1">
      <alignment horizontal="left" vertical="top"/>
    </xf>
    <xf numFmtId="0" fontId="36" fillId="0" borderId="0" xfId="0" applyFont="1" applyAlignment="1">
      <alignment horizontal="left" vertical="top"/>
    </xf>
    <xf numFmtId="0" fontId="34" fillId="0" borderId="0" xfId="0" applyFont="1" applyAlignment="1">
      <alignment horizontal="left" vertical="top"/>
    </xf>
    <xf numFmtId="0" fontId="32" fillId="5" borderId="1" xfId="0" applyFont="1" applyFill="1" applyBorder="1" applyAlignment="1">
      <alignment horizontal="left" vertical="top"/>
    </xf>
    <xf numFmtId="2" fontId="0" fillId="6" borderId="4" xfId="0" applyNumberFormat="1" applyFill="1" applyBorder="1" applyAlignment="1">
      <alignment horizontal="left" vertical="top"/>
    </xf>
    <xf numFmtId="2" fontId="39" fillId="5" borderId="0" xfId="0" applyNumberFormat="1" applyFont="1" applyFill="1" applyAlignment="1">
      <alignment horizontal="left" vertical="top"/>
    </xf>
    <xf numFmtId="0" fontId="40" fillId="0" borderId="0" xfId="0" applyFont="1" applyAlignment="1">
      <alignment horizontal="left" vertical="top"/>
    </xf>
    <xf numFmtId="0" fontId="10" fillId="0" borderId="0" xfId="2" applyFont="1" applyAlignment="1">
      <alignment horizontal="left" vertical="top"/>
    </xf>
    <xf numFmtId="0" fontId="8" fillId="0" borderId="0" xfId="2" applyFont="1" applyAlignment="1">
      <alignment horizontal="left" vertical="top"/>
    </xf>
    <xf numFmtId="2" fontId="35" fillId="6" borderId="4" xfId="0" applyNumberFormat="1" applyFont="1" applyFill="1" applyBorder="1" applyAlignment="1">
      <alignment horizontal="left" vertical="top"/>
    </xf>
    <xf numFmtId="2" fontId="33" fillId="6" borderId="4" xfId="0" applyNumberFormat="1" applyFont="1" applyFill="1" applyBorder="1" applyAlignment="1">
      <alignment horizontal="left" vertical="top"/>
    </xf>
    <xf numFmtId="2" fontId="6" fillId="6" borderId="4" xfId="0" applyNumberFormat="1" applyFont="1" applyFill="1" applyBorder="1" applyAlignment="1">
      <alignment horizontal="left" vertical="top"/>
    </xf>
    <xf numFmtId="0" fontId="8" fillId="0" borderId="0" xfId="0" applyFont="1" applyAlignment="1">
      <alignment vertical="top"/>
    </xf>
    <xf numFmtId="0" fontId="43" fillId="0" borderId="0" xfId="0" applyFont="1" applyAlignment="1">
      <alignment vertical="top"/>
    </xf>
    <xf numFmtId="0" fontId="16" fillId="0" borderId="0" xfId="0" applyFont="1" applyAlignment="1">
      <alignment vertical="top"/>
    </xf>
    <xf numFmtId="0" fontId="11" fillId="0" borderId="9" xfId="3" quotePrefix="1" applyFont="1" applyBorder="1" applyAlignment="1">
      <alignment horizontal="left" vertical="top" wrapText="1"/>
    </xf>
    <xf numFmtId="0" fontId="8" fillId="0" borderId="0" xfId="0" applyFont="1" applyAlignment="1">
      <alignment horizontal="center" vertical="top"/>
    </xf>
    <xf numFmtId="0" fontId="11" fillId="0" borderId="0" xfId="3" quotePrefix="1" applyFont="1" applyAlignment="1">
      <alignment horizontal="left" vertical="top" wrapText="1"/>
    </xf>
    <xf numFmtId="0" fontId="11" fillId="0" borderId="0" xfId="3" applyFont="1" applyAlignment="1">
      <alignment vertical="top"/>
    </xf>
    <xf numFmtId="0" fontId="11" fillId="0" borderId="10" xfId="3" quotePrefix="1" applyFont="1" applyBorder="1" applyAlignment="1">
      <alignment horizontal="left" vertical="top" wrapText="1"/>
    </xf>
    <xf numFmtId="0" fontId="11" fillId="6" borderId="4" xfId="3" quotePrefix="1" applyFont="1" applyFill="1" applyBorder="1" applyAlignment="1">
      <alignment horizontal="left" vertical="top" wrapText="1"/>
    </xf>
    <xf numFmtId="0" fontId="11" fillId="0" borderId="11" xfId="3" quotePrefix="1" applyFont="1" applyBorder="1" applyAlignment="1">
      <alignment horizontal="left" vertical="top" wrapText="1"/>
    </xf>
    <xf numFmtId="0" fontId="11" fillId="5" borderId="9" xfId="3" quotePrefix="1" applyFont="1" applyFill="1" applyBorder="1" applyAlignment="1">
      <alignment horizontal="left" vertical="top" wrapText="1"/>
    </xf>
    <xf numFmtId="0" fontId="41" fillId="0" borderId="0" xfId="3" quotePrefix="1" applyFont="1" applyAlignment="1">
      <alignment horizontal="left" vertical="top" wrapText="1"/>
    </xf>
    <xf numFmtId="3" fontId="19" fillId="0" borderId="15" xfId="2" applyNumberFormat="1" applyFont="1" applyBorder="1" applyAlignment="1">
      <alignment horizontal="left" vertical="top"/>
    </xf>
    <xf numFmtId="4" fontId="19" fillId="0" borderId="16" xfId="2" applyNumberFormat="1" applyFont="1" applyBorder="1" applyAlignment="1">
      <alignment horizontal="left" vertical="top"/>
    </xf>
    <xf numFmtId="3" fontId="10" fillId="0" borderId="0" xfId="2" applyNumberFormat="1" applyFont="1" applyAlignment="1">
      <alignment vertical="top"/>
    </xf>
    <xf numFmtId="3" fontId="20" fillId="2" borderId="20" xfId="2" applyNumberFormat="1" applyFont="1" applyFill="1" applyBorder="1" applyAlignment="1">
      <alignment horizontal="center" vertical="top" wrapText="1"/>
    </xf>
    <xf numFmtId="164" fontId="20" fillId="2" borderId="21" xfId="2" quotePrefix="1" applyNumberFormat="1" applyFont="1" applyFill="1" applyBorder="1" applyAlignment="1">
      <alignment horizontal="center" vertical="top" wrapText="1"/>
    </xf>
    <xf numFmtId="3" fontId="20" fillId="2" borderId="22" xfId="2" quotePrefix="1" applyNumberFormat="1" applyFont="1" applyFill="1" applyBorder="1" applyAlignment="1">
      <alignment horizontal="center" vertical="top" wrapText="1"/>
    </xf>
    <xf numFmtId="164" fontId="19" fillId="0" borderId="2" xfId="2" applyNumberFormat="1" applyFont="1" applyBorder="1" applyAlignment="1">
      <alignment horizontal="center" vertical="top"/>
    </xf>
    <xf numFmtId="1" fontId="19" fillId="0" borderId="2" xfId="2" applyNumberFormat="1" applyFont="1" applyBorder="1" applyAlignment="1">
      <alignment horizontal="center" vertical="top"/>
    </xf>
    <xf numFmtId="3" fontId="19" fillId="0" borderId="2" xfId="2" applyNumberFormat="1" applyFont="1" applyBorder="1" applyAlignment="1">
      <alignment horizontal="center" vertical="top"/>
    </xf>
    <xf numFmtId="165" fontId="28" fillId="0" borderId="2" xfId="2" applyNumberFormat="1" applyFont="1" applyBorder="1" applyAlignment="1">
      <alignment horizontal="center" vertical="top"/>
    </xf>
    <xf numFmtId="165" fontId="26" fillId="0" borderId="2" xfId="2" applyNumberFormat="1" applyFont="1" applyBorder="1" applyAlignment="1">
      <alignment horizontal="center" vertical="top"/>
    </xf>
    <xf numFmtId="2" fontId="27" fillId="0" borderId="2" xfId="1" applyNumberFormat="1" applyFont="1" applyBorder="1" applyAlignment="1">
      <alignment horizontal="center" vertical="top"/>
    </xf>
    <xf numFmtId="165" fontId="24" fillId="0" borderId="2" xfId="2" applyNumberFormat="1" applyFont="1" applyBorder="1" applyAlignment="1">
      <alignment horizontal="center" vertical="top"/>
    </xf>
    <xf numFmtId="2" fontId="25" fillId="0" borderId="2" xfId="1" applyNumberFormat="1" applyFont="1" applyBorder="1" applyAlignment="1">
      <alignment horizontal="center" vertical="top"/>
    </xf>
    <xf numFmtId="0" fontId="5" fillId="4" borderId="8" xfId="0" applyFont="1" applyFill="1" applyBorder="1" applyAlignment="1">
      <alignment horizontal="center" vertical="top" wrapText="1"/>
    </xf>
    <xf numFmtId="2" fontId="39" fillId="6" borderId="9" xfId="0" applyNumberFormat="1" applyFont="1" applyFill="1" applyBorder="1" applyAlignment="1">
      <alignment horizontal="left" vertical="top"/>
    </xf>
    <xf numFmtId="0" fontId="30" fillId="4" borderId="5" xfId="0" applyFont="1" applyFill="1" applyBorder="1" applyAlignment="1">
      <alignment horizontal="left" vertical="top" wrapText="1"/>
    </xf>
    <xf numFmtId="0" fontId="30" fillId="4" borderId="6"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5" xfId="0" applyFont="1" applyFill="1" applyBorder="1" applyAlignment="1">
      <alignment horizontal="center" vertical="top" wrapText="1"/>
    </xf>
    <xf numFmtId="0" fontId="30" fillId="4" borderId="6" xfId="0" applyFont="1" applyFill="1" applyBorder="1" applyAlignment="1">
      <alignment horizontal="center" vertical="top" wrapText="1"/>
    </xf>
    <xf numFmtId="0" fontId="30" fillId="4" borderId="7" xfId="0" applyFont="1" applyFill="1" applyBorder="1" applyAlignment="1">
      <alignment horizontal="center" vertical="top" wrapText="1"/>
    </xf>
    <xf numFmtId="3" fontId="45" fillId="0" borderId="3" xfId="2" applyNumberFormat="1" applyFont="1" applyBorder="1" applyAlignment="1">
      <alignment horizontal="center" vertical="top"/>
    </xf>
    <xf numFmtId="2" fontId="23" fillId="0" borderId="23" xfId="1" applyNumberFormat="1" applyFont="1" applyBorder="1" applyAlignment="1">
      <alignment horizontal="center" vertical="top"/>
    </xf>
    <xf numFmtId="4" fontId="17" fillId="2" borderId="4" xfId="2" applyNumberFormat="1" applyFont="1" applyFill="1" applyBorder="1" applyAlignment="1">
      <alignment horizontal="center" vertical="top"/>
    </xf>
    <xf numFmtId="165" fontId="19" fillId="0" borderId="23" xfId="2" applyNumberFormat="1" applyFont="1" applyBorder="1" applyAlignment="1">
      <alignment horizontal="center" vertical="top"/>
    </xf>
    <xf numFmtId="3" fontId="19" fillId="0" borderId="23" xfId="2" applyNumberFormat="1" applyFont="1" applyBorder="1" applyAlignment="1">
      <alignment horizontal="center" vertical="top"/>
    </xf>
    <xf numFmtId="3" fontId="20" fillId="2" borderId="20" xfId="2" quotePrefix="1" applyNumberFormat="1" applyFont="1" applyFill="1" applyBorder="1" applyAlignment="1">
      <alignment horizontal="center" vertical="top" wrapText="1"/>
    </xf>
    <xf numFmtId="3" fontId="20" fillId="2" borderId="21" xfId="2" quotePrefix="1" applyNumberFormat="1" applyFont="1" applyFill="1" applyBorder="1" applyAlignment="1">
      <alignment horizontal="center" vertical="top" wrapText="1"/>
    </xf>
    <xf numFmtId="164" fontId="19" fillId="0" borderId="23" xfId="2" applyNumberFormat="1" applyFont="1" applyBorder="1" applyAlignment="1">
      <alignment horizontal="center" vertical="top"/>
    </xf>
    <xf numFmtId="1" fontId="19" fillId="0" borderId="23" xfId="2" applyNumberFormat="1" applyFont="1" applyBorder="1" applyAlignment="1">
      <alignment horizontal="center" vertical="top"/>
    </xf>
    <xf numFmtId="0" fontId="50" fillId="0" borderId="0" xfId="2" quotePrefix="1" applyFont="1" applyAlignment="1">
      <alignment horizontal="left" vertical="top" indent="1"/>
    </xf>
    <xf numFmtId="0" fontId="52" fillId="0" borderId="0" xfId="2" quotePrefix="1" applyFont="1" applyAlignment="1">
      <alignment horizontal="left" vertical="top" indent="1"/>
    </xf>
    <xf numFmtId="0" fontId="49" fillId="0" borderId="0" xfId="2" quotePrefix="1" applyFont="1" applyAlignment="1">
      <alignment horizontal="left" vertical="top" indent="1"/>
    </xf>
    <xf numFmtId="0" fontId="14" fillId="2" borderId="0" xfId="3" quotePrefix="1" applyFont="1" applyFill="1" applyAlignment="1">
      <alignment horizontal="center" vertical="center"/>
    </xf>
    <xf numFmtId="0" fontId="14" fillId="2" borderId="0" xfId="3" applyFont="1" applyFill="1" applyAlignment="1">
      <alignment horizontal="center" vertical="center"/>
    </xf>
    <xf numFmtId="0" fontId="46" fillId="3" borderId="0" xfId="3" quotePrefix="1" applyFont="1" applyFill="1" applyAlignment="1">
      <alignment horizontal="center" vertical="center"/>
    </xf>
    <xf numFmtId="0" fontId="46" fillId="3" borderId="0" xfId="3" applyFont="1" applyFill="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top" wrapText="1" indent="6"/>
    </xf>
    <xf numFmtId="0" fontId="7" fillId="3" borderId="5" xfId="2" quotePrefix="1" applyFont="1" applyFill="1" applyBorder="1" applyAlignment="1">
      <alignment horizontal="center" vertical="top" wrapText="1"/>
    </xf>
    <xf numFmtId="0" fontId="7" fillId="3" borderId="6" xfId="2" quotePrefix="1" applyFont="1" applyFill="1" applyBorder="1" applyAlignment="1">
      <alignment horizontal="center" vertical="top" wrapText="1"/>
    </xf>
    <xf numFmtId="0" fontId="7" fillId="3" borderId="7" xfId="2" quotePrefix="1" applyFont="1" applyFill="1" applyBorder="1" applyAlignment="1">
      <alignment horizontal="center" vertical="top" wrapText="1"/>
    </xf>
    <xf numFmtId="0" fontId="13" fillId="6" borderId="5" xfId="0" quotePrefix="1" applyFont="1" applyFill="1" applyBorder="1" applyAlignment="1">
      <alignment horizontal="center" vertical="center" wrapText="1"/>
    </xf>
    <xf numFmtId="0" fontId="13" fillId="6" borderId="6" xfId="0" applyFont="1" applyFill="1" applyBorder="1" applyAlignment="1">
      <alignment horizontal="center" vertical="center" wrapText="1"/>
    </xf>
    <xf numFmtId="0" fontId="18" fillId="0" borderId="5" xfId="0" quotePrefix="1" applyFont="1" applyBorder="1" applyAlignment="1">
      <alignment horizontal="center" vertical="center" wrapText="1"/>
    </xf>
    <xf numFmtId="0" fontId="18" fillId="0" borderId="7" xfId="0" applyFont="1" applyBorder="1" applyAlignment="1">
      <alignment horizontal="center" vertical="center" wrapText="1"/>
    </xf>
    <xf numFmtId="0" fontId="44" fillId="0" borderId="2" xfId="0" quotePrefix="1" applyFont="1" applyBorder="1" applyAlignment="1">
      <alignment horizontal="left" vertical="top"/>
    </xf>
    <xf numFmtId="0" fontId="23" fillId="0" borderId="2" xfId="0" quotePrefix="1" applyFont="1" applyBorder="1" applyAlignment="1">
      <alignment horizontal="left" vertical="top"/>
    </xf>
    <xf numFmtId="0" fontId="7" fillId="3" borderId="5" xfId="2" applyFont="1" applyFill="1" applyBorder="1" applyAlignment="1">
      <alignment horizontal="center" vertical="top"/>
    </xf>
    <xf numFmtId="0" fontId="7" fillId="3" borderId="6" xfId="2" applyFont="1" applyFill="1" applyBorder="1" applyAlignment="1">
      <alignment horizontal="center" vertical="top"/>
    </xf>
    <xf numFmtId="0" fontId="7" fillId="3" borderId="7" xfId="2" applyFont="1" applyFill="1" applyBorder="1" applyAlignment="1">
      <alignment horizontal="center" vertical="top"/>
    </xf>
    <xf numFmtId="0" fontId="8" fillId="5" borderId="12" xfId="3" quotePrefix="1" applyFont="1" applyFill="1" applyBorder="1" applyAlignment="1">
      <alignment horizontal="left" vertical="top" wrapText="1"/>
    </xf>
    <xf numFmtId="0" fontId="8" fillId="5" borderId="13" xfId="3" quotePrefix="1" applyFont="1" applyFill="1" applyBorder="1" applyAlignment="1">
      <alignment horizontal="left" vertical="top" wrapText="1"/>
    </xf>
    <xf numFmtId="0" fontId="8" fillId="5" borderId="14" xfId="3" quotePrefix="1" applyFont="1" applyFill="1" applyBorder="1" applyAlignment="1">
      <alignment horizontal="left" vertical="top" wrapText="1"/>
    </xf>
    <xf numFmtId="0" fontId="8" fillId="5" borderId="15" xfId="3" quotePrefix="1" applyFont="1" applyFill="1" applyBorder="1" applyAlignment="1">
      <alignment horizontal="left" vertical="top" wrapText="1"/>
    </xf>
    <xf numFmtId="0" fontId="8" fillId="5" borderId="0" xfId="3" quotePrefix="1" applyFont="1" applyFill="1" applyAlignment="1">
      <alignment horizontal="left" vertical="top" wrapText="1"/>
    </xf>
    <xf numFmtId="0" fontId="8" fillId="5" borderId="16" xfId="3" quotePrefix="1" applyFont="1" applyFill="1" applyBorder="1" applyAlignment="1">
      <alignment horizontal="left" vertical="top" wrapText="1"/>
    </xf>
    <xf numFmtId="0" fontId="11" fillId="0" borderId="15" xfId="3" quotePrefix="1" applyFont="1" applyBorder="1" applyAlignment="1">
      <alignment horizontal="left" vertical="top" wrapText="1"/>
    </xf>
    <xf numFmtId="0" fontId="11" fillId="0" borderId="0" xfId="3" quotePrefix="1" applyFont="1" applyAlignment="1">
      <alignment horizontal="left" vertical="top" wrapText="1"/>
    </xf>
    <xf numFmtId="0" fontId="11" fillId="0" borderId="16" xfId="3" quotePrefix="1" applyFont="1" applyBorder="1" applyAlignment="1">
      <alignment horizontal="left" vertical="top" wrapText="1"/>
    </xf>
    <xf numFmtId="0" fontId="11" fillId="0" borderId="17" xfId="3" quotePrefix="1" applyFont="1" applyBorder="1" applyAlignment="1">
      <alignment horizontal="left" vertical="top" wrapText="1"/>
    </xf>
    <xf numFmtId="0" fontId="11" fillId="0" borderId="18" xfId="3" quotePrefix="1" applyFont="1" applyBorder="1" applyAlignment="1">
      <alignment horizontal="left" vertical="top" wrapText="1"/>
    </xf>
    <xf numFmtId="0" fontId="11" fillId="0" borderId="19" xfId="3" quotePrefix="1" applyFont="1" applyBorder="1" applyAlignment="1">
      <alignment horizontal="left" vertical="top" wrapText="1"/>
    </xf>
    <xf numFmtId="0" fontId="8" fillId="0" borderId="12" xfId="0" quotePrefix="1" applyFont="1" applyBorder="1" applyAlignment="1">
      <alignment horizontal="left" vertical="top" wrapText="1"/>
    </xf>
    <xf numFmtId="0" fontId="8" fillId="0" borderId="13" xfId="0" quotePrefix="1" applyFont="1" applyBorder="1" applyAlignment="1">
      <alignment horizontal="left" vertical="top" wrapText="1"/>
    </xf>
    <xf numFmtId="0" fontId="8" fillId="0" borderId="14" xfId="0" quotePrefix="1" applyFont="1" applyBorder="1" applyAlignment="1">
      <alignment horizontal="left" vertical="top" wrapText="1"/>
    </xf>
    <xf numFmtId="0" fontId="8" fillId="0" borderId="15" xfId="0" quotePrefix="1" applyFont="1" applyBorder="1" applyAlignment="1">
      <alignment horizontal="left" vertical="top" wrapText="1"/>
    </xf>
    <xf numFmtId="0" fontId="8" fillId="0" borderId="0" xfId="0" quotePrefix="1" applyFont="1" applyAlignment="1">
      <alignment horizontal="left" vertical="top" wrapText="1"/>
    </xf>
    <xf numFmtId="0" fontId="8" fillId="0" borderId="16" xfId="0" quotePrefix="1" applyFont="1" applyBorder="1" applyAlignment="1">
      <alignment horizontal="left" vertical="top" wrapText="1"/>
    </xf>
    <xf numFmtId="0" fontId="8" fillId="0" borderId="17" xfId="0" quotePrefix="1" applyFont="1" applyBorder="1" applyAlignment="1">
      <alignment horizontal="left" vertical="top" wrapText="1"/>
    </xf>
    <xf numFmtId="0" fontId="8" fillId="0" borderId="18" xfId="0" quotePrefix="1" applyFont="1" applyBorder="1" applyAlignment="1">
      <alignment horizontal="left" vertical="top" wrapText="1"/>
    </xf>
    <xf numFmtId="0" fontId="8" fillId="0" borderId="19" xfId="0" quotePrefix="1" applyFont="1" applyBorder="1" applyAlignment="1">
      <alignment horizontal="left" vertical="top" wrapText="1"/>
    </xf>
    <xf numFmtId="0" fontId="25" fillId="0" borderId="2" xfId="0" quotePrefix="1" applyFont="1" applyBorder="1" applyAlignment="1">
      <alignment horizontal="left" vertical="top"/>
    </xf>
    <xf numFmtId="0" fontId="27" fillId="0" borderId="2" xfId="0" quotePrefix="1" applyFont="1" applyBorder="1" applyAlignment="1">
      <alignment horizontal="left" vertical="top"/>
    </xf>
    <xf numFmtId="0" fontId="7" fillId="3" borderId="5" xfId="0" applyFont="1" applyFill="1" applyBorder="1" applyAlignment="1">
      <alignment horizontal="center" vertical="top"/>
    </xf>
    <xf numFmtId="0" fontId="7" fillId="3" borderId="6" xfId="0" applyFont="1" applyFill="1" applyBorder="1" applyAlignment="1">
      <alignment horizontal="center" vertical="top"/>
    </xf>
    <xf numFmtId="0" fontId="7" fillId="3" borderId="7" xfId="0" applyFont="1" applyFill="1" applyBorder="1" applyAlignment="1">
      <alignment horizontal="center" vertical="top"/>
    </xf>
    <xf numFmtId="0" fontId="30" fillId="4" borderId="5" xfId="0" applyFont="1" applyFill="1" applyBorder="1" applyAlignment="1">
      <alignment horizontal="center" vertical="top"/>
    </xf>
    <xf numFmtId="0" fontId="30" fillId="4" borderId="7" xfId="0" applyFont="1" applyFill="1" applyBorder="1" applyAlignment="1">
      <alignment horizontal="center" vertical="top"/>
    </xf>
    <xf numFmtId="0" fontId="4" fillId="7" borderId="5" xfId="0" applyFont="1" applyFill="1" applyBorder="1" applyAlignment="1">
      <alignment horizontal="center" vertical="top"/>
    </xf>
    <xf numFmtId="0" fontId="4" fillId="7" borderId="6" xfId="0" applyFont="1" applyFill="1" applyBorder="1" applyAlignment="1">
      <alignment horizontal="center" vertical="top"/>
    </xf>
    <xf numFmtId="0" fontId="4" fillId="7" borderId="7" xfId="0" applyFont="1" applyFill="1" applyBorder="1" applyAlignment="1">
      <alignment horizontal="center" vertical="top"/>
    </xf>
    <xf numFmtId="0" fontId="22" fillId="2" borderId="5" xfId="0" applyFont="1" applyFill="1" applyBorder="1" applyAlignment="1">
      <alignment horizontal="center" vertical="top"/>
    </xf>
    <xf numFmtId="0" fontId="22" fillId="2" borderId="6" xfId="0" applyFont="1" applyFill="1" applyBorder="1" applyAlignment="1">
      <alignment horizontal="center" vertical="top"/>
    </xf>
    <xf numFmtId="0" fontId="22" fillId="2" borderId="7" xfId="0" applyFont="1" applyFill="1" applyBorder="1" applyAlignment="1">
      <alignment horizontal="center" vertical="top"/>
    </xf>
  </cellXfs>
  <cellStyles count="4">
    <cellStyle name="Normal" xfId="0" builtinId="0"/>
    <cellStyle name="Normal 2" xfId="2" xr:uid="{195D7B31-4D89-494C-9770-F707F1B356F0}"/>
    <cellStyle name="Normal 2 2" xfId="3" xr:uid="{5EBE1FEE-D658-405F-BC3E-82B091B9DD77}"/>
    <cellStyle name="Percent" xfId="1" builtinId="5"/>
  </cellStyles>
  <dxfs count="0"/>
  <tableStyles count="0" defaultTableStyle="TableStyleMedium2" defaultPivotStyle="PivotStyleLight16"/>
  <colors>
    <mruColors>
      <color rgb="FFFFE697"/>
      <color rgb="FFF3EBF9"/>
      <color rgb="FFFFF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00B050"/>
                </a:solidFill>
              </a:defRPr>
            </a:pPr>
            <a:r>
              <a:rPr lang="en-ZA">
                <a:solidFill>
                  <a:srgbClr val="00B050"/>
                </a:solidFill>
              </a:rPr>
              <a:t>Years of Experience Line Fit  Plot</a:t>
            </a:r>
          </a:p>
        </c:rich>
      </c:tx>
      <c:overlay val="0"/>
    </c:title>
    <c:autoTitleDeleted val="0"/>
    <c:plotArea>
      <c:layout/>
      <c:scatterChart>
        <c:scatterStyle val="lineMarker"/>
        <c:varyColors val="0"/>
        <c:ser>
          <c:idx val="0"/>
          <c:order val="0"/>
          <c:tx>
            <c:v>Monthly Basic Salary</c:v>
          </c:tx>
          <c:spPr>
            <a:ln w="28575">
              <a:noFill/>
            </a:ln>
          </c:spPr>
          <c:xVal>
            <c:numRef>
              <c:f>'[2]3.1 M-L Test for Pay Discrim'!$B$5:$B$38</c:f>
              <c:numCache>
                <c:formatCode>General</c:formatCode>
                <c:ptCount val="34"/>
                <c:pt idx="0">
                  <c:v>5.5</c:v>
                </c:pt>
                <c:pt idx="1">
                  <c:v>1</c:v>
                </c:pt>
                <c:pt idx="2">
                  <c:v>1.3</c:v>
                </c:pt>
                <c:pt idx="3">
                  <c:v>3.3</c:v>
                </c:pt>
                <c:pt idx="4">
                  <c:v>2.9000000000000004</c:v>
                </c:pt>
                <c:pt idx="5">
                  <c:v>1.8</c:v>
                </c:pt>
                <c:pt idx="6">
                  <c:v>0.6</c:v>
                </c:pt>
                <c:pt idx="7">
                  <c:v>2.7000000000000006</c:v>
                </c:pt>
                <c:pt idx="8">
                  <c:v>5.2000000000000011</c:v>
                </c:pt>
                <c:pt idx="9">
                  <c:v>5.4</c:v>
                </c:pt>
                <c:pt idx="10">
                  <c:v>4.7</c:v>
                </c:pt>
                <c:pt idx="11">
                  <c:v>6.3</c:v>
                </c:pt>
                <c:pt idx="12">
                  <c:v>7.5</c:v>
                </c:pt>
                <c:pt idx="13">
                  <c:v>4.4000000000000004</c:v>
                </c:pt>
                <c:pt idx="14">
                  <c:v>5.9</c:v>
                </c:pt>
                <c:pt idx="15">
                  <c:v>7.6</c:v>
                </c:pt>
                <c:pt idx="16">
                  <c:v>11.5</c:v>
                </c:pt>
                <c:pt idx="17">
                  <c:v>8.1</c:v>
                </c:pt>
                <c:pt idx="18">
                  <c:v>7</c:v>
                </c:pt>
                <c:pt idx="19">
                  <c:v>7.3</c:v>
                </c:pt>
                <c:pt idx="20">
                  <c:v>9.3000000000000007</c:v>
                </c:pt>
                <c:pt idx="21">
                  <c:v>8.9</c:v>
                </c:pt>
                <c:pt idx="22">
                  <c:v>7.8</c:v>
                </c:pt>
                <c:pt idx="23">
                  <c:v>6.6</c:v>
                </c:pt>
                <c:pt idx="24">
                  <c:v>8.7000000000000011</c:v>
                </c:pt>
                <c:pt idx="25">
                  <c:v>7.8</c:v>
                </c:pt>
                <c:pt idx="26">
                  <c:v>6.5</c:v>
                </c:pt>
                <c:pt idx="27">
                  <c:v>10.7</c:v>
                </c:pt>
                <c:pt idx="28">
                  <c:v>7.4</c:v>
                </c:pt>
                <c:pt idx="29">
                  <c:v>13.5</c:v>
                </c:pt>
                <c:pt idx="30">
                  <c:v>5.6</c:v>
                </c:pt>
                <c:pt idx="31">
                  <c:v>15.7</c:v>
                </c:pt>
                <c:pt idx="32">
                  <c:v>14.4</c:v>
                </c:pt>
                <c:pt idx="33">
                  <c:v>9.3000000000000007</c:v>
                </c:pt>
              </c:numCache>
            </c:numRef>
          </c:xVal>
          <c:yVal>
            <c:numRef>
              <c:f>'[2]3.1 M-L Test for Pay Discrim'!$E$5:$E$38</c:f>
              <c:numCache>
                <c:formatCode>General</c:formatCode>
                <c:ptCount val="34"/>
                <c:pt idx="0">
                  <c:v>3920</c:v>
                </c:pt>
                <c:pt idx="1">
                  <c:v>3983</c:v>
                </c:pt>
                <c:pt idx="2">
                  <c:v>4099</c:v>
                </c:pt>
                <c:pt idx="3">
                  <c:v>4177</c:v>
                </c:pt>
                <c:pt idx="4">
                  <c:v>4202</c:v>
                </c:pt>
                <c:pt idx="5">
                  <c:v>4307</c:v>
                </c:pt>
                <c:pt idx="6">
                  <c:v>4316</c:v>
                </c:pt>
                <c:pt idx="7">
                  <c:v>4445</c:v>
                </c:pt>
                <c:pt idx="8">
                  <c:v>4557</c:v>
                </c:pt>
                <c:pt idx="9">
                  <c:v>4560</c:v>
                </c:pt>
                <c:pt idx="10">
                  <c:v>4693</c:v>
                </c:pt>
                <c:pt idx="11">
                  <c:v>4824</c:v>
                </c:pt>
                <c:pt idx="12">
                  <c:v>4887</c:v>
                </c:pt>
                <c:pt idx="13">
                  <c:v>5005</c:v>
                </c:pt>
                <c:pt idx="14">
                  <c:v>5005</c:v>
                </c:pt>
                <c:pt idx="15">
                  <c:v>5079</c:v>
                </c:pt>
                <c:pt idx="16">
                  <c:v>5084</c:v>
                </c:pt>
                <c:pt idx="17">
                  <c:v>5212</c:v>
                </c:pt>
                <c:pt idx="18">
                  <c:v>5300</c:v>
                </c:pt>
                <c:pt idx="19">
                  <c:v>5396</c:v>
                </c:pt>
                <c:pt idx="20">
                  <c:v>5455</c:v>
                </c:pt>
                <c:pt idx="21">
                  <c:v>5689</c:v>
                </c:pt>
                <c:pt idx="22">
                  <c:v>5728</c:v>
                </c:pt>
                <c:pt idx="23">
                  <c:v>5902</c:v>
                </c:pt>
                <c:pt idx="24">
                  <c:v>5998</c:v>
                </c:pt>
                <c:pt idx="25">
                  <c:v>6221</c:v>
                </c:pt>
                <c:pt idx="26">
                  <c:v>6348</c:v>
                </c:pt>
                <c:pt idx="27">
                  <c:v>6491</c:v>
                </c:pt>
                <c:pt idx="28">
                  <c:v>6652</c:v>
                </c:pt>
                <c:pt idx="29">
                  <c:v>6880</c:v>
                </c:pt>
                <c:pt idx="30">
                  <c:v>6924</c:v>
                </c:pt>
                <c:pt idx="31">
                  <c:v>7179</c:v>
                </c:pt>
                <c:pt idx="32">
                  <c:v>7359</c:v>
                </c:pt>
                <c:pt idx="33">
                  <c:v>7606</c:v>
                </c:pt>
              </c:numCache>
            </c:numRef>
          </c:yVal>
          <c:smooth val="0"/>
          <c:extLst>
            <c:ext xmlns:c16="http://schemas.microsoft.com/office/drawing/2014/chart" uri="{C3380CC4-5D6E-409C-BE32-E72D297353CC}">
              <c16:uniqueId val="{00000000-E606-4BDA-8AD3-5D00DD32EBE5}"/>
            </c:ext>
          </c:extLst>
        </c:ser>
        <c:ser>
          <c:idx val="1"/>
          <c:order val="1"/>
          <c:tx>
            <c:v>Predicted Monthly Basic Salary</c:v>
          </c:tx>
          <c:spPr>
            <a:ln w="28575">
              <a:solidFill>
                <a:srgbClr val="FFFF00"/>
              </a:solidFill>
            </a:ln>
          </c:spPr>
          <c:marker>
            <c:spPr>
              <a:solidFill>
                <a:schemeClr val="accent3">
                  <a:lumMod val="20000"/>
                  <a:lumOff val="80000"/>
                </a:schemeClr>
              </a:solidFill>
              <a:ln>
                <a:solidFill>
                  <a:srgbClr val="FFFF00"/>
                </a:solidFill>
              </a:ln>
            </c:spPr>
          </c:marker>
          <c:xVal>
            <c:numRef>
              <c:f>'[2]3.1 M-L Test for Pay Discrim'!$B$5:$B$38</c:f>
              <c:numCache>
                <c:formatCode>General</c:formatCode>
                <c:ptCount val="34"/>
                <c:pt idx="0">
                  <c:v>5.5</c:v>
                </c:pt>
                <c:pt idx="1">
                  <c:v>1</c:v>
                </c:pt>
                <c:pt idx="2">
                  <c:v>1.3</c:v>
                </c:pt>
                <c:pt idx="3">
                  <c:v>3.3</c:v>
                </c:pt>
                <c:pt idx="4">
                  <c:v>2.9000000000000004</c:v>
                </c:pt>
                <c:pt idx="5">
                  <c:v>1.8</c:v>
                </c:pt>
                <c:pt idx="6">
                  <c:v>0.6</c:v>
                </c:pt>
                <c:pt idx="7">
                  <c:v>2.7000000000000006</c:v>
                </c:pt>
                <c:pt idx="8">
                  <c:v>5.2000000000000011</c:v>
                </c:pt>
                <c:pt idx="9">
                  <c:v>5.4</c:v>
                </c:pt>
                <c:pt idx="10">
                  <c:v>4.7</c:v>
                </c:pt>
                <c:pt idx="11">
                  <c:v>6.3</c:v>
                </c:pt>
                <c:pt idx="12">
                  <c:v>7.5</c:v>
                </c:pt>
                <c:pt idx="13">
                  <c:v>4.4000000000000004</c:v>
                </c:pt>
                <c:pt idx="14">
                  <c:v>5.9</c:v>
                </c:pt>
                <c:pt idx="15">
                  <c:v>7.6</c:v>
                </c:pt>
                <c:pt idx="16">
                  <c:v>11.5</c:v>
                </c:pt>
                <c:pt idx="17">
                  <c:v>8.1</c:v>
                </c:pt>
                <c:pt idx="18">
                  <c:v>7</c:v>
                </c:pt>
                <c:pt idx="19">
                  <c:v>7.3</c:v>
                </c:pt>
                <c:pt idx="20">
                  <c:v>9.3000000000000007</c:v>
                </c:pt>
                <c:pt idx="21">
                  <c:v>8.9</c:v>
                </c:pt>
                <c:pt idx="22">
                  <c:v>7.8</c:v>
                </c:pt>
                <c:pt idx="23">
                  <c:v>6.6</c:v>
                </c:pt>
                <c:pt idx="24">
                  <c:v>8.7000000000000011</c:v>
                </c:pt>
                <c:pt idx="25">
                  <c:v>7.8</c:v>
                </c:pt>
                <c:pt idx="26">
                  <c:v>6.5</c:v>
                </c:pt>
                <c:pt idx="27">
                  <c:v>10.7</c:v>
                </c:pt>
                <c:pt idx="28">
                  <c:v>7.4</c:v>
                </c:pt>
                <c:pt idx="29">
                  <c:v>13.5</c:v>
                </c:pt>
                <c:pt idx="30">
                  <c:v>5.6</c:v>
                </c:pt>
                <c:pt idx="31">
                  <c:v>15.7</c:v>
                </c:pt>
                <c:pt idx="32">
                  <c:v>14.4</c:v>
                </c:pt>
                <c:pt idx="33">
                  <c:v>9.3000000000000007</c:v>
                </c:pt>
              </c:numCache>
            </c:numRef>
          </c:xVal>
          <c:yVal>
            <c:numRef>
              <c:f>' 2. Regression Analysis '!$B$27:$B$60</c:f>
              <c:numCache>
                <c:formatCode>0.00</c:formatCode>
                <c:ptCount val="34"/>
                <c:pt idx="0">
                  <c:v>4460.9251822612878</c:v>
                </c:pt>
                <c:pt idx="1">
                  <c:v>3603.400789448061</c:v>
                </c:pt>
                <c:pt idx="2">
                  <c:v>4619.4826092049307</c:v>
                </c:pt>
                <c:pt idx="3">
                  <c:v>4041.6910346637101</c:v>
                </c:pt>
                <c:pt idx="4">
                  <c:v>4211.7758485629483</c:v>
                </c:pt>
                <c:pt idx="5">
                  <c:v>4002.1587747641597</c:v>
                </c:pt>
                <c:pt idx="6">
                  <c:v>4486.0899258784284</c:v>
                </c:pt>
                <c:pt idx="7">
                  <c:v>3927.3544489552801</c:v>
                </c:pt>
                <c:pt idx="8">
                  <c:v>4650.0660937785979</c:v>
                </c:pt>
                <c:pt idx="9">
                  <c:v>4688.1782890147415</c:v>
                </c:pt>
                <c:pt idx="10">
                  <c:v>4801.0948100597643</c:v>
                </c:pt>
                <c:pt idx="11">
                  <c:v>5352.3015763204367</c:v>
                </c:pt>
                <c:pt idx="12">
                  <c:v>4842.0471346227223</c:v>
                </c:pt>
                <c:pt idx="13">
                  <c:v>5210.2216353651538</c:v>
                </c:pt>
                <c:pt idx="14">
                  <c:v>5249.7538952647037</c:v>
                </c:pt>
                <c:pt idx="15">
                  <c:v>5820.0167591434483</c:v>
                </c:pt>
                <c:pt idx="16">
                  <c:v>5604.2910393455904</c:v>
                </c:pt>
                <c:pt idx="17">
                  <c:v>6161.606451605332</c:v>
                </c:pt>
                <c:pt idx="18">
                  <c:v>5951.9893778065434</c:v>
                </c:pt>
                <c:pt idx="19">
                  <c:v>5542.8625525011539</c:v>
                </c:pt>
                <c:pt idx="20">
                  <c:v>5923.9845048625875</c:v>
                </c:pt>
                <c:pt idx="21">
                  <c:v>5355.141705647251</c:v>
                </c:pt>
                <c:pt idx="22">
                  <c:v>5611.8197500080669</c:v>
                </c:pt>
                <c:pt idx="23">
                  <c:v>5629.4557829627311</c:v>
                </c:pt>
                <c:pt idx="24">
                  <c:v>6029.6338329422369</c:v>
                </c:pt>
                <c:pt idx="25">
                  <c:v>6104.438158751117</c:v>
                </c:pt>
                <c:pt idx="26">
                  <c:v>6103.0180940877099</c:v>
                </c:pt>
                <c:pt idx="27">
                  <c:v>6190.7698715155921</c:v>
                </c:pt>
                <c:pt idx="28">
                  <c:v>5781.9045639073047</c:v>
                </c:pt>
                <c:pt idx="29">
                  <c:v>6944.3265186096787</c:v>
                </c:pt>
                <c:pt idx="30">
                  <c:v>5685.2040111535389</c:v>
                </c:pt>
                <c:pt idx="31">
                  <c:v>6650.9563436761264</c:v>
                </c:pt>
                <c:pt idx="32">
                  <c:v>7608.4498059153748</c:v>
                </c:pt>
                <c:pt idx="33">
                  <c:v>6636.5888273937171</c:v>
                </c:pt>
              </c:numCache>
            </c:numRef>
          </c:yVal>
          <c:smooth val="0"/>
          <c:extLst>
            <c:ext xmlns:c16="http://schemas.microsoft.com/office/drawing/2014/chart" uri="{C3380CC4-5D6E-409C-BE32-E72D297353CC}">
              <c16:uniqueId val="{00000001-E606-4BDA-8AD3-5D00DD32EBE5}"/>
            </c:ext>
          </c:extLst>
        </c:ser>
        <c:dLbls>
          <c:showLegendKey val="0"/>
          <c:showVal val="0"/>
          <c:showCatName val="0"/>
          <c:showSerName val="0"/>
          <c:showPercent val="0"/>
          <c:showBubbleSize val="0"/>
        </c:dLbls>
        <c:axId val="2007477424"/>
        <c:axId val="2007464112"/>
      </c:scatterChart>
      <c:valAx>
        <c:axId val="2007477424"/>
        <c:scaling>
          <c:orientation val="minMax"/>
        </c:scaling>
        <c:delete val="0"/>
        <c:axPos val="b"/>
        <c:title>
          <c:tx>
            <c:rich>
              <a:bodyPr/>
              <a:lstStyle/>
              <a:p>
                <a:pPr>
                  <a:defRPr/>
                </a:pPr>
                <a:r>
                  <a:rPr lang="en-ZA"/>
                  <a:t>Years of Experience</a:t>
                </a:r>
              </a:p>
            </c:rich>
          </c:tx>
          <c:overlay val="0"/>
        </c:title>
        <c:numFmt formatCode="General" sourceLinked="1"/>
        <c:majorTickMark val="out"/>
        <c:minorTickMark val="none"/>
        <c:tickLblPos val="nextTo"/>
        <c:crossAx val="2007464112"/>
        <c:crosses val="autoZero"/>
        <c:crossBetween val="midCat"/>
      </c:valAx>
      <c:valAx>
        <c:axId val="2007464112"/>
        <c:scaling>
          <c:orientation val="minMax"/>
        </c:scaling>
        <c:delete val="0"/>
        <c:axPos val="l"/>
        <c:title>
          <c:tx>
            <c:rich>
              <a:bodyPr/>
              <a:lstStyle/>
              <a:p>
                <a:pPr>
                  <a:defRPr/>
                </a:pPr>
                <a:r>
                  <a:rPr lang="en-ZA"/>
                  <a:t>Monthly Basic Salary</a:t>
                </a:r>
              </a:p>
            </c:rich>
          </c:tx>
          <c:overlay val="0"/>
        </c:title>
        <c:numFmt formatCode="General" sourceLinked="1"/>
        <c:majorTickMark val="out"/>
        <c:minorTickMark val="none"/>
        <c:tickLblPos val="nextTo"/>
        <c:crossAx val="200747742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accent2"/>
                </a:solidFill>
              </a:defRPr>
            </a:pPr>
            <a:r>
              <a:rPr lang="en-ZA">
                <a:solidFill>
                  <a:schemeClr val="accent2"/>
                </a:solidFill>
              </a:rPr>
              <a:t>Educational Level Line Fit  Plot</a:t>
            </a:r>
          </a:p>
        </c:rich>
      </c:tx>
      <c:overlay val="0"/>
    </c:title>
    <c:autoTitleDeleted val="0"/>
    <c:plotArea>
      <c:layout/>
      <c:scatterChart>
        <c:scatterStyle val="lineMarker"/>
        <c:varyColors val="0"/>
        <c:ser>
          <c:idx val="0"/>
          <c:order val="0"/>
          <c:tx>
            <c:v>Monthly Basic Salary</c:v>
          </c:tx>
          <c:spPr>
            <a:ln w="28575">
              <a:noFill/>
            </a:ln>
          </c:spPr>
          <c:xVal>
            <c:numRef>
              <c:f>'[2]3.1 M-L Test for Pay Discrim'!$C$5:$C$38</c:f>
              <c:numCache>
                <c:formatCode>General</c:formatCode>
                <c:ptCount val="34"/>
                <c:pt idx="0">
                  <c:v>0</c:v>
                </c:pt>
                <c:pt idx="1">
                  <c:v>0</c:v>
                </c:pt>
                <c:pt idx="2">
                  <c:v>1</c:v>
                </c:pt>
                <c:pt idx="3">
                  <c:v>0</c:v>
                </c:pt>
                <c:pt idx="4">
                  <c:v>1</c:v>
                </c:pt>
                <c:pt idx="5">
                  <c:v>1</c:v>
                </c:pt>
                <c:pt idx="6">
                  <c:v>1</c:v>
                </c:pt>
                <c:pt idx="7">
                  <c:v>0</c:v>
                </c:pt>
                <c:pt idx="8">
                  <c:v>1</c:v>
                </c:pt>
                <c:pt idx="9">
                  <c:v>1</c:v>
                </c:pt>
                <c:pt idx="10">
                  <c:v>2</c:v>
                </c:pt>
                <c:pt idx="11">
                  <c:v>3</c:v>
                </c:pt>
                <c:pt idx="12">
                  <c:v>0</c:v>
                </c:pt>
                <c:pt idx="13">
                  <c:v>1</c:v>
                </c:pt>
                <c:pt idx="14">
                  <c:v>0</c:v>
                </c:pt>
                <c:pt idx="15">
                  <c:v>1</c:v>
                </c:pt>
                <c:pt idx="16">
                  <c:v>0</c:v>
                </c:pt>
                <c:pt idx="17">
                  <c:v>2</c:v>
                </c:pt>
                <c:pt idx="18">
                  <c:v>2</c:v>
                </c:pt>
                <c:pt idx="19">
                  <c:v>3</c:v>
                </c:pt>
                <c:pt idx="20">
                  <c:v>3</c:v>
                </c:pt>
                <c:pt idx="21">
                  <c:v>1</c:v>
                </c:pt>
                <c:pt idx="22">
                  <c:v>0</c:v>
                </c:pt>
                <c:pt idx="23">
                  <c:v>1</c:v>
                </c:pt>
                <c:pt idx="24">
                  <c:v>1</c:v>
                </c:pt>
                <c:pt idx="25">
                  <c:v>2</c:v>
                </c:pt>
                <c:pt idx="26">
                  <c:v>3</c:v>
                </c:pt>
                <c:pt idx="27">
                  <c:v>3</c:v>
                </c:pt>
                <c:pt idx="28">
                  <c:v>1</c:v>
                </c:pt>
                <c:pt idx="29">
                  <c:v>1</c:v>
                </c:pt>
                <c:pt idx="30">
                  <c:v>2</c:v>
                </c:pt>
                <c:pt idx="31">
                  <c:v>1</c:v>
                </c:pt>
                <c:pt idx="32">
                  <c:v>3</c:v>
                </c:pt>
                <c:pt idx="33">
                  <c:v>3</c:v>
                </c:pt>
              </c:numCache>
            </c:numRef>
          </c:xVal>
          <c:yVal>
            <c:numRef>
              <c:f>'[2]3.1 M-L Test for Pay Discrim'!$E$5:$E$38</c:f>
              <c:numCache>
                <c:formatCode>General</c:formatCode>
                <c:ptCount val="34"/>
                <c:pt idx="0">
                  <c:v>3920</c:v>
                </c:pt>
                <c:pt idx="1">
                  <c:v>3983</c:v>
                </c:pt>
                <c:pt idx="2">
                  <c:v>4099</c:v>
                </c:pt>
                <c:pt idx="3">
                  <c:v>4177</c:v>
                </c:pt>
                <c:pt idx="4">
                  <c:v>4202</c:v>
                </c:pt>
                <c:pt idx="5">
                  <c:v>4307</c:v>
                </c:pt>
                <c:pt idx="6">
                  <c:v>4316</c:v>
                </c:pt>
                <c:pt idx="7">
                  <c:v>4445</c:v>
                </c:pt>
                <c:pt idx="8">
                  <c:v>4557</c:v>
                </c:pt>
                <c:pt idx="9">
                  <c:v>4560</c:v>
                </c:pt>
                <c:pt idx="10">
                  <c:v>4693</c:v>
                </c:pt>
                <c:pt idx="11">
                  <c:v>4824</c:v>
                </c:pt>
                <c:pt idx="12">
                  <c:v>4887</c:v>
                </c:pt>
                <c:pt idx="13">
                  <c:v>5005</c:v>
                </c:pt>
                <c:pt idx="14">
                  <c:v>5005</c:v>
                </c:pt>
                <c:pt idx="15">
                  <c:v>5079</c:v>
                </c:pt>
                <c:pt idx="16">
                  <c:v>5084</c:v>
                </c:pt>
                <c:pt idx="17">
                  <c:v>5212</c:v>
                </c:pt>
                <c:pt idx="18">
                  <c:v>5300</c:v>
                </c:pt>
                <c:pt idx="19">
                  <c:v>5396</c:v>
                </c:pt>
                <c:pt idx="20">
                  <c:v>5455</c:v>
                </c:pt>
                <c:pt idx="21">
                  <c:v>5689</c:v>
                </c:pt>
                <c:pt idx="22">
                  <c:v>5728</c:v>
                </c:pt>
                <c:pt idx="23">
                  <c:v>5902</c:v>
                </c:pt>
                <c:pt idx="24">
                  <c:v>5998</c:v>
                </c:pt>
                <c:pt idx="25">
                  <c:v>6221</c:v>
                </c:pt>
                <c:pt idx="26">
                  <c:v>6348</c:v>
                </c:pt>
                <c:pt idx="27">
                  <c:v>6491</c:v>
                </c:pt>
                <c:pt idx="28">
                  <c:v>6652</c:v>
                </c:pt>
                <c:pt idx="29">
                  <c:v>6880</c:v>
                </c:pt>
                <c:pt idx="30">
                  <c:v>6924</c:v>
                </c:pt>
                <c:pt idx="31">
                  <c:v>7179</c:v>
                </c:pt>
                <c:pt idx="32">
                  <c:v>7359</c:v>
                </c:pt>
                <c:pt idx="33">
                  <c:v>7606</c:v>
                </c:pt>
              </c:numCache>
            </c:numRef>
          </c:yVal>
          <c:smooth val="0"/>
          <c:extLst>
            <c:ext xmlns:c16="http://schemas.microsoft.com/office/drawing/2014/chart" uri="{C3380CC4-5D6E-409C-BE32-E72D297353CC}">
              <c16:uniqueId val="{00000000-0A03-46F6-9CCC-B564F0A16AB0}"/>
            </c:ext>
          </c:extLst>
        </c:ser>
        <c:ser>
          <c:idx val="1"/>
          <c:order val="1"/>
          <c:tx>
            <c:v>Predicted Monthly Basic Salary</c:v>
          </c:tx>
          <c:spPr>
            <a:ln w="28575">
              <a:noFill/>
            </a:ln>
          </c:spPr>
          <c:marker>
            <c:spPr>
              <a:solidFill>
                <a:srgbClr val="FFE697"/>
              </a:solidFill>
            </c:spPr>
          </c:marker>
          <c:xVal>
            <c:numRef>
              <c:f>'[2]3.1 M-L Test for Pay Discrim'!$C$5:$C$38</c:f>
              <c:numCache>
                <c:formatCode>General</c:formatCode>
                <c:ptCount val="34"/>
                <c:pt idx="0">
                  <c:v>0</c:v>
                </c:pt>
                <c:pt idx="1">
                  <c:v>0</c:v>
                </c:pt>
                <c:pt idx="2">
                  <c:v>1</c:v>
                </c:pt>
                <c:pt idx="3">
                  <c:v>0</c:v>
                </c:pt>
                <c:pt idx="4">
                  <c:v>1</c:v>
                </c:pt>
                <c:pt idx="5">
                  <c:v>1</c:v>
                </c:pt>
                <c:pt idx="6">
                  <c:v>1</c:v>
                </c:pt>
                <c:pt idx="7">
                  <c:v>0</c:v>
                </c:pt>
                <c:pt idx="8">
                  <c:v>1</c:v>
                </c:pt>
                <c:pt idx="9">
                  <c:v>1</c:v>
                </c:pt>
                <c:pt idx="10">
                  <c:v>2</c:v>
                </c:pt>
                <c:pt idx="11">
                  <c:v>3</c:v>
                </c:pt>
                <c:pt idx="12">
                  <c:v>0</c:v>
                </c:pt>
                <c:pt idx="13">
                  <c:v>1</c:v>
                </c:pt>
                <c:pt idx="14">
                  <c:v>0</c:v>
                </c:pt>
                <c:pt idx="15">
                  <c:v>1</c:v>
                </c:pt>
                <c:pt idx="16">
                  <c:v>0</c:v>
                </c:pt>
                <c:pt idx="17">
                  <c:v>2</c:v>
                </c:pt>
                <c:pt idx="18">
                  <c:v>2</c:v>
                </c:pt>
                <c:pt idx="19">
                  <c:v>3</c:v>
                </c:pt>
                <c:pt idx="20">
                  <c:v>3</c:v>
                </c:pt>
                <c:pt idx="21">
                  <c:v>1</c:v>
                </c:pt>
                <c:pt idx="22">
                  <c:v>0</c:v>
                </c:pt>
                <c:pt idx="23">
                  <c:v>1</c:v>
                </c:pt>
                <c:pt idx="24">
                  <c:v>1</c:v>
                </c:pt>
                <c:pt idx="25">
                  <c:v>2</c:v>
                </c:pt>
                <c:pt idx="26">
                  <c:v>3</c:v>
                </c:pt>
                <c:pt idx="27">
                  <c:v>3</c:v>
                </c:pt>
                <c:pt idx="28">
                  <c:v>1</c:v>
                </c:pt>
                <c:pt idx="29">
                  <c:v>1</c:v>
                </c:pt>
                <c:pt idx="30">
                  <c:v>2</c:v>
                </c:pt>
                <c:pt idx="31">
                  <c:v>1</c:v>
                </c:pt>
                <c:pt idx="32">
                  <c:v>3</c:v>
                </c:pt>
                <c:pt idx="33">
                  <c:v>3</c:v>
                </c:pt>
              </c:numCache>
            </c:numRef>
          </c:xVal>
          <c:yVal>
            <c:numRef>
              <c:f>' 2. Regression Analysis '!$B$27:$B$60</c:f>
              <c:numCache>
                <c:formatCode>0.00</c:formatCode>
                <c:ptCount val="34"/>
                <c:pt idx="0">
                  <c:v>4460.9251822612878</c:v>
                </c:pt>
                <c:pt idx="1">
                  <c:v>3603.400789448061</c:v>
                </c:pt>
                <c:pt idx="2">
                  <c:v>4619.4826092049307</c:v>
                </c:pt>
                <c:pt idx="3">
                  <c:v>4041.6910346637101</c:v>
                </c:pt>
                <c:pt idx="4">
                  <c:v>4211.7758485629483</c:v>
                </c:pt>
                <c:pt idx="5">
                  <c:v>4002.1587747641597</c:v>
                </c:pt>
                <c:pt idx="6">
                  <c:v>4486.0899258784284</c:v>
                </c:pt>
                <c:pt idx="7">
                  <c:v>3927.3544489552801</c:v>
                </c:pt>
                <c:pt idx="8">
                  <c:v>4650.0660937785979</c:v>
                </c:pt>
                <c:pt idx="9">
                  <c:v>4688.1782890147415</c:v>
                </c:pt>
                <c:pt idx="10">
                  <c:v>4801.0948100597643</c:v>
                </c:pt>
                <c:pt idx="11">
                  <c:v>5352.3015763204367</c:v>
                </c:pt>
                <c:pt idx="12">
                  <c:v>4842.0471346227223</c:v>
                </c:pt>
                <c:pt idx="13">
                  <c:v>5210.2216353651538</c:v>
                </c:pt>
                <c:pt idx="14">
                  <c:v>5249.7538952647037</c:v>
                </c:pt>
                <c:pt idx="15">
                  <c:v>5820.0167591434483</c:v>
                </c:pt>
                <c:pt idx="16">
                  <c:v>5604.2910393455904</c:v>
                </c:pt>
                <c:pt idx="17">
                  <c:v>6161.606451605332</c:v>
                </c:pt>
                <c:pt idx="18">
                  <c:v>5951.9893778065434</c:v>
                </c:pt>
                <c:pt idx="19">
                  <c:v>5542.8625525011539</c:v>
                </c:pt>
                <c:pt idx="20">
                  <c:v>5923.9845048625875</c:v>
                </c:pt>
                <c:pt idx="21">
                  <c:v>5355.141705647251</c:v>
                </c:pt>
                <c:pt idx="22">
                  <c:v>5611.8197500080669</c:v>
                </c:pt>
                <c:pt idx="23">
                  <c:v>5629.4557829627311</c:v>
                </c:pt>
                <c:pt idx="24">
                  <c:v>6029.6338329422369</c:v>
                </c:pt>
                <c:pt idx="25">
                  <c:v>6104.438158751117</c:v>
                </c:pt>
                <c:pt idx="26">
                  <c:v>6103.0180940877099</c:v>
                </c:pt>
                <c:pt idx="27">
                  <c:v>6190.7698715155921</c:v>
                </c:pt>
                <c:pt idx="28">
                  <c:v>5781.9045639073047</c:v>
                </c:pt>
                <c:pt idx="29">
                  <c:v>6944.3265186096787</c:v>
                </c:pt>
                <c:pt idx="30">
                  <c:v>5685.2040111535389</c:v>
                </c:pt>
                <c:pt idx="31">
                  <c:v>6650.9563436761264</c:v>
                </c:pt>
                <c:pt idx="32">
                  <c:v>7608.4498059153748</c:v>
                </c:pt>
                <c:pt idx="33">
                  <c:v>6636.5888273937171</c:v>
                </c:pt>
              </c:numCache>
            </c:numRef>
          </c:yVal>
          <c:smooth val="0"/>
          <c:extLst>
            <c:ext xmlns:c16="http://schemas.microsoft.com/office/drawing/2014/chart" uri="{C3380CC4-5D6E-409C-BE32-E72D297353CC}">
              <c16:uniqueId val="{00000001-0A03-46F6-9CCC-B564F0A16AB0}"/>
            </c:ext>
          </c:extLst>
        </c:ser>
        <c:dLbls>
          <c:showLegendKey val="0"/>
          <c:showVal val="0"/>
          <c:showCatName val="0"/>
          <c:showSerName val="0"/>
          <c:showPercent val="0"/>
          <c:showBubbleSize val="0"/>
        </c:dLbls>
        <c:axId val="2007464528"/>
        <c:axId val="2007466608"/>
      </c:scatterChart>
      <c:valAx>
        <c:axId val="2007464528"/>
        <c:scaling>
          <c:orientation val="minMax"/>
        </c:scaling>
        <c:delete val="0"/>
        <c:axPos val="b"/>
        <c:title>
          <c:tx>
            <c:rich>
              <a:bodyPr/>
              <a:lstStyle/>
              <a:p>
                <a:pPr>
                  <a:defRPr/>
                </a:pPr>
                <a:r>
                  <a:rPr lang="en-ZA"/>
                  <a:t>Educational Level</a:t>
                </a:r>
              </a:p>
            </c:rich>
          </c:tx>
          <c:overlay val="0"/>
        </c:title>
        <c:numFmt formatCode="General" sourceLinked="1"/>
        <c:majorTickMark val="out"/>
        <c:minorTickMark val="none"/>
        <c:tickLblPos val="nextTo"/>
        <c:crossAx val="2007466608"/>
        <c:crosses val="autoZero"/>
        <c:crossBetween val="midCat"/>
      </c:valAx>
      <c:valAx>
        <c:axId val="2007466608"/>
        <c:scaling>
          <c:orientation val="minMax"/>
        </c:scaling>
        <c:delete val="0"/>
        <c:axPos val="l"/>
        <c:title>
          <c:tx>
            <c:rich>
              <a:bodyPr/>
              <a:lstStyle/>
              <a:p>
                <a:pPr>
                  <a:defRPr/>
                </a:pPr>
                <a:r>
                  <a:rPr lang="en-ZA"/>
                  <a:t>Monthly Basic Salary</a:t>
                </a:r>
              </a:p>
            </c:rich>
          </c:tx>
          <c:overlay val="0"/>
        </c:title>
        <c:numFmt formatCode="General" sourceLinked="1"/>
        <c:majorTickMark val="out"/>
        <c:minorTickMark val="none"/>
        <c:tickLblPos val="nextTo"/>
        <c:crossAx val="20074645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7030A0"/>
                </a:solidFill>
              </a:defRPr>
            </a:pPr>
            <a:r>
              <a:rPr lang="en-ZA">
                <a:solidFill>
                  <a:srgbClr val="7030A0"/>
                </a:solidFill>
              </a:rPr>
              <a:t>Gender Line Fit  Plot</a:t>
            </a:r>
          </a:p>
        </c:rich>
      </c:tx>
      <c:overlay val="0"/>
    </c:title>
    <c:autoTitleDeleted val="0"/>
    <c:plotArea>
      <c:layout/>
      <c:scatterChart>
        <c:scatterStyle val="lineMarker"/>
        <c:varyColors val="0"/>
        <c:ser>
          <c:idx val="0"/>
          <c:order val="0"/>
          <c:tx>
            <c:v>Monthly Basic Salary</c:v>
          </c:tx>
          <c:spPr>
            <a:ln w="28575">
              <a:noFill/>
            </a:ln>
          </c:spPr>
          <c:xVal>
            <c:numRef>
              <c:f>'[2]3.1 M-L Test for Pay Discrim'!$D$5:$D$38</c:f>
              <c:numCache>
                <c:formatCode>General</c:formatCode>
                <c:ptCount val="34"/>
                <c:pt idx="0">
                  <c:v>1</c:v>
                </c:pt>
                <c:pt idx="1">
                  <c:v>1</c:v>
                </c:pt>
                <c:pt idx="2">
                  <c:v>2</c:v>
                </c:pt>
                <c:pt idx="3">
                  <c:v>1</c:v>
                </c:pt>
                <c:pt idx="4">
                  <c:v>1</c:v>
                </c:pt>
                <c:pt idx="5">
                  <c:v>1</c:v>
                </c:pt>
                <c:pt idx="6">
                  <c:v>2</c:v>
                </c:pt>
                <c:pt idx="7">
                  <c:v>1</c:v>
                </c:pt>
                <c:pt idx="8">
                  <c:v>1</c:v>
                </c:pt>
                <c:pt idx="9">
                  <c:v>1</c:v>
                </c:pt>
                <c:pt idx="10">
                  <c:v>1</c:v>
                </c:pt>
                <c:pt idx="11">
                  <c:v>1</c:v>
                </c:pt>
                <c:pt idx="12">
                  <c:v>1</c:v>
                </c:pt>
                <c:pt idx="13">
                  <c:v>2</c:v>
                </c:pt>
                <c:pt idx="14">
                  <c:v>2</c:v>
                </c:pt>
                <c:pt idx="15">
                  <c:v>2</c:v>
                </c:pt>
                <c:pt idx="16">
                  <c:v>1</c:v>
                </c:pt>
                <c:pt idx="17">
                  <c:v>2</c:v>
                </c:pt>
                <c:pt idx="18">
                  <c:v>2</c:v>
                </c:pt>
                <c:pt idx="19">
                  <c:v>1</c:v>
                </c:pt>
                <c:pt idx="20">
                  <c:v>1</c:v>
                </c:pt>
                <c:pt idx="21">
                  <c:v>1</c:v>
                </c:pt>
                <c:pt idx="22">
                  <c:v>2</c:v>
                </c:pt>
                <c:pt idx="23">
                  <c:v>2</c:v>
                </c:pt>
                <c:pt idx="24">
                  <c:v>2</c:v>
                </c:pt>
                <c:pt idx="25">
                  <c:v>2</c:v>
                </c:pt>
                <c:pt idx="26">
                  <c:v>2</c:v>
                </c:pt>
                <c:pt idx="27">
                  <c:v>1</c:v>
                </c:pt>
                <c:pt idx="28">
                  <c:v>2</c:v>
                </c:pt>
                <c:pt idx="29">
                  <c:v>2</c:v>
                </c:pt>
                <c:pt idx="30">
                  <c:v>2</c:v>
                </c:pt>
                <c:pt idx="31">
                  <c:v>1</c:v>
                </c:pt>
                <c:pt idx="32">
                  <c:v>2</c:v>
                </c:pt>
                <c:pt idx="33">
                  <c:v>2</c:v>
                </c:pt>
              </c:numCache>
            </c:numRef>
          </c:xVal>
          <c:yVal>
            <c:numRef>
              <c:f>'[2]3.1 M-L Test for Pay Discrim'!$E$5:$E$38</c:f>
              <c:numCache>
                <c:formatCode>General</c:formatCode>
                <c:ptCount val="34"/>
                <c:pt idx="0">
                  <c:v>3920</c:v>
                </c:pt>
                <c:pt idx="1">
                  <c:v>3983</c:v>
                </c:pt>
                <c:pt idx="2">
                  <c:v>4099</c:v>
                </c:pt>
                <c:pt idx="3">
                  <c:v>4177</c:v>
                </c:pt>
                <c:pt idx="4">
                  <c:v>4202</c:v>
                </c:pt>
                <c:pt idx="5">
                  <c:v>4307</c:v>
                </c:pt>
                <c:pt idx="6">
                  <c:v>4316</c:v>
                </c:pt>
                <c:pt idx="7">
                  <c:v>4445</c:v>
                </c:pt>
                <c:pt idx="8">
                  <c:v>4557</c:v>
                </c:pt>
                <c:pt idx="9">
                  <c:v>4560</c:v>
                </c:pt>
                <c:pt idx="10">
                  <c:v>4693</c:v>
                </c:pt>
                <c:pt idx="11">
                  <c:v>4824</c:v>
                </c:pt>
                <c:pt idx="12">
                  <c:v>4887</c:v>
                </c:pt>
                <c:pt idx="13">
                  <c:v>5005</c:v>
                </c:pt>
                <c:pt idx="14">
                  <c:v>5005</c:v>
                </c:pt>
                <c:pt idx="15">
                  <c:v>5079</c:v>
                </c:pt>
                <c:pt idx="16">
                  <c:v>5084</c:v>
                </c:pt>
                <c:pt idx="17">
                  <c:v>5212</c:v>
                </c:pt>
                <c:pt idx="18">
                  <c:v>5300</c:v>
                </c:pt>
                <c:pt idx="19">
                  <c:v>5396</c:v>
                </c:pt>
                <c:pt idx="20">
                  <c:v>5455</c:v>
                </c:pt>
                <c:pt idx="21">
                  <c:v>5689</c:v>
                </c:pt>
                <c:pt idx="22">
                  <c:v>5728</c:v>
                </c:pt>
                <c:pt idx="23">
                  <c:v>5902</c:v>
                </c:pt>
                <c:pt idx="24">
                  <c:v>5998</c:v>
                </c:pt>
                <c:pt idx="25">
                  <c:v>6221</c:v>
                </c:pt>
                <c:pt idx="26">
                  <c:v>6348</c:v>
                </c:pt>
                <c:pt idx="27">
                  <c:v>6491</c:v>
                </c:pt>
                <c:pt idx="28">
                  <c:v>6652</c:v>
                </c:pt>
                <c:pt idx="29">
                  <c:v>6880</c:v>
                </c:pt>
                <c:pt idx="30">
                  <c:v>6924</c:v>
                </c:pt>
                <c:pt idx="31">
                  <c:v>7179</c:v>
                </c:pt>
                <c:pt idx="32">
                  <c:v>7359</c:v>
                </c:pt>
                <c:pt idx="33">
                  <c:v>7606</c:v>
                </c:pt>
              </c:numCache>
            </c:numRef>
          </c:yVal>
          <c:smooth val="0"/>
          <c:extLst>
            <c:ext xmlns:c16="http://schemas.microsoft.com/office/drawing/2014/chart" uri="{C3380CC4-5D6E-409C-BE32-E72D297353CC}">
              <c16:uniqueId val="{00000000-21E4-4C6E-B654-420489573113}"/>
            </c:ext>
          </c:extLst>
        </c:ser>
        <c:ser>
          <c:idx val="1"/>
          <c:order val="1"/>
          <c:tx>
            <c:v>Predicted Monthly Basic Salary</c:v>
          </c:tx>
          <c:spPr>
            <a:ln w="28575">
              <a:noFill/>
            </a:ln>
          </c:spPr>
          <c:marker>
            <c:spPr>
              <a:solidFill>
                <a:srgbClr val="F3EBF9"/>
              </a:solidFill>
            </c:spPr>
          </c:marker>
          <c:xVal>
            <c:numRef>
              <c:f>'[2]3.1 M-L Test for Pay Discrim'!$D$5:$D$38</c:f>
              <c:numCache>
                <c:formatCode>General</c:formatCode>
                <c:ptCount val="34"/>
                <c:pt idx="0">
                  <c:v>1</c:v>
                </c:pt>
                <c:pt idx="1">
                  <c:v>1</c:v>
                </c:pt>
                <c:pt idx="2">
                  <c:v>2</c:v>
                </c:pt>
                <c:pt idx="3">
                  <c:v>1</c:v>
                </c:pt>
                <c:pt idx="4">
                  <c:v>1</c:v>
                </c:pt>
                <c:pt idx="5">
                  <c:v>1</c:v>
                </c:pt>
                <c:pt idx="6">
                  <c:v>2</c:v>
                </c:pt>
                <c:pt idx="7">
                  <c:v>1</c:v>
                </c:pt>
                <c:pt idx="8">
                  <c:v>1</c:v>
                </c:pt>
                <c:pt idx="9">
                  <c:v>1</c:v>
                </c:pt>
                <c:pt idx="10">
                  <c:v>1</c:v>
                </c:pt>
                <c:pt idx="11">
                  <c:v>1</c:v>
                </c:pt>
                <c:pt idx="12">
                  <c:v>1</c:v>
                </c:pt>
                <c:pt idx="13">
                  <c:v>2</c:v>
                </c:pt>
                <c:pt idx="14">
                  <c:v>2</c:v>
                </c:pt>
                <c:pt idx="15">
                  <c:v>2</c:v>
                </c:pt>
                <c:pt idx="16">
                  <c:v>1</c:v>
                </c:pt>
                <c:pt idx="17">
                  <c:v>2</c:v>
                </c:pt>
                <c:pt idx="18">
                  <c:v>2</c:v>
                </c:pt>
                <c:pt idx="19">
                  <c:v>1</c:v>
                </c:pt>
                <c:pt idx="20">
                  <c:v>1</c:v>
                </c:pt>
                <c:pt idx="21">
                  <c:v>1</c:v>
                </c:pt>
                <c:pt idx="22">
                  <c:v>2</c:v>
                </c:pt>
                <c:pt idx="23">
                  <c:v>2</c:v>
                </c:pt>
                <c:pt idx="24">
                  <c:v>2</c:v>
                </c:pt>
                <c:pt idx="25">
                  <c:v>2</c:v>
                </c:pt>
                <c:pt idx="26">
                  <c:v>2</c:v>
                </c:pt>
                <c:pt idx="27">
                  <c:v>1</c:v>
                </c:pt>
                <c:pt idx="28">
                  <c:v>2</c:v>
                </c:pt>
                <c:pt idx="29">
                  <c:v>2</c:v>
                </c:pt>
                <c:pt idx="30">
                  <c:v>2</c:v>
                </c:pt>
                <c:pt idx="31">
                  <c:v>1</c:v>
                </c:pt>
                <c:pt idx="32">
                  <c:v>2</c:v>
                </c:pt>
                <c:pt idx="33">
                  <c:v>2</c:v>
                </c:pt>
              </c:numCache>
            </c:numRef>
          </c:xVal>
          <c:yVal>
            <c:numRef>
              <c:f>' 2. Regression Analysis '!$B$27:$B$60</c:f>
              <c:numCache>
                <c:formatCode>0.00</c:formatCode>
                <c:ptCount val="34"/>
                <c:pt idx="0">
                  <c:v>4460.9251822612878</c:v>
                </c:pt>
                <c:pt idx="1">
                  <c:v>3603.400789448061</c:v>
                </c:pt>
                <c:pt idx="2">
                  <c:v>4619.4826092049307</c:v>
                </c:pt>
                <c:pt idx="3">
                  <c:v>4041.6910346637101</c:v>
                </c:pt>
                <c:pt idx="4">
                  <c:v>4211.7758485629483</c:v>
                </c:pt>
                <c:pt idx="5">
                  <c:v>4002.1587747641597</c:v>
                </c:pt>
                <c:pt idx="6">
                  <c:v>4486.0899258784284</c:v>
                </c:pt>
                <c:pt idx="7">
                  <c:v>3927.3544489552801</c:v>
                </c:pt>
                <c:pt idx="8">
                  <c:v>4650.0660937785979</c:v>
                </c:pt>
                <c:pt idx="9">
                  <c:v>4688.1782890147415</c:v>
                </c:pt>
                <c:pt idx="10">
                  <c:v>4801.0948100597643</c:v>
                </c:pt>
                <c:pt idx="11">
                  <c:v>5352.3015763204367</c:v>
                </c:pt>
                <c:pt idx="12">
                  <c:v>4842.0471346227223</c:v>
                </c:pt>
                <c:pt idx="13">
                  <c:v>5210.2216353651538</c:v>
                </c:pt>
                <c:pt idx="14">
                  <c:v>5249.7538952647037</c:v>
                </c:pt>
                <c:pt idx="15">
                  <c:v>5820.0167591434483</c:v>
                </c:pt>
                <c:pt idx="16">
                  <c:v>5604.2910393455904</c:v>
                </c:pt>
                <c:pt idx="17">
                  <c:v>6161.606451605332</c:v>
                </c:pt>
                <c:pt idx="18">
                  <c:v>5951.9893778065434</c:v>
                </c:pt>
                <c:pt idx="19">
                  <c:v>5542.8625525011539</c:v>
                </c:pt>
                <c:pt idx="20">
                  <c:v>5923.9845048625875</c:v>
                </c:pt>
                <c:pt idx="21">
                  <c:v>5355.141705647251</c:v>
                </c:pt>
                <c:pt idx="22">
                  <c:v>5611.8197500080669</c:v>
                </c:pt>
                <c:pt idx="23">
                  <c:v>5629.4557829627311</c:v>
                </c:pt>
                <c:pt idx="24">
                  <c:v>6029.6338329422369</c:v>
                </c:pt>
                <c:pt idx="25">
                  <c:v>6104.438158751117</c:v>
                </c:pt>
                <c:pt idx="26">
                  <c:v>6103.0180940877099</c:v>
                </c:pt>
                <c:pt idx="27">
                  <c:v>6190.7698715155921</c:v>
                </c:pt>
                <c:pt idx="28">
                  <c:v>5781.9045639073047</c:v>
                </c:pt>
                <c:pt idx="29">
                  <c:v>6944.3265186096787</c:v>
                </c:pt>
                <c:pt idx="30">
                  <c:v>5685.2040111535389</c:v>
                </c:pt>
                <c:pt idx="31">
                  <c:v>6650.9563436761264</c:v>
                </c:pt>
                <c:pt idx="32">
                  <c:v>7608.4498059153748</c:v>
                </c:pt>
                <c:pt idx="33">
                  <c:v>6636.5888273937171</c:v>
                </c:pt>
              </c:numCache>
            </c:numRef>
          </c:yVal>
          <c:smooth val="0"/>
          <c:extLst>
            <c:ext xmlns:c16="http://schemas.microsoft.com/office/drawing/2014/chart" uri="{C3380CC4-5D6E-409C-BE32-E72D297353CC}">
              <c16:uniqueId val="{00000001-21E4-4C6E-B654-420489573113}"/>
            </c:ext>
          </c:extLst>
        </c:ser>
        <c:dLbls>
          <c:showLegendKey val="0"/>
          <c:showVal val="0"/>
          <c:showCatName val="0"/>
          <c:showSerName val="0"/>
          <c:showPercent val="0"/>
          <c:showBubbleSize val="0"/>
        </c:dLbls>
        <c:axId val="2007469936"/>
        <c:axId val="2007483664"/>
      </c:scatterChart>
      <c:valAx>
        <c:axId val="2007469936"/>
        <c:scaling>
          <c:orientation val="minMax"/>
        </c:scaling>
        <c:delete val="0"/>
        <c:axPos val="b"/>
        <c:title>
          <c:tx>
            <c:rich>
              <a:bodyPr/>
              <a:lstStyle/>
              <a:p>
                <a:pPr>
                  <a:defRPr/>
                </a:pPr>
                <a:r>
                  <a:rPr lang="en-ZA"/>
                  <a:t>Gender</a:t>
                </a:r>
              </a:p>
            </c:rich>
          </c:tx>
          <c:overlay val="0"/>
          <c:spPr>
            <a:ln>
              <a:solidFill>
                <a:srgbClr val="00B0F0"/>
              </a:solidFill>
            </a:ln>
          </c:spPr>
        </c:title>
        <c:numFmt formatCode="General" sourceLinked="1"/>
        <c:majorTickMark val="out"/>
        <c:minorTickMark val="none"/>
        <c:tickLblPos val="nextTo"/>
        <c:crossAx val="2007483664"/>
        <c:crosses val="autoZero"/>
        <c:crossBetween val="midCat"/>
      </c:valAx>
      <c:valAx>
        <c:axId val="2007483664"/>
        <c:scaling>
          <c:orientation val="minMax"/>
        </c:scaling>
        <c:delete val="0"/>
        <c:axPos val="l"/>
        <c:title>
          <c:tx>
            <c:rich>
              <a:bodyPr/>
              <a:lstStyle/>
              <a:p>
                <a:pPr>
                  <a:defRPr/>
                </a:pPr>
                <a:r>
                  <a:rPr lang="en-ZA"/>
                  <a:t>Monthly Basic Salary</a:t>
                </a:r>
              </a:p>
            </c:rich>
          </c:tx>
          <c:overlay val="0"/>
        </c:title>
        <c:numFmt formatCode="General" sourceLinked="1"/>
        <c:majorTickMark val="out"/>
        <c:minorTickMark val="none"/>
        <c:tickLblPos val="nextTo"/>
        <c:crossAx val="200746993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519113</xdr:colOff>
      <xdr:row>1</xdr:row>
      <xdr:rowOff>104775</xdr:rowOff>
    </xdr:from>
    <xdr:to>
      <xdr:col>11</xdr:col>
      <xdr:colOff>252458</xdr:colOff>
      <xdr:row>21</xdr:row>
      <xdr:rowOff>95276</xdr:rowOff>
    </xdr:to>
    <xdr:pic>
      <xdr:nvPicPr>
        <xdr:cNvPr id="2" name="Picture 1">
          <a:extLst>
            <a:ext uri="{FF2B5EF4-FFF2-40B4-BE49-F238E27FC236}">
              <a16:creationId xmlns:a16="http://schemas.microsoft.com/office/drawing/2014/main" id="{FB660C19-D32F-B0EE-6084-F2BA33220755}"/>
            </a:ext>
          </a:extLst>
        </xdr:cNvPr>
        <xdr:cNvPicPr>
          <a:picLocks noChangeAspect="1"/>
        </xdr:cNvPicPr>
      </xdr:nvPicPr>
      <xdr:blipFill>
        <a:blip xmlns:r="http://schemas.openxmlformats.org/officeDocument/2006/relationships" r:embed="rId1"/>
        <a:stretch>
          <a:fillRect/>
        </a:stretch>
      </xdr:blipFill>
      <xdr:spPr>
        <a:xfrm>
          <a:off x="1166813" y="333375"/>
          <a:ext cx="6210345" cy="3610001"/>
        </a:xfrm>
        <a:prstGeom prst="rect">
          <a:avLst/>
        </a:prstGeom>
      </xdr:spPr>
    </xdr:pic>
    <xdr:clientData/>
  </xdr:twoCellAnchor>
  <xdr:twoCellAnchor editAs="oneCell">
    <xdr:from>
      <xdr:col>1</xdr:col>
      <xdr:colOff>519113</xdr:colOff>
      <xdr:row>22</xdr:row>
      <xdr:rowOff>0</xdr:rowOff>
    </xdr:from>
    <xdr:to>
      <xdr:col>11</xdr:col>
      <xdr:colOff>319134</xdr:colOff>
      <xdr:row>41</xdr:row>
      <xdr:rowOff>133376</xdr:rowOff>
    </xdr:to>
    <xdr:pic>
      <xdr:nvPicPr>
        <xdr:cNvPr id="3" name="Picture 2">
          <a:extLst>
            <a:ext uri="{FF2B5EF4-FFF2-40B4-BE49-F238E27FC236}">
              <a16:creationId xmlns:a16="http://schemas.microsoft.com/office/drawing/2014/main" id="{58754FB2-3CD3-D796-BD52-4F85EA0725D8}"/>
            </a:ext>
          </a:extLst>
        </xdr:cNvPr>
        <xdr:cNvPicPr>
          <a:picLocks noChangeAspect="1"/>
        </xdr:cNvPicPr>
      </xdr:nvPicPr>
      <xdr:blipFill>
        <a:blip xmlns:r="http://schemas.openxmlformats.org/officeDocument/2006/relationships" r:embed="rId2"/>
        <a:stretch>
          <a:fillRect/>
        </a:stretch>
      </xdr:blipFill>
      <xdr:spPr>
        <a:xfrm>
          <a:off x="1166813" y="4029075"/>
          <a:ext cx="6277021" cy="3571901"/>
        </a:xfrm>
        <a:prstGeom prst="rect">
          <a:avLst/>
        </a:prstGeom>
      </xdr:spPr>
    </xdr:pic>
    <xdr:clientData/>
  </xdr:twoCellAnchor>
  <xdr:twoCellAnchor editAs="oneCell">
    <xdr:from>
      <xdr:col>1</xdr:col>
      <xdr:colOff>552450</xdr:colOff>
      <xdr:row>42</xdr:row>
      <xdr:rowOff>42862</xdr:rowOff>
    </xdr:from>
    <xdr:to>
      <xdr:col>11</xdr:col>
      <xdr:colOff>276270</xdr:colOff>
      <xdr:row>61</xdr:row>
      <xdr:rowOff>109563</xdr:rowOff>
    </xdr:to>
    <xdr:pic>
      <xdr:nvPicPr>
        <xdr:cNvPr id="4" name="Picture 3">
          <a:extLst>
            <a:ext uri="{FF2B5EF4-FFF2-40B4-BE49-F238E27FC236}">
              <a16:creationId xmlns:a16="http://schemas.microsoft.com/office/drawing/2014/main" id="{E50662AF-8037-4533-404E-EA72CF259E5B}"/>
            </a:ext>
          </a:extLst>
        </xdr:cNvPr>
        <xdr:cNvPicPr>
          <a:picLocks noChangeAspect="1"/>
        </xdr:cNvPicPr>
      </xdr:nvPicPr>
      <xdr:blipFill>
        <a:blip xmlns:r="http://schemas.openxmlformats.org/officeDocument/2006/relationships" r:embed="rId3"/>
        <a:stretch>
          <a:fillRect/>
        </a:stretch>
      </xdr:blipFill>
      <xdr:spPr>
        <a:xfrm>
          <a:off x="1200150" y="7691437"/>
          <a:ext cx="6200820" cy="3505226"/>
        </a:xfrm>
        <a:prstGeom prst="rect">
          <a:avLst/>
        </a:prstGeom>
      </xdr:spPr>
    </xdr:pic>
    <xdr:clientData/>
  </xdr:twoCellAnchor>
  <xdr:twoCellAnchor editAs="oneCell">
    <xdr:from>
      <xdr:col>1</xdr:col>
      <xdr:colOff>585788</xdr:colOff>
      <xdr:row>62</xdr:row>
      <xdr:rowOff>80962</xdr:rowOff>
    </xdr:from>
    <xdr:to>
      <xdr:col>11</xdr:col>
      <xdr:colOff>290558</xdr:colOff>
      <xdr:row>81</xdr:row>
      <xdr:rowOff>166713</xdr:rowOff>
    </xdr:to>
    <xdr:pic>
      <xdr:nvPicPr>
        <xdr:cNvPr id="5" name="Picture 4">
          <a:extLst>
            <a:ext uri="{FF2B5EF4-FFF2-40B4-BE49-F238E27FC236}">
              <a16:creationId xmlns:a16="http://schemas.microsoft.com/office/drawing/2014/main" id="{0331951A-130E-C530-EA65-E8364671187D}"/>
            </a:ext>
          </a:extLst>
        </xdr:cNvPr>
        <xdr:cNvPicPr>
          <a:picLocks noChangeAspect="1"/>
        </xdr:cNvPicPr>
      </xdr:nvPicPr>
      <xdr:blipFill>
        <a:blip xmlns:r="http://schemas.openxmlformats.org/officeDocument/2006/relationships" r:embed="rId4"/>
        <a:stretch>
          <a:fillRect/>
        </a:stretch>
      </xdr:blipFill>
      <xdr:spPr>
        <a:xfrm>
          <a:off x="1233488" y="11349037"/>
          <a:ext cx="6181770" cy="3524276"/>
        </a:xfrm>
        <a:prstGeom prst="rect">
          <a:avLst/>
        </a:prstGeom>
      </xdr:spPr>
    </xdr:pic>
    <xdr:clientData/>
  </xdr:twoCellAnchor>
  <xdr:twoCellAnchor editAs="oneCell">
    <xdr:from>
      <xdr:col>1</xdr:col>
      <xdr:colOff>614363</xdr:colOff>
      <xdr:row>82</xdr:row>
      <xdr:rowOff>85725</xdr:rowOff>
    </xdr:from>
    <xdr:to>
      <xdr:col>11</xdr:col>
      <xdr:colOff>309608</xdr:colOff>
      <xdr:row>101</xdr:row>
      <xdr:rowOff>104800</xdr:rowOff>
    </xdr:to>
    <xdr:pic>
      <xdr:nvPicPr>
        <xdr:cNvPr id="6" name="Picture 5">
          <a:extLst>
            <a:ext uri="{FF2B5EF4-FFF2-40B4-BE49-F238E27FC236}">
              <a16:creationId xmlns:a16="http://schemas.microsoft.com/office/drawing/2014/main" id="{435C5AB8-186A-9678-611F-225234259167}"/>
            </a:ext>
          </a:extLst>
        </xdr:cNvPr>
        <xdr:cNvPicPr>
          <a:picLocks noChangeAspect="1"/>
        </xdr:cNvPicPr>
      </xdr:nvPicPr>
      <xdr:blipFill>
        <a:blip xmlns:r="http://schemas.openxmlformats.org/officeDocument/2006/relationships" r:embed="rId5"/>
        <a:stretch>
          <a:fillRect/>
        </a:stretch>
      </xdr:blipFill>
      <xdr:spPr>
        <a:xfrm>
          <a:off x="1262063" y="14973300"/>
          <a:ext cx="6172245" cy="3457600"/>
        </a:xfrm>
        <a:prstGeom prst="rect">
          <a:avLst/>
        </a:prstGeom>
      </xdr:spPr>
    </xdr:pic>
    <xdr:clientData/>
  </xdr:twoCellAnchor>
  <xdr:twoCellAnchor editAs="oneCell">
    <xdr:from>
      <xdr:col>1</xdr:col>
      <xdr:colOff>609600</xdr:colOff>
      <xdr:row>102</xdr:row>
      <xdr:rowOff>52388</xdr:rowOff>
    </xdr:from>
    <xdr:to>
      <xdr:col>11</xdr:col>
      <xdr:colOff>304845</xdr:colOff>
      <xdr:row>121</xdr:row>
      <xdr:rowOff>138139</xdr:rowOff>
    </xdr:to>
    <xdr:pic>
      <xdr:nvPicPr>
        <xdr:cNvPr id="7" name="Picture 6">
          <a:extLst>
            <a:ext uri="{FF2B5EF4-FFF2-40B4-BE49-F238E27FC236}">
              <a16:creationId xmlns:a16="http://schemas.microsoft.com/office/drawing/2014/main" id="{22040238-0A54-9BC5-1188-ABC0DA612E62}"/>
            </a:ext>
          </a:extLst>
        </xdr:cNvPr>
        <xdr:cNvPicPr>
          <a:picLocks noChangeAspect="1"/>
        </xdr:cNvPicPr>
      </xdr:nvPicPr>
      <xdr:blipFill>
        <a:blip xmlns:r="http://schemas.openxmlformats.org/officeDocument/2006/relationships" r:embed="rId6"/>
        <a:stretch>
          <a:fillRect/>
        </a:stretch>
      </xdr:blipFill>
      <xdr:spPr>
        <a:xfrm>
          <a:off x="1257300" y="18559463"/>
          <a:ext cx="6172245" cy="3524276"/>
        </a:xfrm>
        <a:prstGeom prst="rect">
          <a:avLst/>
        </a:prstGeom>
      </xdr:spPr>
    </xdr:pic>
    <xdr:clientData/>
  </xdr:twoCellAnchor>
  <xdr:twoCellAnchor editAs="oneCell">
    <xdr:from>
      <xdr:col>1</xdr:col>
      <xdr:colOff>609600</xdr:colOff>
      <xdr:row>122</xdr:row>
      <xdr:rowOff>52387</xdr:rowOff>
    </xdr:from>
    <xdr:to>
      <xdr:col>11</xdr:col>
      <xdr:colOff>342945</xdr:colOff>
      <xdr:row>141</xdr:row>
      <xdr:rowOff>109563</xdr:rowOff>
    </xdr:to>
    <xdr:pic>
      <xdr:nvPicPr>
        <xdr:cNvPr id="8" name="Picture 7">
          <a:extLst>
            <a:ext uri="{FF2B5EF4-FFF2-40B4-BE49-F238E27FC236}">
              <a16:creationId xmlns:a16="http://schemas.microsoft.com/office/drawing/2014/main" id="{AF17E4FB-A332-D8A9-5B65-4409A08504CD}"/>
            </a:ext>
          </a:extLst>
        </xdr:cNvPr>
        <xdr:cNvPicPr>
          <a:picLocks noChangeAspect="1"/>
        </xdr:cNvPicPr>
      </xdr:nvPicPr>
      <xdr:blipFill>
        <a:blip xmlns:r="http://schemas.openxmlformats.org/officeDocument/2006/relationships" r:embed="rId7"/>
        <a:stretch>
          <a:fillRect/>
        </a:stretch>
      </xdr:blipFill>
      <xdr:spPr>
        <a:xfrm>
          <a:off x="1257300" y="22178962"/>
          <a:ext cx="6210345" cy="3495701"/>
        </a:xfrm>
        <a:prstGeom prst="rect">
          <a:avLst/>
        </a:prstGeom>
      </xdr:spPr>
    </xdr:pic>
    <xdr:clientData/>
  </xdr:twoCellAnchor>
  <xdr:twoCellAnchor editAs="oneCell">
    <xdr:from>
      <xdr:col>2</xdr:col>
      <xdr:colOff>4763</xdr:colOff>
      <xdr:row>142</xdr:row>
      <xdr:rowOff>14288</xdr:rowOff>
    </xdr:from>
    <xdr:to>
      <xdr:col>11</xdr:col>
      <xdr:colOff>338183</xdr:colOff>
      <xdr:row>161</xdr:row>
      <xdr:rowOff>90514</xdr:rowOff>
    </xdr:to>
    <xdr:pic>
      <xdr:nvPicPr>
        <xdr:cNvPr id="9" name="Picture 8">
          <a:extLst>
            <a:ext uri="{FF2B5EF4-FFF2-40B4-BE49-F238E27FC236}">
              <a16:creationId xmlns:a16="http://schemas.microsoft.com/office/drawing/2014/main" id="{34CEA4FD-3107-6D25-FEDB-44294D87C5FA}"/>
            </a:ext>
          </a:extLst>
        </xdr:cNvPr>
        <xdr:cNvPicPr>
          <a:picLocks noChangeAspect="1"/>
        </xdr:cNvPicPr>
      </xdr:nvPicPr>
      <xdr:blipFill>
        <a:blip xmlns:r="http://schemas.openxmlformats.org/officeDocument/2006/relationships" r:embed="rId8"/>
        <a:stretch>
          <a:fillRect/>
        </a:stretch>
      </xdr:blipFill>
      <xdr:spPr>
        <a:xfrm>
          <a:off x="1300163" y="25760363"/>
          <a:ext cx="6162720" cy="3514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403860</xdr:colOff>
      <xdr:row>71</xdr:row>
      <xdr:rowOff>7620</xdr:rowOff>
    </xdr:from>
    <xdr:to>
      <xdr:col>1</xdr:col>
      <xdr:colOff>641350</xdr:colOff>
      <xdr:row>71</xdr:row>
      <xdr:rowOff>168275</xdr:rowOff>
    </xdr:to>
    <xdr:grpSp>
      <xdr:nvGrpSpPr>
        <xdr:cNvPr id="2" name="Group 1">
          <a:extLst>
            <a:ext uri="{FF2B5EF4-FFF2-40B4-BE49-F238E27FC236}">
              <a16:creationId xmlns:a16="http://schemas.microsoft.com/office/drawing/2014/main" id="{154AB149-1B65-404F-BAC3-5B2A96E44E41}"/>
            </a:ext>
          </a:extLst>
        </xdr:cNvPr>
        <xdr:cNvGrpSpPr>
          <a:grpSpLocks/>
        </xdr:cNvGrpSpPr>
      </xdr:nvGrpSpPr>
      <xdr:grpSpPr bwMode="auto">
        <a:xfrm>
          <a:off x="697548" y="35726370"/>
          <a:ext cx="237490" cy="160655"/>
          <a:chOff x="1095" y="13"/>
          <a:chExt cx="374" cy="253"/>
        </a:xfrm>
      </xdr:grpSpPr>
      <xdr:sp macro="" textlink="">
        <xdr:nvSpPr>
          <xdr:cNvPr id="3" name="Freeform 2">
            <a:extLst>
              <a:ext uri="{FF2B5EF4-FFF2-40B4-BE49-F238E27FC236}">
                <a16:creationId xmlns:a16="http://schemas.microsoft.com/office/drawing/2014/main" id="{C31D4C27-8261-FD69-9EF3-E54631ECCB01}"/>
              </a:ext>
            </a:extLst>
          </xdr:cNvPr>
          <xdr:cNvSpPr>
            <a:spLocks/>
          </xdr:cNvSpPr>
        </xdr:nvSpPr>
        <xdr:spPr bwMode="auto">
          <a:xfrm>
            <a:off x="1095" y="13"/>
            <a:ext cx="374" cy="253"/>
          </a:xfrm>
          <a:custGeom>
            <a:avLst/>
            <a:gdLst>
              <a:gd name="T0" fmla="+- 0 1137 1095"/>
              <a:gd name="T1" fmla="*/ T0 w 374"/>
              <a:gd name="T2" fmla="+- 0 13 13"/>
              <a:gd name="T3" fmla="*/ 13 h 253"/>
              <a:gd name="T4" fmla="+- 0 1116 1095"/>
              <a:gd name="T5" fmla="*/ T4 w 374"/>
              <a:gd name="T6" fmla="+- 0 19 13"/>
              <a:gd name="T7" fmla="*/ 19 h 253"/>
              <a:gd name="T8" fmla="+- 0 1101 1095"/>
              <a:gd name="T9" fmla="*/ T8 w 374"/>
              <a:gd name="T10" fmla="+- 0 34 13"/>
              <a:gd name="T11" fmla="*/ 34 h 253"/>
              <a:gd name="T12" fmla="+- 0 1095 1095"/>
              <a:gd name="T13" fmla="*/ T12 w 374"/>
              <a:gd name="T14" fmla="+- 0 224 13"/>
              <a:gd name="T15" fmla="*/ 224 h 253"/>
              <a:gd name="T16" fmla="+- 0 1101 1095"/>
              <a:gd name="T17" fmla="*/ T16 w 374"/>
              <a:gd name="T18" fmla="+- 0 245 13"/>
              <a:gd name="T19" fmla="*/ 245 h 253"/>
              <a:gd name="T20" fmla="+- 0 1116 1095"/>
              <a:gd name="T21" fmla="*/ T20 w 374"/>
              <a:gd name="T22" fmla="+- 0 260 13"/>
              <a:gd name="T23" fmla="*/ 260 h 253"/>
              <a:gd name="T24" fmla="+- 0 1427 1095"/>
              <a:gd name="T25" fmla="*/ T24 w 374"/>
              <a:gd name="T26" fmla="+- 0 266 13"/>
              <a:gd name="T27" fmla="*/ 266 h 253"/>
              <a:gd name="T28" fmla="+- 0 1448 1095"/>
              <a:gd name="T29" fmla="*/ T28 w 374"/>
              <a:gd name="T30" fmla="+- 0 260 13"/>
              <a:gd name="T31" fmla="*/ 260 h 253"/>
              <a:gd name="T32" fmla="+- 0 1463 1095"/>
              <a:gd name="T33" fmla="*/ T32 w 374"/>
              <a:gd name="T34" fmla="+- 0 245 13"/>
              <a:gd name="T35" fmla="*/ 245 h 253"/>
              <a:gd name="T36" fmla="+- 0 1469 1095"/>
              <a:gd name="T37" fmla="*/ T36 w 374"/>
              <a:gd name="T38" fmla="+- 0 55 13"/>
              <a:gd name="T39" fmla="*/ 55 h 253"/>
              <a:gd name="T40" fmla="+- 0 1463 1095"/>
              <a:gd name="T41" fmla="*/ T40 w 374"/>
              <a:gd name="T42" fmla="+- 0 34 13"/>
              <a:gd name="T43" fmla="*/ 34 h 253"/>
              <a:gd name="T44" fmla="+- 0 1448 1095"/>
              <a:gd name="T45" fmla="*/ T44 w 374"/>
              <a:gd name="T46" fmla="+- 0 18 13"/>
              <a:gd name="T47" fmla="*/ 18 h 253"/>
              <a:gd name="T48" fmla="+- 0 1137 1095"/>
              <a:gd name="T49" fmla="*/ T48 w 374"/>
              <a:gd name="T50" fmla="+- 0 13 13"/>
              <a:gd name="T51" fmla="*/ 13 h 253"/>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Lst>
            <a:rect l="0" t="0" r="r" b="b"/>
            <a:pathLst>
              <a:path w="374" h="253">
                <a:moveTo>
                  <a:pt x="42" y="0"/>
                </a:moveTo>
                <a:lnTo>
                  <a:pt x="21" y="6"/>
                </a:lnTo>
                <a:lnTo>
                  <a:pt x="6" y="21"/>
                </a:lnTo>
                <a:lnTo>
                  <a:pt x="0" y="211"/>
                </a:lnTo>
                <a:lnTo>
                  <a:pt x="6" y="232"/>
                </a:lnTo>
                <a:lnTo>
                  <a:pt x="21" y="247"/>
                </a:lnTo>
                <a:lnTo>
                  <a:pt x="332" y="253"/>
                </a:lnTo>
                <a:lnTo>
                  <a:pt x="353" y="247"/>
                </a:lnTo>
                <a:lnTo>
                  <a:pt x="368" y="232"/>
                </a:lnTo>
                <a:lnTo>
                  <a:pt x="374" y="42"/>
                </a:lnTo>
                <a:lnTo>
                  <a:pt x="368" y="21"/>
                </a:lnTo>
                <a:lnTo>
                  <a:pt x="353" y="5"/>
                </a:lnTo>
                <a:lnTo>
                  <a:pt x="42" y="0"/>
                </a:lnTo>
              </a:path>
            </a:pathLst>
          </a:custGeom>
          <a:solidFill>
            <a:srgbClr val="BAC6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ZA"/>
          </a:p>
        </xdr:txBody>
      </xdr:sp>
    </xdr:grpSp>
    <xdr:clientData/>
  </xdr:twoCellAnchor>
  <xdr:twoCellAnchor>
    <xdr:from>
      <xdr:col>1</xdr:col>
      <xdr:colOff>403860</xdr:colOff>
      <xdr:row>72</xdr:row>
      <xdr:rowOff>7620</xdr:rowOff>
    </xdr:from>
    <xdr:to>
      <xdr:col>1</xdr:col>
      <xdr:colOff>641350</xdr:colOff>
      <xdr:row>72</xdr:row>
      <xdr:rowOff>168275</xdr:rowOff>
    </xdr:to>
    <xdr:grpSp>
      <xdr:nvGrpSpPr>
        <xdr:cNvPr id="4" name="Group 3">
          <a:extLst>
            <a:ext uri="{FF2B5EF4-FFF2-40B4-BE49-F238E27FC236}">
              <a16:creationId xmlns:a16="http://schemas.microsoft.com/office/drawing/2014/main" id="{08EB5EB2-CB12-46CA-BFEF-DE5CB39CE10F}"/>
            </a:ext>
          </a:extLst>
        </xdr:cNvPr>
        <xdr:cNvGrpSpPr>
          <a:grpSpLocks/>
        </xdr:cNvGrpSpPr>
      </xdr:nvGrpSpPr>
      <xdr:grpSpPr bwMode="auto">
        <a:xfrm>
          <a:off x="697548" y="35908933"/>
          <a:ext cx="237490" cy="160655"/>
          <a:chOff x="1095" y="13"/>
          <a:chExt cx="374" cy="253"/>
        </a:xfrm>
      </xdr:grpSpPr>
      <xdr:sp macro="" textlink="">
        <xdr:nvSpPr>
          <xdr:cNvPr id="5" name="Freeform 2">
            <a:extLst>
              <a:ext uri="{FF2B5EF4-FFF2-40B4-BE49-F238E27FC236}">
                <a16:creationId xmlns:a16="http://schemas.microsoft.com/office/drawing/2014/main" id="{C556B52D-7545-3EDF-9FA6-E5403BB5B057}"/>
              </a:ext>
            </a:extLst>
          </xdr:cNvPr>
          <xdr:cNvSpPr>
            <a:spLocks/>
          </xdr:cNvSpPr>
        </xdr:nvSpPr>
        <xdr:spPr bwMode="auto">
          <a:xfrm>
            <a:off x="1095" y="13"/>
            <a:ext cx="374" cy="253"/>
          </a:xfrm>
          <a:custGeom>
            <a:avLst/>
            <a:gdLst>
              <a:gd name="T0" fmla="+- 0 1137 1095"/>
              <a:gd name="T1" fmla="*/ T0 w 374"/>
              <a:gd name="T2" fmla="+- 0 13 13"/>
              <a:gd name="T3" fmla="*/ 13 h 253"/>
              <a:gd name="T4" fmla="+- 0 1116 1095"/>
              <a:gd name="T5" fmla="*/ T4 w 374"/>
              <a:gd name="T6" fmla="+- 0 19 13"/>
              <a:gd name="T7" fmla="*/ 19 h 253"/>
              <a:gd name="T8" fmla="+- 0 1101 1095"/>
              <a:gd name="T9" fmla="*/ T8 w 374"/>
              <a:gd name="T10" fmla="+- 0 34 13"/>
              <a:gd name="T11" fmla="*/ 34 h 253"/>
              <a:gd name="T12" fmla="+- 0 1095 1095"/>
              <a:gd name="T13" fmla="*/ T12 w 374"/>
              <a:gd name="T14" fmla="+- 0 224 13"/>
              <a:gd name="T15" fmla="*/ 224 h 253"/>
              <a:gd name="T16" fmla="+- 0 1101 1095"/>
              <a:gd name="T17" fmla="*/ T16 w 374"/>
              <a:gd name="T18" fmla="+- 0 245 13"/>
              <a:gd name="T19" fmla="*/ 245 h 253"/>
              <a:gd name="T20" fmla="+- 0 1116 1095"/>
              <a:gd name="T21" fmla="*/ T20 w 374"/>
              <a:gd name="T22" fmla="+- 0 260 13"/>
              <a:gd name="T23" fmla="*/ 260 h 253"/>
              <a:gd name="T24" fmla="+- 0 1427 1095"/>
              <a:gd name="T25" fmla="*/ T24 w 374"/>
              <a:gd name="T26" fmla="+- 0 266 13"/>
              <a:gd name="T27" fmla="*/ 266 h 253"/>
              <a:gd name="T28" fmla="+- 0 1448 1095"/>
              <a:gd name="T29" fmla="*/ T28 w 374"/>
              <a:gd name="T30" fmla="+- 0 260 13"/>
              <a:gd name="T31" fmla="*/ 260 h 253"/>
              <a:gd name="T32" fmla="+- 0 1463 1095"/>
              <a:gd name="T33" fmla="*/ T32 w 374"/>
              <a:gd name="T34" fmla="+- 0 245 13"/>
              <a:gd name="T35" fmla="*/ 245 h 253"/>
              <a:gd name="T36" fmla="+- 0 1469 1095"/>
              <a:gd name="T37" fmla="*/ T36 w 374"/>
              <a:gd name="T38" fmla="+- 0 55 13"/>
              <a:gd name="T39" fmla="*/ 55 h 253"/>
              <a:gd name="T40" fmla="+- 0 1463 1095"/>
              <a:gd name="T41" fmla="*/ T40 w 374"/>
              <a:gd name="T42" fmla="+- 0 34 13"/>
              <a:gd name="T43" fmla="*/ 34 h 253"/>
              <a:gd name="T44" fmla="+- 0 1448 1095"/>
              <a:gd name="T45" fmla="*/ T44 w 374"/>
              <a:gd name="T46" fmla="+- 0 18 13"/>
              <a:gd name="T47" fmla="*/ 18 h 253"/>
              <a:gd name="T48" fmla="+- 0 1137 1095"/>
              <a:gd name="T49" fmla="*/ T48 w 374"/>
              <a:gd name="T50" fmla="+- 0 13 13"/>
              <a:gd name="T51" fmla="*/ 13 h 253"/>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Lst>
            <a:rect l="0" t="0" r="r" b="b"/>
            <a:pathLst>
              <a:path w="374" h="253">
                <a:moveTo>
                  <a:pt x="42" y="0"/>
                </a:moveTo>
                <a:lnTo>
                  <a:pt x="21" y="6"/>
                </a:lnTo>
                <a:lnTo>
                  <a:pt x="6" y="21"/>
                </a:lnTo>
                <a:lnTo>
                  <a:pt x="0" y="211"/>
                </a:lnTo>
                <a:lnTo>
                  <a:pt x="6" y="232"/>
                </a:lnTo>
                <a:lnTo>
                  <a:pt x="21" y="247"/>
                </a:lnTo>
                <a:lnTo>
                  <a:pt x="332" y="253"/>
                </a:lnTo>
                <a:lnTo>
                  <a:pt x="353" y="247"/>
                </a:lnTo>
                <a:lnTo>
                  <a:pt x="368" y="232"/>
                </a:lnTo>
                <a:lnTo>
                  <a:pt x="374" y="42"/>
                </a:lnTo>
                <a:lnTo>
                  <a:pt x="368" y="21"/>
                </a:lnTo>
                <a:lnTo>
                  <a:pt x="353" y="5"/>
                </a:lnTo>
                <a:lnTo>
                  <a:pt x="42" y="0"/>
                </a:lnTo>
              </a:path>
            </a:pathLst>
          </a:custGeom>
          <a:solidFill>
            <a:srgbClr val="BAC6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ZA"/>
          </a:p>
        </xdr:txBody>
      </xdr:sp>
    </xdr:grpSp>
    <xdr:clientData/>
  </xdr:twoCellAnchor>
  <xdr:twoCellAnchor editAs="oneCell">
    <xdr:from>
      <xdr:col>1</xdr:col>
      <xdr:colOff>1095377</xdr:colOff>
      <xdr:row>28</xdr:row>
      <xdr:rowOff>109537</xdr:rowOff>
    </xdr:from>
    <xdr:to>
      <xdr:col>1</xdr:col>
      <xdr:colOff>7200393</xdr:colOff>
      <xdr:row>31</xdr:row>
      <xdr:rowOff>569119</xdr:rowOff>
    </xdr:to>
    <xdr:pic>
      <xdr:nvPicPr>
        <xdr:cNvPr id="10" name="Picture 9">
          <a:extLst>
            <a:ext uri="{FF2B5EF4-FFF2-40B4-BE49-F238E27FC236}">
              <a16:creationId xmlns:a16="http://schemas.microsoft.com/office/drawing/2014/main" id="{691D2FF0-C9B2-38D1-336E-792B30A709DD}"/>
            </a:ext>
          </a:extLst>
        </xdr:cNvPr>
        <xdr:cNvPicPr>
          <a:picLocks noChangeAspect="1"/>
        </xdr:cNvPicPr>
      </xdr:nvPicPr>
      <xdr:blipFill>
        <a:blip xmlns:r="http://schemas.openxmlformats.org/officeDocument/2006/relationships" r:embed="rId1"/>
        <a:stretch>
          <a:fillRect/>
        </a:stretch>
      </xdr:blipFill>
      <xdr:spPr>
        <a:xfrm>
          <a:off x="1395415" y="6653212"/>
          <a:ext cx="6105016" cy="1814513"/>
        </a:xfrm>
        <a:prstGeom prst="rect">
          <a:avLst/>
        </a:prstGeom>
      </xdr:spPr>
    </xdr:pic>
    <xdr:clientData/>
  </xdr:twoCellAnchor>
  <xdr:twoCellAnchor editAs="oneCell">
    <xdr:from>
      <xdr:col>1</xdr:col>
      <xdr:colOff>704644</xdr:colOff>
      <xdr:row>20</xdr:row>
      <xdr:rowOff>73095</xdr:rowOff>
    </xdr:from>
    <xdr:to>
      <xdr:col>1</xdr:col>
      <xdr:colOff>8248499</xdr:colOff>
      <xdr:row>20</xdr:row>
      <xdr:rowOff>2959191</xdr:rowOff>
    </xdr:to>
    <xdr:pic>
      <xdr:nvPicPr>
        <xdr:cNvPr id="13" name="Picture 12">
          <a:extLst>
            <a:ext uri="{FF2B5EF4-FFF2-40B4-BE49-F238E27FC236}">
              <a16:creationId xmlns:a16="http://schemas.microsoft.com/office/drawing/2014/main" id="{30FCE9F6-D6F0-202D-FBB8-09C371E899DC}"/>
            </a:ext>
          </a:extLst>
        </xdr:cNvPr>
        <xdr:cNvPicPr>
          <a:picLocks noChangeAspect="1"/>
        </xdr:cNvPicPr>
      </xdr:nvPicPr>
      <xdr:blipFill>
        <a:blip xmlns:r="http://schemas.openxmlformats.org/officeDocument/2006/relationships" r:embed="rId2"/>
        <a:stretch>
          <a:fillRect/>
        </a:stretch>
      </xdr:blipFill>
      <xdr:spPr>
        <a:xfrm>
          <a:off x="1002818" y="12745486"/>
          <a:ext cx="7543855" cy="2886096"/>
        </a:xfrm>
        <a:prstGeom prst="rect">
          <a:avLst/>
        </a:prstGeom>
      </xdr:spPr>
    </xdr:pic>
    <xdr:clientData/>
  </xdr:twoCellAnchor>
  <xdr:twoCellAnchor editAs="oneCell">
    <xdr:from>
      <xdr:col>1</xdr:col>
      <xdr:colOff>581026</xdr:colOff>
      <xdr:row>15</xdr:row>
      <xdr:rowOff>23812</xdr:rowOff>
    </xdr:from>
    <xdr:to>
      <xdr:col>1</xdr:col>
      <xdr:colOff>7891463</xdr:colOff>
      <xdr:row>15</xdr:row>
      <xdr:rowOff>5060668</xdr:rowOff>
    </xdr:to>
    <xdr:pic>
      <xdr:nvPicPr>
        <xdr:cNvPr id="25" name="Picture 24">
          <a:extLst>
            <a:ext uri="{FF2B5EF4-FFF2-40B4-BE49-F238E27FC236}">
              <a16:creationId xmlns:a16="http://schemas.microsoft.com/office/drawing/2014/main" id="{55757C0D-7B03-C23F-8383-E8C463B174EE}"/>
            </a:ext>
          </a:extLst>
        </xdr:cNvPr>
        <xdr:cNvPicPr>
          <a:picLocks noChangeAspect="1"/>
        </xdr:cNvPicPr>
      </xdr:nvPicPr>
      <xdr:blipFill>
        <a:blip xmlns:r="http://schemas.openxmlformats.org/officeDocument/2006/relationships" r:embed="rId3"/>
        <a:stretch>
          <a:fillRect/>
        </a:stretch>
      </xdr:blipFill>
      <xdr:spPr>
        <a:xfrm>
          <a:off x="881064" y="1133475"/>
          <a:ext cx="7310437" cy="5036856"/>
        </a:xfrm>
        <a:prstGeom prst="rect">
          <a:avLst/>
        </a:prstGeom>
      </xdr:spPr>
    </xdr:pic>
    <xdr:clientData/>
  </xdr:twoCellAnchor>
  <xdr:twoCellAnchor editAs="oneCell">
    <xdr:from>
      <xdr:col>1</xdr:col>
      <xdr:colOff>1795462</xdr:colOff>
      <xdr:row>17</xdr:row>
      <xdr:rowOff>142876</xdr:rowOff>
    </xdr:from>
    <xdr:to>
      <xdr:col>1</xdr:col>
      <xdr:colOff>6224619</xdr:colOff>
      <xdr:row>18</xdr:row>
      <xdr:rowOff>1676426</xdr:rowOff>
    </xdr:to>
    <xdr:pic>
      <xdr:nvPicPr>
        <xdr:cNvPr id="31" name="Picture 30">
          <a:extLst>
            <a:ext uri="{FF2B5EF4-FFF2-40B4-BE49-F238E27FC236}">
              <a16:creationId xmlns:a16="http://schemas.microsoft.com/office/drawing/2014/main" id="{5A09812D-66F1-35A7-28D1-8A65616FCFFC}"/>
            </a:ext>
          </a:extLst>
        </xdr:cNvPr>
        <xdr:cNvPicPr>
          <a:picLocks noChangeAspect="1"/>
        </xdr:cNvPicPr>
      </xdr:nvPicPr>
      <xdr:blipFill>
        <a:blip xmlns:r="http://schemas.openxmlformats.org/officeDocument/2006/relationships" r:embed="rId4"/>
        <a:stretch>
          <a:fillRect/>
        </a:stretch>
      </xdr:blipFill>
      <xdr:spPr>
        <a:xfrm>
          <a:off x="2095500" y="8734426"/>
          <a:ext cx="4429157" cy="3400450"/>
        </a:xfrm>
        <a:prstGeom prst="rect">
          <a:avLst/>
        </a:prstGeom>
      </xdr:spPr>
    </xdr:pic>
    <xdr:clientData/>
  </xdr:twoCellAnchor>
  <xdr:twoCellAnchor editAs="oneCell">
    <xdr:from>
      <xdr:col>1</xdr:col>
      <xdr:colOff>2333626</xdr:colOff>
      <xdr:row>22</xdr:row>
      <xdr:rowOff>80963</xdr:rowOff>
    </xdr:from>
    <xdr:to>
      <xdr:col>1</xdr:col>
      <xdr:colOff>5657875</xdr:colOff>
      <xdr:row>22</xdr:row>
      <xdr:rowOff>1338272</xdr:rowOff>
    </xdr:to>
    <xdr:pic>
      <xdr:nvPicPr>
        <xdr:cNvPr id="32" name="Picture 31">
          <a:extLst>
            <a:ext uri="{FF2B5EF4-FFF2-40B4-BE49-F238E27FC236}">
              <a16:creationId xmlns:a16="http://schemas.microsoft.com/office/drawing/2014/main" id="{7C50D162-87A0-B9A3-19CE-8580C8D6CD5F}"/>
            </a:ext>
          </a:extLst>
        </xdr:cNvPr>
        <xdr:cNvPicPr>
          <a:picLocks noChangeAspect="1"/>
        </xdr:cNvPicPr>
      </xdr:nvPicPr>
      <xdr:blipFill>
        <a:blip xmlns:r="http://schemas.openxmlformats.org/officeDocument/2006/relationships" r:embed="rId5"/>
        <a:stretch>
          <a:fillRect/>
        </a:stretch>
      </xdr:blipFill>
      <xdr:spPr>
        <a:xfrm>
          <a:off x="2633664" y="16149638"/>
          <a:ext cx="3324249" cy="1257309"/>
        </a:xfrm>
        <a:prstGeom prst="rect">
          <a:avLst/>
        </a:prstGeom>
      </xdr:spPr>
    </xdr:pic>
    <xdr:clientData/>
  </xdr:twoCellAnchor>
  <xdr:twoCellAnchor editAs="oneCell">
    <xdr:from>
      <xdr:col>1</xdr:col>
      <xdr:colOff>1945999</xdr:colOff>
      <xdr:row>24</xdr:row>
      <xdr:rowOff>69988</xdr:rowOff>
    </xdr:from>
    <xdr:to>
      <xdr:col>1</xdr:col>
      <xdr:colOff>5975103</xdr:colOff>
      <xdr:row>24</xdr:row>
      <xdr:rowOff>1032020</xdr:rowOff>
    </xdr:to>
    <xdr:pic>
      <xdr:nvPicPr>
        <xdr:cNvPr id="34" name="Picture 33">
          <a:extLst>
            <a:ext uri="{FF2B5EF4-FFF2-40B4-BE49-F238E27FC236}">
              <a16:creationId xmlns:a16="http://schemas.microsoft.com/office/drawing/2014/main" id="{E793B322-423E-3058-EF1C-817DA03E99BB}"/>
            </a:ext>
          </a:extLst>
        </xdr:cNvPr>
        <xdr:cNvPicPr>
          <a:picLocks noChangeAspect="1"/>
        </xdr:cNvPicPr>
      </xdr:nvPicPr>
      <xdr:blipFill>
        <a:blip xmlns:r="http://schemas.openxmlformats.org/officeDocument/2006/relationships" r:embed="rId6"/>
        <a:stretch>
          <a:fillRect/>
        </a:stretch>
      </xdr:blipFill>
      <xdr:spPr>
        <a:xfrm>
          <a:off x="2246037" y="18096051"/>
          <a:ext cx="4029104" cy="9620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289560</xdr:colOff>
      <xdr:row>0</xdr:row>
      <xdr:rowOff>38100</xdr:rowOff>
    </xdr:from>
    <xdr:to>
      <xdr:col>17</xdr:col>
      <xdr:colOff>92760</xdr:colOff>
      <xdr:row>13</xdr:row>
      <xdr:rowOff>157800</xdr:rowOff>
    </xdr:to>
    <xdr:graphicFrame macro="">
      <xdr:nvGraphicFramePr>
        <xdr:cNvPr id="2" name="Chart 1">
          <a:extLst>
            <a:ext uri="{FF2B5EF4-FFF2-40B4-BE49-F238E27FC236}">
              <a16:creationId xmlns:a16="http://schemas.microsoft.com/office/drawing/2014/main" id="{BF7A0042-53EC-4C78-88A6-A2AFE9D70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289560</xdr:colOff>
      <xdr:row>15</xdr:row>
      <xdr:rowOff>0</xdr:rowOff>
    </xdr:from>
    <xdr:to>
      <xdr:col>17</xdr:col>
      <xdr:colOff>92760</xdr:colOff>
      <xdr:row>28</xdr:row>
      <xdr:rowOff>127320</xdr:rowOff>
    </xdr:to>
    <xdr:graphicFrame macro="">
      <xdr:nvGraphicFramePr>
        <xdr:cNvPr id="3" name="Chart 2">
          <a:extLst>
            <a:ext uri="{FF2B5EF4-FFF2-40B4-BE49-F238E27FC236}">
              <a16:creationId xmlns:a16="http://schemas.microsoft.com/office/drawing/2014/main" id="{BB525FB6-9FDC-45E9-B659-56993DAA9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289560</xdr:colOff>
      <xdr:row>29</xdr:row>
      <xdr:rowOff>137160</xdr:rowOff>
    </xdr:from>
    <xdr:to>
      <xdr:col>17</xdr:col>
      <xdr:colOff>92760</xdr:colOff>
      <xdr:row>43</xdr:row>
      <xdr:rowOff>96840</xdr:rowOff>
    </xdr:to>
    <xdr:graphicFrame macro="">
      <xdr:nvGraphicFramePr>
        <xdr:cNvPr id="4" name="Chart 3">
          <a:extLst>
            <a:ext uri="{FF2B5EF4-FFF2-40B4-BE49-F238E27FC236}">
              <a16:creationId xmlns:a16="http://schemas.microsoft.com/office/drawing/2014/main" id="{489FFDCB-C476-427B-AFA2-054E209A9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EMP\299a28.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wkare\OneDrive\Desktop\3)%20Classes\CCP\Regression%20Analysis%20Delegate%20file.xlsx" TargetMode="External"/><Relationship Id="rId1" Type="http://schemas.openxmlformats.org/officeDocument/2006/relationships/externalLinkPath" Target="file:///C:\Users\wkare\OneDrive\Desktop\3)%20Classes\CCP\Regression%20Analysis%20Delegate%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nctions"/>
      <sheetName val="Macros"/>
      <sheetName val="Parameters"/>
      <sheetName val="Parameters1"/>
      <sheetName val="dIndex"/>
      <sheetName val="dStocktake"/>
      <sheetName val="Whatsnew"/>
      <sheetName val="Instruct"/>
      <sheetName val="IopenPrev"/>
      <sheetName val="Iopen"/>
      <sheetName val="ServareasB"/>
      <sheetName val="ServareasA"/>
      <sheetName val="IplaB"/>
      <sheetName val="IplfB"/>
      <sheetName val="IplpB"/>
      <sheetName val="IplhB"/>
      <sheetName val="IpltB"/>
      <sheetName val="IplrB"/>
      <sheetName val="FoodconB"/>
      <sheetName val="Igs"/>
      <sheetName val="IplaA"/>
      <sheetName val="IplfA"/>
      <sheetName val="IplpA"/>
      <sheetName val="IplhA"/>
      <sheetName val="IpltA"/>
      <sheetName val="IplrA"/>
      <sheetName val="FoodconA"/>
      <sheetName val="IBANKR"/>
      <sheetName val="Ibank"/>
      <sheetName val="Iconsume"/>
      <sheetName val="Icontrol"/>
      <sheetName val="Icredit"/>
      <sheetName val="Idebit"/>
      <sheetName val="Iflash"/>
      <sheetName val="Ifloats"/>
      <sheetName val="Ihousing"/>
      <sheetName val="Iinsur"/>
      <sheetName val="IADMIN"/>
      <sheetName val="Iintrst"/>
      <sheetName val="Iloans"/>
      <sheetName val="Irdchq"/>
      <sheetName val="Iregclear"/>
      <sheetName val="Ivehicle"/>
      <sheetName val="PREVMTHVAR"/>
      <sheetName val="XvarncA"/>
      <sheetName val="XvarncF"/>
      <sheetName val="XvarncP"/>
      <sheetName val="XvrncFood"/>
      <sheetName val="XvarncH"/>
      <sheetName val="XvarncT"/>
      <sheetName val="XBSSF"/>
      <sheetName val="Xbss"/>
      <sheetName val="XBANKR"/>
      <sheetName val="Xbank"/>
      <sheetName val="Xtax"/>
      <sheetName val="Xsps"/>
      <sheetName val="Xspsprev"/>
      <sheetName val="Xspr"/>
      <sheetName val="Xsprprev"/>
      <sheetName val="Xaudit"/>
      <sheetName val="HARDSTO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20">
          <cell r="D20">
            <v>0</v>
          </cell>
        </row>
        <row r="22">
          <cell r="D22">
            <v>0</v>
          </cell>
        </row>
        <row r="84">
          <cell r="D84">
            <v>0</v>
          </cell>
        </row>
        <row r="85">
          <cell r="D85">
            <v>0</v>
          </cell>
        </row>
        <row r="86">
          <cell r="D86">
            <v>0</v>
          </cell>
        </row>
        <row r="87">
          <cell r="D87">
            <v>0</v>
          </cell>
        </row>
        <row r="88">
          <cell r="D88">
            <v>0</v>
          </cell>
        </row>
        <row r="89">
          <cell r="D89">
            <v>0</v>
          </cell>
        </row>
        <row r="90">
          <cell r="D90">
            <v>0</v>
          </cell>
        </row>
        <row r="91">
          <cell r="D91">
            <v>0</v>
          </cell>
        </row>
        <row r="92">
          <cell r="D92">
            <v>0</v>
          </cell>
        </row>
        <row r="93">
          <cell r="D93">
            <v>0</v>
          </cell>
        </row>
        <row r="94">
          <cell r="D94">
            <v>0</v>
          </cell>
        </row>
        <row r="95">
          <cell r="D95">
            <v>0</v>
          </cell>
        </row>
        <row r="96">
          <cell r="D96">
            <v>0</v>
          </cell>
        </row>
        <row r="98">
          <cell r="D98">
            <v>0</v>
          </cell>
        </row>
        <row r="101">
          <cell r="D101" t="str">
            <v>HYPERMARKET REGION</v>
          </cell>
        </row>
        <row r="102">
          <cell r="D102">
            <v>0</v>
          </cell>
        </row>
        <row r="103">
          <cell r="D103">
            <v>0</v>
          </cell>
        </row>
        <row r="104">
          <cell r="D104">
            <v>0</v>
          </cell>
        </row>
        <row r="105">
          <cell r="D105">
            <v>0</v>
          </cell>
        </row>
        <row r="106">
          <cell r="D106">
            <v>0</v>
          </cell>
        </row>
        <row r="107">
          <cell r="D107">
            <v>0</v>
          </cell>
        </row>
        <row r="108">
          <cell r="D108">
            <v>0</v>
          </cell>
        </row>
        <row r="109">
          <cell r="D109">
            <v>0</v>
          </cell>
        </row>
        <row r="110">
          <cell r="D110">
            <v>0</v>
          </cell>
        </row>
        <row r="111">
          <cell r="D111">
            <v>0</v>
          </cell>
        </row>
        <row r="112">
          <cell r="D112">
            <v>0</v>
          </cell>
        </row>
        <row r="113">
          <cell r="D113">
            <v>0</v>
          </cell>
        </row>
        <row r="114">
          <cell r="D114">
            <v>0</v>
          </cell>
        </row>
        <row r="115">
          <cell r="D115">
            <v>0</v>
          </cell>
        </row>
        <row r="116">
          <cell r="D116">
            <v>0</v>
          </cell>
        </row>
        <row r="117">
          <cell r="D117">
            <v>0</v>
          </cell>
        </row>
        <row r="118">
          <cell r="D118">
            <v>0</v>
          </cell>
        </row>
        <row r="119">
          <cell r="D119">
            <v>0</v>
          </cell>
        </row>
        <row r="120">
          <cell r="D120">
            <v>0</v>
          </cell>
        </row>
        <row r="121">
          <cell r="D121">
            <v>0</v>
          </cell>
        </row>
        <row r="122">
          <cell r="D122">
            <v>0</v>
          </cell>
        </row>
        <row r="123">
          <cell r="D123">
            <v>0</v>
          </cell>
        </row>
        <row r="124">
          <cell r="D124">
            <v>0</v>
          </cell>
        </row>
        <row r="125">
          <cell r="D125">
            <v>0</v>
          </cell>
        </row>
        <row r="148">
          <cell r="D148">
            <v>0</v>
          </cell>
        </row>
        <row r="149">
          <cell r="D149">
            <v>0</v>
          </cell>
        </row>
        <row r="150">
          <cell r="D150">
            <v>0</v>
          </cell>
        </row>
        <row r="151">
          <cell r="D151">
            <v>0</v>
          </cell>
        </row>
        <row r="152">
          <cell r="D152">
            <v>0</v>
          </cell>
        </row>
        <row r="156">
          <cell r="D156">
            <v>0</v>
          </cell>
        </row>
        <row r="157">
          <cell r="D157">
            <v>0</v>
          </cell>
        </row>
        <row r="159">
          <cell r="D159">
            <v>0</v>
          </cell>
        </row>
        <row r="160">
          <cell r="D160">
            <v>0</v>
          </cell>
        </row>
        <row r="161">
          <cell r="D161">
            <v>0</v>
          </cell>
        </row>
        <row r="162">
          <cell r="D162">
            <v>0</v>
          </cell>
        </row>
        <row r="163">
          <cell r="D163">
            <v>0</v>
          </cell>
        </row>
        <row r="164">
          <cell r="D164">
            <v>0</v>
          </cell>
        </row>
        <row r="165">
          <cell r="D165">
            <v>0</v>
          </cell>
        </row>
        <row r="166">
          <cell r="D166">
            <v>0</v>
          </cell>
        </row>
        <row r="184">
          <cell r="D184">
            <v>0</v>
          </cell>
        </row>
        <row r="185">
          <cell r="D185">
            <v>0</v>
          </cell>
        </row>
        <row r="188">
          <cell r="D188">
            <v>0</v>
          </cell>
        </row>
        <row r="191">
          <cell r="D191">
            <v>0</v>
          </cell>
        </row>
        <row r="192">
          <cell r="D192">
            <v>0</v>
          </cell>
        </row>
        <row r="193">
          <cell r="D193">
            <v>0</v>
          </cell>
        </row>
        <row r="194">
          <cell r="D194">
            <v>0</v>
          </cell>
        </row>
        <row r="195">
          <cell r="D195">
            <v>0</v>
          </cell>
        </row>
        <row r="196">
          <cell r="D196">
            <v>0</v>
          </cell>
        </row>
        <row r="199">
          <cell r="D199">
            <v>0</v>
          </cell>
        </row>
        <row r="200">
          <cell r="D200">
            <v>0</v>
          </cell>
        </row>
        <row r="201">
          <cell r="D201">
            <v>0</v>
          </cell>
        </row>
        <row r="202">
          <cell r="D202">
            <v>0</v>
          </cell>
        </row>
        <row r="203">
          <cell r="D203">
            <v>0</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
      <sheetName val="Section 1 Instructions"/>
      <sheetName val="1.1 Linear Reg"/>
      <sheetName val="1.2 Linear Reg Compl"/>
      <sheetName val="Section 2 Instructions"/>
      <sheetName val="2.1 Multi-Linear Reg"/>
      <sheetName val="2.2 Multi-Linear Reg Compl"/>
      <sheetName val="2.3 Reg Analysis Output"/>
      <sheetName val="Section 3 Instructions"/>
      <sheetName val="3.1 M-L Test for Pay Discrim"/>
      <sheetName val="3.2 Reg Analysis Output"/>
      <sheetName val="3.3 M-L Test for Pay Disc Compl"/>
      <sheetName val="3.4 Adjusted Pay Gap "/>
      <sheetName val="3.5 Reg Anal Output 2"/>
      <sheetName val="3.6 Adjusted Pay Gap Compl"/>
      <sheetName val="Section 4 Instructions"/>
      <sheetName val="4.1 Exp Data"/>
      <sheetName val="4.2 Exp Data Compl"/>
      <sheetName val="4.3 Exp Scatter Chart"/>
      <sheetName val="4.4 Exp Scatter Chart 2"/>
      <sheetName val="Section 5 Instructions"/>
      <sheetName val="5.1 Emp &amp; Pay Range Data"/>
      <sheetName val="5.2 Emp &amp; Pay Range Data Compl"/>
      <sheetName val="5.3 Pay Ranges Chart"/>
    </sheetNames>
    <sheetDataSet>
      <sheetData sheetId="0"/>
      <sheetData sheetId="1"/>
      <sheetData sheetId="2"/>
      <sheetData sheetId="3"/>
      <sheetData sheetId="4"/>
      <sheetData sheetId="5"/>
      <sheetData sheetId="6"/>
      <sheetData sheetId="7"/>
      <sheetData sheetId="8"/>
      <sheetData sheetId="9">
        <row r="5">
          <cell r="B5">
            <v>5.5</v>
          </cell>
          <cell r="C5">
            <v>0</v>
          </cell>
          <cell r="D5">
            <v>1</v>
          </cell>
          <cell r="E5">
            <v>3920</v>
          </cell>
        </row>
        <row r="6">
          <cell r="B6">
            <v>1</v>
          </cell>
          <cell r="C6">
            <v>0</v>
          </cell>
          <cell r="D6">
            <v>1</v>
          </cell>
          <cell r="E6">
            <v>3983</v>
          </cell>
        </row>
        <row r="7">
          <cell r="B7">
            <v>1.3</v>
          </cell>
          <cell r="C7">
            <v>1</v>
          </cell>
          <cell r="D7">
            <v>2</v>
          </cell>
          <cell r="E7">
            <v>4099</v>
          </cell>
        </row>
        <row r="8">
          <cell r="B8">
            <v>3.3</v>
          </cell>
          <cell r="C8">
            <v>0</v>
          </cell>
          <cell r="D8">
            <v>1</v>
          </cell>
          <cell r="E8">
            <v>4177</v>
          </cell>
        </row>
        <row r="9">
          <cell r="B9">
            <v>2.9000000000000004</v>
          </cell>
          <cell r="C9">
            <v>1</v>
          </cell>
          <cell r="D9">
            <v>1</v>
          </cell>
          <cell r="E9">
            <v>4202</v>
          </cell>
        </row>
        <row r="10">
          <cell r="B10">
            <v>1.8</v>
          </cell>
          <cell r="C10">
            <v>1</v>
          </cell>
          <cell r="D10">
            <v>1</v>
          </cell>
          <cell r="E10">
            <v>4307</v>
          </cell>
        </row>
        <row r="11">
          <cell r="B11">
            <v>0.6</v>
          </cell>
          <cell r="C11">
            <v>1</v>
          </cell>
          <cell r="D11">
            <v>2</v>
          </cell>
          <cell r="E11">
            <v>4316</v>
          </cell>
        </row>
        <row r="12">
          <cell r="B12">
            <v>2.7000000000000006</v>
          </cell>
          <cell r="C12">
            <v>0</v>
          </cell>
          <cell r="D12">
            <v>1</v>
          </cell>
          <cell r="E12">
            <v>4445</v>
          </cell>
        </row>
        <row r="13">
          <cell r="B13">
            <v>5.2000000000000011</v>
          </cell>
          <cell r="C13">
            <v>1</v>
          </cell>
          <cell r="D13">
            <v>1</v>
          </cell>
          <cell r="E13">
            <v>4557</v>
          </cell>
        </row>
        <row r="14">
          <cell r="B14">
            <v>5.4</v>
          </cell>
          <cell r="C14">
            <v>1</v>
          </cell>
          <cell r="D14">
            <v>1</v>
          </cell>
          <cell r="E14">
            <v>4560</v>
          </cell>
        </row>
        <row r="15">
          <cell r="B15">
            <v>4.7</v>
          </cell>
          <cell r="C15">
            <v>2</v>
          </cell>
          <cell r="D15">
            <v>1</v>
          </cell>
          <cell r="E15">
            <v>4693</v>
          </cell>
        </row>
        <row r="16">
          <cell r="B16">
            <v>6.3</v>
          </cell>
          <cell r="C16">
            <v>3</v>
          </cell>
          <cell r="D16">
            <v>1</v>
          </cell>
          <cell r="E16">
            <v>4824</v>
          </cell>
        </row>
        <row r="17">
          <cell r="B17">
            <v>7.5</v>
          </cell>
          <cell r="C17">
            <v>0</v>
          </cell>
          <cell r="D17">
            <v>1</v>
          </cell>
          <cell r="E17">
            <v>4887</v>
          </cell>
        </row>
        <row r="18">
          <cell r="B18">
            <v>4.4000000000000004</v>
          </cell>
          <cell r="C18">
            <v>1</v>
          </cell>
          <cell r="D18">
            <v>2</v>
          </cell>
          <cell r="E18">
            <v>5005</v>
          </cell>
        </row>
        <row r="19">
          <cell r="B19">
            <v>5.9</v>
          </cell>
          <cell r="C19">
            <v>0</v>
          </cell>
          <cell r="D19">
            <v>2</v>
          </cell>
          <cell r="E19">
            <v>5005</v>
          </cell>
        </row>
        <row r="20">
          <cell r="B20">
            <v>7.6</v>
          </cell>
          <cell r="C20">
            <v>1</v>
          </cell>
          <cell r="D20">
            <v>2</v>
          </cell>
          <cell r="E20">
            <v>5079</v>
          </cell>
        </row>
        <row r="21">
          <cell r="B21">
            <v>11.5</v>
          </cell>
          <cell r="C21">
            <v>0</v>
          </cell>
          <cell r="D21">
            <v>1</v>
          </cell>
          <cell r="E21">
            <v>5084</v>
          </cell>
        </row>
        <row r="22">
          <cell r="B22">
            <v>8.1</v>
          </cell>
          <cell r="C22">
            <v>2</v>
          </cell>
          <cell r="D22">
            <v>2</v>
          </cell>
          <cell r="E22">
            <v>5212</v>
          </cell>
        </row>
        <row r="23">
          <cell r="B23">
            <v>7</v>
          </cell>
          <cell r="C23">
            <v>2</v>
          </cell>
          <cell r="D23">
            <v>2</v>
          </cell>
          <cell r="E23">
            <v>5300</v>
          </cell>
        </row>
        <row r="24">
          <cell r="B24">
            <v>7.3</v>
          </cell>
          <cell r="C24">
            <v>3</v>
          </cell>
          <cell r="D24">
            <v>1</v>
          </cell>
          <cell r="E24">
            <v>5396</v>
          </cell>
        </row>
        <row r="25">
          <cell r="B25">
            <v>9.3000000000000007</v>
          </cell>
          <cell r="C25">
            <v>3</v>
          </cell>
          <cell r="D25">
            <v>1</v>
          </cell>
          <cell r="E25">
            <v>5455</v>
          </cell>
        </row>
        <row r="26">
          <cell r="B26">
            <v>8.9</v>
          </cell>
          <cell r="C26">
            <v>1</v>
          </cell>
          <cell r="D26">
            <v>1</v>
          </cell>
          <cell r="E26">
            <v>5689</v>
          </cell>
        </row>
        <row r="27">
          <cell r="B27">
            <v>7.8</v>
          </cell>
          <cell r="C27">
            <v>0</v>
          </cell>
          <cell r="D27">
            <v>2</v>
          </cell>
          <cell r="E27">
            <v>5728</v>
          </cell>
        </row>
        <row r="28">
          <cell r="B28">
            <v>6.6</v>
          </cell>
          <cell r="C28">
            <v>1</v>
          </cell>
          <cell r="D28">
            <v>2</v>
          </cell>
          <cell r="E28">
            <v>5902</v>
          </cell>
        </row>
        <row r="29">
          <cell r="B29">
            <v>8.7000000000000011</v>
          </cell>
          <cell r="C29">
            <v>1</v>
          </cell>
          <cell r="D29">
            <v>2</v>
          </cell>
          <cell r="E29">
            <v>5998</v>
          </cell>
        </row>
        <row r="30">
          <cell r="B30">
            <v>7.8</v>
          </cell>
          <cell r="C30">
            <v>2</v>
          </cell>
          <cell r="D30">
            <v>2</v>
          </cell>
          <cell r="E30">
            <v>6221</v>
          </cell>
        </row>
        <row r="31">
          <cell r="B31">
            <v>6.5</v>
          </cell>
          <cell r="C31">
            <v>3</v>
          </cell>
          <cell r="D31">
            <v>2</v>
          </cell>
          <cell r="E31">
            <v>6348</v>
          </cell>
        </row>
        <row r="32">
          <cell r="B32">
            <v>10.7</v>
          </cell>
          <cell r="C32">
            <v>3</v>
          </cell>
          <cell r="D32">
            <v>1</v>
          </cell>
          <cell r="E32">
            <v>6491</v>
          </cell>
        </row>
        <row r="33">
          <cell r="B33">
            <v>7.4</v>
          </cell>
          <cell r="C33">
            <v>1</v>
          </cell>
          <cell r="D33">
            <v>2</v>
          </cell>
          <cell r="E33">
            <v>6652</v>
          </cell>
        </row>
        <row r="34">
          <cell r="B34">
            <v>13.5</v>
          </cell>
          <cell r="C34">
            <v>1</v>
          </cell>
          <cell r="D34">
            <v>2</v>
          </cell>
          <cell r="E34">
            <v>6880</v>
          </cell>
        </row>
        <row r="35">
          <cell r="B35">
            <v>5.6</v>
          </cell>
          <cell r="C35">
            <v>2</v>
          </cell>
          <cell r="D35">
            <v>2</v>
          </cell>
          <cell r="E35">
            <v>6924</v>
          </cell>
        </row>
        <row r="36">
          <cell r="B36">
            <v>15.7</v>
          </cell>
          <cell r="C36">
            <v>1</v>
          </cell>
          <cell r="D36">
            <v>1</v>
          </cell>
          <cell r="E36">
            <v>7179</v>
          </cell>
        </row>
        <row r="37">
          <cell r="B37">
            <v>14.4</v>
          </cell>
          <cell r="C37">
            <v>3</v>
          </cell>
          <cell r="D37">
            <v>2</v>
          </cell>
          <cell r="E37">
            <v>7359</v>
          </cell>
        </row>
        <row r="38">
          <cell r="B38">
            <v>9.3000000000000007</v>
          </cell>
          <cell r="C38">
            <v>3</v>
          </cell>
          <cell r="D38">
            <v>2</v>
          </cell>
          <cell r="E38">
            <v>7606</v>
          </cell>
        </row>
      </sheetData>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DA794-B7CF-4618-8437-69DE1127B9E7}">
  <sheetPr>
    <tabColor theme="0"/>
  </sheetPr>
  <dimension ref="B1"/>
  <sheetViews>
    <sheetView showGridLines="0" zoomScale="80" zoomScaleNormal="80" workbookViewId="0">
      <pane ySplit="1" topLeftCell="A2" activePane="bottomLeft" state="frozen"/>
      <selection pane="bottomLeft" activeCell="Q28" sqref="Q28"/>
    </sheetView>
  </sheetViews>
  <sheetFormatPr defaultRowHeight="14.5" x14ac:dyDescent="0.35"/>
  <cols>
    <col min="9" max="9" width="9.08984375" customWidth="1"/>
  </cols>
  <sheetData>
    <row r="1" spans="2:2" s="6" customFormat="1" ht="18.5" x14ac:dyDescent="0.35">
      <c r="B1" s="5" t="s">
        <v>63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6D200-F9CF-44FE-819B-38B44996847B}">
  <sheetPr>
    <tabColor rgb="FFFFFF00"/>
    <pageSetUpPr fitToPage="1"/>
  </sheetPr>
  <dimension ref="A1:H40"/>
  <sheetViews>
    <sheetView showGridLines="0" zoomScale="80" zoomScaleNormal="80" workbookViewId="0">
      <pane ySplit="1" topLeftCell="A2" activePane="bottomLeft" state="frozen"/>
      <selection pane="bottomLeft" activeCell="E16" sqref="E16"/>
    </sheetView>
  </sheetViews>
  <sheetFormatPr defaultColWidth="9.08984375" defaultRowHeight="14.5" x14ac:dyDescent="0.35"/>
  <cols>
    <col min="1" max="1" width="4.1796875" style="40" customWidth="1"/>
    <col min="2" max="2" width="119.90625" style="42" customWidth="1"/>
    <col min="3" max="16384" width="9.08984375" style="36"/>
  </cols>
  <sheetData>
    <row r="1" spans="1:8" s="6" customFormat="1" ht="18.5" x14ac:dyDescent="0.35">
      <c r="B1" s="5" t="s">
        <v>35</v>
      </c>
    </row>
    <row r="2" spans="1:8" s="6" customFormat="1" x14ac:dyDescent="0.35">
      <c r="B2" s="8" t="s">
        <v>36</v>
      </c>
    </row>
    <row r="3" spans="1:8" s="6" customFormat="1" ht="10.5" customHeight="1" x14ac:dyDescent="0.35"/>
    <row r="4" spans="1:8" s="14" customFormat="1" ht="15.5" x14ac:dyDescent="0.35">
      <c r="B4" s="13" t="s">
        <v>37</v>
      </c>
    </row>
    <row r="5" spans="1:8" s="6" customFormat="1" x14ac:dyDescent="0.35">
      <c r="B5" s="87" t="s">
        <v>38</v>
      </c>
      <c r="C5" s="86"/>
      <c r="D5" s="86"/>
      <c r="E5" s="86"/>
      <c r="F5" s="86"/>
      <c r="G5" s="86"/>
      <c r="H5" s="86"/>
    </row>
    <row r="6" spans="1:8" s="6" customFormat="1" ht="19.149999999999999" customHeight="1" x14ac:dyDescent="0.35">
      <c r="B6" s="87"/>
      <c r="C6" s="86"/>
      <c r="D6" s="86"/>
      <c r="E6" s="86"/>
      <c r="F6" s="86"/>
      <c r="G6" s="86"/>
      <c r="H6" s="86"/>
    </row>
    <row r="7" spans="1:8" s="6" customFormat="1" ht="10.5" customHeight="1" x14ac:dyDescent="0.35">
      <c r="C7" s="86"/>
      <c r="D7" s="86"/>
      <c r="E7" s="86"/>
      <c r="F7" s="86"/>
      <c r="G7" s="86"/>
      <c r="H7" s="86"/>
    </row>
    <row r="8" spans="1:8" s="14" customFormat="1" ht="15.5" x14ac:dyDescent="0.35">
      <c r="B8" s="13" t="s">
        <v>42</v>
      </c>
    </row>
    <row r="9" spans="1:8" s="6" customFormat="1" x14ac:dyDescent="0.35">
      <c r="B9" s="7" t="s">
        <v>39</v>
      </c>
    </row>
    <row r="10" spans="1:8" s="6" customFormat="1" x14ac:dyDescent="0.35">
      <c r="B10" s="7" t="s">
        <v>40</v>
      </c>
    </row>
    <row r="11" spans="1:8" s="6" customFormat="1" x14ac:dyDescent="0.35">
      <c r="B11" s="7" t="s">
        <v>41</v>
      </c>
    </row>
    <row r="12" spans="1:8" s="6" customFormat="1" ht="10.5" customHeight="1" x14ac:dyDescent="0.35"/>
    <row r="13" spans="1:8" ht="25.15" customHeight="1" x14ac:dyDescent="0.35">
      <c r="A13" s="82" t="s">
        <v>48</v>
      </c>
      <c r="B13" s="83"/>
    </row>
    <row r="14" spans="1:8" ht="25.25" customHeight="1" thickBot="1" x14ac:dyDescent="0.4">
      <c r="A14" s="84" t="s">
        <v>43</v>
      </c>
      <c r="B14" s="85"/>
    </row>
    <row r="15" spans="1:8" ht="37.15" customHeight="1" thickBot="1" x14ac:dyDescent="0.4">
      <c r="A15" s="40">
        <v>1</v>
      </c>
      <c r="B15" s="44" t="s">
        <v>49</v>
      </c>
      <c r="D15" s="37"/>
    </row>
    <row r="16" spans="1:8" ht="399.4" customHeight="1" thickBot="1" x14ac:dyDescent="0.4">
      <c r="B16" s="45"/>
      <c r="D16" s="37"/>
    </row>
    <row r="17" spans="1:4" ht="18.399999999999999" customHeight="1" thickTop="1" thickBot="1" x14ac:dyDescent="0.4">
      <c r="A17" s="40">
        <v>2</v>
      </c>
      <c r="B17" s="44" t="s">
        <v>50</v>
      </c>
      <c r="D17" s="37"/>
    </row>
    <row r="18" spans="1:4" ht="147" customHeight="1" x14ac:dyDescent="0.35">
      <c r="B18" s="43"/>
      <c r="D18" s="38"/>
    </row>
    <row r="19" spans="1:4" ht="142.15" customHeight="1" thickBot="1" x14ac:dyDescent="0.4">
      <c r="B19" s="39"/>
      <c r="D19" s="38"/>
    </row>
    <row r="20" spans="1:4" ht="30.75" customHeight="1" thickBot="1" x14ac:dyDescent="0.4">
      <c r="A20" s="40">
        <v>3</v>
      </c>
      <c r="B20" s="44" t="s">
        <v>51</v>
      </c>
    </row>
    <row r="21" spans="1:4" ht="238.9" customHeight="1" thickBot="1" x14ac:dyDescent="0.4">
      <c r="B21" s="39"/>
    </row>
    <row r="22" spans="1:4" ht="47.25" customHeight="1" thickBot="1" x14ac:dyDescent="0.4">
      <c r="A22" s="40">
        <v>4</v>
      </c>
      <c r="B22" s="44" t="s">
        <v>52</v>
      </c>
    </row>
    <row r="23" spans="1:4" ht="106.9" customHeight="1" thickBot="1" x14ac:dyDescent="0.4">
      <c r="B23" s="46"/>
    </row>
    <row r="24" spans="1:4" ht="30" customHeight="1" thickBot="1" x14ac:dyDescent="0.4">
      <c r="A24" s="40">
        <v>5</v>
      </c>
      <c r="B24" s="44" t="s">
        <v>53</v>
      </c>
    </row>
    <row r="25" spans="1:4" ht="87" customHeight="1" thickBot="1" x14ac:dyDescent="0.4">
      <c r="B25" s="46"/>
    </row>
    <row r="26" spans="1:4" ht="31.75" customHeight="1" x14ac:dyDescent="0.35">
      <c r="B26" s="41"/>
    </row>
    <row r="27" spans="1:4" ht="22.9" customHeight="1" x14ac:dyDescent="0.35">
      <c r="B27" s="47"/>
    </row>
    <row r="28" spans="1:4" ht="57" customHeight="1" x14ac:dyDescent="0.35"/>
    <row r="29" spans="1:4" ht="50.5" customHeight="1" x14ac:dyDescent="0.35"/>
    <row r="30" spans="1:4" customFormat="1" ht="25.25" customHeight="1" x14ac:dyDescent="0.35"/>
    <row r="31" spans="1:4" customFormat="1" ht="31.75" customHeight="1" x14ac:dyDescent="0.35"/>
    <row r="32" spans="1:4" customFormat="1" ht="71.5" customHeight="1" x14ac:dyDescent="0.35"/>
    <row r="33" customFormat="1" ht="65.5" customHeight="1" x14ac:dyDescent="0.35"/>
    <row r="34" customFormat="1" ht="34.75" customHeight="1" x14ac:dyDescent="0.35"/>
    <row r="35" customFormat="1" ht="31.25" customHeight="1" x14ac:dyDescent="0.35"/>
    <row r="36" customFormat="1" ht="307.75" customHeight="1" x14ac:dyDescent="0.35"/>
    <row r="37" customFormat="1" ht="49.75" customHeight="1" x14ac:dyDescent="0.35"/>
    <row r="38" customFormat="1" ht="57" customHeight="1" x14ac:dyDescent="0.35"/>
    <row r="39" customFormat="1" x14ac:dyDescent="0.35"/>
    <row r="40" customFormat="1" x14ac:dyDescent="0.35"/>
  </sheetData>
  <sheetProtection autoFilter="0"/>
  <mergeCells count="4">
    <mergeCell ref="A13:B13"/>
    <mergeCell ref="A14:B14"/>
    <mergeCell ref="C5:H7"/>
    <mergeCell ref="B5:B6"/>
  </mergeCells>
  <printOptions horizontalCentered="1" verticalCentered="1"/>
  <pageMargins left="0.25" right="0.25" top="0.75" bottom="0.75" header="0.3" footer="0.3"/>
  <pageSetup scale="22"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B887B-1DA4-4939-BAB1-985E5E2A1AA2}">
  <sheetPr>
    <tabColor theme="0"/>
  </sheetPr>
  <dimension ref="B1:S40"/>
  <sheetViews>
    <sheetView showGridLines="0" zoomScale="80" zoomScaleNormal="80" workbookViewId="0">
      <pane ySplit="4" topLeftCell="A5" activePane="bottomLeft" state="frozen"/>
      <selection pane="bottomLeft" activeCell="A2" sqref="A2"/>
    </sheetView>
  </sheetViews>
  <sheetFormatPr defaultRowHeight="13" x14ac:dyDescent="0.35"/>
  <cols>
    <col min="1" max="1" width="5.08984375" style="9" customWidth="1"/>
    <col min="2" max="2" width="20.08984375" style="9" customWidth="1"/>
    <col min="3" max="3" width="17.81640625" style="9" customWidth="1"/>
    <col min="4" max="4" width="14.81640625" style="9" customWidth="1"/>
    <col min="5" max="5" width="14.81640625" style="10" customWidth="1"/>
    <col min="6" max="6" width="16.36328125" style="10" customWidth="1"/>
    <col min="7" max="9" width="13.453125" style="10" customWidth="1"/>
    <col min="10" max="10" width="13.453125" style="9" customWidth="1"/>
    <col min="11" max="11" width="14.1796875" style="9" customWidth="1"/>
    <col min="12" max="12" width="2.90625" style="9" customWidth="1"/>
    <col min="13" max="16" width="9.08984375" style="9"/>
    <col min="17" max="17" width="17.54296875" style="9" customWidth="1"/>
    <col min="18" max="258" width="9.08984375" style="9"/>
    <col min="259" max="259" width="3.6328125" style="9" customWidth="1"/>
    <col min="260" max="262" width="14.81640625" style="9" customWidth="1"/>
    <col min="263" max="263" width="5.36328125" style="9" customWidth="1"/>
    <col min="264" max="264" width="12.36328125" style="9" customWidth="1"/>
    <col min="265" max="265" width="12" style="9" customWidth="1"/>
    <col min="266" max="266" width="6.36328125" style="9" customWidth="1"/>
    <col min="267" max="514" width="9.08984375" style="9"/>
    <col min="515" max="515" width="3.6328125" style="9" customWidth="1"/>
    <col min="516" max="518" width="14.81640625" style="9" customWidth="1"/>
    <col min="519" max="519" width="5.36328125" style="9" customWidth="1"/>
    <col min="520" max="520" width="12.36328125" style="9" customWidth="1"/>
    <col min="521" max="521" width="12" style="9" customWidth="1"/>
    <col min="522" max="522" width="6.36328125" style="9" customWidth="1"/>
    <col min="523" max="770" width="9.08984375" style="9"/>
    <col min="771" max="771" width="3.6328125" style="9" customWidth="1"/>
    <col min="772" max="774" width="14.81640625" style="9" customWidth="1"/>
    <col min="775" max="775" width="5.36328125" style="9" customWidth="1"/>
    <col min="776" max="776" width="12.36328125" style="9" customWidth="1"/>
    <col min="777" max="777" width="12" style="9" customWidth="1"/>
    <col min="778" max="778" width="6.36328125" style="9" customWidth="1"/>
    <col min="779" max="1026" width="9.08984375" style="9"/>
    <col min="1027" max="1027" width="3.6328125" style="9" customWidth="1"/>
    <col min="1028" max="1030" width="14.81640625" style="9" customWidth="1"/>
    <col min="1031" max="1031" width="5.36328125" style="9" customWidth="1"/>
    <col min="1032" max="1032" width="12.36328125" style="9" customWidth="1"/>
    <col min="1033" max="1033" width="12" style="9" customWidth="1"/>
    <col min="1034" max="1034" width="6.36328125" style="9" customWidth="1"/>
    <col min="1035" max="1282" width="9.08984375" style="9"/>
    <col min="1283" max="1283" width="3.6328125" style="9" customWidth="1"/>
    <col min="1284" max="1286" width="14.81640625" style="9" customWidth="1"/>
    <col min="1287" max="1287" width="5.36328125" style="9" customWidth="1"/>
    <col min="1288" max="1288" width="12.36328125" style="9" customWidth="1"/>
    <col min="1289" max="1289" width="12" style="9" customWidth="1"/>
    <col min="1290" max="1290" width="6.36328125" style="9" customWidth="1"/>
    <col min="1291" max="1538" width="9.08984375" style="9"/>
    <col min="1539" max="1539" width="3.6328125" style="9" customWidth="1"/>
    <col min="1540" max="1542" width="14.81640625" style="9" customWidth="1"/>
    <col min="1543" max="1543" width="5.36328125" style="9" customWidth="1"/>
    <col min="1544" max="1544" width="12.36328125" style="9" customWidth="1"/>
    <col min="1545" max="1545" width="12" style="9" customWidth="1"/>
    <col min="1546" max="1546" width="6.36328125" style="9" customWidth="1"/>
    <col min="1547" max="1794" width="9.08984375" style="9"/>
    <col min="1795" max="1795" width="3.6328125" style="9" customWidth="1"/>
    <col min="1796" max="1798" width="14.81640625" style="9" customWidth="1"/>
    <col min="1799" max="1799" width="5.36328125" style="9" customWidth="1"/>
    <col min="1800" max="1800" width="12.36328125" style="9" customWidth="1"/>
    <col min="1801" max="1801" width="12" style="9" customWidth="1"/>
    <col min="1802" max="1802" width="6.36328125" style="9" customWidth="1"/>
    <col min="1803" max="2050" width="9.08984375" style="9"/>
    <col min="2051" max="2051" width="3.6328125" style="9" customWidth="1"/>
    <col min="2052" max="2054" width="14.81640625" style="9" customWidth="1"/>
    <col min="2055" max="2055" width="5.36328125" style="9" customWidth="1"/>
    <col min="2056" max="2056" width="12.36328125" style="9" customWidth="1"/>
    <col min="2057" max="2057" width="12" style="9" customWidth="1"/>
    <col min="2058" max="2058" width="6.36328125" style="9" customWidth="1"/>
    <col min="2059" max="2306" width="9.08984375" style="9"/>
    <col min="2307" max="2307" width="3.6328125" style="9" customWidth="1"/>
    <col min="2308" max="2310" width="14.81640625" style="9" customWidth="1"/>
    <col min="2311" max="2311" width="5.36328125" style="9" customWidth="1"/>
    <col min="2312" max="2312" width="12.36328125" style="9" customWidth="1"/>
    <col min="2313" max="2313" width="12" style="9" customWidth="1"/>
    <col min="2314" max="2314" width="6.36328125" style="9" customWidth="1"/>
    <col min="2315" max="2562" width="9.08984375" style="9"/>
    <col min="2563" max="2563" width="3.6328125" style="9" customWidth="1"/>
    <col min="2564" max="2566" width="14.81640625" style="9" customWidth="1"/>
    <col min="2567" max="2567" width="5.36328125" style="9" customWidth="1"/>
    <col min="2568" max="2568" width="12.36328125" style="9" customWidth="1"/>
    <col min="2569" max="2569" width="12" style="9" customWidth="1"/>
    <col min="2570" max="2570" width="6.36328125" style="9" customWidth="1"/>
    <col min="2571" max="2818" width="9.08984375" style="9"/>
    <col min="2819" max="2819" width="3.6328125" style="9" customWidth="1"/>
    <col min="2820" max="2822" width="14.81640625" style="9" customWidth="1"/>
    <col min="2823" max="2823" width="5.36328125" style="9" customWidth="1"/>
    <col min="2824" max="2824" width="12.36328125" style="9" customWidth="1"/>
    <col min="2825" max="2825" width="12" style="9" customWidth="1"/>
    <col min="2826" max="2826" width="6.36328125" style="9" customWidth="1"/>
    <col min="2827" max="3074" width="9.08984375" style="9"/>
    <col min="3075" max="3075" width="3.6328125" style="9" customWidth="1"/>
    <col min="3076" max="3078" width="14.81640625" style="9" customWidth="1"/>
    <col min="3079" max="3079" width="5.36328125" style="9" customWidth="1"/>
    <col min="3080" max="3080" width="12.36328125" style="9" customWidth="1"/>
    <col min="3081" max="3081" width="12" style="9" customWidth="1"/>
    <col min="3082" max="3082" width="6.36328125" style="9" customWidth="1"/>
    <col min="3083" max="3330" width="9.08984375" style="9"/>
    <col min="3331" max="3331" width="3.6328125" style="9" customWidth="1"/>
    <col min="3332" max="3334" width="14.81640625" style="9" customWidth="1"/>
    <col min="3335" max="3335" width="5.36328125" style="9" customWidth="1"/>
    <col min="3336" max="3336" width="12.36328125" style="9" customWidth="1"/>
    <col min="3337" max="3337" width="12" style="9" customWidth="1"/>
    <col min="3338" max="3338" width="6.36328125" style="9" customWidth="1"/>
    <col min="3339" max="3586" width="9.08984375" style="9"/>
    <col min="3587" max="3587" width="3.6328125" style="9" customWidth="1"/>
    <col min="3588" max="3590" width="14.81640625" style="9" customWidth="1"/>
    <col min="3591" max="3591" width="5.36328125" style="9" customWidth="1"/>
    <col min="3592" max="3592" width="12.36328125" style="9" customWidth="1"/>
    <col min="3593" max="3593" width="12" style="9" customWidth="1"/>
    <col min="3594" max="3594" width="6.36328125" style="9" customWidth="1"/>
    <col min="3595" max="3842" width="9.08984375" style="9"/>
    <col min="3843" max="3843" width="3.6328125" style="9" customWidth="1"/>
    <col min="3844" max="3846" width="14.81640625" style="9" customWidth="1"/>
    <col min="3847" max="3847" width="5.36328125" style="9" customWidth="1"/>
    <col min="3848" max="3848" width="12.36328125" style="9" customWidth="1"/>
    <col min="3849" max="3849" width="12" style="9" customWidth="1"/>
    <col min="3850" max="3850" width="6.36328125" style="9" customWidth="1"/>
    <col min="3851" max="4098" width="9.08984375" style="9"/>
    <col min="4099" max="4099" width="3.6328125" style="9" customWidth="1"/>
    <col min="4100" max="4102" width="14.81640625" style="9" customWidth="1"/>
    <col min="4103" max="4103" width="5.36328125" style="9" customWidth="1"/>
    <col min="4104" max="4104" width="12.36328125" style="9" customWidth="1"/>
    <col min="4105" max="4105" width="12" style="9" customWidth="1"/>
    <col min="4106" max="4106" width="6.36328125" style="9" customWidth="1"/>
    <col min="4107" max="4354" width="9.08984375" style="9"/>
    <col min="4355" max="4355" width="3.6328125" style="9" customWidth="1"/>
    <col min="4356" max="4358" width="14.81640625" style="9" customWidth="1"/>
    <col min="4359" max="4359" width="5.36328125" style="9" customWidth="1"/>
    <col min="4360" max="4360" width="12.36328125" style="9" customWidth="1"/>
    <col min="4361" max="4361" width="12" style="9" customWidth="1"/>
    <col min="4362" max="4362" width="6.36328125" style="9" customWidth="1"/>
    <col min="4363" max="4610" width="9.08984375" style="9"/>
    <col min="4611" max="4611" width="3.6328125" style="9" customWidth="1"/>
    <col min="4612" max="4614" width="14.81640625" style="9" customWidth="1"/>
    <col min="4615" max="4615" width="5.36328125" style="9" customWidth="1"/>
    <col min="4616" max="4616" width="12.36328125" style="9" customWidth="1"/>
    <col min="4617" max="4617" width="12" style="9" customWidth="1"/>
    <col min="4618" max="4618" width="6.36328125" style="9" customWidth="1"/>
    <col min="4619" max="4866" width="9.08984375" style="9"/>
    <col min="4867" max="4867" width="3.6328125" style="9" customWidth="1"/>
    <col min="4868" max="4870" width="14.81640625" style="9" customWidth="1"/>
    <col min="4871" max="4871" width="5.36328125" style="9" customWidth="1"/>
    <col min="4872" max="4872" width="12.36328125" style="9" customWidth="1"/>
    <col min="4873" max="4873" width="12" style="9" customWidth="1"/>
    <col min="4874" max="4874" width="6.36328125" style="9" customWidth="1"/>
    <col min="4875" max="5122" width="9.08984375" style="9"/>
    <col min="5123" max="5123" width="3.6328125" style="9" customWidth="1"/>
    <col min="5124" max="5126" width="14.81640625" style="9" customWidth="1"/>
    <col min="5127" max="5127" width="5.36328125" style="9" customWidth="1"/>
    <col min="5128" max="5128" width="12.36328125" style="9" customWidth="1"/>
    <col min="5129" max="5129" width="12" style="9" customWidth="1"/>
    <col min="5130" max="5130" width="6.36328125" style="9" customWidth="1"/>
    <col min="5131" max="5378" width="9.08984375" style="9"/>
    <col min="5379" max="5379" width="3.6328125" style="9" customWidth="1"/>
    <col min="5380" max="5382" width="14.81640625" style="9" customWidth="1"/>
    <col min="5383" max="5383" width="5.36328125" style="9" customWidth="1"/>
    <col min="5384" max="5384" width="12.36328125" style="9" customWidth="1"/>
    <col min="5385" max="5385" width="12" style="9" customWidth="1"/>
    <col min="5386" max="5386" width="6.36328125" style="9" customWidth="1"/>
    <col min="5387" max="5634" width="9.08984375" style="9"/>
    <col min="5635" max="5635" width="3.6328125" style="9" customWidth="1"/>
    <col min="5636" max="5638" width="14.81640625" style="9" customWidth="1"/>
    <col min="5639" max="5639" width="5.36328125" style="9" customWidth="1"/>
    <col min="5640" max="5640" width="12.36328125" style="9" customWidth="1"/>
    <col min="5641" max="5641" width="12" style="9" customWidth="1"/>
    <col min="5642" max="5642" width="6.36328125" style="9" customWidth="1"/>
    <col min="5643" max="5890" width="9.08984375" style="9"/>
    <col min="5891" max="5891" width="3.6328125" style="9" customWidth="1"/>
    <col min="5892" max="5894" width="14.81640625" style="9" customWidth="1"/>
    <col min="5895" max="5895" width="5.36328125" style="9" customWidth="1"/>
    <col min="5896" max="5896" width="12.36328125" style="9" customWidth="1"/>
    <col min="5897" max="5897" width="12" style="9" customWidth="1"/>
    <col min="5898" max="5898" width="6.36328125" style="9" customWidth="1"/>
    <col min="5899" max="6146" width="9.08984375" style="9"/>
    <col min="6147" max="6147" width="3.6328125" style="9" customWidth="1"/>
    <col min="6148" max="6150" width="14.81640625" style="9" customWidth="1"/>
    <col min="6151" max="6151" width="5.36328125" style="9" customWidth="1"/>
    <col min="6152" max="6152" width="12.36328125" style="9" customWidth="1"/>
    <col min="6153" max="6153" width="12" style="9" customWidth="1"/>
    <col min="6154" max="6154" width="6.36328125" style="9" customWidth="1"/>
    <col min="6155" max="6402" width="9.08984375" style="9"/>
    <col min="6403" max="6403" width="3.6328125" style="9" customWidth="1"/>
    <col min="6404" max="6406" width="14.81640625" style="9" customWidth="1"/>
    <col min="6407" max="6407" width="5.36328125" style="9" customWidth="1"/>
    <col min="6408" max="6408" width="12.36328125" style="9" customWidth="1"/>
    <col min="6409" max="6409" width="12" style="9" customWidth="1"/>
    <col min="6410" max="6410" width="6.36328125" style="9" customWidth="1"/>
    <col min="6411" max="6658" width="9.08984375" style="9"/>
    <col min="6659" max="6659" width="3.6328125" style="9" customWidth="1"/>
    <col min="6660" max="6662" width="14.81640625" style="9" customWidth="1"/>
    <col min="6663" max="6663" width="5.36328125" style="9" customWidth="1"/>
    <col min="6664" max="6664" width="12.36328125" style="9" customWidth="1"/>
    <col min="6665" max="6665" width="12" style="9" customWidth="1"/>
    <col min="6666" max="6666" width="6.36328125" style="9" customWidth="1"/>
    <col min="6667" max="6914" width="9.08984375" style="9"/>
    <col min="6915" max="6915" width="3.6328125" style="9" customWidth="1"/>
    <col min="6916" max="6918" width="14.81640625" style="9" customWidth="1"/>
    <col min="6919" max="6919" width="5.36328125" style="9" customWidth="1"/>
    <col min="6920" max="6920" width="12.36328125" style="9" customWidth="1"/>
    <col min="6921" max="6921" width="12" style="9" customWidth="1"/>
    <col min="6922" max="6922" width="6.36328125" style="9" customWidth="1"/>
    <col min="6923" max="7170" width="9.08984375" style="9"/>
    <col min="7171" max="7171" width="3.6328125" style="9" customWidth="1"/>
    <col min="7172" max="7174" width="14.81640625" style="9" customWidth="1"/>
    <col min="7175" max="7175" width="5.36328125" style="9" customWidth="1"/>
    <col min="7176" max="7176" width="12.36328125" style="9" customWidth="1"/>
    <col min="7177" max="7177" width="12" style="9" customWidth="1"/>
    <col min="7178" max="7178" width="6.36328125" style="9" customWidth="1"/>
    <col min="7179" max="7426" width="9.08984375" style="9"/>
    <col min="7427" max="7427" width="3.6328125" style="9" customWidth="1"/>
    <col min="7428" max="7430" width="14.81640625" style="9" customWidth="1"/>
    <col min="7431" max="7431" width="5.36328125" style="9" customWidth="1"/>
    <col min="7432" max="7432" width="12.36328125" style="9" customWidth="1"/>
    <col min="7433" max="7433" width="12" style="9" customWidth="1"/>
    <col min="7434" max="7434" width="6.36328125" style="9" customWidth="1"/>
    <col min="7435" max="7682" width="9.08984375" style="9"/>
    <col min="7683" max="7683" width="3.6328125" style="9" customWidth="1"/>
    <col min="7684" max="7686" width="14.81640625" style="9" customWidth="1"/>
    <col min="7687" max="7687" width="5.36328125" style="9" customWidth="1"/>
    <col min="7688" max="7688" width="12.36328125" style="9" customWidth="1"/>
    <col min="7689" max="7689" width="12" style="9" customWidth="1"/>
    <col min="7690" max="7690" width="6.36328125" style="9" customWidth="1"/>
    <col min="7691" max="7938" width="9.08984375" style="9"/>
    <col min="7939" max="7939" width="3.6328125" style="9" customWidth="1"/>
    <col min="7940" max="7942" width="14.81640625" style="9" customWidth="1"/>
    <col min="7943" max="7943" width="5.36328125" style="9" customWidth="1"/>
    <col min="7944" max="7944" width="12.36328125" style="9" customWidth="1"/>
    <col min="7945" max="7945" width="12" style="9" customWidth="1"/>
    <col min="7946" max="7946" width="6.36328125" style="9" customWidth="1"/>
    <col min="7947" max="8194" width="9.08984375" style="9"/>
    <col min="8195" max="8195" width="3.6328125" style="9" customWidth="1"/>
    <col min="8196" max="8198" width="14.81640625" style="9" customWidth="1"/>
    <col min="8199" max="8199" width="5.36328125" style="9" customWidth="1"/>
    <col min="8200" max="8200" width="12.36328125" style="9" customWidth="1"/>
    <col min="8201" max="8201" width="12" style="9" customWidth="1"/>
    <col min="8202" max="8202" width="6.36328125" style="9" customWidth="1"/>
    <col min="8203" max="8450" width="9.08984375" style="9"/>
    <col min="8451" max="8451" width="3.6328125" style="9" customWidth="1"/>
    <col min="8452" max="8454" width="14.81640625" style="9" customWidth="1"/>
    <col min="8455" max="8455" width="5.36328125" style="9" customWidth="1"/>
    <col min="8456" max="8456" width="12.36328125" style="9" customWidth="1"/>
    <col min="8457" max="8457" width="12" style="9" customWidth="1"/>
    <col min="8458" max="8458" width="6.36328125" style="9" customWidth="1"/>
    <col min="8459" max="8706" width="9.08984375" style="9"/>
    <col min="8707" max="8707" width="3.6328125" style="9" customWidth="1"/>
    <col min="8708" max="8710" width="14.81640625" style="9" customWidth="1"/>
    <col min="8711" max="8711" width="5.36328125" style="9" customWidth="1"/>
    <col min="8712" max="8712" width="12.36328125" style="9" customWidth="1"/>
    <col min="8713" max="8713" width="12" style="9" customWidth="1"/>
    <col min="8714" max="8714" width="6.36328125" style="9" customWidth="1"/>
    <col min="8715" max="8962" width="9.08984375" style="9"/>
    <col min="8963" max="8963" width="3.6328125" style="9" customWidth="1"/>
    <col min="8964" max="8966" width="14.81640625" style="9" customWidth="1"/>
    <col min="8967" max="8967" width="5.36328125" style="9" customWidth="1"/>
    <col min="8968" max="8968" width="12.36328125" style="9" customWidth="1"/>
    <col min="8969" max="8969" width="12" style="9" customWidth="1"/>
    <col min="8970" max="8970" width="6.36328125" style="9" customWidth="1"/>
    <col min="8971" max="9218" width="9.08984375" style="9"/>
    <col min="9219" max="9219" width="3.6328125" style="9" customWidth="1"/>
    <col min="9220" max="9222" width="14.81640625" style="9" customWidth="1"/>
    <col min="9223" max="9223" width="5.36328125" style="9" customWidth="1"/>
    <col min="9224" max="9224" width="12.36328125" style="9" customWidth="1"/>
    <col min="9225" max="9225" width="12" style="9" customWidth="1"/>
    <col min="9226" max="9226" width="6.36328125" style="9" customWidth="1"/>
    <col min="9227" max="9474" width="9.08984375" style="9"/>
    <col min="9475" max="9475" width="3.6328125" style="9" customWidth="1"/>
    <col min="9476" max="9478" width="14.81640625" style="9" customWidth="1"/>
    <col min="9479" max="9479" width="5.36328125" style="9" customWidth="1"/>
    <col min="9480" max="9480" width="12.36328125" style="9" customWidth="1"/>
    <col min="9481" max="9481" width="12" style="9" customWidth="1"/>
    <col min="9482" max="9482" width="6.36328125" style="9" customWidth="1"/>
    <col min="9483" max="9730" width="9.08984375" style="9"/>
    <col min="9731" max="9731" width="3.6328125" style="9" customWidth="1"/>
    <col min="9732" max="9734" width="14.81640625" style="9" customWidth="1"/>
    <col min="9735" max="9735" width="5.36328125" style="9" customWidth="1"/>
    <col min="9736" max="9736" width="12.36328125" style="9" customWidth="1"/>
    <col min="9737" max="9737" width="12" style="9" customWidth="1"/>
    <col min="9738" max="9738" width="6.36328125" style="9" customWidth="1"/>
    <col min="9739" max="9986" width="9.08984375" style="9"/>
    <col min="9987" max="9987" width="3.6328125" style="9" customWidth="1"/>
    <col min="9988" max="9990" width="14.81640625" style="9" customWidth="1"/>
    <col min="9991" max="9991" width="5.36328125" style="9" customWidth="1"/>
    <col min="9992" max="9992" width="12.36328125" style="9" customWidth="1"/>
    <col min="9993" max="9993" width="12" style="9" customWidth="1"/>
    <col min="9994" max="9994" width="6.36328125" style="9" customWidth="1"/>
    <col min="9995" max="10242" width="9.08984375" style="9"/>
    <col min="10243" max="10243" width="3.6328125" style="9" customWidth="1"/>
    <col min="10244" max="10246" width="14.81640625" style="9" customWidth="1"/>
    <col min="10247" max="10247" width="5.36328125" style="9" customWidth="1"/>
    <col min="10248" max="10248" width="12.36328125" style="9" customWidth="1"/>
    <col min="10249" max="10249" width="12" style="9" customWidth="1"/>
    <col min="10250" max="10250" width="6.36328125" style="9" customWidth="1"/>
    <col min="10251" max="10498" width="9.08984375" style="9"/>
    <col min="10499" max="10499" width="3.6328125" style="9" customWidth="1"/>
    <col min="10500" max="10502" width="14.81640625" style="9" customWidth="1"/>
    <col min="10503" max="10503" width="5.36328125" style="9" customWidth="1"/>
    <col min="10504" max="10504" width="12.36328125" style="9" customWidth="1"/>
    <col min="10505" max="10505" width="12" style="9" customWidth="1"/>
    <col min="10506" max="10506" width="6.36328125" style="9" customWidth="1"/>
    <col min="10507" max="10754" width="9.08984375" style="9"/>
    <col min="10755" max="10755" width="3.6328125" style="9" customWidth="1"/>
    <col min="10756" max="10758" width="14.81640625" style="9" customWidth="1"/>
    <col min="10759" max="10759" width="5.36328125" style="9" customWidth="1"/>
    <col min="10760" max="10760" width="12.36328125" style="9" customWidth="1"/>
    <col min="10761" max="10761" width="12" style="9" customWidth="1"/>
    <col min="10762" max="10762" width="6.36328125" style="9" customWidth="1"/>
    <col min="10763" max="11010" width="9.08984375" style="9"/>
    <col min="11011" max="11011" width="3.6328125" style="9" customWidth="1"/>
    <col min="11012" max="11014" width="14.81640625" style="9" customWidth="1"/>
    <col min="11015" max="11015" width="5.36328125" style="9" customWidth="1"/>
    <col min="11016" max="11016" width="12.36328125" style="9" customWidth="1"/>
    <col min="11017" max="11017" width="12" style="9" customWidth="1"/>
    <col min="11018" max="11018" width="6.36328125" style="9" customWidth="1"/>
    <col min="11019" max="11266" width="9.08984375" style="9"/>
    <col min="11267" max="11267" width="3.6328125" style="9" customWidth="1"/>
    <col min="11268" max="11270" width="14.81640625" style="9" customWidth="1"/>
    <col min="11271" max="11271" width="5.36328125" style="9" customWidth="1"/>
    <col min="11272" max="11272" width="12.36328125" style="9" customWidth="1"/>
    <col min="11273" max="11273" width="12" style="9" customWidth="1"/>
    <col min="11274" max="11274" width="6.36328125" style="9" customWidth="1"/>
    <col min="11275" max="11522" width="9.08984375" style="9"/>
    <col min="11523" max="11523" width="3.6328125" style="9" customWidth="1"/>
    <col min="11524" max="11526" width="14.81640625" style="9" customWidth="1"/>
    <col min="11527" max="11527" width="5.36328125" style="9" customWidth="1"/>
    <col min="11528" max="11528" width="12.36328125" style="9" customWidth="1"/>
    <col min="11529" max="11529" width="12" style="9" customWidth="1"/>
    <col min="11530" max="11530" width="6.36328125" style="9" customWidth="1"/>
    <col min="11531" max="11778" width="9.08984375" style="9"/>
    <col min="11779" max="11779" width="3.6328125" style="9" customWidth="1"/>
    <col min="11780" max="11782" width="14.81640625" style="9" customWidth="1"/>
    <col min="11783" max="11783" width="5.36328125" style="9" customWidth="1"/>
    <col min="11784" max="11784" width="12.36328125" style="9" customWidth="1"/>
    <col min="11785" max="11785" width="12" style="9" customWidth="1"/>
    <col min="11786" max="11786" width="6.36328125" style="9" customWidth="1"/>
    <col min="11787" max="12034" width="9.08984375" style="9"/>
    <col min="12035" max="12035" width="3.6328125" style="9" customWidth="1"/>
    <col min="12036" max="12038" width="14.81640625" style="9" customWidth="1"/>
    <col min="12039" max="12039" width="5.36328125" style="9" customWidth="1"/>
    <col min="12040" max="12040" width="12.36328125" style="9" customWidth="1"/>
    <col min="12041" max="12041" width="12" style="9" customWidth="1"/>
    <col min="12042" max="12042" width="6.36328125" style="9" customWidth="1"/>
    <col min="12043" max="12290" width="9.08984375" style="9"/>
    <col min="12291" max="12291" width="3.6328125" style="9" customWidth="1"/>
    <col min="12292" max="12294" width="14.81640625" style="9" customWidth="1"/>
    <col min="12295" max="12295" width="5.36328125" style="9" customWidth="1"/>
    <col min="12296" max="12296" width="12.36328125" style="9" customWidth="1"/>
    <col min="12297" max="12297" width="12" style="9" customWidth="1"/>
    <col min="12298" max="12298" width="6.36328125" style="9" customWidth="1"/>
    <col min="12299" max="12546" width="9.08984375" style="9"/>
    <col min="12547" max="12547" width="3.6328125" style="9" customWidth="1"/>
    <col min="12548" max="12550" width="14.81640625" style="9" customWidth="1"/>
    <col min="12551" max="12551" width="5.36328125" style="9" customWidth="1"/>
    <col min="12552" max="12552" width="12.36328125" style="9" customWidth="1"/>
    <col min="12553" max="12553" width="12" style="9" customWidth="1"/>
    <col min="12554" max="12554" width="6.36328125" style="9" customWidth="1"/>
    <col min="12555" max="12802" width="9.08984375" style="9"/>
    <col min="12803" max="12803" width="3.6328125" style="9" customWidth="1"/>
    <col min="12804" max="12806" width="14.81640625" style="9" customWidth="1"/>
    <col min="12807" max="12807" width="5.36328125" style="9" customWidth="1"/>
    <col min="12808" max="12808" width="12.36328125" style="9" customWidth="1"/>
    <col min="12809" max="12809" width="12" style="9" customWidth="1"/>
    <col min="12810" max="12810" width="6.36328125" style="9" customWidth="1"/>
    <col min="12811" max="13058" width="9.08984375" style="9"/>
    <col min="13059" max="13059" width="3.6328125" style="9" customWidth="1"/>
    <col min="13060" max="13062" width="14.81640625" style="9" customWidth="1"/>
    <col min="13063" max="13063" width="5.36328125" style="9" customWidth="1"/>
    <col min="13064" max="13064" width="12.36328125" style="9" customWidth="1"/>
    <col min="13065" max="13065" width="12" style="9" customWidth="1"/>
    <col min="13066" max="13066" width="6.36328125" style="9" customWidth="1"/>
    <col min="13067" max="13314" width="9.08984375" style="9"/>
    <col min="13315" max="13315" width="3.6328125" style="9" customWidth="1"/>
    <col min="13316" max="13318" width="14.81640625" style="9" customWidth="1"/>
    <col min="13319" max="13319" width="5.36328125" style="9" customWidth="1"/>
    <col min="13320" max="13320" width="12.36328125" style="9" customWidth="1"/>
    <col min="13321" max="13321" width="12" style="9" customWidth="1"/>
    <col min="13322" max="13322" width="6.36328125" style="9" customWidth="1"/>
    <col min="13323" max="13570" width="9.08984375" style="9"/>
    <col min="13571" max="13571" width="3.6328125" style="9" customWidth="1"/>
    <col min="13572" max="13574" width="14.81640625" style="9" customWidth="1"/>
    <col min="13575" max="13575" width="5.36328125" style="9" customWidth="1"/>
    <col min="13576" max="13576" width="12.36328125" style="9" customWidth="1"/>
    <col min="13577" max="13577" width="12" style="9" customWidth="1"/>
    <col min="13578" max="13578" width="6.36328125" style="9" customWidth="1"/>
    <col min="13579" max="13826" width="9.08984375" style="9"/>
    <col min="13827" max="13827" width="3.6328125" style="9" customWidth="1"/>
    <col min="13828" max="13830" width="14.81640625" style="9" customWidth="1"/>
    <col min="13831" max="13831" width="5.36328125" style="9" customWidth="1"/>
    <col min="13832" max="13832" width="12.36328125" style="9" customWidth="1"/>
    <col min="13833" max="13833" width="12" style="9" customWidth="1"/>
    <col min="13834" max="13834" width="6.36328125" style="9" customWidth="1"/>
    <col min="13835" max="14082" width="9.08984375" style="9"/>
    <col min="14083" max="14083" width="3.6328125" style="9" customWidth="1"/>
    <col min="14084" max="14086" width="14.81640625" style="9" customWidth="1"/>
    <col min="14087" max="14087" width="5.36328125" style="9" customWidth="1"/>
    <col min="14088" max="14088" width="12.36328125" style="9" customWidth="1"/>
    <col min="14089" max="14089" width="12" style="9" customWidth="1"/>
    <col min="14090" max="14090" width="6.36328125" style="9" customWidth="1"/>
    <col min="14091" max="14338" width="9.08984375" style="9"/>
    <col min="14339" max="14339" width="3.6328125" style="9" customWidth="1"/>
    <col min="14340" max="14342" width="14.81640625" style="9" customWidth="1"/>
    <col min="14343" max="14343" width="5.36328125" style="9" customWidth="1"/>
    <col min="14344" max="14344" width="12.36328125" style="9" customWidth="1"/>
    <col min="14345" max="14345" width="12" style="9" customWidth="1"/>
    <col min="14346" max="14346" width="6.36328125" style="9" customWidth="1"/>
    <col min="14347" max="14594" width="9.08984375" style="9"/>
    <col min="14595" max="14595" width="3.6328125" style="9" customWidth="1"/>
    <col min="14596" max="14598" width="14.81640625" style="9" customWidth="1"/>
    <col min="14599" max="14599" width="5.36328125" style="9" customWidth="1"/>
    <col min="14600" max="14600" width="12.36328125" style="9" customWidth="1"/>
    <col min="14601" max="14601" width="12" style="9" customWidth="1"/>
    <col min="14602" max="14602" width="6.36328125" style="9" customWidth="1"/>
    <col min="14603" max="14850" width="9.08984375" style="9"/>
    <col min="14851" max="14851" width="3.6328125" style="9" customWidth="1"/>
    <col min="14852" max="14854" width="14.81640625" style="9" customWidth="1"/>
    <col min="14855" max="14855" width="5.36328125" style="9" customWidth="1"/>
    <col min="14856" max="14856" width="12.36328125" style="9" customWidth="1"/>
    <col min="14857" max="14857" width="12" style="9" customWidth="1"/>
    <col min="14858" max="14858" width="6.36328125" style="9" customWidth="1"/>
    <col min="14859" max="15106" width="9.08984375" style="9"/>
    <col min="15107" max="15107" width="3.6328125" style="9" customWidth="1"/>
    <col min="15108" max="15110" width="14.81640625" style="9" customWidth="1"/>
    <col min="15111" max="15111" width="5.36328125" style="9" customWidth="1"/>
    <col min="15112" max="15112" width="12.36328125" style="9" customWidth="1"/>
    <col min="15113" max="15113" width="12" style="9" customWidth="1"/>
    <col min="15114" max="15114" width="6.36328125" style="9" customWidth="1"/>
    <col min="15115" max="15362" width="9.08984375" style="9"/>
    <col min="15363" max="15363" width="3.6328125" style="9" customWidth="1"/>
    <col min="15364" max="15366" width="14.81640625" style="9" customWidth="1"/>
    <col min="15367" max="15367" width="5.36328125" style="9" customWidth="1"/>
    <col min="15368" max="15368" width="12.36328125" style="9" customWidth="1"/>
    <col min="15369" max="15369" width="12" style="9" customWidth="1"/>
    <col min="15370" max="15370" width="6.36328125" style="9" customWidth="1"/>
    <col min="15371" max="15618" width="9.08984375" style="9"/>
    <col min="15619" max="15619" width="3.6328125" style="9" customWidth="1"/>
    <col min="15620" max="15622" width="14.81640625" style="9" customWidth="1"/>
    <col min="15623" max="15623" width="5.36328125" style="9" customWidth="1"/>
    <col min="15624" max="15624" width="12.36328125" style="9" customWidth="1"/>
    <col min="15625" max="15625" width="12" style="9" customWidth="1"/>
    <col min="15626" max="15626" width="6.36328125" style="9" customWidth="1"/>
    <col min="15627" max="15874" width="9.08984375" style="9"/>
    <col min="15875" max="15875" width="3.6328125" style="9" customWidth="1"/>
    <col min="15876" max="15878" width="14.81640625" style="9" customWidth="1"/>
    <col min="15879" max="15879" width="5.36328125" style="9" customWidth="1"/>
    <col min="15880" max="15880" width="12.36328125" style="9" customWidth="1"/>
    <col min="15881" max="15881" width="12" style="9" customWidth="1"/>
    <col min="15882" max="15882" width="6.36328125" style="9" customWidth="1"/>
    <col min="15883" max="16130" width="9.08984375" style="9"/>
    <col min="16131" max="16131" width="3.6328125" style="9" customWidth="1"/>
    <col min="16132" max="16134" width="14.81640625" style="9" customWidth="1"/>
    <col min="16135" max="16135" width="5.36328125" style="9" customWidth="1"/>
    <col min="16136" max="16136" width="12.36328125" style="9" customWidth="1"/>
    <col min="16137" max="16137" width="12" style="9" customWidth="1"/>
    <col min="16138" max="16138" width="6.36328125" style="9" customWidth="1"/>
    <col min="16139" max="16384" width="9.08984375" style="9"/>
  </cols>
  <sheetData>
    <row r="1" spans="2:19" ht="8.5" customHeight="1" thickBot="1" x14ac:dyDescent="0.4"/>
    <row r="2" spans="2:19" ht="30" customHeight="1" thickBot="1" x14ac:dyDescent="0.4">
      <c r="B2" s="88" t="s">
        <v>0</v>
      </c>
      <c r="C2" s="89"/>
      <c r="D2" s="89"/>
      <c r="E2" s="90"/>
      <c r="F2" s="11"/>
      <c r="G2" s="91" t="s">
        <v>1</v>
      </c>
      <c r="H2" s="92"/>
      <c r="I2" s="93" t="str">
        <f>IF(J8="","","y = "&amp;TEXT(J8,"0,0")&amp;" + "&amp;TEXT(J9,"0.0")&amp;"*x1+ "&amp;TEXT(J10,"0.0")&amp;"*x2 + "&amp;TEXT(J11,"0.0")&amp;"*x3")</f>
        <v>y = 2,700 + 190.6*x1+ 246.3*x2 + 712.6*x3</v>
      </c>
      <c r="J2" s="94"/>
    </row>
    <row r="3" spans="2:19" ht="21.4" customHeight="1" thickBot="1" x14ac:dyDescent="0.4"/>
    <row r="4" spans="2:19" s="18" customFormat="1" ht="40.75" customHeight="1" thickBot="1" x14ac:dyDescent="0.4">
      <c r="B4" s="51" t="s">
        <v>2</v>
      </c>
      <c r="C4" s="52" t="s">
        <v>3</v>
      </c>
      <c r="D4" s="52" t="s">
        <v>4</v>
      </c>
      <c r="E4" s="53" t="s">
        <v>5</v>
      </c>
      <c r="F4" s="16"/>
      <c r="G4" s="75" t="s">
        <v>2</v>
      </c>
      <c r="H4" s="76" t="s">
        <v>3</v>
      </c>
      <c r="I4" s="76" t="s">
        <v>4</v>
      </c>
      <c r="J4" s="53" t="s">
        <v>6</v>
      </c>
      <c r="K4" s="17"/>
    </row>
    <row r="5" spans="2:19" ht="18.75" customHeight="1" x14ac:dyDescent="0.35">
      <c r="B5" s="77">
        <v>5.5</v>
      </c>
      <c r="C5" s="78">
        <v>0</v>
      </c>
      <c r="D5" s="78">
        <v>1</v>
      </c>
      <c r="E5" s="74">
        <v>3920</v>
      </c>
      <c r="F5" s="19"/>
      <c r="G5" s="73">
        <v>5</v>
      </c>
      <c r="H5" s="74">
        <v>2</v>
      </c>
      <c r="I5" s="74">
        <v>1</v>
      </c>
      <c r="J5" s="74">
        <f>J8+J9*G5+J10*H5+J11*I5</f>
        <v>4858.2631029139793</v>
      </c>
      <c r="K5" s="20"/>
      <c r="L5" s="15"/>
    </row>
    <row r="6" spans="2:19" ht="18.75" customHeight="1" x14ac:dyDescent="0.35">
      <c r="B6" s="54">
        <v>1</v>
      </c>
      <c r="C6" s="55">
        <v>0</v>
      </c>
      <c r="D6" s="55">
        <v>1</v>
      </c>
      <c r="E6" s="56">
        <v>3983</v>
      </c>
      <c r="F6" s="21"/>
      <c r="G6" s="50"/>
      <c r="H6" s="50"/>
      <c r="I6" s="50"/>
      <c r="J6" s="50"/>
      <c r="K6" s="31"/>
      <c r="L6" s="31"/>
      <c r="M6" s="31"/>
      <c r="N6" s="31"/>
      <c r="O6" s="31"/>
      <c r="P6" s="31"/>
      <c r="Q6" s="31"/>
      <c r="R6" s="31"/>
      <c r="S6" s="31"/>
    </row>
    <row r="7" spans="2:19" ht="18.75" customHeight="1" thickBot="1" x14ac:dyDescent="0.4">
      <c r="B7" s="54">
        <v>1.3</v>
      </c>
      <c r="C7" s="55">
        <v>1</v>
      </c>
      <c r="D7" s="55">
        <v>2</v>
      </c>
      <c r="E7" s="56">
        <v>4099</v>
      </c>
      <c r="F7" s="21"/>
      <c r="G7" s="19"/>
      <c r="H7" s="19"/>
      <c r="I7" s="19"/>
      <c r="J7" s="15"/>
      <c r="K7" s="15"/>
      <c r="L7" s="15"/>
    </row>
    <row r="8" spans="2:19" ht="18.75" customHeight="1" thickBot="1" x14ac:dyDescent="0.4">
      <c r="B8" s="54">
        <v>3.3</v>
      </c>
      <c r="C8" s="55">
        <v>0</v>
      </c>
      <c r="D8" s="55">
        <v>1</v>
      </c>
      <c r="E8" s="56">
        <v>4177</v>
      </c>
      <c r="F8" s="21"/>
      <c r="G8" s="95" t="s">
        <v>7</v>
      </c>
      <c r="H8" s="95"/>
      <c r="I8" s="95"/>
      <c r="J8" s="70">
        <f>' 2. Regression Analysis '!B17</f>
        <v>2700.2354907362142</v>
      </c>
      <c r="K8" s="72" t="s">
        <v>8</v>
      </c>
      <c r="L8" s="15"/>
      <c r="M8" s="97" t="s">
        <v>62</v>
      </c>
      <c r="N8" s="98"/>
      <c r="O8" s="98"/>
      <c r="P8" s="98"/>
      <c r="Q8" s="99"/>
    </row>
    <row r="9" spans="2:19" ht="18.75" customHeight="1" x14ac:dyDescent="0.35">
      <c r="B9" s="54">
        <v>2.9000000000000004</v>
      </c>
      <c r="C9" s="55">
        <v>1</v>
      </c>
      <c r="D9" s="55">
        <v>1</v>
      </c>
      <c r="E9" s="56">
        <v>4202</v>
      </c>
      <c r="F9" s="21"/>
      <c r="G9" s="96" t="s">
        <v>47</v>
      </c>
      <c r="H9" s="96"/>
      <c r="I9" s="96"/>
      <c r="J9" s="57">
        <f>' 2. Regression Analysis '!B18</f>
        <v>190.56097618071709</v>
      </c>
      <c r="K9" s="71">
        <f>' 2. Regression Analysis '!E18</f>
        <v>3.4324622234579465E-8</v>
      </c>
      <c r="M9" s="81" t="s">
        <v>61</v>
      </c>
    </row>
    <row r="10" spans="2:19" ht="18.75" customHeight="1" x14ac:dyDescent="0.35">
      <c r="B10" s="54">
        <v>1.8</v>
      </c>
      <c r="C10" s="55">
        <v>1</v>
      </c>
      <c r="D10" s="55">
        <v>1</v>
      </c>
      <c r="E10" s="56">
        <v>4307</v>
      </c>
      <c r="F10" s="21"/>
      <c r="G10" s="122" t="s">
        <v>46</v>
      </c>
      <c r="H10" s="122"/>
      <c r="I10" s="122"/>
      <c r="J10" s="58">
        <f>' 2. Regression Analysis '!B19</f>
        <v>246.30920437152497</v>
      </c>
      <c r="K10" s="59">
        <f>' 2. Regression Analysis '!E19</f>
        <v>9.4346180284556984E-3</v>
      </c>
      <c r="M10" s="80" t="s">
        <v>60</v>
      </c>
    </row>
    <row r="11" spans="2:19" ht="18.75" customHeight="1" x14ac:dyDescent="0.35">
      <c r="B11" s="54">
        <v>0.6</v>
      </c>
      <c r="C11" s="55">
        <v>1</v>
      </c>
      <c r="D11" s="55">
        <v>2</v>
      </c>
      <c r="E11" s="56">
        <v>4316</v>
      </c>
      <c r="F11" s="21"/>
      <c r="G11" s="121" t="s">
        <v>45</v>
      </c>
      <c r="H11" s="121"/>
      <c r="I11" s="121"/>
      <c r="J11" s="60">
        <f>' 2. Regression Analysis '!B20</f>
        <v>712.60432253112947</v>
      </c>
      <c r="K11" s="61">
        <f>' 2. Regression Analysis '!E20</f>
        <v>3.7224179745171869E-4</v>
      </c>
      <c r="M11" s="79" t="s">
        <v>59</v>
      </c>
    </row>
    <row r="12" spans="2:19" ht="18.75" customHeight="1" thickBot="1" x14ac:dyDescent="0.4">
      <c r="B12" s="54">
        <v>2.7000000000000006</v>
      </c>
      <c r="C12" s="55">
        <v>0</v>
      </c>
      <c r="D12" s="55">
        <v>1</v>
      </c>
      <c r="E12" s="56">
        <v>4445</v>
      </c>
      <c r="F12" s="21"/>
      <c r="G12" s="19"/>
      <c r="H12" s="19"/>
      <c r="I12" s="19"/>
      <c r="J12" s="15"/>
      <c r="K12" s="15"/>
      <c r="L12" s="32"/>
    </row>
    <row r="13" spans="2:19" ht="18.75" customHeight="1" x14ac:dyDescent="0.35">
      <c r="B13" s="54">
        <v>5.2000000000000011</v>
      </c>
      <c r="C13" s="55">
        <v>1</v>
      </c>
      <c r="D13" s="55">
        <v>1</v>
      </c>
      <c r="E13" s="56">
        <v>4557</v>
      </c>
      <c r="F13" s="21"/>
      <c r="G13" s="112" t="s">
        <v>55</v>
      </c>
      <c r="H13" s="113"/>
      <c r="I13" s="113"/>
      <c r="J13" s="113"/>
      <c r="K13" s="114"/>
      <c r="L13" s="15"/>
    </row>
    <row r="14" spans="2:19" ht="18.75" customHeight="1" x14ac:dyDescent="0.35">
      <c r="B14" s="54">
        <v>5.4</v>
      </c>
      <c r="C14" s="55">
        <v>1</v>
      </c>
      <c r="D14" s="55">
        <v>1</v>
      </c>
      <c r="E14" s="56">
        <v>4560</v>
      </c>
      <c r="F14" s="21"/>
      <c r="G14" s="115"/>
      <c r="H14" s="116"/>
      <c r="I14" s="116"/>
      <c r="J14" s="116"/>
      <c r="K14" s="117"/>
      <c r="L14" s="15"/>
    </row>
    <row r="15" spans="2:19" ht="18.75" customHeight="1" x14ac:dyDescent="0.35">
      <c r="B15" s="54">
        <v>4.7</v>
      </c>
      <c r="C15" s="55">
        <v>2</v>
      </c>
      <c r="D15" s="55">
        <v>1</v>
      </c>
      <c r="E15" s="56">
        <v>4693</v>
      </c>
      <c r="F15" s="21"/>
      <c r="G15" s="115" t="s">
        <v>56</v>
      </c>
      <c r="H15" s="116"/>
      <c r="I15" s="116"/>
      <c r="J15" s="116"/>
      <c r="K15" s="117"/>
      <c r="L15" s="15"/>
    </row>
    <row r="16" spans="2:19" ht="18.75" customHeight="1" x14ac:dyDescent="0.35">
      <c r="B16" s="54">
        <v>6.3</v>
      </c>
      <c r="C16" s="55">
        <v>3</v>
      </c>
      <c r="D16" s="55">
        <v>1</v>
      </c>
      <c r="E16" s="56">
        <v>4824</v>
      </c>
      <c r="F16" s="21"/>
      <c r="G16" s="115"/>
      <c r="H16" s="116"/>
      <c r="I16" s="116"/>
      <c r="J16" s="116"/>
      <c r="K16" s="117"/>
      <c r="L16" s="15"/>
    </row>
    <row r="17" spans="2:12" ht="18.75" customHeight="1" x14ac:dyDescent="0.35">
      <c r="B17" s="54">
        <v>7.5</v>
      </c>
      <c r="C17" s="55">
        <v>0</v>
      </c>
      <c r="D17" s="55">
        <v>1</v>
      </c>
      <c r="E17" s="56">
        <v>4887</v>
      </c>
      <c r="F17" s="21"/>
      <c r="G17" s="115" t="s">
        <v>57</v>
      </c>
      <c r="H17" s="116"/>
      <c r="I17" s="116"/>
      <c r="J17" s="116"/>
      <c r="K17" s="117"/>
      <c r="L17" s="15"/>
    </row>
    <row r="18" spans="2:12" ht="18.75" customHeight="1" thickBot="1" x14ac:dyDescent="0.4">
      <c r="B18" s="54">
        <v>4.4000000000000004</v>
      </c>
      <c r="C18" s="55">
        <v>1</v>
      </c>
      <c r="D18" s="55">
        <v>2</v>
      </c>
      <c r="E18" s="56">
        <v>5005</v>
      </c>
      <c r="F18" s="21"/>
      <c r="G18" s="118"/>
      <c r="H18" s="119"/>
      <c r="I18" s="119"/>
      <c r="J18" s="119"/>
      <c r="K18" s="120"/>
      <c r="L18" s="15"/>
    </row>
    <row r="19" spans="2:12" ht="18.75" customHeight="1" thickBot="1" x14ac:dyDescent="0.4">
      <c r="B19" s="54">
        <v>5.9</v>
      </c>
      <c r="C19" s="55">
        <v>0</v>
      </c>
      <c r="D19" s="55">
        <v>2</v>
      </c>
      <c r="E19" s="56">
        <v>5005</v>
      </c>
      <c r="F19" s="21"/>
      <c r="G19" s="19"/>
      <c r="H19" s="19"/>
      <c r="I19" s="19"/>
      <c r="J19" s="20"/>
      <c r="K19" s="20"/>
      <c r="L19" s="15"/>
    </row>
    <row r="20" spans="2:12" ht="18.75" customHeight="1" x14ac:dyDescent="0.35">
      <c r="B20" s="54">
        <v>7.6</v>
      </c>
      <c r="C20" s="55">
        <v>1</v>
      </c>
      <c r="D20" s="55">
        <v>2</v>
      </c>
      <c r="E20" s="56">
        <v>5079</v>
      </c>
      <c r="F20" s="21"/>
      <c r="G20" s="100" t="s">
        <v>54</v>
      </c>
      <c r="H20" s="101"/>
      <c r="I20" s="101"/>
      <c r="J20" s="101"/>
      <c r="K20" s="102"/>
      <c r="L20" s="15"/>
    </row>
    <row r="21" spans="2:12" ht="18.75" customHeight="1" x14ac:dyDescent="0.35">
      <c r="B21" s="54">
        <v>11.5</v>
      </c>
      <c r="C21" s="55">
        <v>0</v>
      </c>
      <c r="D21" s="55">
        <v>1</v>
      </c>
      <c r="E21" s="56">
        <v>5084</v>
      </c>
      <c r="F21" s="21"/>
      <c r="G21" s="103"/>
      <c r="H21" s="104"/>
      <c r="I21" s="104"/>
      <c r="J21" s="104"/>
      <c r="K21" s="105"/>
      <c r="L21" s="15"/>
    </row>
    <row r="22" spans="2:12" ht="18.75" customHeight="1" x14ac:dyDescent="0.35">
      <c r="B22" s="54">
        <v>8.1</v>
      </c>
      <c r="C22" s="55">
        <v>2</v>
      </c>
      <c r="D22" s="55">
        <v>2</v>
      </c>
      <c r="E22" s="56">
        <v>5212</v>
      </c>
      <c r="F22" s="21"/>
      <c r="G22" s="103"/>
      <c r="H22" s="104"/>
      <c r="I22" s="104"/>
      <c r="J22" s="104"/>
      <c r="K22" s="105"/>
      <c r="L22" s="15"/>
    </row>
    <row r="23" spans="2:12" ht="18.75" customHeight="1" x14ac:dyDescent="0.35">
      <c r="B23" s="54">
        <f t="shared" ref="B23:B29" si="0">B6+6</f>
        <v>7</v>
      </c>
      <c r="C23" s="55">
        <v>2</v>
      </c>
      <c r="D23" s="55">
        <v>2</v>
      </c>
      <c r="E23" s="56">
        <v>5300</v>
      </c>
      <c r="F23" s="21"/>
      <c r="G23" s="103"/>
      <c r="H23" s="104"/>
      <c r="I23" s="104"/>
      <c r="J23" s="104"/>
      <c r="K23" s="105"/>
      <c r="L23" s="15"/>
    </row>
    <row r="24" spans="2:12" ht="18.75" customHeight="1" x14ac:dyDescent="0.35">
      <c r="B24" s="54">
        <f t="shared" si="0"/>
        <v>7.3</v>
      </c>
      <c r="C24" s="55">
        <v>3</v>
      </c>
      <c r="D24" s="55">
        <v>1</v>
      </c>
      <c r="E24" s="56">
        <v>5396</v>
      </c>
      <c r="F24" s="21"/>
      <c r="G24" s="103"/>
      <c r="H24" s="104"/>
      <c r="I24" s="104"/>
      <c r="J24" s="104"/>
      <c r="K24" s="105"/>
      <c r="L24" s="15"/>
    </row>
    <row r="25" spans="2:12" ht="18.75" customHeight="1" x14ac:dyDescent="0.35">
      <c r="B25" s="54">
        <f t="shared" si="0"/>
        <v>9.3000000000000007</v>
      </c>
      <c r="C25" s="55">
        <v>3</v>
      </c>
      <c r="D25" s="55">
        <v>1</v>
      </c>
      <c r="E25" s="56">
        <v>5455</v>
      </c>
      <c r="F25" s="21"/>
      <c r="G25" s="48"/>
      <c r="H25" s="19"/>
      <c r="I25" s="19"/>
      <c r="J25" s="20"/>
      <c r="K25" s="49"/>
      <c r="L25" s="15"/>
    </row>
    <row r="26" spans="2:12" ht="18.75" customHeight="1" x14ac:dyDescent="0.35">
      <c r="B26" s="54">
        <f t="shared" si="0"/>
        <v>8.9</v>
      </c>
      <c r="C26" s="55">
        <v>1</v>
      </c>
      <c r="D26" s="55">
        <v>1</v>
      </c>
      <c r="E26" s="56">
        <v>5689</v>
      </c>
      <c r="F26" s="21"/>
      <c r="G26" s="106" t="s">
        <v>58</v>
      </c>
      <c r="H26" s="107"/>
      <c r="I26" s="107"/>
      <c r="J26" s="107"/>
      <c r="K26" s="108"/>
      <c r="L26" s="15"/>
    </row>
    <row r="27" spans="2:12" ht="18.75" customHeight="1" x14ac:dyDescent="0.35">
      <c r="B27" s="54">
        <f t="shared" si="0"/>
        <v>7.8</v>
      </c>
      <c r="C27" s="55">
        <v>0</v>
      </c>
      <c r="D27" s="55">
        <v>2</v>
      </c>
      <c r="E27" s="56">
        <v>5728</v>
      </c>
      <c r="F27" s="21"/>
      <c r="G27" s="106"/>
      <c r="H27" s="107"/>
      <c r="I27" s="107"/>
      <c r="J27" s="107"/>
      <c r="K27" s="108"/>
      <c r="L27" s="15"/>
    </row>
    <row r="28" spans="2:12" ht="18.75" customHeight="1" x14ac:dyDescent="0.35">
      <c r="B28" s="54">
        <f t="shared" si="0"/>
        <v>6.6</v>
      </c>
      <c r="C28" s="55">
        <v>1</v>
      </c>
      <c r="D28" s="55">
        <v>2</v>
      </c>
      <c r="E28" s="56">
        <v>5902</v>
      </c>
      <c r="F28" s="21"/>
      <c r="G28" s="106"/>
      <c r="H28" s="107"/>
      <c r="I28" s="107"/>
      <c r="J28" s="107"/>
      <c r="K28" s="108"/>
      <c r="L28" s="15"/>
    </row>
    <row r="29" spans="2:12" ht="18.75" customHeight="1" x14ac:dyDescent="0.35">
      <c r="B29" s="54">
        <f t="shared" si="0"/>
        <v>8.7000000000000011</v>
      </c>
      <c r="C29" s="55">
        <v>1</v>
      </c>
      <c r="D29" s="55">
        <v>2</v>
      </c>
      <c r="E29" s="56">
        <v>5998</v>
      </c>
      <c r="F29" s="21"/>
      <c r="G29" s="106"/>
      <c r="H29" s="107"/>
      <c r="I29" s="107"/>
      <c r="J29" s="107"/>
      <c r="K29" s="108"/>
      <c r="L29" s="15"/>
    </row>
    <row r="30" spans="2:12" ht="18.75" customHeight="1" thickBot="1" x14ac:dyDescent="0.4">
      <c r="B30" s="54">
        <v>7.8</v>
      </c>
      <c r="C30" s="55">
        <v>2</v>
      </c>
      <c r="D30" s="55">
        <v>2</v>
      </c>
      <c r="E30" s="56">
        <v>6221</v>
      </c>
      <c r="F30" s="21"/>
      <c r="G30" s="109"/>
      <c r="H30" s="110"/>
      <c r="I30" s="110"/>
      <c r="J30" s="110"/>
      <c r="K30" s="111"/>
      <c r="L30" s="15"/>
    </row>
    <row r="31" spans="2:12" ht="18.75" customHeight="1" x14ac:dyDescent="0.35">
      <c r="B31" s="54">
        <v>6.5</v>
      </c>
      <c r="C31" s="55">
        <v>3</v>
      </c>
      <c r="D31" s="55">
        <v>2</v>
      </c>
      <c r="E31" s="56">
        <v>6348</v>
      </c>
      <c r="F31" s="21"/>
      <c r="G31" s="19"/>
      <c r="H31" s="19"/>
      <c r="I31" s="19"/>
      <c r="J31" s="20"/>
      <c r="K31" s="20"/>
      <c r="L31" s="15"/>
    </row>
    <row r="32" spans="2:12" ht="18.75" customHeight="1" x14ac:dyDescent="0.35">
      <c r="B32" s="54">
        <f>B15+6</f>
        <v>10.7</v>
      </c>
      <c r="C32" s="55">
        <v>3</v>
      </c>
      <c r="D32" s="55">
        <v>1</v>
      </c>
      <c r="E32" s="56">
        <v>6491</v>
      </c>
      <c r="F32" s="21"/>
      <c r="G32" s="19"/>
      <c r="H32" s="19"/>
      <c r="I32" s="19"/>
      <c r="J32" s="20"/>
      <c r="K32" s="20"/>
      <c r="L32" s="15"/>
    </row>
    <row r="33" spans="2:12" ht="18.75" customHeight="1" x14ac:dyDescent="0.35">
      <c r="B33" s="54">
        <v>7.4</v>
      </c>
      <c r="C33" s="55">
        <v>1</v>
      </c>
      <c r="D33" s="55">
        <v>2</v>
      </c>
      <c r="E33" s="56">
        <v>6652</v>
      </c>
      <c r="F33" s="21"/>
      <c r="G33" s="19"/>
      <c r="H33" s="19"/>
      <c r="I33" s="19"/>
      <c r="J33" s="20"/>
      <c r="K33" s="20"/>
      <c r="L33" s="15"/>
    </row>
    <row r="34" spans="2:12" ht="18.75" customHeight="1" x14ac:dyDescent="0.35">
      <c r="B34" s="54">
        <f>B17+6</f>
        <v>13.5</v>
      </c>
      <c r="C34" s="55">
        <v>1</v>
      </c>
      <c r="D34" s="55">
        <v>2</v>
      </c>
      <c r="E34" s="56">
        <v>6880</v>
      </c>
      <c r="F34" s="21"/>
      <c r="G34" s="19"/>
      <c r="H34" s="19"/>
      <c r="I34" s="19"/>
      <c r="J34" s="20"/>
      <c r="K34" s="20"/>
      <c r="L34" s="15"/>
    </row>
    <row r="35" spans="2:12" ht="18.75" customHeight="1" x14ac:dyDescent="0.35">
      <c r="B35" s="54">
        <v>5.6</v>
      </c>
      <c r="C35" s="55">
        <v>2</v>
      </c>
      <c r="D35" s="55">
        <v>2</v>
      </c>
      <c r="E35" s="56">
        <v>6924</v>
      </c>
      <c r="F35" s="21"/>
      <c r="G35" s="19"/>
      <c r="H35" s="19"/>
      <c r="I35" s="19"/>
      <c r="J35" s="20"/>
      <c r="K35" s="20"/>
      <c r="L35" s="15"/>
    </row>
    <row r="36" spans="2:12" ht="18.75" customHeight="1" x14ac:dyDescent="0.35">
      <c r="B36" s="54">
        <v>15.7</v>
      </c>
      <c r="C36" s="55">
        <v>1</v>
      </c>
      <c r="D36" s="55">
        <v>1</v>
      </c>
      <c r="E36" s="56">
        <v>7179</v>
      </c>
      <c r="F36" s="21"/>
      <c r="G36" s="19"/>
      <c r="H36" s="19"/>
      <c r="I36" s="19"/>
      <c r="J36" s="20"/>
      <c r="K36" s="20"/>
      <c r="L36" s="15"/>
    </row>
    <row r="37" spans="2:12" ht="18.75" customHeight="1" x14ac:dyDescent="0.35">
      <c r="B37" s="54">
        <v>14.4</v>
      </c>
      <c r="C37" s="55">
        <v>3</v>
      </c>
      <c r="D37" s="55">
        <v>2</v>
      </c>
      <c r="E37" s="56">
        <v>7359</v>
      </c>
      <c r="F37" s="21"/>
      <c r="G37" s="19"/>
      <c r="H37" s="19"/>
      <c r="I37" s="19"/>
      <c r="J37" s="20"/>
      <c r="K37" s="20"/>
      <c r="L37" s="15"/>
    </row>
    <row r="38" spans="2:12" ht="18.75" customHeight="1" x14ac:dyDescent="0.35">
      <c r="B38" s="54">
        <v>9.3000000000000007</v>
      </c>
      <c r="C38" s="55">
        <v>3</v>
      </c>
      <c r="D38" s="55">
        <v>2</v>
      </c>
      <c r="E38" s="56">
        <v>7606</v>
      </c>
      <c r="F38" s="21"/>
      <c r="G38" s="19"/>
      <c r="H38" s="19"/>
      <c r="I38" s="19"/>
      <c r="J38" s="20"/>
      <c r="K38" s="20"/>
      <c r="L38" s="15"/>
    </row>
    <row r="40" spans="2:12" x14ac:dyDescent="0.35">
      <c r="D40" s="12"/>
    </row>
  </sheetData>
  <mergeCells count="13">
    <mergeCell ref="M8:Q8"/>
    <mergeCell ref="G20:K24"/>
    <mergeCell ref="G26:K30"/>
    <mergeCell ref="G13:K14"/>
    <mergeCell ref="G15:K16"/>
    <mergeCell ref="G17:K18"/>
    <mergeCell ref="G11:I11"/>
    <mergeCell ref="G10:I10"/>
    <mergeCell ref="B2:E2"/>
    <mergeCell ref="G2:H2"/>
    <mergeCell ref="I2:J2"/>
    <mergeCell ref="G8:I8"/>
    <mergeCell ref="G9:I9"/>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6689-DB9D-4132-ADFE-1C8267BB9F4E}">
  <sheetPr>
    <tabColor theme="0"/>
  </sheetPr>
  <dimension ref="A1:I60"/>
  <sheetViews>
    <sheetView showGridLines="0" tabSelected="1" zoomScale="80" zoomScaleNormal="80" workbookViewId="0">
      <selection activeCell="X20" sqref="X20"/>
    </sheetView>
  </sheetViews>
  <sheetFormatPr defaultColWidth="9.08984375" defaultRowHeight="14.5" x14ac:dyDescent="0.35"/>
  <cols>
    <col min="1" max="1" width="17.453125" style="1" bestFit="1" customWidth="1"/>
    <col min="2" max="2" width="26.6328125" style="1" bestFit="1" customWidth="1"/>
    <col min="3" max="3" width="13.453125" style="1" bestFit="1" customWidth="1"/>
    <col min="4" max="5" width="12" style="1" bestFit="1" customWidth="1"/>
    <col min="6" max="6" width="12.453125" style="1" bestFit="1" customWidth="1"/>
    <col min="7" max="7" width="12" style="1" bestFit="1" customWidth="1"/>
    <col min="8" max="9" width="12.08984375" style="1" bestFit="1" customWidth="1"/>
    <col min="10" max="16384" width="9.08984375" style="1"/>
  </cols>
  <sheetData>
    <row r="1" spans="1:9" ht="19" thickBot="1" x14ac:dyDescent="0.4">
      <c r="A1" s="123" t="s">
        <v>9</v>
      </c>
      <c r="B1" s="124"/>
      <c r="C1" s="124"/>
      <c r="D1" s="124"/>
      <c r="E1" s="124"/>
      <c r="F1" s="124"/>
      <c r="G1" s="124"/>
      <c r="H1" s="124"/>
      <c r="I1" s="125"/>
    </row>
    <row r="2" spans="1:9" ht="15" thickBot="1" x14ac:dyDescent="0.4"/>
    <row r="3" spans="1:9" ht="16.5" thickBot="1" x14ac:dyDescent="0.4">
      <c r="A3" s="126" t="s">
        <v>10</v>
      </c>
      <c r="B3" s="127"/>
    </row>
    <row r="4" spans="1:9" ht="15" thickBot="1" x14ac:dyDescent="0.4">
      <c r="A4" s="1" t="s">
        <v>11</v>
      </c>
      <c r="B4" s="3">
        <v>0.88637107546794947</v>
      </c>
    </row>
    <row r="5" spans="1:9" ht="15" thickBot="1" x14ac:dyDescent="0.4">
      <c r="A5" s="1" t="s">
        <v>12</v>
      </c>
      <c r="B5" s="28">
        <v>0.78565368342620934</v>
      </c>
    </row>
    <row r="6" spans="1:9" x14ac:dyDescent="0.35">
      <c r="A6" s="1" t="s">
        <v>13</v>
      </c>
      <c r="B6" s="3">
        <v>0.7642190517688302</v>
      </c>
    </row>
    <row r="7" spans="1:9" x14ac:dyDescent="0.35">
      <c r="A7" s="1" t="s">
        <v>14</v>
      </c>
      <c r="B7" s="3">
        <v>512.00640973079499</v>
      </c>
    </row>
    <row r="8" spans="1:9" ht="15" thickBot="1" x14ac:dyDescent="0.4">
      <c r="A8" s="2" t="s">
        <v>15</v>
      </c>
      <c r="B8" s="4">
        <v>34</v>
      </c>
    </row>
    <row r="9" spans="1:9" ht="15" thickBot="1" x14ac:dyDescent="0.4"/>
    <row r="10" spans="1:9" ht="16.5" thickBot="1" x14ac:dyDescent="0.4">
      <c r="A10" s="131" t="s">
        <v>16</v>
      </c>
      <c r="B10" s="132"/>
      <c r="C10" s="132"/>
      <c r="D10" s="132"/>
      <c r="E10" s="132"/>
      <c r="F10" s="133"/>
    </row>
    <row r="11" spans="1:9" ht="29" x14ac:dyDescent="0.35">
      <c r="A11" s="62"/>
      <c r="B11" s="62" t="s">
        <v>17</v>
      </c>
      <c r="C11" s="62" t="s">
        <v>18</v>
      </c>
      <c r="D11" s="62" t="s">
        <v>19</v>
      </c>
      <c r="E11" s="62" t="s">
        <v>20</v>
      </c>
      <c r="F11" s="62" t="s">
        <v>21</v>
      </c>
    </row>
    <row r="12" spans="1:9" x14ac:dyDescent="0.35">
      <c r="A12" s="1" t="s">
        <v>22</v>
      </c>
      <c r="B12" s="3">
        <v>3</v>
      </c>
      <c r="C12" s="1">
        <v>28826185.47419038</v>
      </c>
      <c r="D12" s="1">
        <v>9608728.4913967941</v>
      </c>
      <c r="E12" s="1">
        <v>36.653472566473553</v>
      </c>
      <c r="F12" s="1">
        <v>3.7079751948351749E-10</v>
      </c>
    </row>
    <row r="13" spans="1:9" x14ac:dyDescent="0.35">
      <c r="A13" s="1" t="s">
        <v>23</v>
      </c>
      <c r="B13" s="3">
        <v>30</v>
      </c>
      <c r="C13" s="1">
        <v>7864516.9081625594</v>
      </c>
      <c r="D13" s="1">
        <v>262150.56360541866</v>
      </c>
    </row>
    <row r="14" spans="1:9" ht="15" thickBot="1" x14ac:dyDescent="0.4">
      <c r="A14" s="2" t="s">
        <v>24</v>
      </c>
      <c r="B14" s="4">
        <v>33</v>
      </c>
      <c r="C14" s="2">
        <v>36690702.382352941</v>
      </c>
      <c r="D14" s="2"/>
      <c r="E14" s="2"/>
      <c r="F14" s="2"/>
    </row>
    <row r="15" spans="1:9" ht="15" thickBot="1" x14ac:dyDescent="0.4"/>
    <row r="16" spans="1:9" ht="32.5" thickBot="1" x14ac:dyDescent="0.4">
      <c r="A16" s="64"/>
      <c r="B16" s="65" t="s">
        <v>25</v>
      </c>
      <c r="C16" s="65" t="s">
        <v>14</v>
      </c>
      <c r="D16" s="65" t="s">
        <v>26</v>
      </c>
      <c r="E16" s="65" t="s">
        <v>8</v>
      </c>
      <c r="F16" s="65" t="s">
        <v>27</v>
      </c>
      <c r="G16" s="65" t="s">
        <v>28</v>
      </c>
      <c r="H16" s="65" t="s">
        <v>29</v>
      </c>
      <c r="I16" s="66" t="s">
        <v>30</v>
      </c>
    </row>
    <row r="17" spans="1:9" ht="15" thickBot="1" x14ac:dyDescent="0.4">
      <c r="A17" s="30" t="s">
        <v>31</v>
      </c>
      <c r="B17" s="63">
        <v>2700.2354907362142</v>
      </c>
      <c r="C17" s="29">
        <v>312.98392348779595</v>
      </c>
      <c r="D17" s="29">
        <v>8.627393575509009</v>
      </c>
      <c r="E17" s="29">
        <v>1.2656095266263107E-9</v>
      </c>
      <c r="F17" s="29">
        <v>2061.0370445319945</v>
      </c>
      <c r="G17" s="29">
        <v>3339.4339369404338</v>
      </c>
      <c r="H17" s="29">
        <v>2061.0370445319945</v>
      </c>
      <c r="I17" s="29">
        <v>3339.4339369404338</v>
      </c>
    </row>
    <row r="18" spans="1:9" ht="15" thickBot="1" x14ac:dyDescent="0.4">
      <c r="A18" s="25" t="s">
        <v>2</v>
      </c>
      <c r="B18" s="33">
        <v>190.56097618071709</v>
      </c>
      <c r="C18" s="24">
        <v>25.915414863914489</v>
      </c>
      <c r="D18" s="24">
        <v>7.3531902607532906</v>
      </c>
      <c r="E18" s="33">
        <v>3.4324622234579465E-8</v>
      </c>
      <c r="F18" s="24">
        <v>137.63463821052483</v>
      </c>
      <c r="G18" s="24">
        <v>243.48731415090936</v>
      </c>
      <c r="H18" s="24">
        <v>137.63463821052483</v>
      </c>
      <c r="I18" s="24">
        <v>243.48731415090936</v>
      </c>
    </row>
    <row r="19" spans="1:9" ht="15" thickBot="1" x14ac:dyDescent="0.4">
      <c r="A19" s="26" t="s">
        <v>3</v>
      </c>
      <c r="B19" s="34">
        <v>246.30920437152497</v>
      </c>
      <c r="C19" s="23">
        <v>88.794181254673916</v>
      </c>
      <c r="D19" s="23">
        <v>2.773934067425841</v>
      </c>
      <c r="E19" s="34">
        <v>9.4346180284556984E-3</v>
      </c>
      <c r="F19" s="23">
        <v>64.96729371528474</v>
      </c>
      <c r="G19" s="23">
        <v>427.65111502776517</v>
      </c>
      <c r="H19" s="23">
        <v>64.96729371528474</v>
      </c>
      <c r="I19" s="23">
        <v>427.65111502776517</v>
      </c>
    </row>
    <row r="20" spans="1:9" ht="15" thickBot="1" x14ac:dyDescent="0.4">
      <c r="A20" s="27" t="s">
        <v>4</v>
      </c>
      <c r="B20" s="35">
        <v>712.60432253112947</v>
      </c>
      <c r="C20" s="22">
        <v>177.73933618007948</v>
      </c>
      <c r="D20" s="22">
        <v>4.0092662538648334</v>
      </c>
      <c r="E20" s="35">
        <v>3.7224179745171869E-4</v>
      </c>
      <c r="F20" s="22">
        <v>349.61217184928711</v>
      </c>
      <c r="G20" s="22">
        <v>1075.5964732129719</v>
      </c>
      <c r="H20" s="22">
        <v>349.61217184928711</v>
      </c>
      <c r="I20" s="22">
        <v>1075.5964732129719</v>
      </c>
    </row>
    <row r="23" spans="1:9" ht="15" thickBot="1" x14ac:dyDescent="0.4"/>
    <row r="24" spans="1:9" ht="19" thickBot="1" x14ac:dyDescent="0.4">
      <c r="A24" s="128" t="s">
        <v>32</v>
      </c>
      <c r="B24" s="129"/>
      <c r="C24" s="130"/>
    </row>
    <row r="25" spans="1:9" ht="15" thickBot="1" x14ac:dyDescent="0.4"/>
    <row r="26" spans="1:9" ht="32.5" thickBot="1" x14ac:dyDescent="0.4">
      <c r="A26" s="67" t="s">
        <v>33</v>
      </c>
      <c r="B26" s="68" t="s">
        <v>44</v>
      </c>
      <c r="C26" s="69" t="s">
        <v>34</v>
      </c>
    </row>
    <row r="27" spans="1:9" x14ac:dyDescent="0.35">
      <c r="A27" s="1">
        <v>1</v>
      </c>
      <c r="B27" s="3">
        <v>4460.9251822612878</v>
      </c>
      <c r="C27" s="3">
        <v>-540.92518226128777</v>
      </c>
    </row>
    <row r="28" spans="1:9" x14ac:dyDescent="0.35">
      <c r="A28" s="1">
        <v>2</v>
      </c>
      <c r="B28" s="3">
        <v>3603.400789448061</v>
      </c>
      <c r="C28" s="3">
        <v>379.599210551939</v>
      </c>
    </row>
    <row r="29" spans="1:9" x14ac:dyDescent="0.35">
      <c r="A29" s="1">
        <v>3</v>
      </c>
      <c r="B29" s="3">
        <v>4619.4826092049307</v>
      </c>
      <c r="C29" s="3">
        <v>-520.48260920493067</v>
      </c>
    </row>
    <row r="30" spans="1:9" x14ac:dyDescent="0.35">
      <c r="A30" s="1">
        <v>4</v>
      </c>
      <c r="B30" s="3">
        <v>4041.6910346637101</v>
      </c>
      <c r="C30" s="3">
        <v>135.30896533628993</v>
      </c>
    </row>
    <row r="31" spans="1:9" x14ac:dyDescent="0.35">
      <c r="A31" s="1">
        <v>5</v>
      </c>
      <c r="B31" s="3">
        <v>4211.7758485629483</v>
      </c>
      <c r="C31" s="3">
        <v>-9.7758485629483403</v>
      </c>
    </row>
    <row r="32" spans="1:9" x14ac:dyDescent="0.35">
      <c r="A32" s="1">
        <v>6</v>
      </c>
      <c r="B32" s="3">
        <v>4002.1587747641597</v>
      </c>
      <c r="C32" s="3">
        <v>304.84122523584028</v>
      </c>
    </row>
    <row r="33" spans="1:3" x14ac:dyDescent="0.35">
      <c r="A33" s="1">
        <v>7</v>
      </c>
      <c r="B33" s="3">
        <v>4486.0899258784284</v>
      </c>
      <c r="C33" s="3">
        <v>-170.0899258784284</v>
      </c>
    </row>
    <row r="34" spans="1:3" x14ac:dyDescent="0.35">
      <c r="A34" s="1">
        <v>8</v>
      </c>
      <c r="B34" s="3">
        <v>3927.3544489552801</v>
      </c>
      <c r="C34" s="3">
        <v>517.64555104471992</v>
      </c>
    </row>
    <row r="35" spans="1:3" x14ac:dyDescent="0.35">
      <c r="A35" s="1">
        <v>9</v>
      </c>
      <c r="B35" s="3">
        <v>4650.0660937785979</v>
      </c>
      <c r="C35" s="3">
        <v>-93.06609377859786</v>
      </c>
    </row>
    <row r="36" spans="1:3" x14ac:dyDescent="0.35">
      <c r="A36" s="1">
        <v>10</v>
      </c>
      <c r="B36" s="3">
        <v>4688.1782890147415</v>
      </c>
      <c r="C36" s="3">
        <v>-128.17828901474149</v>
      </c>
    </row>
    <row r="37" spans="1:3" x14ac:dyDescent="0.35">
      <c r="A37" s="1">
        <v>11</v>
      </c>
      <c r="B37" s="3">
        <v>4801.0948100597643</v>
      </c>
      <c r="C37" s="3">
        <v>-108.09481005976431</v>
      </c>
    </row>
    <row r="38" spans="1:3" x14ac:dyDescent="0.35">
      <c r="A38" s="1">
        <v>12</v>
      </c>
      <c r="B38" s="3">
        <v>5352.3015763204367</v>
      </c>
      <c r="C38" s="3">
        <v>-528.30157632043665</v>
      </c>
    </row>
    <row r="39" spans="1:3" x14ac:dyDescent="0.35">
      <c r="A39" s="1">
        <v>13</v>
      </c>
      <c r="B39" s="3">
        <v>4842.0471346227223</v>
      </c>
      <c r="C39" s="3">
        <v>44.952865377277703</v>
      </c>
    </row>
    <row r="40" spans="1:3" x14ac:dyDescent="0.35">
      <c r="A40" s="1">
        <v>14</v>
      </c>
      <c r="B40" s="3">
        <v>5210.2216353651538</v>
      </c>
      <c r="C40" s="3">
        <v>-205.22163536515382</v>
      </c>
    </row>
    <row r="41" spans="1:3" x14ac:dyDescent="0.35">
      <c r="A41" s="1">
        <v>15</v>
      </c>
      <c r="B41" s="3">
        <v>5249.7538952647037</v>
      </c>
      <c r="C41" s="3">
        <v>-244.75389526470371</v>
      </c>
    </row>
    <row r="42" spans="1:3" x14ac:dyDescent="0.35">
      <c r="A42" s="1">
        <v>16</v>
      </c>
      <c r="B42" s="3">
        <v>5820.0167591434483</v>
      </c>
      <c r="C42" s="3">
        <v>-741.01675914344833</v>
      </c>
    </row>
    <row r="43" spans="1:3" x14ac:dyDescent="0.35">
      <c r="A43" s="1">
        <v>17</v>
      </c>
      <c r="B43" s="3">
        <v>5604.2910393455904</v>
      </c>
      <c r="C43" s="3">
        <v>-520.29103934559043</v>
      </c>
    </row>
    <row r="44" spans="1:3" x14ac:dyDescent="0.35">
      <c r="A44" s="1">
        <v>18</v>
      </c>
      <c r="B44" s="3">
        <v>6161.606451605332</v>
      </c>
      <c r="C44" s="3">
        <v>-949.60645160533204</v>
      </c>
    </row>
    <row r="45" spans="1:3" x14ac:dyDescent="0.35">
      <c r="A45" s="1">
        <v>19</v>
      </c>
      <c r="B45" s="3">
        <v>5951.9893778065434</v>
      </c>
      <c r="C45" s="3">
        <v>-651.98937780654342</v>
      </c>
    </row>
    <row r="46" spans="1:3" x14ac:dyDescent="0.35">
      <c r="A46" s="1">
        <v>20</v>
      </c>
      <c r="B46" s="3">
        <v>5542.8625525011539</v>
      </c>
      <c r="C46" s="3">
        <v>-146.86255250115391</v>
      </c>
    </row>
    <row r="47" spans="1:3" x14ac:dyDescent="0.35">
      <c r="A47" s="1">
        <v>21</v>
      </c>
      <c r="B47" s="3">
        <v>5923.9845048625875</v>
      </c>
      <c r="C47" s="3">
        <v>-468.98450486258753</v>
      </c>
    </row>
    <row r="48" spans="1:3" x14ac:dyDescent="0.35">
      <c r="A48" s="1">
        <v>22</v>
      </c>
      <c r="B48" s="3">
        <v>5355.141705647251</v>
      </c>
      <c r="C48" s="3">
        <v>333.858294352749</v>
      </c>
    </row>
    <row r="49" spans="1:3" x14ac:dyDescent="0.35">
      <c r="A49" s="1">
        <v>23</v>
      </c>
      <c r="B49" s="3">
        <v>5611.8197500080669</v>
      </c>
      <c r="C49" s="3">
        <v>116.18024999193312</v>
      </c>
    </row>
    <row r="50" spans="1:3" x14ac:dyDescent="0.35">
      <c r="A50" s="1">
        <v>24</v>
      </c>
      <c r="B50" s="3">
        <v>5629.4557829627311</v>
      </c>
      <c r="C50" s="3">
        <v>272.54421703726894</v>
      </c>
    </row>
    <row r="51" spans="1:3" x14ac:dyDescent="0.35">
      <c r="A51" s="1">
        <v>25</v>
      </c>
      <c r="B51" s="3">
        <v>6029.6338329422369</v>
      </c>
      <c r="C51" s="3">
        <v>-31.63383294223695</v>
      </c>
    </row>
    <row r="52" spans="1:3" x14ac:dyDescent="0.35">
      <c r="A52" s="1">
        <v>26</v>
      </c>
      <c r="B52" s="3">
        <v>6104.438158751117</v>
      </c>
      <c r="C52" s="3">
        <v>116.56184124888296</v>
      </c>
    </row>
    <row r="53" spans="1:3" x14ac:dyDescent="0.35">
      <c r="A53" s="1">
        <v>27</v>
      </c>
      <c r="B53" s="3">
        <v>6103.0180940877099</v>
      </c>
      <c r="C53" s="3">
        <v>244.98190591229013</v>
      </c>
    </row>
    <row r="54" spans="1:3" x14ac:dyDescent="0.35">
      <c r="A54" s="1">
        <v>28</v>
      </c>
      <c r="B54" s="3">
        <v>6190.7698715155921</v>
      </c>
      <c r="C54" s="3">
        <v>300.23012848440794</v>
      </c>
    </row>
    <row r="55" spans="1:3" x14ac:dyDescent="0.35">
      <c r="A55" s="1">
        <v>29</v>
      </c>
      <c r="B55" s="3">
        <v>5781.9045639073047</v>
      </c>
      <c r="C55" s="3">
        <v>870.09543609269531</v>
      </c>
    </row>
    <row r="56" spans="1:3" x14ac:dyDescent="0.35">
      <c r="A56" s="1">
        <v>30</v>
      </c>
      <c r="B56" s="3">
        <v>6944.3265186096787</v>
      </c>
      <c r="C56" s="3">
        <v>-64.326518609678715</v>
      </c>
    </row>
    <row r="57" spans="1:3" x14ac:dyDescent="0.35">
      <c r="A57" s="1">
        <v>31</v>
      </c>
      <c r="B57" s="3">
        <v>5685.2040111535389</v>
      </c>
      <c r="C57" s="3">
        <v>1238.7959888464611</v>
      </c>
    </row>
    <row r="58" spans="1:3" x14ac:dyDescent="0.35">
      <c r="A58" s="1">
        <v>32</v>
      </c>
      <c r="B58" s="3">
        <v>6650.9563436761264</v>
      </c>
      <c r="C58" s="3">
        <v>528.04365632387362</v>
      </c>
    </row>
    <row r="59" spans="1:3" x14ac:dyDescent="0.35">
      <c r="A59" s="1">
        <v>33</v>
      </c>
      <c r="B59" s="3">
        <v>7608.4498059153748</v>
      </c>
      <c r="C59" s="3">
        <v>-249.44980591537478</v>
      </c>
    </row>
    <row r="60" spans="1:3" ht="15" thickBot="1" x14ac:dyDescent="0.4">
      <c r="A60" s="2">
        <v>34</v>
      </c>
      <c r="B60" s="4">
        <v>6636.5888273937171</v>
      </c>
      <c r="C60" s="4">
        <v>969.41117260628289</v>
      </c>
    </row>
  </sheetData>
  <mergeCells count="4">
    <mergeCell ref="A1:I1"/>
    <mergeCell ref="A3:B3"/>
    <mergeCell ref="A24:C24"/>
    <mergeCell ref="A10:F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Quick Intro To Regression Analy</vt:lpstr>
      <vt:lpstr> 0. Instructions</vt:lpstr>
      <vt:lpstr>1. M-L Test for Pay Discrim</vt:lpstr>
      <vt:lpstr> 2. Regression Analysis </vt:lpstr>
      <vt:lpstr>' 0. Instructions'!Print_Area</vt:lpstr>
      <vt:lpstr>' 0. Instructions'!Print_Titles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KAREY WONG</dc:creator>
  <cp:lastModifiedBy>KAREY WONG</cp:lastModifiedBy>
  <cp:lastPrinted>2025-04-15T18:03:23Z</cp:lastPrinted>
  <dcterms:created xsi:type="dcterms:W3CDTF">2025-04-15T15:41:53Z</dcterms:created>
  <dcterms:modified xsi:type="dcterms:W3CDTF">2025-05-02T17:15:29Z</dcterms:modified>
</cp:coreProperties>
</file>