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5360" windowHeight="7740" tabRatio="551" activeTab="8"/>
  </bookViews>
  <sheets>
    <sheet name="存量固收资产" sheetId="90" r:id="rId1"/>
    <sheet name="存量权益资产" sheetId="91" r:id="rId2"/>
    <sheet name="新增固收假设" sheetId="96" r:id="rId3"/>
    <sheet name="经济情景假设" sheetId="97" r:id="rId4"/>
    <sheet name="资产配置假设" sheetId="98" r:id="rId5"/>
    <sheet name="账户控制表" sheetId="89" r:id="rId6"/>
    <sheet name="公司控制表" sheetId="88" r:id="rId7"/>
    <sheet name="Control_1" sheetId="2" r:id="rId8"/>
    <sheet name="Sheet1" sheetId="99" r:id="rId9"/>
  </sheets>
  <externalReferences>
    <externalReference r:id="rId10"/>
    <externalReference r:id="rId11"/>
    <externalReference r:id="rId12"/>
    <externalReference r:id="rId13"/>
  </externalReferences>
  <definedNames>
    <definedName name="_xlnm._FilterDatabase" localSheetId="0" hidden="1">存量固收资产!$G$2:$G$685</definedName>
    <definedName name="ABV_AREA" localSheetId="0">#REF!</definedName>
    <definedName name="ABV_AREA" localSheetId="5">#REF!</definedName>
    <definedName name="Asset_Strategy_Start">Control_1!$G$1</definedName>
    <definedName name="AUG">[1]存量资产现金流计算!$G$3</definedName>
    <definedName name="Cash_Balance_Start">[2]现金计算!$B$10</definedName>
    <definedName name="Cash_Flow_Timing">Control_1!$D$13</definedName>
    <definedName name="Company_Realign_Strategy">Control_1!$D$19</definedName>
    <definedName name="Cross_Target">Control_1!$D$15</definedName>
    <definedName name="Default_Risk_Change_PC">Control_1!$D$25</definedName>
    <definedName name="Default_Start_Credit_Rating">Control_1!$D$26</definedName>
    <definedName name="Eff_Dur_Gap">Control_1!$D$31</definedName>
    <definedName name="Equity_Risk_Change_PC">Control_1!$D$23</definedName>
    <definedName name="error" localSheetId="0">#REF!</definedName>
    <definedName name="error" localSheetId="5">#REF!</definedName>
    <definedName name="Fund_Category_Strategy">Control_1!$G$1:$Q$25</definedName>
    <definedName name="Goalseek_Spread">[1]存量资产现金流计算!$AD$6</definedName>
    <definedName name="HIST_AREA" localSheetId="0">#REF!</definedName>
    <definedName name="HIST_AREA" localSheetId="5">#REF!</definedName>
    <definedName name="Int_Risk_Change_PC">Control_1!$D$21</definedName>
    <definedName name="Interpolation_Method">Control_1!$D$29</definedName>
    <definedName name="irr">[1]存量资产现金流计算!$AG$6</definedName>
    <definedName name="irr_cal">[1]存量资产现金流计算!$AF$6</definedName>
    <definedName name="M_A19" localSheetId="0">#REF!</definedName>
    <definedName name="M_A19" localSheetId="5">#REF!</definedName>
    <definedName name="M_AR_1" localSheetId="0">#REF!</definedName>
    <definedName name="M_AR_1" localSheetId="5">#REF!</definedName>
    <definedName name="M_AR_10" localSheetId="0">#REF!</definedName>
    <definedName name="M_AR_10" localSheetId="5">#REF!</definedName>
    <definedName name="M_AR_11" localSheetId="0">#REF!</definedName>
    <definedName name="M_AR_11" localSheetId="5">#REF!</definedName>
    <definedName name="M_AR_12" localSheetId="0">#REF!</definedName>
    <definedName name="M_AR_12" localSheetId="5">#REF!</definedName>
    <definedName name="M_AR_2" localSheetId="0">#REF!</definedName>
    <definedName name="M_AR_2" localSheetId="5">#REF!</definedName>
    <definedName name="M_AR_3" localSheetId="0">#REF!</definedName>
    <definedName name="M_AR_3" localSheetId="5">#REF!</definedName>
    <definedName name="M_AR_4" localSheetId="0">#REF!</definedName>
    <definedName name="M_AR_4" localSheetId="5">#REF!</definedName>
    <definedName name="M_AR_5" localSheetId="0">#REF!</definedName>
    <definedName name="M_AR_5" localSheetId="5">#REF!</definedName>
    <definedName name="M_AR_6" localSheetId="0">#REF!</definedName>
    <definedName name="M_AR_6" localSheetId="5">#REF!</definedName>
    <definedName name="M_AR_7" localSheetId="0">#REF!</definedName>
    <definedName name="M_AR_7" localSheetId="5">#REF!</definedName>
    <definedName name="M_AR_8" localSheetId="0">#REF!</definedName>
    <definedName name="M_AR_8" localSheetId="5">#REF!</definedName>
    <definedName name="M_AR_9" localSheetId="0">#REF!</definedName>
    <definedName name="M_AR_9" localSheetId="5">#REF!</definedName>
    <definedName name="M_AREA" localSheetId="0">#REF!</definedName>
    <definedName name="M_AREA" localSheetId="5">#REF!</definedName>
    <definedName name="M_COMPANY" localSheetId="0">#REF!</definedName>
    <definedName name="M_COMPANY" localSheetId="5">#REF!</definedName>
    <definedName name="M_COST" localSheetId="0">#REF!</definedName>
    <definedName name="M_COST" localSheetId="5">#REF!</definedName>
    <definedName name="M_COSTCHG_TPX" localSheetId="0">#REF!</definedName>
    <definedName name="M_COSTCHG_TPX" localSheetId="5">#REF!</definedName>
    <definedName name="M_CTRLMSG" localSheetId="0">#REF!</definedName>
    <definedName name="M_CTRLMSG" localSheetId="5">#REF!</definedName>
    <definedName name="M_DATABASE" localSheetId="0">#REF!</definedName>
    <definedName name="M_DATABASE" localSheetId="5">#REF!</definedName>
    <definedName name="M_EX_K1_1" localSheetId="0">#REF!</definedName>
    <definedName name="M_EX_K1_1" localSheetId="5">#REF!</definedName>
    <definedName name="M_EX_K1_2" localSheetId="0">#REF!</definedName>
    <definedName name="M_EX_K1_2" localSheetId="5">#REF!</definedName>
    <definedName name="M_EX_K1_3" localSheetId="0">#REF!</definedName>
    <definedName name="M_EX_K1_3" localSheetId="5">#REF!</definedName>
    <definedName name="M_EX_RF0" localSheetId="0">#REF!</definedName>
    <definedName name="M_EX_RF0" localSheetId="5">#REF!</definedName>
    <definedName name="M_FARATE" localSheetId="0">#REF!</definedName>
    <definedName name="M_FARATE" localSheetId="5">#REF!</definedName>
    <definedName name="M_FINAL" localSheetId="0">#REF!</definedName>
    <definedName name="M_FINAL" localSheetId="5">#REF!</definedName>
    <definedName name="M_FLAG_1" localSheetId="0">#REF!</definedName>
    <definedName name="M_FLAG_1" localSheetId="5">#REF!</definedName>
    <definedName name="M_GRADE" localSheetId="0">#REF!</definedName>
    <definedName name="M_GRADE" localSheetId="5">#REF!</definedName>
    <definedName name="M_GUARANTEE" localSheetId="0">#REF!</definedName>
    <definedName name="M_GUARANTEE" localSheetId="5">#REF!</definedName>
    <definedName name="M_ID" localSheetId="0">#REF!</definedName>
    <definedName name="M_ID" localSheetId="5">#REF!</definedName>
    <definedName name="M_MKT_EQ_1" localSheetId="0">#REF!</definedName>
    <definedName name="M_MKT_EQ_1" localSheetId="5">#REF!</definedName>
    <definedName name="M_MKT_EQ_10.1" localSheetId="0">#REF!</definedName>
    <definedName name="M_MKT_EQ_10.1" localSheetId="5">#REF!</definedName>
    <definedName name="M_MKT_EQ_10.10" localSheetId="0">#REF!</definedName>
    <definedName name="M_MKT_EQ_10.10" localSheetId="5">#REF!</definedName>
    <definedName name="M_MKT_EQ_10.11" localSheetId="0">#REF!</definedName>
    <definedName name="M_MKT_EQ_10.11" localSheetId="5">#REF!</definedName>
    <definedName name="M_MKT_EQ_10.12" localSheetId="0">#REF!</definedName>
    <definedName name="M_MKT_EQ_10.12" localSheetId="5">#REF!</definedName>
    <definedName name="M_MKT_EQ_10.2" localSheetId="0">#REF!</definedName>
    <definedName name="M_MKT_EQ_10.2" localSheetId="5">#REF!</definedName>
    <definedName name="M_MKT_EQ_10.3" localSheetId="0">#REF!</definedName>
    <definedName name="M_MKT_EQ_10.3" localSheetId="5">#REF!</definedName>
    <definedName name="M_MKT_EQ_10.4" localSheetId="0">#REF!</definedName>
    <definedName name="M_MKT_EQ_10.4" localSheetId="5">#REF!</definedName>
    <definedName name="M_MKT_EQ_10.5" localSheetId="0">#REF!</definedName>
    <definedName name="M_MKT_EQ_10.5" localSheetId="5">#REF!</definedName>
    <definedName name="M_MKT_EQ_10.6" localSheetId="0">#REF!</definedName>
    <definedName name="M_MKT_EQ_10.6" localSheetId="5">#REF!</definedName>
    <definedName name="M_MKT_EQ_10.7" localSheetId="0">#REF!</definedName>
    <definedName name="M_MKT_EQ_10.7" localSheetId="5">#REF!</definedName>
    <definedName name="M_MKT_EQ_10.8" localSheetId="0">#REF!</definedName>
    <definedName name="M_MKT_EQ_10.8" localSheetId="5">#REF!</definedName>
    <definedName name="M_MKT_EQ_10.9" localSheetId="0">#REF!</definedName>
    <definedName name="M_MKT_EQ_10.9" localSheetId="5">#REF!</definedName>
    <definedName name="M_MKT_EQ_11.1" localSheetId="0">#REF!</definedName>
    <definedName name="M_MKT_EQ_11.1" localSheetId="5">#REF!</definedName>
    <definedName name="M_MKT_EQ_11.2" localSheetId="0">#REF!</definedName>
    <definedName name="M_MKT_EQ_11.2" localSheetId="5">#REF!</definedName>
    <definedName name="M_MKT_EQ_2" localSheetId="0">#REF!</definedName>
    <definedName name="M_MKT_EQ_2" localSheetId="5">#REF!</definedName>
    <definedName name="M_MKT_EQ_3" localSheetId="0">#REF!</definedName>
    <definedName name="M_MKT_EQ_3" localSheetId="5">#REF!</definedName>
    <definedName name="M_MKT_EQ_3.1" localSheetId="0">#REF!</definedName>
    <definedName name="M_MKT_EQ_3.1" localSheetId="5">#REF!</definedName>
    <definedName name="M_MKT_EQ_3.1.1" localSheetId="0">#REF!</definedName>
    <definedName name="M_MKT_EQ_3.1.1" localSheetId="5">#REF!</definedName>
    <definedName name="M_MKT_EQ_3.1.2" localSheetId="0">#REF!</definedName>
    <definedName name="M_MKT_EQ_3.1.2" localSheetId="5">#REF!</definedName>
    <definedName name="M_MKT_EQ_3.1.3" localSheetId="0">#REF!</definedName>
    <definedName name="M_MKT_EQ_3.1.3" localSheetId="5">#REF!</definedName>
    <definedName name="M_MKT_EQ_3.2" localSheetId="0">#REF!</definedName>
    <definedName name="M_MKT_EQ_3.2" localSheetId="5">#REF!</definedName>
    <definedName name="M_MKT_EQ_3.2.1" localSheetId="0">#REF!</definedName>
    <definedName name="M_MKT_EQ_3.2.1" localSheetId="5">#REF!</definedName>
    <definedName name="M_MKT_EQ_3.2.2" localSheetId="0">#REF!</definedName>
    <definedName name="M_MKT_EQ_3.2.2" localSheetId="5">#REF!</definedName>
    <definedName name="M_MKT_EQ_3.2.3" localSheetId="0">#REF!</definedName>
    <definedName name="M_MKT_EQ_3.2.3" localSheetId="5">#REF!</definedName>
    <definedName name="M_MKT_EQ_3.3" localSheetId="0">#REF!</definedName>
    <definedName name="M_MKT_EQ_3.3" localSheetId="5">#REF!</definedName>
    <definedName name="M_MKT_EQ_3.4" localSheetId="0">#REF!</definedName>
    <definedName name="M_MKT_EQ_3.4" localSheetId="5">#REF!</definedName>
    <definedName name="M_MKT_EQ_4" localSheetId="0">#REF!</definedName>
    <definedName name="M_MKT_EQ_4" localSheetId="5">#REF!</definedName>
    <definedName name="M_MKT_EQ_5" localSheetId="0">#REF!</definedName>
    <definedName name="M_MKT_EQ_5" localSheetId="5">#REF!</definedName>
    <definedName name="M_MKT_EQ_5.1" localSheetId="0">#REF!</definedName>
    <definedName name="M_MKT_EQ_5.1" localSheetId="5">#REF!</definedName>
    <definedName name="M_MKT_EQ_5.2" localSheetId="0">#REF!</definedName>
    <definedName name="M_MKT_EQ_5.2" localSheetId="5">#REF!</definedName>
    <definedName name="M_MKT_EQ_6" localSheetId="0">#REF!</definedName>
    <definedName name="M_MKT_EQ_6" localSheetId="5">#REF!</definedName>
    <definedName name="M_MKT_EQ_6.1" localSheetId="0">#REF!</definedName>
    <definedName name="M_MKT_EQ_6.1" localSheetId="5">#REF!</definedName>
    <definedName name="M_MKT_EQ_6.2" localSheetId="0">#REF!</definedName>
    <definedName name="M_MKT_EQ_6.2" localSheetId="5">#REF!</definedName>
    <definedName name="M_MKT_EQ_6.3" localSheetId="0">#REF!</definedName>
    <definedName name="M_MKT_EQ_6.3" localSheetId="5">#REF!</definedName>
    <definedName name="M_MKT_EQ_6.4" localSheetId="0">#REF!</definedName>
    <definedName name="M_MKT_EQ_6.4" localSheetId="5">#REF!</definedName>
    <definedName name="M_MKT_EQ_7" localSheetId="0">#REF!</definedName>
    <definedName name="M_MKT_EQ_7" localSheetId="5">#REF!</definedName>
    <definedName name="M_MKT_EQ_8" localSheetId="0">#REF!</definedName>
    <definedName name="M_MKT_EQ_8" localSheetId="5">#REF!</definedName>
    <definedName name="M_MKT_EQ_9.1" localSheetId="0">#REF!</definedName>
    <definedName name="M_MKT_EQ_9.1" localSheetId="5">#REF!</definedName>
    <definedName name="M_MKT_EQ_9.2" localSheetId="0">#REF!</definedName>
    <definedName name="M_MKT_EQ_9.2" localSheetId="5">#REF!</definedName>
    <definedName name="M_MKT_EQ_K1AFT" localSheetId="0">#REF!</definedName>
    <definedName name="M_MKT_EQ_K1AFT" localSheetId="5">#REF!</definedName>
    <definedName name="M_MKT_EQ_K1PRI" localSheetId="0">#REF!</definedName>
    <definedName name="M_MKT_EQ_K1PRI" localSheetId="5">#REF!</definedName>
    <definedName name="M_NCAT_RF0" localSheetId="0">#REF!</definedName>
    <definedName name="M_NCAT_RF0" localSheetId="5">#REF!</definedName>
    <definedName name="M_NPA_K1" localSheetId="0">#REF!</definedName>
    <definedName name="M_NPA_K1" localSheetId="5">#REF!</definedName>
    <definedName name="M_NPF_K1" localSheetId="0">#REF!</definedName>
    <definedName name="M_NPF_K1" localSheetId="5">#REF!</definedName>
    <definedName name="M_NPL_K1" localSheetId="0">#REF!</definedName>
    <definedName name="M_NPL_K1" localSheetId="5">#REF!</definedName>
    <definedName name="M_NTCAT" localSheetId="0">#REF!</definedName>
    <definedName name="M_NTCAT" localSheetId="5">#REF!</definedName>
    <definedName name="M_OWER" localSheetId="0">#REF!</definedName>
    <definedName name="M_OWER" localSheetId="5">#REF!</definedName>
    <definedName name="M_P_R" localSheetId="0">#REF!</definedName>
    <definedName name="M_P_R" localSheetId="5">#REF!</definedName>
    <definedName name="M_PLEDGE" localSheetId="0">#REF!</definedName>
    <definedName name="M_PLEDGE" localSheetId="5">#REF!</definedName>
    <definedName name="M_PRE_DJ_L1AMT" localSheetId="0">#REF!</definedName>
    <definedName name="M_PRE_DJ_L1AMT" localSheetId="5">#REF!</definedName>
    <definedName name="M_PRE_DJ_L1RF" localSheetId="0">#REF!</definedName>
    <definedName name="M_PRE_DJ_L1RF" localSheetId="5">#REF!</definedName>
    <definedName name="M_PRE_DJ_L2AMT" localSheetId="0">#REF!</definedName>
    <definedName name="M_PRE_DJ_L2AMT" localSheetId="5">#REF!</definedName>
    <definedName name="M_PRE_DJ_L2RF" localSheetId="0">#REF!</definedName>
    <definedName name="M_PRE_DJ_L2RF" localSheetId="5">#REF!</definedName>
    <definedName name="M_PRE_DJ_L3AMT" localSheetId="0">#REF!</definedName>
    <definedName name="M_PRE_DJ_L3AMT" localSheetId="5">#REF!</definedName>
    <definedName name="M_PRE_DJ_L3RF" localSheetId="0">#REF!</definedName>
    <definedName name="M_PRE_DJ_L3RF" localSheetId="5">#REF!</definedName>
    <definedName name="M_PRE_DJ_L4AMT" localSheetId="0">#REF!</definedName>
    <definedName name="M_PRE_DJ_L4AMT" localSheetId="5">#REF!</definedName>
    <definedName name="M_PRE_DJ_L4RF" localSheetId="0">#REF!</definedName>
    <definedName name="M_PRE_DJ_L4RF" localSheetId="5">#REF!</definedName>
    <definedName name="M_PRE_DJ_L5AMT" localSheetId="0">#REF!</definedName>
    <definedName name="M_PRE_DJ_L5AMT" localSheetId="5">#REF!</definedName>
    <definedName name="M_PRE_DJ_L5RF" localSheetId="0">#REF!</definedName>
    <definedName name="M_PRE_DJ_L5RF" localSheetId="5">#REF!</definedName>
    <definedName name="M_PRE_DS_L1AMT" localSheetId="0">#REF!</definedName>
    <definedName name="M_PRE_DS_L1AMT" localSheetId="5">#REF!</definedName>
    <definedName name="M_PRE_DS_L1RF" localSheetId="0">#REF!</definedName>
    <definedName name="M_PRE_DS_L1RF" localSheetId="5">#REF!</definedName>
    <definedName name="M_PRE_DS_L2AMT" localSheetId="0">#REF!</definedName>
    <definedName name="M_PRE_DS_L2AMT" localSheetId="5">#REF!</definedName>
    <definedName name="M_PRE_DS_L2RF" localSheetId="0">#REF!</definedName>
    <definedName name="M_PRE_DS_L2RF" localSheetId="5">#REF!</definedName>
    <definedName name="M_PRE_DS_L3AMT" localSheetId="0">#REF!</definedName>
    <definedName name="M_PRE_DS_L3AMT" localSheetId="5">#REF!</definedName>
    <definedName name="M_PRE_DS_L3RF" localSheetId="0">#REF!</definedName>
    <definedName name="M_PRE_DS_L3RF" localSheetId="5">#REF!</definedName>
    <definedName name="M_PRE_DS_L4AMT" localSheetId="0">#REF!</definedName>
    <definedName name="M_PRE_DS_L4AMT" localSheetId="5">#REF!</definedName>
    <definedName name="M_PRE_DS_L4RF" localSheetId="0">#REF!</definedName>
    <definedName name="M_PRE_DS_L4RF" localSheetId="5">#REF!</definedName>
    <definedName name="M_PRE_DS_L5AMT" localSheetId="0">#REF!</definedName>
    <definedName name="M_PRE_DS_L5AMT" localSheetId="5">#REF!</definedName>
    <definedName name="M_PRE_DS_L5RF" localSheetId="0">#REF!</definedName>
    <definedName name="M_PRE_DS_L5RF" localSheetId="5">#REF!</definedName>
    <definedName name="M_PRE_RF0_NPA" localSheetId="0">#REF!</definedName>
    <definedName name="M_PRE_RF0_NPA" localSheetId="5">#REF!</definedName>
    <definedName name="M_PRE_RF0_NPF" localSheetId="0">#REF!</definedName>
    <definedName name="M_PRE_RF0_NPF" localSheetId="5">#REF!</definedName>
    <definedName name="M_PRE_RF0_NPL" localSheetId="0">#REF!</definedName>
    <definedName name="M_PRE_RF0_NPL" localSheetId="5">#REF!</definedName>
    <definedName name="M_PRE_T1_L1AMT" localSheetId="0">#REF!</definedName>
    <definedName name="M_PRE_T1_L1AMT" localSheetId="5">#REF!</definedName>
    <definedName name="M_PRE_T1_L1RF" localSheetId="0">#REF!</definedName>
    <definedName name="M_PRE_T1_L1RF" localSheetId="5">#REF!</definedName>
    <definedName name="M_PRE_T1_L2AMT" localSheetId="0">#REF!</definedName>
    <definedName name="M_PRE_T1_L2AMT" localSheetId="5">#REF!</definedName>
    <definedName name="M_PRE_T1_L2RF" localSheetId="0">#REF!</definedName>
    <definedName name="M_PRE_T1_L2RF" localSheetId="5">#REF!</definedName>
    <definedName name="M_PRE_T1_L3AMT" localSheetId="0">#REF!</definedName>
    <definedName name="M_PRE_T1_L3AMT" localSheetId="5">#REF!</definedName>
    <definedName name="M_PRE_T1_L3RF" localSheetId="0">#REF!</definedName>
    <definedName name="M_PRE_T1_L3RF" localSheetId="5">#REF!</definedName>
    <definedName name="M_PRE_T1_L4AMT" localSheetId="0">#REF!</definedName>
    <definedName name="M_PRE_T1_L4AMT" localSheetId="5">#REF!</definedName>
    <definedName name="M_PRE_T1_L4RF" localSheetId="0">#REF!</definedName>
    <definedName name="M_PRE_T1_L4RF" localSheetId="5">#REF!</definedName>
    <definedName name="M_PRE_T1_L5AMT" localSheetId="0">#REF!</definedName>
    <definedName name="M_PRE_T1_L5AMT" localSheetId="5">#REF!</definedName>
    <definedName name="M_PRE_T1_L5RF" localSheetId="0">#REF!</definedName>
    <definedName name="M_PRE_T1_L5RF" localSheetId="5">#REF!</definedName>
    <definedName name="M_PRE_T1_L6AMT" localSheetId="0">#REF!</definedName>
    <definedName name="M_PRE_T1_L6AMT" localSheetId="5">#REF!</definedName>
    <definedName name="M_PRE_T1_L6RF" localSheetId="0">#REF!</definedName>
    <definedName name="M_PRE_T1_L6RF" localSheetId="5">#REF!</definedName>
    <definedName name="M_PRE_T1_L7AMT" localSheetId="0">#REF!</definedName>
    <definedName name="M_PRE_T1_L7AMT" localSheetId="5">#REF!</definedName>
    <definedName name="M_PRE_T1_L7RF" localSheetId="0">#REF!</definedName>
    <definedName name="M_PRE_T1_L7RF" localSheetId="5">#REF!</definedName>
    <definedName name="M_PRE_T10_L1AMT" localSheetId="0">#REF!</definedName>
    <definedName name="M_PRE_T10_L1AMT" localSheetId="5">#REF!</definedName>
    <definedName name="M_PRE_T10_L1RF" localSheetId="0">#REF!</definedName>
    <definedName name="M_PRE_T10_L1RF" localSheetId="5">#REF!</definedName>
    <definedName name="M_PRE_T2_L1AMT" localSheetId="0">#REF!</definedName>
    <definedName name="M_PRE_T2_L1AMT" localSheetId="5">#REF!</definedName>
    <definedName name="M_PRE_T2_L1RF" localSheetId="0">#REF!</definedName>
    <definedName name="M_PRE_T2_L1RF" localSheetId="5">#REF!</definedName>
    <definedName name="M_PRE_T2_L2AMT" localSheetId="0">#REF!</definedName>
    <definedName name="M_PRE_T2_L2AMT" localSheetId="5">#REF!</definedName>
    <definedName name="M_PRE_T2_L2RF" localSheetId="0">#REF!</definedName>
    <definedName name="M_PRE_T2_L2RF" localSheetId="5">#REF!</definedName>
    <definedName name="M_PRE_T2_L3AMT" localSheetId="0">#REF!</definedName>
    <definedName name="M_PRE_T2_L3AMT" localSheetId="5">#REF!</definedName>
    <definedName name="M_PRE_T2_L3RF" localSheetId="0">#REF!</definedName>
    <definedName name="M_PRE_T2_L3RF" localSheetId="5">#REF!</definedName>
    <definedName name="M_PRE_T2_L4AMT" localSheetId="0">#REF!</definedName>
    <definedName name="M_PRE_T2_L4AMT" localSheetId="5">#REF!</definedName>
    <definedName name="M_PRE_T2_L4RF" localSheetId="0">#REF!</definedName>
    <definedName name="M_PRE_T2_L4RF" localSheetId="5">#REF!</definedName>
    <definedName name="M_PRE_T2_L5AMT" localSheetId="0">#REF!</definedName>
    <definedName name="M_PRE_T2_L5AMT" localSheetId="5">#REF!</definedName>
    <definedName name="M_PRE_T2_L5RF" localSheetId="0">#REF!</definedName>
    <definedName name="M_PRE_T2_L5RF" localSheetId="5">#REF!</definedName>
    <definedName name="M_PRE_T2_L6AMT" localSheetId="0">#REF!</definedName>
    <definedName name="M_PRE_T2_L6AMT" localSheetId="5">#REF!</definedName>
    <definedName name="M_PRE_T2_L6RF" localSheetId="0">#REF!</definedName>
    <definedName name="M_PRE_T2_L6RF" localSheetId="5">#REF!</definedName>
    <definedName name="M_PRE_T2_L7AMT" localSheetId="0">#REF!</definedName>
    <definedName name="M_PRE_T2_L7AMT" localSheetId="5">#REF!</definedName>
    <definedName name="M_PRE_T2_L7RF" localSheetId="0">#REF!</definedName>
    <definedName name="M_PRE_T2_L7RF" localSheetId="5">#REF!</definedName>
    <definedName name="M_PRE_T3_L1AMT" localSheetId="0">#REF!</definedName>
    <definedName name="M_PRE_T3_L1AMT" localSheetId="5">#REF!</definedName>
    <definedName name="M_PRE_T3_L1RF" localSheetId="0">#REF!</definedName>
    <definedName name="M_PRE_T3_L1RF" localSheetId="5">#REF!</definedName>
    <definedName name="M_PRE_T3_L2AMT" localSheetId="0">#REF!</definedName>
    <definedName name="M_PRE_T3_L2AMT" localSheetId="5">#REF!</definedName>
    <definedName name="M_PRE_T3_L2RF" localSheetId="0">#REF!</definedName>
    <definedName name="M_PRE_T3_L2RF" localSheetId="5">#REF!</definedName>
    <definedName name="M_PRE_T3_L3AMT" localSheetId="0">#REF!</definedName>
    <definedName name="M_PRE_T3_L3AMT" localSheetId="5">#REF!</definedName>
    <definedName name="M_PRE_T3_L3RF" localSheetId="0">#REF!</definedName>
    <definedName name="M_PRE_T3_L3RF" localSheetId="5">#REF!</definedName>
    <definedName name="M_PRE_T3_L4AMT" localSheetId="0">#REF!</definedName>
    <definedName name="M_PRE_T3_L4AMT" localSheetId="5">#REF!</definedName>
    <definedName name="M_PRE_T3_L4RF" localSheetId="0">#REF!</definedName>
    <definedName name="M_PRE_T3_L4RF" localSheetId="5">#REF!</definedName>
    <definedName name="M_PRE_T3_L5AMT" localSheetId="0">#REF!</definedName>
    <definedName name="M_PRE_T3_L5AMT" localSheetId="5">#REF!</definedName>
    <definedName name="M_PRE_T3_L5RF" localSheetId="0">#REF!</definedName>
    <definedName name="M_PRE_T3_L5RF" localSheetId="5">#REF!</definedName>
    <definedName name="M_PRE_T3_L6AMT" localSheetId="0">#REF!</definedName>
    <definedName name="M_PRE_T3_L6AMT" localSheetId="5">#REF!</definedName>
    <definedName name="M_PRE_T3_L6RF" localSheetId="0">#REF!</definedName>
    <definedName name="M_PRE_T3_L6RF" localSheetId="5">#REF!</definedName>
    <definedName name="M_PRE_T3_L7AMT" localSheetId="0">#REF!</definedName>
    <definedName name="M_PRE_T3_L7AMT" localSheetId="5">#REF!</definedName>
    <definedName name="M_PRE_T3_L7RF" localSheetId="0">#REF!</definedName>
    <definedName name="M_PRE_T3_L7RF" localSheetId="5">#REF!</definedName>
    <definedName name="M_PRE_T4_L1AMT" localSheetId="0">#REF!</definedName>
    <definedName name="M_PRE_T4_L1AMT" localSheetId="5">#REF!</definedName>
    <definedName name="M_PRE_T4_L1RF" localSheetId="0">#REF!</definedName>
    <definedName name="M_PRE_T4_L1RF" localSheetId="5">#REF!</definedName>
    <definedName name="M_PRE_T4_L2AMT" localSheetId="0">#REF!</definedName>
    <definedName name="M_PRE_T4_L2AMT" localSheetId="5">#REF!</definedName>
    <definedName name="M_PRE_T4_L2RF" localSheetId="0">#REF!</definedName>
    <definedName name="M_PRE_T4_L2RF" localSheetId="5">#REF!</definedName>
    <definedName name="M_PRE_T4_L3AMT" localSheetId="0">#REF!</definedName>
    <definedName name="M_PRE_T4_L3AMT" localSheetId="5">#REF!</definedName>
    <definedName name="M_PRE_T4_L3RF" localSheetId="0">#REF!</definedName>
    <definedName name="M_PRE_T4_L3RF" localSheetId="5">#REF!</definedName>
    <definedName name="M_PRE_T4_L4AMT" localSheetId="0">#REF!</definedName>
    <definedName name="M_PRE_T4_L4AMT" localSheetId="5">#REF!</definedName>
    <definedName name="M_PRE_T4_L4RF" localSheetId="0">#REF!</definedName>
    <definedName name="M_PRE_T4_L4RF" localSheetId="5">#REF!</definedName>
    <definedName name="M_PRE_T4_L5AMT" localSheetId="0">#REF!</definedName>
    <definedName name="M_PRE_T4_L5AMT" localSheetId="5">#REF!</definedName>
    <definedName name="M_PRE_T4_L5RF" localSheetId="0">#REF!</definedName>
    <definedName name="M_PRE_T4_L5RF" localSheetId="5">#REF!</definedName>
    <definedName name="M_PRE_T4_L6AMT" localSheetId="0">#REF!</definedName>
    <definedName name="M_PRE_T4_L6AMT" localSheetId="5">#REF!</definedName>
    <definedName name="M_PRE_T4_L6RF" localSheetId="0">#REF!</definedName>
    <definedName name="M_PRE_T4_L6RF" localSheetId="5">#REF!</definedName>
    <definedName name="M_PRE_T4_L7AMT" localSheetId="0">#REF!</definedName>
    <definedName name="M_PRE_T4_L7AMT" localSheetId="5">#REF!</definedName>
    <definedName name="M_PRE_T4_L7RF" localSheetId="0">#REF!</definedName>
    <definedName name="M_PRE_T4_L7RF" localSheetId="5">#REF!</definedName>
    <definedName name="M_PRE_T5_L1AMT" localSheetId="0">#REF!</definedName>
    <definedName name="M_PRE_T5_L1AMT" localSheetId="5">#REF!</definedName>
    <definedName name="M_PRE_T5_L1RF" localSheetId="0">#REF!</definedName>
    <definedName name="M_PRE_T5_L1RF" localSheetId="5">#REF!</definedName>
    <definedName name="M_PRE_T5_L2AMT" localSheetId="0">#REF!</definedName>
    <definedName name="M_PRE_T5_L2AMT" localSheetId="5">#REF!</definedName>
    <definedName name="M_PRE_T5_L2RF" localSheetId="0">#REF!</definedName>
    <definedName name="M_PRE_T5_L2RF" localSheetId="5">#REF!</definedName>
    <definedName name="M_PRE_T5_L3AMT" localSheetId="0">#REF!</definedName>
    <definedName name="M_PRE_T5_L3AMT" localSheetId="5">#REF!</definedName>
    <definedName name="M_PRE_T5_L3RF" localSheetId="0">#REF!</definedName>
    <definedName name="M_PRE_T5_L3RF" localSheetId="5">#REF!</definedName>
    <definedName name="M_PRE_T5_L4AMT" localSheetId="0">#REF!</definedName>
    <definedName name="M_PRE_T5_L4AMT" localSheetId="5">#REF!</definedName>
    <definedName name="M_PRE_T5_L4RF" localSheetId="0">#REF!</definedName>
    <definedName name="M_PRE_T5_L4RF" localSheetId="5">#REF!</definedName>
    <definedName name="M_PRE_T5_L5AMT" localSheetId="0">#REF!</definedName>
    <definedName name="M_PRE_T5_L5AMT" localSheetId="5">#REF!</definedName>
    <definedName name="M_PRE_T5_L5RF" localSheetId="0">#REF!</definedName>
    <definedName name="M_PRE_T5_L5RF" localSheetId="5">#REF!</definedName>
    <definedName name="M_PRE_T5_L6AMT" localSheetId="0">#REF!</definedName>
    <definedName name="M_PRE_T5_L6AMT" localSheetId="5">#REF!</definedName>
    <definedName name="M_PRE_T5_L6RF" localSheetId="0">#REF!</definedName>
    <definedName name="M_PRE_T5_L6RF" localSheetId="5">#REF!</definedName>
    <definedName name="M_PRE_T5_L7AMT" localSheetId="0">#REF!</definedName>
    <definedName name="M_PRE_T5_L7AMT" localSheetId="5">#REF!</definedName>
    <definedName name="M_PRE_T5_L7RF" localSheetId="0">#REF!</definedName>
    <definedName name="M_PRE_T5_L7RF" localSheetId="5">#REF!</definedName>
    <definedName name="M_PRE_T6_L1AMT" localSheetId="0">#REF!</definedName>
    <definedName name="M_PRE_T6_L1AMT" localSheetId="5">#REF!</definedName>
    <definedName name="M_PRE_T6_L1RF" localSheetId="0">#REF!</definedName>
    <definedName name="M_PRE_T6_L1RF" localSheetId="5">#REF!</definedName>
    <definedName name="M_PRE_T6_L2AMT" localSheetId="0">#REF!</definedName>
    <definedName name="M_PRE_T6_L2AMT" localSheetId="5">#REF!</definedName>
    <definedName name="M_PRE_T6_L2RF" localSheetId="0">#REF!</definedName>
    <definedName name="M_PRE_T6_L2RF" localSheetId="5">#REF!</definedName>
    <definedName name="M_PRE_T6_L3AMT" localSheetId="0">#REF!</definedName>
    <definedName name="M_PRE_T6_L3AMT" localSheetId="5">#REF!</definedName>
    <definedName name="M_PRE_T6_L3RF" localSheetId="0">#REF!</definedName>
    <definedName name="M_PRE_T6_L3RF" localSheetId="5">#REF!</definedName>
    <definedName name="M_PRE_T6_L4AMT" localSheetId="0">#REF!</definedName>
    <definedName name="M_PRE_T6_L4AMT" localSheetId="5">#REF!</definedName>
    <definedName name="M_PRE_T6_L4RF" localSheetId="0">#REF!</definedName>
    <definedName name="M_PRE_T6_L4RF" localSheetId="5">#REF!</definedName>
    <definedName name="M_PRE_T6_L5AMT" localSheetId="0">#REF!</definedName>
    <definedName name="M_PRE_T6_L5AMT" localSheetId="5">#REF!</definedName>
    <definedName name="M_PRE_T6_L5RF" localSheetId="0">#REF!</definedName>
    <definedName name="M_PRE_T6_L5RF" localSheetId="5">#REF!</definedName>
    <definedName name="M_PRE_T6_L6AMT" localSheetId="0">#REF!</definedName>
    <definedName name="M_PRE_T6_L6AMT" localSheetId="5">#REF!</definedName>
    <definedName name="M_PRE_T6_L6RF" localSheetId="0">#REF!</definedName>
    <definedName name="M_PRE_T6_L6RF" localSheetId="5">#REF!</definedName>
    <definedName name="M_PRE_T6_L7AMT" localSheetId="0">#REF!</definedName>
    <definedName name="M_PRE_T6_L7AMT" localSheetId="5">#REF!</definedName>
    <definedName name="M_PRE_T6_L7RF" localSheetId="0">#REF!</definedName>
    <definedName name="M_PRE_T6_L7RF" localSheetId="5">#REF!</definedName>
    <definedName name="M_PRE_T7_L1AMT" localSheetId="0">#REF!</definedName>
    <definedName name="M_PRE_T7_L1AMT" localSheetId="5">#REF!</definedName>
    <definedName name="M_PRE_T7_L1RF" localSheetId="0">#REF!</definedName>
    <definedName name="M_PRE_T7_L1RF" localSheetId="5">#REF!</definedName>
    <definedName name="M_PRE_T7_L2AMT" localSheetId="0">#REF!</definedName>
    <definedName name="M_PRE_T7_L2AMT" localSheetId="5">#REF!</definedName>
    <definedName name="M_PRE_T7_L2RF" localSheetId="0">#REF!</definedName>
    <definedName name="M_PRE_T7_L2RF" localSheetId="5">#REF!</definedName>
    <definedName name="M_PRE_T7_L3AMT" localSheetId="0">#REF!</definedName>
    <definedName name="M_PRE_T7_L3AMT" localSheetId="5">#REF!</definedName>
    <definedName name="M_PRE_T7_L3RF" localSheetId="0">#REF!</definedName>
    <definedName name="M_PRE_T7_L3RF" localSheetId="5">#REF!</definedName>
    <definedName name="M_PRE_T7_L4AMT" localSheetId="0">#REF!</definedName>
    <definedName name="M_PRE_T7_L4AMT" localSheetId="5">#REF!</definedName>
    <definedName name="M_PRE_T7_L4RF" localSheetId="0">#REF!</definedName>
    <definedName name="M_PRE_T7_L4RF" localSheetId="5">#REF!</definedName>
    <definedName name="M_PRE_T7_L5AMT" localSheetId="0">#REF!</definedName>
    <definedName name="M_PRE_T7_L5AMT" localSheetId="5">#REF!</definedName>
    <definedName name="M_PRE_T7_L5RF" localSheetId="0">#REF!</definedName>
    <definedName name="M_PRE_T7_L5RF" localSheetId="5">#REF!</definedName>
    <definedName name="M_PRE_T7_L6AMT" localSheetId="0">#REF!</definedName>
    <definedName name="M_PRE_T7_L6AMT" localSheetId="5">#REF!</definedName>
    <definedName name="M_PRE_T7_L6RF" localSheetId="0">#REF!</definedName>
    <definedName name="M_PRE_T7_L6RF" localSheetId="5">#REF!</definedName>
    <definedName name="M_PRE_T7_L7AMT" localSheetId="0">#REF!</definedName>
    <definedName name="M_PRE_T7_L7AMT" localSheetId="5">#REF!</definedName>
    <definedName name="M_PRE_T7_L7RF" localSheetId="0">#REF!</definedName>
    <definedName name="M_PRE_T7_L7RF" localSheetId="5">#REF!</definedName>
    <definedName name="M_PRE_T8_L1AMT" localSheetId="0">#REF!</definedName>
    <definedName name="M_PRE_T8_L1AMT" localSheetId="5">#REF!</definedName>
    <definedName name="M_PRE_T8_L1RF" localSheetId="0">#REF!</definedName>
    <definedName name="M_PRE_T8_L1RF" localSheetId="5">#REF!</definedName>
    <definedName name="M_PRE_T8_L2AMT" localSheetId="0">#REF!</definedName>
    <definedName name="M_PRE_T8_L2AMT" localSheetId="5">#REF!</definedName>
    <definedName name="M_PRE_T8_L2RF" localSheetId="0">#REF!</definedName>
    <definedName name="M_PRE_T8_L2RF" localSheetId="5">#REF!</definedName>
    <definedName name="M_PRE_T8_L3AMT" localSheetId="0">#REF!</definedName>
    <definedName name="M_PRE_T8_L3AMT" localSheetId="5">#REF!</definedName>
    <definedName name="M_PRE_T8_L3RF" localSheetId="0">#REF!</definedName>
    <definedName name="M_PRE_T8_L3RF" localSheetId="5">#REF!</definedName>
    <definedName name="M_PRE_T8_L4AMT" localSheetId="0">#REF!</definedName>
    <definedName name="M_PRE_T8_L4AMT" localSheetId="5">#REF!</definedName>
    <definedName name="M_PRE_T8_L4RF" localSheetId="0">#REF!</definedName>
    <definedName name="M_PRE_T8_L4RF" localSheetId="5">#REF!</definedName>
    <definedName name="M_PRE_T8_L5AMT" localSheetId="0">#REF!</definedName>
    <definedName name="M_PRE_T8_L5AMT" localSheetId="5">#REF!</definedName>
    <definedName name="M_PRE_T8_L5RF" localSheetId="0">#REF!</definedName>
    <definedName name="M_PRE_T8_L5RF" localSheetId="5">#REF!</definedName>
    <definedName name="M_PRE_T8_L6AMT" localSheetId="0">#REF!</definedName>
    <definedName name="M_PRE_T8_L6AMT" localSheetId="5">#REF!</definedName>
    <definedName name="M_PRE_T8_L6RF" localSheetId="0">#REF!</definedName>
    <definedName name="M_PRE_T8_L6RF" localSheetId="5">#REF!</definedName>
    <definedName name="M_PRE_T8_L7AMT" localSheetId="0">#REF!</definedName>
    <definedName name="M_PRE_T8_L7AMT" localSheetId="5">#REF!</definedName>
    <definedName name="M_PRE_T8_L7RF" localSheetId="0">#REF!</definedName>
    <definedName name="M_PRE_T8_L7RF" localSheetId="5">#REF!</definedName>
    <definedName name="M_PRE_TDJ_K" localSheetId="0">#REF!</definedName>
    <definedName name="M_PRE_TDJ_K" localSheetId="5">#REF!</definedName>
    <definedName name="M_PRE_TDS_K" localSheetId="0">#REF!</definedName>
    <definedName name="M_PRE_TDS_K" localSheetId="5">#REF!</definedName>
    <definedName name="M_PRE_TPC_K" localSheetId="0">#REF!</definedName>
    <definedName name="M_PRE_TPC_K" localSheetId="5">#REF!</definedName>
    <definedName name="M_PRE_TPF_K" localSheetId="0">#REF!</definedName>
    <definedName name="M_PRE_TPF_K" localSheetId="5">#REF!</definedName>
    <definedName name="M_PRE_TPG_K" localSheetId="0">#REF!</definedName>
    <definedName name="M_PRE_TPG_K" localSheetId="5">#REF!</definedName>
    <definedName name="M_PRE_TPL_K" localSheetId="0">#REF!</definedName>
    <definedName name="M_PRE_TPL_K" localSheetId="5">#REF!</definedName>
    <definedName name="M_PRE_TPP_K" localSheetId="0">#REF!</definedName>
    <definedName name="M_PRE_TPP_K" localSheetId="5">#REF!</definedName>
    <definedName name="M_PRE_TPX_K" localSheetId="0">#REF!</definedName>
    <definedName name="M_PRE_TPX_K" localSheetId="5">#REF!</definedName>
    <definedName name="M_PRE_TPY_K" localSheetId="0">#REF!</definedName>
    <definedName name="M_PRE_TPY_K" localSheetId="5">#REF!</definedName>
    <definedName name="M_PRE_TT10_K" localSheetId="0">#REF!</definedName>
    <definedName name="M_PRE_TT10_K" localSheetId="5">#REF!</definedName>
    <definedName name="M_PREDJK" localSheetId="0">#REF!</definedName>
    <definedName name="M_PREDJK" localSheetId="5">#REF!</definedName>
    <definedName name="M_PREDJK1_1" localSheetId="0">#REF!</definedName>
    <definedName name="M_PREDJK1_1" localSheetId="5">#REF!</definedName>
    <definedName name="M_PREDJK1_2" localSheetId="0">#REF!</definedName>
    <definedName name="M_PREDJK1_2" localSheetId="5">#REF!</definedName>
    <definedName name="M_PREDJK1_3" localSheetId="0">#REF!</definedName>
    <definedName name="M_PREDJK1_3" localSheetId="5">#REF!</definedName>
    <definedName name="M_PREDJK1_4" localSheetId="0">#REF!</definedName>
    <definedName name="M_PREDJK1_4" localSheetId="5">#REF!</definedName>
    <definedName name="M_PREDJK1_5" localSheetId="0">#REF!</definedName>
    <definedName name="M_PREDJK1_5" localSheetId="5">#REF!</definedName>
    <definedName name="M_PREDJK2_1" localSheetId="0">#REF!</definedName>
    <definedName name="M_PREDJK2_1" localSheetId="5">#REF!</definedName>
    <definedName name="M_PREDJK2_2" localSheetId="0">#REF!</definedName>
    <definedName name="M_PREDJK2_2" localSheetId="5">#REF!</definedName>
    <definedName name="M_PREDJK2_3" localSheetId="0">#REF!</definedName>
    <definedName name="M_PREDJK2_3" localSheetId="5">#REF!</definedName>
    <definedName name="M_PREDJK2_4" localSheetId="0">#REF!</definedName>
    <definedName name="M_PREDJK2_4" localSheetId="5">#REF!</definedName>
    <definedName name="M_PREDJK2_5" localSheetId="0">#REF!</definedName>
    <definedName name="M_PREDJK2_5" localSheetId="5">#REF!</definedName>
    <definedName name="M_PREDSK" localSheetId="0">#REF!</definedName>
    <definedName name="M_PREDSK" localSheetId="5">#REF!</definedName>
    <definedName name="M_PREDSK1_1" localSheetId="0">#REF!</definedName>
    <definedName name="M_PREDSK1_1" localSheetId="5">#REF!</definedName>
    <definedName name="M_PREDSK1_2" localSheetId="0">#REF!</definedName>
    <definedName name="M_PREDSK1_2" localSheetId="5">#REF!</definedName>
    <definedName name="M_PREDSK1_3" localSheetId="0">#REF!</definedName>
    <definedName name="M_PREDSK1_3" localSheetId="5">#REF!</definedName>
    <definedName name="M_PREDSK1_4" localSheetId="0">#REF!</definedName>
    <definedName name="M_PREDSK1_4" localSheetId="5">#REF!</definedName>
    <definedName name="M_PREDSK1_5" localSheetId="0">#REF!</definedName>
    <definedName name="M_PREDSK1_5" localSheetId="5">#REF!</definedName>
    <definedName name="M_PREDSK2_1" localSheetId="0">#REF!</definedName>
    <definedName name="M_PREDSK2_1" localSheetId="5">#REF!</definedName>
    <definedName name="M_PREDSK2_2" localSheetId="0">#REF!</definedName>
    <definedName name="M_PREDSK2_2" localSheetId="5">#REF!</definedName>
    <definedName name="M_PREDSK2_3" localSheetId="0">#REF!</definedName>
    <definedName name="M_PREDSK2_3" localSheetId="5">#REF!</definedName>
    <definedName name="M_PREDSK2_4" localSheetId="0">#REF!</definedName>
    <definedName name="M_PREDSK2_4" localSheetId="5">#REF!</definedName>
    <definedName name="M_PREDSK2_5" localSheetId="0">#REF!</definedName>
    <definedName name="M_PREDSK2_5" localSheetId="5">#REF!</definedName>
    <definedName name="M_PRERES" localSheetId="0">#REF!</definedName>
    <definedName name="M_PRERES" localSheetId="5">#REF!</definedName>
    <definedName name="M_PRERES_CAT" localSheetId="0">#REF!</definedName>
    <definedName name="M_PRERES_CAT" localSheetId="5">#REF!</definedName>
    <definedName name="M_PRET10K" localSheetId="0">#REF!</definedName>
    <definedName name="M_PRET10K" localSheetId="5">#REF!</definedName>
    <definedName name="M_PRET1K" localSheetId="0">#REF!</definedName>
    <definedName name="M_PRET1K" localSheetId="5">#REF!</definedName>
    <definedName name="M_PRET1K1_1" localSheetId="0">#REF!</definedName>
    <definedName name="M_PRET1K1_1" localSheetId="5">#REF!</definedName>
    <definedName name="M_PRET1K1_2" localSheetId="0">#REF!</definedName>
    <definedName name="M_PRET1K1_2" localSheetId="5">#REF!</definedName>
    <definedName name="M_PRET1K1_3" localSheetId="0">#REF!</definedName>
    <definedName name="M_PRET1K1_3" localSheetId="5">#REF!</definedName>
    <definedName name="M_PRET1K1_4" localSheetId="0">#REF!</definedName>
    <definedName name="M_PRET1K1_4" localSheetId="5">#REF!</definedName>
    <definedName name="M_PRET1K2_1" localSheetId="0">#REF!</definedName>
    <definedName name="M_PRET1K2_1" localSheetId="5">#REF!</definedName>
    <definedName name="M_PRET1K2_2" localSheetId="0">#REF!</definedName>
    <definedName name="M_PRET1K2_2" localSheetId="5">#REF!</definedName>
    <definedName name="M_PRET1K2_3" localSheetId="0">#REF!</definedName>
    <definedName name="M_PRET1K2_3" localSheetId="5">#REF!</definedName>
    <definedName name="M_PRET1K2_4" localSheetId="0">#REF!</definedName>
    <definedName name="M_PRET1K2_4" localSheetId="5">#REF!</definedName>
    <definedName name="M_PRET1K3_1" localSheetId="0">#REF!</definedName>
    <definedName name="M_PRET1K3_1" localSheetId="5">#REF!</definedName>
    <definedName name="M_PRET1K3_2" localSheetId="0">#REF!</definedName>
    <definedName name="M_PRET1K3_2" localSheetId="5">#REF!</definedName>
    <definedName name="M_PRET1K3_3" localSheetId="0">#REF!</definedName>
    <definedName name="M_PRET1K3_3" localSheetId="5">#REF!</definedName>
    <definedName name="M_PRET1K3_4" localSheetId="0">#REF!</definedName>
    <definedName name="M_PRET1K3_4" localSheetId="5">#REF!</definedName>
    <definedName name="M_PRET1K3_5" localSheetId="0">#REF!</definedName>
    <definedName name="M_PRET1K3_5" localSheetId="5">#REF!</definedName>
    <definedName name="M_PRET2K" localSheetId="0">#REF!</definedName>
    <definedName name="M_PRET2K" localSheetId="5">#REF!</definedName>
    <definedName name="M_PRET2K1_1" localSheetId="0">#REF!</definedName>
    <definedName name="M_PRET2K1_1" localSheetId="5">#REF!</definedName>
    <definedName name="M_PRET2K1_2" localSheetId="0">#REF!</definedName>
    <definedName name="M_PRET2K1_2" localSheetId="5">#REF!</definedName>
    <definedName name="M_PRET2K1_3" localSheetId="0">#REF!</definedName>
    <definedName name="M_PRET2K1_3" localSheetId="5">#REF!</definedName>
    <definedName name="M_PRET2K1_4" localSheetId="0">#REF!</definedName>
    <definedName name="M_PRET2K1_4" localSheetId="5">#REF!</definedName>
    <definedName name="M_PRET2K2_1" localSheetId="0">#REF!</definedName>
    <definedName name="M_PRET2K2_1" localSheetId="5">#REF!</definedName>
    <definedName name="M_PRET2K2_2" localSheetId="0">#REF!</definedName>
    <definedName name="M_PRET2K2_2" localSheetId="5">#REF!</definedName>
    <definedName name="M_PRET2K2_3" localSheetId="0">#REF!</definedName>
    <definedName name="M_PRET2K2_3" localSheetId="5">#REF!</definedName>
    <definedName name="M_PRET2K2_4" localSheetId="0">#REF!</definedName>
    <definedName name="M_PRET2K2_4" localSheetId="5">#REF!</definedName>
    <definedName name="M_PRET2K2_5" localSheetId="0">#REF!</definedName>
    <definedName name="M_PRET2K2_5" localSheetId="5">#REF!</definedName>
    <definedName name="M_PRET3K" localSheetId="0">#REF!</definedName>
    <definedName name="M_PRET3K" localSheetId="5">#REF!</definedName>
    <definedName name="M_PRET3K1_1" localSheetId="0">#REF!</definedName>
    <definedName name="M_PRET3K1_1" localSheetId="5">#REF!</definedName>
    <definedName name="M_PRET3K1_2" localSheetId="0">#REF!</definedName>
    <definedName name="M_PRET3K1_2" localSheetId="5">#REF!</definedName>
    <definedName name="M_PRET3K1_3" localSheetId="0">#REF!</definedName>
    <definedName name="M_PRET3K1_3" localSheetId="5">#REF!</definedName>
    <definedName name="M_PRET3K1_4" localSheetId="0">#REF!</definedName>
    <definedName name="M_PRET3K1_4" localSheetId="5">#REF!</definedName>
    <definedName name="M_PRET3K2_1" localSheetId="0">#REF!</definedName>
    <definedName name="M_PRET3K2_1" localSheetId="5">#REF!</definedName>
    <definedName name="M_PRET3K2_2" localSheetId="0">#REF!</definedName>
    <definedName name="M_PRET3K2_2" localSheetId="5">#REF!</definedName>
    <definedName name="M_PRET3K2_3" localSheetId="0">#REF!</definedName>
    <definedName name="M_PRET3K2_3" localSheetId="5">#REF!</definedName>
    <definedName name="M_PRET3K2_4" localSheetId="0">#REF!</definedName>
    <definedName name="M_PRET3K2_4" localSheetId="5">#REF!</definedName>
    <definedName name="M_PRET3K2_5" localSheetId="0">#REF!</definedName>
    <definedName name="M_PRET3K2_5" localSheetId="5">#REF!</definedName>
    <definedName name="M_PRET4K" localSheetId="0">#REF!</definedName>
    <definedName name="M_PRET4K" localSheetId="5">#REF!</definedName>
    <definedName name="M_PRET4K1_1" localSheetId="0">#REF!</definedName>
    <definedName name="M_PRET4K1_1" localSheetId="5">#REF!</definedName>
    <definedName name="M_PRET4K1_2" localSheetId="0">#REF!</definedName>
    <definedName name="M_PRET4K1_2" localSheetId="5">#REF!</definedName>
    <definedName name="M_PRET4K1_3" localSheetId="0">#REF!</definedName>
    <definedName name="M_PRET4K1_3" localSheetId="5">#REF!</definedName>
    <definedName name="M_PRET4K1_4" localSheetId="0">#REF!</definedName>
    <definedName name="M_PRET4K1_4" localSheetId="5">#REF!</definedName>
    <definedName name="M_PRET4K2_1" localSheetId="0">#REF!</definedName>
    <definedName name="M_PRET4K2_1" localSheetId="5">#REF!</definedName>
    <definedName name="M_PRET4K2_2" localSheetId="0">#REF!</definedName>
    <definedName name="M_PRET4K2_2" localSheetId="5">#REF!</definedName>
    <definedName name="M_PRET4K2_3" localSheetId="0">#REF!</definedName>
    <definedName name="M_PRET4K2_3" localSheetId="5">#REF!</definedName>
    <definedName name="M_PRET4K2_4" localSheetId="0">#REF!</definedName>
    <definedName name="M_PRET4K2_4" localSheetId="5">#REF!</definedName>
    <definedName name="M_PRET4K2_5" localSheetId="0">#REF!</definedName>
    <definedName name="M_PRET4K2_5" localSheetId="5">#REF!</definedName>
    <definedName name="M_PRET5K" localSheetId="0">#REF!</definedName>
    <definedName name="M_PRET5K" localSheetId="5">#REF!</definedName>
    <definedName name="M_PRET5K1_1" localSheetId="0">#REF!</definedName>
    <definedName name="M_PRET5K1_1" localSheetId="5">#REF!</definedName>
    <definedName name="M_PRET5K1_2" localSheetId="0">#REF!</definedName>
    <definedName name="M_PRET5K1_2" localSheetId="5">#REF!</definedName>
    <definedName name="M_PRET5K1_3" localSheetId="0">#REF!</definedName>
    <definedName name="M_PRET5K1_3" localSheetId="5">#REF!</definedName>
    <definedName name="M_PRET5K1_4" localSheetId="0">#REF!</definedName>
    <definedName name="M_PRET5K1_4" localSheetId="5">#REF!</definedName>
    <definedName name="M_PRET5K1_5" localSheetId="0">#REF!</definedName>
    <definedName name="M_PRET5K1_5" localSheetId="5">#REF!</definedName>
    <definedName name="M_PRET5K2_1" localSheetId="0">#REF!</definedName>
    <definedName name="M_PRET5K2_1" localSheetId="5">#REF!</definedName>
    <definedName name="M_PRET5K2_2" localSheetId="0">#REF!</definedName>
    <definedName name="M_PRET5K2_2" localSheetId="5">#REF!</definedName>
    <definedName name="M_PRET5K2_3" localSheetId="0">#REF!</definedName>
    <definedName name="M_PRET5K2_3" localSheetId="5">#REF!</definedName>
    <definedName name="M_PRET5K2_4" localSheetId="0">#REF!</definedName>
    <definedName name="M_PRET5K2_4" localSheetId="5">#REF!</definedName>
    <definedName name="M_PRET5K2_5" localSheetId="0">#REF!</definedName>
    <definedName name="M_PRET5K2_5" localSheetId="5">#REF!</definedName>
    <definedName name="M_PRET6K" localSheetId="0">#REF!</definedName>
    <definedName name="M_PRET6K" localSheetId="5">#REF!</definedName>
    <definedName name="M_PRET6K1_1" localSheetId="0">#REF!</definedName>
    <definedName name="M_PRET6K1_1" localSheetId="5">#REF!</definedName>
    <definedName name="M_PRET6K1_2" localSheetId="0">#REF!</definedName>
    <definedName name="M_PRET6K1_2" localSheetId="5">#REF!</definedName>
    <definedName name="M_PRET6K1_3" localSheetId="0">#REF!</definedName>
    <definedName name="M_PRET6K1_3" localSheetId="5">#REF!</definedName>
    <definedName name="M_PRET6K1_4" localSheetId="0">#REF!</definedName>
    <definedName name="M_PRET6K1_4" localSheetId="5">#REF!</definedName>
    <definedName name="M_PRET6K1_5" localSheetId="0">#REF!</definedName>
    <definedName name="M_PRET6K1_5" localSheetId="5">#REF!</definedName>
    <definedName name="M_PRET6K2_1" localSheetId="0">#REF!</definedName>
    <definedName name="M_PRET6K2_1" localSheetId="5">#REF!</definedName>
    <definedName name="M_PRET6K2_2" localSheetId="0">#REF!</definedName>
    <definedName name="M_PRET6K2_2" localSheetId="5">#REF!</definedName>
    <definedName name="M_PRET6K2_3" localSheetId="0">#REF!</definedName>
    <definedName name="M_PRET6K2_3" localSheetId="5">#REF!</definedName>
    <definedName name="M_PRET6K2_4" localSheetId="0">#REF!</definedName>
    <definedName name="M_PRET6K2_4" localSheetId="5">#REF!</definedName>
    <definedName name="M_PRET6K2_5" localSheetId="0">#REF!</definedName>
    <definedName name="M_PRET6K2_5" localSheetId="5">#REF!</definedName>
    <definedName name="M_PRET7K" localSheetId="0">#REF!</definedName>
    <definedName name="M_PRET7K" localSheetId="5">#REF!</definedName>
    <definedName name="M_PRET7K1_1" localSheetId="0">#REF!</definedName>
    <definedName name="M_PRET7K1_1" localSheetId="5">#REF!</definedName>
    <definedName name="M_PRET7K1_2" localSheetId="0">#REF!</definedName>
    <definedName name="M_PRET7K1_2" localSheetId="5">#REF!</definedName>
    <definedName name="M_PRET7K1_3" localSheetId="0">#REF!</definedName>
    <definedName name="M_PRET7K1_3" localSheetId="5">#REF!</definedName>
    <definedName name="M_PRET7K1_4" localSheetId="0">#REF!</definedName>
    <definedName name="M_PRET7K1_4" localSheetId="5">#REF!</definedName>
    <definedName name="M_PRET7K1_5" localSheetId="0">#REF!</definedName>
    <definedName name="M_PRET7K1_5" localSheetId="5">#REF!</definedName>
    <definedName name="M_PRET7K2_1" localSheetId="0">#REF!</definedName>
    <definedName name="M_PRET7K2_1" localSheetId="5">#REF!</definedName>
    <definedName name="M_PRET7K2_2" localSheetId="0">#REF!</definedName>
    <definedName name="M_PRET7K2_2" localSheetId="5">#REF!</definedName>
    <definedName name="M_PRET7K2_3" localSheetId="0">#REF!</definedName>
    <definedName name="M_PRET7K2_3" localSheetId="5">#REF!</definedName>
    <definedName name="M_PRET7K2_4" localSheetId="0">#REF!</definedName>
    <definedName name="M_PRET7K2_4" localSheetId="5">#REF!</definedName>
    <definedName name="M_PRET7K2_5" localSheetId="0">#REF!</definedName>
    <definedName name="M_PRET7K2_5" localSheetId="5">#REF!</definedName>
    <definedName name="M_PRET8K" localSheetId="0">#REF!</definedName>
    <definedName name="M_PRET8K" localSheetId="5">#REF!</definedName>
    <definedName name="M_RAT1_A" localSheetId="0">#REF!</definedName>
    <definedName name="M_RAT1_A" localSheetId="5">#REF!</definedName>
    <definedName name="M_RAT1_B" localSheetId="0">#REF!</definedName>
    <definedName name="M_RAT1_B" localSheetId="5">#REF!</definedName>
    <definedName name="M_RAT2_A" localSheetId="0">#REF!</definedName>
    <definedName name="M_RAT2_A" localSheetId="5">#REF!</definedName>
    <definedName name="M_RAT2_B" localSheetId="0">#REF!</definedName>
    <definedName name="M_RAT2_B" localSheetId="5">#REF!</definedName>
    <definedName name="M_RAT3" localSheetId="0">#REF!</definedName>
    <definedName name="M_RAT3" localSheetId="5">#REF!</definedName>
    <definedName name="M_RATE" localSheetId="0">#REF!</definedName>
    <definedName name="M_RATE" localSheetId="5">#REF!</definedName>
    <definedName name="M_RATPOL_1" localSheetId="0">#REF!</definedName>
    <definedName name="M_RATPOL_1" localSheetId="5">#REF!</definedName>
    <definedName name="M_RATPOL_2" localSheetId="0">#REF!</definedName>
    <definedName name="M_RATPOL_2" localSheetId="5">#REF!</definedName>
    <definedName name="M_RATPOL_3" localSheetId="0">#REF!</definedName>
    <definedName name="M_RATPOL_3" localSheetId="5">#REF!</definedName>
    <definedName name="M_RC_REIS_1" localSheetId="0">#REF!</definedName>
    <definedName name="M_RC_REIS_1" localSheetId="5">#REF!</definedName>
    <definedName name="M_RC_REIS_2" localSheetId="0">#REF!</definedName>
    <definedName name="M_RC_REIS_2" localSheetId="5">#REF!</definedName>
    <definedName name="M_RC_REIS_3" localSheetId="0">#REF!</definedName>
    <definedName name="M_RC_REIS_3" localSheetId="5">#REF!</definedName>
    <definedName name="M_RC_REIS_4" localSheetId="0">#REF!</definedName>
    <definedName name="M_RC_REIS_4" localSheetId="5">#REF!</definedName>
    <definedName name="M_RC_REIS_5" localSheetId="0">#REF!</definedName>
    <definedName name="M_RC_REIS_5" localSheetId="5">#REF!</definedName>
    <definedName name="M_RC_REIS_6" localSheetId="0">#REF!</definedName>
    <definedName name="M_RC_REIS_6" localSheetId="5">#REF!</definedName>
    <definedName name="M_RC_REIS_7" localSheetId="0">#REF!</definedName>
    <definedName name="M_RC_REIS_7" localSheetId="5">#REF!</definedName>
    <definedName name="M_RC_REIS_8" localSheetId="0">#REF!</definedName>
    <definedName name="M_RC_REIS_8" localSheetId="5">#REF!</definedName>
    <definedName name="M_RC_REIS_9" localSheetId="0">#REF!</definedName>
    <definedName name="M_RC_REIS_9" localSheetId="5">#REF!</definedName>
    <definedName name="M_REIS_1" localSheetId="0">#REF!</definedName>
    <definedName name="M_REIS_1" localSheetId="5">#REF!</definedName>
    <definedName name="M_REIS_2" localSheetId="0">#REF!</definedName>
    <definedName name="M_REIS_2" localSheetId="5">#REF!</definedName>
    <definedName name="M_REIS_3" localSheetId="0">#REF!</definedName>
    <definedName name="M_REIS_3" localSheetId="5">#REF!</definedName>
    <definedName name="M_REIS_4" localSheetId="0">#REF!</definedName>
    <definedName name="M_REIS_4" localSheetId="5">#REF!</definedName>
    <definedName name="M_REIS_5" localSheetId="0">#REF!</definedName>
    <definedName name="M_REIS_5" localSheetId="5">#REF!</definedName>
    <definedName name="M_REIS_6" localSheetId="0">#REF!</definedName>
    <definedName name="M_REIS_6" localSheetId="5">#REF!</definedName>
    <definedName name="M_REIS_7" localSheetId="0">#REF!</definedName>
    <definedName name="M_REIS_7" localSheetId="5">#REF!</definedName>
    <definedName name="M_REIS_8" localSheetId="0">#REF!</definedName>
    <definedName name="M_REIS_8" localSheetId="5">#REF!</definedName>
    <definedName name="M_REIS_K1_1" localSheetId="0">#REF!</definedName>
    <definedName name="M_REIS_K1_1" localSheetId="5">#REF!</definedName>
    <definedName name="M_REIS_K1_2" localSheetId="0">#REF!</definedName>
    <definedName name="M_REIS_K1_2" localSheetId="5">#REF!</definedName>
    <definedName name="M_REIS_K1_3" localSheetId="0">#REF!</definedName>
    <definedName name="M_REIS_K1_3" localSheetId="5">#REF!</definedName>
    <definedName name="M_REIS_K1_4" localSheetId="0">#REF!</definedName>
    <definedName name="M_REIS_K1_4" localSheetId="5">#REF!</definedName>
    <definedName name="M_REIS_RNG" localSheetId="0">#REF!</definedName>
    <definedName name="M_REIS_RNG" localSheetId="5">#REF!</definedName>
    <definedName name="M_RES_DJ_L1AMT" localSheetId="0">#REF!</definedName>
    <definedName name="M_RES_DJ_L1AMT" localSheetId="5">#REF!</definedName>
    <definedName name="M_RES_DJ_L1RF" localSheetId="0">#REF!</definedName>
    <definedName name="M_RES_DJ_L1RF" localSheetId="5">#REF!</definedName>
    <definedName name="M_RES_DJ_L2AMT" localSheetId="0">#REF!</definedName>
    <definedName name="M_RES_DJ_L2AMT" localSheetId="5">#REF!</definedName>
    <definedName name="M_RES_DJ_L2RF" localSheetId="0">#REF!</definedName>
    <definedName name="M_RES_DJ_L2RF" localSheetId="5">#REF!</definedName>
    <definedName name="M_RES_DJ_L3AMT" localSheetId="0">#REF!</definedName>
    <definedName name="M_RES_DJ_L3AMT" localSheetId="5">#REF!</definedName>
    <definedName name="M_RES_DJ_L3RF" localSheetId="0">#REF!</definedName>
    <definedName name="M_RES_DJ_L3RF" localSheetId="5">#REF!</definedName>
    <definedName name="M_RES_DJ_L4AMT" localSheetId="0">#REF!</definedName>
    <definedName name="M_RES_DJ_L4AMT" localSheetId="5">#REF!</definedName>
    <definedName name="M_RES_DJ_L4RF" localSheetId="0">#REF!</definedName>
    <definedName name="M_RES_DJ_L4RF" localSheetId="5">#REF!</definedName>
    <definedName name="M_RES_DJ_L5AMT" localSheetId="0">#REF!</definedName>
    <definedName name="M_RES_DJ_L5AMT" localSheetId="5">#REF!</definedName>
    <definedName name="M_RES_DJ_L5RF" localSheetId="0">#REF!</definedName>
    <definedName name="M_RES_DJ_L5RF" localSheetId="5">#REF!</definedName>
    <definedName name="M_RES_DS_L1AMT" localSheetId="0">#REF!</definedName>
    <definedName name="M_RES_DS_L1AMT" localSheetId="5">#REF!</definedName>
    <definedName name="M_RES_DS_L1RF" localSheetId="0">#REF!</definedName>
    <definedName name="M_RES_DS_L1RF" localSheetId="5">#REF!</definedName>
    <definedName name="M_RES_DS_L2AMT" localSheetId="0">#REF!</definedName>
    <definedName name="M_RES_DS_L2AMT" localSheetId="5">#REF!</definedName>
    <definedName name="M_RES_DS_L2RF" localSheetId="0">#REF!</definedName>
    <definedName name="M_RES_DS_L2RF" localSheetId="5">#REF!</definedName>
    <definedName name="M_RES_DS_L3AMT" localSheetId="0">#REF!</definedName>
    <definedName name="M_RES_DS_L3AMT" localSheetId="5">#REF!</definedName>
    <definedName name="M_RES_DS_L3RF" localSheetId="0">#REF!</definedName>
    <definedName name="M_RES_DS_L3RF" localSheetId="5">#REF!</definedName>
    <definedName name="M_RES_DS_L4AMT" localSheetId="0">#REF!</definedName>
    <definedName name="M_RES_DS_L4AMT" localSheetId="5">#REF!</definedName>
    <definedName name="M_RES_DS_L4RF" localSheetId="0">#REF!</definedName>
    <definedName name="M_RES_DS_L4RF" localSheetId="5">#REF!</definedName>
    <definedName name="M_RES_DS_L5AMT" localSheetId="0">#REF!</definedName>
    <definedName name="M_RES_DS_L5AMT" localSheetId="5">#REF!</definedName>
    <definedName name="M_RES_DS_L5RF" localSheetId="0">#REF!</definedName>
    <definedName name="M_RES_DS_L5RF" localSheetId="5">#REF!</definedName>
    <definedName name="M_RES_RF0_NPA" localSheetId="0">#REF!</definedName>
    <definedName name="M_RES_RF0_NPA" localSheetId="5">#REF!</definedName>
    <definedName name="M_RES_RF0_NPF" localSheetId="0">#REF!</definedName>
    <definedName name="M_RES_RF0_NPF" localSheetId="5">#REF!</definedName>
    <definedName name="M_RES_RF0_NPL" localSheetId="0">#REF!</definedName>
    <definedName name="M_RES_RF0_NPL" localSheetId="5">#REF!</definedName>
    <definedName name="M_RES_T1_L1AMT" localSheetId="0">#REF!</definedName>
    <definedName name="M_RES_T1_L1AMT" localSheetId="5">#REF!</definedName>
    <definedName name="M_RES_T1_L1RF" localSheetId="0">#REF!</definedName>
    <definedName name="M_RES_T1_L1RF" localSheetId="5">#REF!</definedName>
    <definedName name="M_RES_T1_L2AMT" localSheetId="0">#REF!</definedName>
    <definedName name="M_RES_T1_L2AMT" localSheetId="5">#REF!</definedName>
    <definedName name="M_RES_T1_L2RF" localSheetId="0">#REF!</definedName>
    <definedName name="M_RES_T1_L2RF" localSheetId="5">#REF!</definedName>
    <definedName name="M_RES_T1_L3AMT" localSheetId="0">#REF!</definedName>
    <definedName name="M_RES_T1_L3AMT" localSheetId="5">#REF!</definedName>
    <definedName name="M_RES_T1_L3RF" localSheetId="0">#REF!</definedName>
    <definedName name="M_RES_T1_L3RF" localSheetId="5">#REF!</definedName>
    <definedName name="M_RES_T1_L4AMT" localSheetId="0">#REF!</definedName>
    <definedName name="M_RES_T1_L4AMT" localSheetId="5">#REF!</definedName>
    <definedName name="M_RES_T1_L4RF" localSheetId="0">#REF!</definedName>
    <definedName name="M_RES_T1_L4RF" localSheetId="5">#REF!</definedName>
    <definedName name="M_RES_T1_L5AMT" localSheetId="0">#REF!</definedName>
    <definedName name="M_RES_T1_L5AMT" localSheetId="5">#REF!</definedName>
    <definedName name="M_RES_T1_L5RF" localSheetId="0">#REF!</definedName>
    <definedName name="M_RES_T1_L5RF" localSheetId="5">#REF!</definedName>
    <definedName name="M_RES_T1_L6AMT" localSheetId="0">#REF!</definedName>
    <definedName name="M_RES_T1_L6AMT" localSheetId="5">#REF!</definedName>
    <definedName name="M_RES_T1_L6RF" localSheetId="0">#REF!</definedName>
    <definedName name="M_RES_T1_L6RF" localSheetId="5">#REF!</definedName>
    <definedName name="M_RES_T1_L7AMT" localSheetId="0">#REF!</definedName>
    <definedName name="M_RES_T1_L7AMT" localSheetId="5">#REF!</definedName>
    <definedName name="M_RES_T1_L7RF" localSheetId="0">#REF!</definedName>
    <definedName name="M_RES_T1_L7RF" localSheetId="5">#REF!</definedName>
    <definedName name="M_RES_T10_L1AMT" localSheetId="0">#REF!</definedName>
    <definedName name="M_RES_T10_L1AMT" localSheetId="5">#REF!</definedName>
    <definedName name="M_RES_T10_L1RF" localSheetId="0">#REF!</definedName>
    <definedName name="M_RES_T10_L1RF" localSheetId="5">#REF!</definedName>
    <definedName name="M_RES_T2_L1AMT" localSheetId="0">#REF!</definedName>
    <definedName name="M_RES_T2_L1AMT" localSheetId="5">#REF!</definedName>
    <definedName name="M_RES_T2_L1RF" localSheetId="0">#REF!</definedName>
    <definedName name="M_RES_T2_L1RF" localSheetId="5">#REF!</definedName>
    <definedName name="M_RES_T2_L2AMT" localSheetId="0">#REF!</definedName>
    <definedName name="M_RES_T2_L2AMT" localSheetId="5">#REF!</definedName>
    <definedName name="M_RES_T2_L2RF" localSheetId="0">#REF!</definedName>
    <definedName name="M_RES_T2_L2RF" localSheetId="5">#REF!</definedName>
    <definedName name="M_RES_T2_L3AMT" localSheetId="0">#REF!</definedName>
    <definedName name="M_RES_T2_L3AMT" localSheetId="5">#REF!</definedName>
    <definedName name="M_RES_T2_L3RF" localSheetId="0">#REF!</definedName>
    <definedName name="M_RES_T2_L3RF" localSheetId="5">#REF!</definedName>
    <definedName name="M_RES_T2_L4AMT" localSheetId="0">#REF!</definedName>
    <definedName name="M_RES_T2_L4AMT" localSheetId="5">#REF!</definedName>
    <definedName name="M_RES_T2_L4RF" localSheetId="0">#REF!</definedName>
    <definedName name="M_RES_T2_L4RF" localSheetId="5">#REF!</definedName>
    <definedName name="M_RES_T2_L5AMT" localSheetId="0">#REF!</definedName>
    <definedName name="M_RES_T2_L5AMT" localSheetId="5">#REF!</definedName>
    <definedName name="M_RES_T2_L5RF" localSheetId="0">#REF!</definedName>
    <definedName name="M_RES_T2_L5RF" localSheetId="5">#REF!</definedName>
    <definedName name="M_RES_T2_L6AMT" localSheetId="0">#REF!</definedName>
    <definedName name="M_RES_T2_L6AMT" localSheetId="5">#REF!</definedName>
    <definedName name="M_RES_T2_L6RF" localSheetId="0">#REF!</definedName>
    <definedName name="M_RES_T2_L6RF" localSheetId="5">#REF!</definedName>
    <definedName name="M_RES_T2_L7AMT" localSheetId="0">#REF!</definedName>
    <definedName name="M_RES_T2_L7AMT" localSheetId="5">#REF!</definedName>
    <definedName name="M_RES_T2_L7RF" localSheetId="0">#REF!</definedName>
    <definedName name="M_RES_T2_L7RF" localSheetId="5">#REF!</definedName>
    <definedName name="M_RES_T3_L1AMT" localSheetId="0">#REF!</definedName>
    <definedName name="M_RES_T3_L1AMT" localSheetId="5">#REF!</definedName>
    <definedName name="M_RES_T3_L1RF" localSheetId="0">#REF!</definedName>
    <definedName name="M_RES_T3_L1RF" localSheetId="5">#REF!</definedName>
    <definedName name="M_RES_T3_L2AMT" localSheetId="0">#REF!</definedName>
    <definedName name="M_RES_T3_L2AMT" localSheetId="5">#REF!</definedName>
    <definedName name="M_RES_T3_L2RF" localSheetId="0">#REF!</definedName>
    <definedName name="M_RES_T3_L2RF" localSheetId="5">#REF!</definedName>
    <definedName name="M_RES_T3_L3AMT" localSheetId="0">#REF!</definedName>
    <definedName name="M_RES_T3_L3AMT" localSheetId="5">#REF!</definedName>
    <definedName name="M_RES_T3_L3RF" localSheetId="0">#REF!</definedName>
    <definedName name="M_RES_T3_L3RF" localSheetId="5">#REF!</definedName>
    <definedName name="M_RES_T3_L4AMT" localSheetId="0">#REF!</definedName>
    <definedName name="M_RES_T3_L4AMT" localSheetId="5">#REF!</definedName>
    <definedName name="M_RES_T3_L4RF" localSheetId="0">#REF!</definedName>
    <definedName name="M_RES_T3_L4RF" localSheetId="5">#REF!</definedName>
    <definedName name="M_RES_T3_L5AMT" localSheetId="0">#REF!</definedName>
    <definedName name="M_RES_T3_L5AMT" localSheetId="5">#REF!</definedName>
    <definedName name="M_RES_T3_L5RF" localSheetId="0">#REF!</definedName>
    <definedName name="M_RES_T3_L5RF" localSheetId="5">#REF!</definedName>
    <definedName name="M_RES_T3_L6AMT" localSheetId="0">#REF!</definedName>
    <definedName name="M_RES_T3_L6AMT" localSheetId="5">#REF!</definedName>
    <definedName name="M_RES_T3_L6RF" localSheetId="0">#REF!</definedName>
    <definedName name="M_RES_T3_L6RF" localSheetId="5">#REF!</definedName>
    <definedName name="M_RES_T3_L7AMT" localSheetId="0">#REF!</definedName>
    <definedName name="M_RES_T3_L7AMT" localSheetId="5">#REF!</definedName>
    <definedName name="M_RES_T3_L7RF" localSheetId="0">#REF!</definedName>
    <definedName name="M_RES_T3_L7RF" localSheetId="5">#REF!</definedName>
    <definedName name="M_RES_T4_L1AMT" localSheetId="0">#REF!</definedName>
    <definedName name="M_RES_T4_L1AMT" localSheetId="5">#REF!</definedName>
    <definedName name="M_RES_T4_L1RF" localSheetId="0">#REF!</definedName>
    <definedName name="M_RES_T4_L1RF" localSheetId="5">#REF!</definedName>
    <definedName name="M_RES_T4_L2AMT" localSheetId="0">#REF!</definedName>
    <definedName name="M_RES_T4_L2AMT" localSheetId="5">#REF!</definedName>
    <definedName name="M_RES_T4_L2RF" localSheetId="0">#REF!</definedName>
    <definedName name="M_RES_T4_L2RF" localSheetId="5">#REF!</definedName>
    <definedName name="M_RES_T4_L3AMT" localSheetId="0">#REF!</definedName>
    <definedName name="M_RES_T4_L3AMT" localSheetId="5">#REF!</definedName>
    <definedName name="M_RES_T4_L3RF" localSheetId="0">#REF!</definedName>
    <definedName name="M_RES_T4_L3RF" localSheetId="5">#REF!</definedName>
    <definedName name="M_RES_T4_L4AMT" localSheetId="0">#REF!</definedName>
    <definedName name="M_RES_T4_L4AMT" localSheetId="5">#REF!</definedName>
    <definedName name="M_RES_T4_L4RF" localSheetId="0">#REF!</definedName>
    <definedName name="M_RES_T4_L4RF" localSheetId="5">#REF!</definedName>
    <definedName name="M_RES_T4_L5AMT" localSheetId="0">#REF!</definedName>
    <definedName name="M_RES_T4_L5AMT" localSheetId="5">#REF!</definedName>
    <definedName name="M_RES_T4_L5RF" localSheetId="0">#REF!</definedName>
    <definedName name="M_RES_T4_L5RF" localSheetId="5">#REF!</definedName>
    <definedName name="M_RES_T4_L6AMT" localSheetId="0">#REF!</definedName>
    <definedName name="M_RES_T4_L6AMT" localSheetId="5">#REF!</definedName>
    <definedName name="M_RES_T4_L6RF" localSheetId="0">#REF!</definedName>
    <definedName name="M_RES_T4_L6RF" localSheetId="5">#REF!</definedName>
    <definedName name="M_RES_T4_L7AMT" localSheetId="0">#REF!</definedName>
    <definedName name="M_RES_T4_L7AMT" localSheetId="5">#REF!</definedName>
    <definedName name="M_RES_T4_L7RF" localSheetId="0">#REF!</definedName>
    <definedName name="M_RES_T4_L7RF" localSheetId="5">#REF!</definedName>
    <definedName name="M_RES_T5_L1AMT" localSheetId="0">#REF!</definedName>
    <definedName name="M_RES_T5_L1AMT" localSheetId="5">#REF!</definedName>
    <definedName name="M_RES_T5_L1RF" localSheetId="0">#REF!</definedName>
    <definedName name="M_RES_T5_L1RF" localSheetId="5">#REF!</definedName>
    <definedName name="M_RES_T5_L2AMT" localSheetId="0">#REF!</definedName>
    <definedName name="M_RES_T5_L2AMT" localSheetId="5">#REF!</definedName>
    <definedName name="M_RES_T5_L2RF" localSheetId="0">#REF!</definedName>
    <definedName name="M_RES_T5_L2RF" localSheetId="5">#REF!</definedName>
    <definedName name="M_RES_T5_L3AMT" localSheetId="0">#REF!</definedName>
    <definedName name="M_RES_T5_L3AMT" localSheetId="5">#REF!</definedName>
    <definedName name="M_RES_T5_L3RF" localSheetId="0">#REF!</definedName>
    <definedName name="M_RES_T5_L3RF" localSheetId="5">#REF!</definedName>
    <definedName name="M_RES_T5_L4AMT" localSheetId="0">#REF!</definedName>
    <definedName name="M_RES_T5_L4AMT" localSheetId="5">#REF!</definedName>
    <definedName name="M_RES_T5_L4RF" localSheetId="0">#REF!</definedName>
    <definedName name="M_RES_T5_L4RF" localSheetId="5">#REF!</definedName>
    <definedName name="M_RES_T5_L5AMT" localSheetId="0">#REF!</definedName>
    <definedName name="M_RES_T5_L5AMT" localSheetId="5">#REF!</definedName>
    <definedName name="M_RES_T5_L5RF" localSheetId="0">#REF!</definedName>
    <definedName name="M_RES_T5_L5RF" localSheetId="5">#REF!</definedName>
    <definedName name="M_RES_T5_L6AMT" localSheetId="0">#REF!</definedName>
    <definedName name="M_RES_T5_L6AMT" localSheetId="5">#REF!</definedName>
    <definedName name="M_RES_T5_L6RF" localSheetId="0">#REF!</definedName>
    <definedName name="M_RES_T5_L6RF" localSheetId="5">#REF!</definedName>
    <definedName name="M_RES_T5_L7AMT" localSheetId="0">#REF!</definedName>
    <definedName name="M_RES_T5_L7AMT" localSheetId="5">#REF!</definedName>
    <definedName name="M_RES_T5_L7RF" localSheetId="0">#REF!</definedName>
    <definedName name="M_RES_T5_L7RF" localSheetId="5">#REF!</definedName>
    <definedName name="M_RES_T6_L1AMT" localSheetId="0">#REF!</definedName>
    <definedName name="M_RES_T6_L1AMT" localSheetId="5">#REF!</definedName>
    <definedName name="M_RES_T6_L1RF" localSheetId="0">#REF!</definedName>
    <definedName name="M_RES_T6_L1RF" localSheetId="5">#REF!</definedName>
    <definedName name="M_RES_T6_L2AMT" localSheetId="0">#REF!</definedName>
    <definedName name="M_RES_T6_L2AMT" localSheetId="5">#REF!</definedName>
    <definedName name="M_RES_T6_L2RF" localSheetId="0">#REF!</definedName>
    <definedName name="M_RES_T6_L2RF" localSheetId="5">#REF!</definedName>
    <definedName name="M_RES_T6_L3AMT" localSheetId="0">#REF!</definedName>
    <definedName name="M_RES_T6_L3AMT" localSheetId="5">#REF!</definedName>
    <definedName name="M_RES_T6_L3RF" localSheetId="0">#REF!</definedName>
    <definedName name="M_RES_T6_L3RF" localSheetId="5">#REF!</definedName>
    <definedName name="M_RES_T6_L4AMT" localSheetId="0">#REF!</definedName>
    <definedName name="M_RES_T6_L4AMT" localSheetId="5">#REF!</definedName>
    <definedName name="M_RES_T6_L4RF" localSheetId="0">#REF!</definedName>
    <definedName name="M_RES_T6_L4RF" localSheetId="5">#REF!</definedName>
    <definedName name="M_RES_T6_L5AMT" localSheetId="0">#REF!</definedName>
    <definedName name="M_RES_T6_L5AMT" localSheetId="5">#REF!</definedName>
    <definedName name="M_RES_T6_L5RF" localSheetId="0">#REF!</definedName>
    <definedName name="M_RES_T6_L5RF" localSheetId="5">#REF!</definedName>
    <definedName name="M_RES_T6_L6AMT" localSheetId="0">#REF!</definedName>
    <definedName name="M_RES_T6_L6AMT" localSheetId="5">#REF!</definedName>
    <definedName name="M_RES_T6_L6RF" localSheetId="0">#REF!</definedName>
    <definedName name="M_RES_T6_L6RF" localSheetId="5">#REF!</definedName>
    <definedName name="M_RES_T6_L7AMT" localSheetId="0">#REF!</definedName>
    <definedName name="M_RES_T6_L7AMT" localSheetId="5">#REF!</definedName>
    <definedName name="M_RES_T6_L7RF" localSheetId="0">#REF!</definedName>
    <definedName name="M_RES_T6_L7RF" localSheetId="5">#REF!</definedName>
    <definedName name="M_RES_T7_L1AMT" localSheetId="0">#REF!</definedName>
    <definedName name="M_RES_T7_L1AMT" localSheetId="5">#REF!</definedName>
    <definedName name="M_RES_T7_L1RF" localSheetId="0">#REF!</definedName>
    <definedName name="M_RES_T7_L1RF" localSheetId="5">#REF!</definedName>
    <definedName name="M_RES_T7_L2AMT" localSheetId="0">#REF!</definedName>
    <definedName name="M_RES_T7_L2AMT" localSheetId="5">#REF!</definedName>
    <definedName name="M_RES_T7_L2RF" localSheetId="0">#REF!</definedName>
    <definedName name="M_RES_T7_L2RF" localSheetId="5">#REF!</definedName>
    <definedName name="M_RES_T7_L3AMT" localSheetId="0">#REF!</definedName>
    <definedName name="M_RES_T7_L3AMT" localSheetId="5">#REF!</definedName>
    <definedName name="M_RES_T7_L3RF" localSheetId="0">#REF!</definedName>
    <definedName name="M_RES_T7_L3RF" localSheetId="5">#REF!</definedName>
    <definedName name="M_RES_T7_L4AMT" localSheetId="0">#REF!</definedName>
    <definedName name="M_RES_T7_L4AMT" localSheetId="5">#REF!</definedName>
    <definedName name="M_RES_T7_L4RF" localSheetId="0">#REF!</definedName>
    <definedName name="M_RES_T7_L4RF" localSheetId="5">#REF!</definedName>
    <definedName name="M_RES_T7_L5AMT" localSheetId="0">#REF!</definedName>
    <definedName name="M_RES_T7_L5AMT" localSheetId="5">#REF!</definedName>
    <definedName name="M_RES_T7_L5RF" localSheetId="0">#REF!</definedName>
    <definedName name="M_RES_T7_L5RF" localSheetId="5">#REF!</definedName>
    <definedName name="M_RES_T7_L6AMT" localSheetId="0">#REF!</definedName>
    <definedName name="M_RES_T7_L6AMT" localSheetId="5">#REF!</definedName>
    <definedName name="M_RES_T7_L6RF" localSheetId="0">#REF!</definedName>
    <definedName name="M_RES_T7_L6RF" localSheetId="5">#REF!</definedName>
    <definedName name="M_RES_T7_L7AMT" localSheetId="0">#REF!</definedName>
    <definedName name="M_RES_T7_L7AMT" localSheetId="5">#REF!</definedName>
    <definedName name="M_RES_T7_L7RF" localSheetId="0">#REF!</definedName>
    <definedName name="M_RES_T7_L7RF" localSheetId="5">#REF!</definedName>
    <definedName name="M_RES_TDJ_K" localSheetId="0">#REF!</definedName>
    <definedName name="M_RES_TDJ_K" localSheetId="5">#REF!</definedName>
    <definedName name="M_RES_TDS_K" localSheetId="0">#REF!</definedName>
    <definedName name="M_RES_TDS_K" localSheetId="5">#REF!</definedName>
    <definedName name="M_RES_TPC_K" localSheetId="0">#REF!</definedName>
    <definedName name="M_RES_TPC_K" localSheetId="5">#REF!</definedName>
    <definedName name="M_RES_TPF_K" localSheetId="0">#REF!</definedName>
    <definedName name="M_RES_TPF_K" localSheetId="5">#REF!</definedName>
    <definedName name="M_RES_TPG_K" localSheetId="0">#REF!</definedName>
    <definedName name="M_RES_TPG_K" localSheetId="5">#REF!</definedName>
    <definedName name="M_RES_TPL_K" localSheetId="0">#REF!</definedName>
    <definedName name="M_RES_TPL_K" localSheetId="5">#REF!</definedName>
    <definedName name="M_RES_TPP_K" localSheetId="0">#REF!</definedName>
    <definedName name="M_RES_TPP_K" localSheetId="5">#REF!</definedName>
    <definedName name="M_RES_TPX_K" localSheetId="0">#REF!</definedName>
    <definedName name="M_RES_TPX_K" localSheetId="5">#REF!</definedName>
    <definedName name="M_RES_TPY_K" localSheetId="0">#REF!</definedName>
    <definedName name="M_RES_TPY_K" localSheetId="5">#REF!</definedName>
    <definedName name="M_RES_TT10_K" localSheetId="0">#REF!</definedName>
    <definedName name="M_RES_TT10_K" localSheetId="5">#REF!</definedName>
    <definedName name="M_RESDJK" localSheetId="0">#REF!</definedName>
    <definedName name="M_RESDJK" localSheetId="5">#REF!</definedName>
    <definedName name="M_RESDJK1_1" localSheetId="0">#REF!</definedName>
    <definedName name="M_RESDJK1_1" localSheetId="5">#REF!</definedName>
    <definedName name="M_RESDJK1_2" localSheetId="0">#REF!</definedName>
    <definedName name="M_RESDJK1_2" localSheetId="5">#REF!</definedName>
    <definedName name="M_RESDJK1_3" localSheetId="0">#REF!</definedName>
    <definedName name="M_RESDJK1_3" localSheetId="5">#REF!</definedName>
    <definedName name="M_RESDJK1_4" localSheetId="0">#REF!</definedName>
    <definedName name="M_RESDJK1_4" localSheetId="5">#REF!</definedName>
    <definedName name="M_RESDSK" localSheetId="0">#REF!</definedName>
    <definedName name="M_RESDSK" localSheetId="5">#REF!</definedName>
    <definedName name="M_RESDSK1_1" localSheetId="0">#REF!</definedName>
    <definedName name="M_RESDSK1_1" localSheetId="5">#REF!</definedName>
    <definedName name="M_RESDSK1_2" localSheetId="0">#REF!</definedName>
    <definedName name="M_RESDSK1_2" localSheetId="5">#REF!</definedName>
    <definedName name="M_RESDSK1_3" localSheetId="0">#REF!</definedName>
    <definedName name="M_RESDSK1_3" localSheetId="5">#REF!</definedName>
    <definedName name="M_RESDSK1_4" localSheetId="0">#REF!</definedName>
    <definedName name="M_RESDSK1_4" localSheetId="5">#REF!</definedName>
    <definedName name="M_REST10K" localSheetId="0">#REF!</definedName>
    <definedName name="M_REST10K" localSheetId="5">#REF!</definedName>
    <definedName name="M_REST1K" localSheetId="0">#REF!</definedName>
    <definedName name="M_REST1K" localSheetId="5">#REF!</definedName>
    <definedName name="M_REST1K1_1" localSheetId="0">#REF!</definedName>
    <definedName name="M_REST1K1_1" localSheetId="5">#REF!</definedName>
    <definedName name="M_REST1K1_2" localSheetId="0">#REF!</definedName>
    <definedName name="M_REST1K1_2" localSheetId="5">#REF!</definedName>
    <definedName name="M_REST1K1_3" localSheetId="0">#REF!</definedName>
    <definedName name="M_REST1K1_3" localSheetId="5">#REF!</definedName>
    <definedName name="M_REST1K1_4" localSheetId="0">#REF!</definedName>
    <definedName name="M_REST1K1_4" localSheetId="5">#REF!</definedName>
    <definedName name="M_REST1K2_1" localSheetId="0">#REF!</definedName>
    <definedName name="M_REST1K2_1" localSheetId="5">#REF!</definedName>
    <definedName name="M_REST1K2_2" localSheetId="0">#REF!</definedName>
    <definedName name="M_REST1K2_2" localSheetId="5">#REF!</definedName>
    <definedName name="M_REST1K2_3" localSheetId="0">#REF!</definedName>
    <definedName name="M_REST1K2_3" localSheetId="5">#REF!</definedName>
    <definedName name="M_REST1K2_4" localSheetId="0">#REF!</definedName>
    <definedName name="M_REST1K2_4" localSheetId="5">#REF!</definedName>
    <definedName name="M_REST2K" localSheetId="0">#REF!</definedName>
    <definedName name="M_REST2K" localSheetId="5">#REF!</definedName>
    <definedName name="M_REST2K1_1" localSheetId="0">#REF!</definedName>
    <definedName name="M_REST2K1_1" localSheetId="5">#REF!</definedName>
    <definedName name="M_REST2K1_2" localSheetId="0">#REF!</definedName>
    <definedName name="M_REST2K1_2" localSheetId="5">#REF!</definedName>
    <definedName name="M_REST2K1_3" localSheetId="0">#REF!</definedName>
    <definedName name="M_REST2K1_3" localSheetId="5">#REF!</definedName>
    <definedName name="M_REST2K1_4" localSheetId="0">#REF!</definedName>
    <definedName name="M_REST2K1_4" localSheetId="5">#REF!</definedName>
    <definedName name="M_REST2K2_1" localSheetId="0">#REF!</definedName>
    <definedName name="M_REST2K2_1" localSheetId="5">#REF!</definedName>
    <definedName name="M_REST2K2_2" localSheetId="0">#REF!</definedName>
    <definedName name="M_REST2K2_2" localSheetId="5">#REF!</definedName>
    <definedName name="M_REST2K2_3" localSheetId="0">#REF!</definedName>
    <definedName name="M_REST2K2_3" localSheetId="5">#REF!</definedName>
    <definedName name="M_REST2K2_4" localSheetId="0">#REF!</definedName>
    <definedName name="M_REST2K2_4" localSheetId="5">#REF!</definedName>
    <definedName name="M_REST3K" localSheetId="0">#REF!</definedName>
    <definedName name="M_REST3K" localSheetId="5">#REF!</definedName>
    <definedName name="M_REST3K1_1" localSheetId="0">#REF!</definedName>
    <definedName name="M_REST3K1_1" localSheetId="5">#REF!</definedName>
    <definedName name="M_REST3K1_2" localSheetId="0">#REF!</definedName>
    <definedName name="M_REST3K1_2" localSheetId="5">#REF!</definedName>
    <definedName name="M_REST3K1_3" localSheetId="0">#REF!</definedName>
    <definedName name="M_REST3K1_3" localSheetId="5">#REF!</definedName>
    <definedName name="M_REST3K1_4" localSheetId="0">#REF!</definedName>
    <definedName name="M_REST3K1_4" localSheetId="5">#REF!</definedName>
    <definedName name="M_REST3K2_1" localSheetId="0">#REF!</definedName>
    <definedName name="M_REST3K2_1" localSheetId="5">#REF!</definedName>
    <definedName name="M_REST3K2_2" localSheetId="0">#REF!</definedName>
    <definedName name="M_REST3K2_2" localSheetId="5">#REF!</definedName>
    <definedName name="M_REST3K2_3" localSheetId="0">#REF!</definedName>
    <definedName name="M_REST3K2_3" localSheetId="5">#REF!</definedName>
    <definedName name="M_REST3K2_4" localSheetId="0">#REF!</definedName>
    <definedName name="M_REST3K2_4" localSheetId="5">#REF!</definedName>
    <definedName name="M_REST4K" localSheetId="0">#REF!</definedName>
    <definedName name="M_REST4K" localSheetId="5">#REF!</definedName>
    <definedName name="M_REST4K1_1" localSheetId="0">#REF!</definedName>
    <definedName name="M_REST4K1_1" localSheetId="5">#REF!</definedName>
    <definedName name="M_REST4K1_2" localSheetId="0">#REF!</definedName>
    <definedName name="M_REST4K1_2" localSheetId="5">#REF!</definedName>
    <definedName name="M_REST4K1_3" localSheetId="0">#REF!</definedName>
    <definedName name="M_REST4K1_3" localSheetId="5">#REF!</definedName>
    <definedName name="M_REST4K1_4" localSheetId="0">#REF!</definedName>
    <definedName name="M_REST4K1_4" localSheetId="5">#REF!</definedName>
    <definedName name="M_REST4K2_1" localSheetId="0">#REF!</definedName>
    <definedName name="M_REST4K2_1" localSheetId="5">#REF!</definedName>
    <definedName name="M_REST4K2_2" localSheetId="0">#REF!</definedName>
    <definedName name="M_REST4K2_2" localSheetId="5">#REF!</definedName>
    <definedName name="M_REST4K2_3" localSheetId="0">#REF!</definedName>
    <definedName name="M_REST4K2_3" localSheetId="5">#REF!</definedName>
    <definedName name="M_REST4K2_4" localSheetId="0">#REF!</definedName>
    <definedName name="M_REST4K2_4" localSheetId="5">#REF!</definedName>
    <definedName name="M_REST5K" localSheetId="0">#REF!</definedName>
    <definedName name="M_REST5K" localSheetId="5">#REF!</definedName>
    <definedName name="M_REST5K1_1" localSheetId="0">#REF!</definedName>
    <definedName name="M_REST5K1_1" localSheetId="5">#REF!</definedName>
    <definedName name="M_REST5K1_2" localSheetId="0">#REF!</definedName>
    <definedName name="M_REST5K1_2" localSheetId="5">#REF!</definedName>
    <definedName name="M_REST5K1_3" localSheetId="0">#REF!</definedName>
    <definedName name="M_REST5K1_3" localSheetId="5">#REF!</definedName>
    <definedName name="M_REST5K1_4" localSheetId="0">#REF!</definedName>
    <definedName name="M_REST5K1_4" localSheetId="5">#REF!</definedName>
    <definedName name="M_REST6K" localSheetId="0">#REF!</definedName>
    <definedName name="M_REST6K" localSheetId="5">#REF!</definedName>
    <definedName name="M_REST6K1_1" localSheetId="0">#REF!</definedName>
    <definedName name="M_REST6K1_1" localSheetId="5">#REF!</definedName>
    <definedName name="M_REST6K1_2" localSheetId="0">#REF!</definedName>
    <definedName name="M_REST6K1_2" localSheetId="5">#REF!</definedName>
    <definedName name="M_REST6K1_3" localSheetId="0">#REF!</definedName>
    <definedName name="M_REST6K1_3" localSheetId="5">#REF!</definedName>
    <definedName name="M_REST6K1_4" localSheetId="0">#REF!</definedName>
    <definedName name="M_REST6K1_4" localSheetId="5">#REF!</definedName>
    <definedName name="M_REST7K" localSheetId="0">#REF!</definedName>
    <definedName name="M_REST7K" localSheetId="5">#REF!</definedName>
    <definedName name="M_REST7K1_1" localSheetId="0">#REF!</definedName>
    <definedName name="M_REST7K1_1" localSheetId="5">#REF!</definedName>
    <definedName name="M_REST7K1_2" localSheetId="0">#REF!</definedName>
    <definedName name="M_REST7K1_2" localSheetId="5">#REF!</definedName>
    <definedName name="M_REST7K1_3" localSheetId="0">#REF!</definedName>
    <definedName name="M_REST7K1_3" localSheetId="5">#REF!</definedName>
    <definedName name="M_REST7K1_4" localSheetId="0">#REF!</definedName>
    <definedName name="M_REST7K1_4" localSheetId="5">#REF!</definedName>
    <definedName name="M_SHEET_1" localSheetId="0">#REF!</definedName>
    <definedName name="M_SHEET_1" localSheetId="5">#REF!</definedName>
    <definedName name="M_TPC_K1" localSheetId="0">#REF!</definedName>
    <definedName name="M_TPC_K1" localSheetId="5">#REF!</definedName>
    <definedName name="M_TPF_K1" localSheetId="0">#REF!</definedName>
    <definedName name="M_TPF_K1" localSheetId="5">#REF!</definedName>
    <definedName name="M_TPG_K1" localSheetId="0">#REF!</definedName>
    <definedName name="M_TPG_K1" localSheetId="5">#REF!</definedName>
    <definedName name="M_TPL_K1" localSheetId="0">#REF!</definedName>
    <definedName name="M_TPL_K1" localSheetId="5">#REF!</definedName>
    <definedName name="M_TPP_K1" localSheetId="0">#REF!</definedName>
    <definedName name="M_TPP_K1" localSheetId="5">#REF!</definedName>
    <definedName name="M_TPX_K1" localSheetId="0">#REF!</definedName>
    <definedName name="M_TPX_K1" localSheetId="5">#REF!</definedName>
    <definedName name="M_TPY_K1" localSheetId="0">#REF!</definedName>
    <definedName name="M_TPY_K1" localSheetId="5">#REF!</definedName>
    <definedName name="M_WY_XT_K11" localSheetId="0">#REF!</definedName>
    <definedName name="M_WY_XT_K11" localSheetId="5">#REF!</definedName>
    <definedName name="M_WY_XT_K12" localSheetId="0">#REF!</definedName>
    <definedName name="M_WY_XT_K12" localSheetId="5">#REF!</definedName>
    <definedName name="M_YEARGRD" localSheetId="0">#REF!</definedName>
    <definedName name="M_YEARGRD" localSheetId="5">#REF!</definedName>
    <definedName name="Max_Bond_Category">Control_1!$D$11</definedName>
    <definedName name="Max_Equity_Category">Control_1!$D$12</definedName>
    <definedName name="Max_Fund">Control_1!$D$10</definedName>
    <definedName name="Max_segment_no">Control_1!$D$2</definedName>
    <definedName name="Max_segment_no_Bond">Control_1!$D$2</definedName>
    <definedName name="max_segment_no_cash">Control_1!$D$4</definedName>
    <definedName name="max_segment_no_equity">Control_1!$D$3</definedName>
    <definedName name="max_segment_no_nb">Control_1!$D$5</definedName>
    <definedName name="MV">[1]存量资产现金流计算!$L$6</definedName>
    <definedName name="nb_unit">Control_1!$D$7</definedName>
    <definedName name="new">Control_1!$C$20:$M$32</definedName>
    <definedName name="new_bond_info">Control_1!$C$20:$L$32</definedName>
    <definedName name="newbond_unit" localSheetId="0">#REF!</definedName>
    <definedName name="newbond_unit" localSheetId="5">#REF!</definedName>
    <definedName name="pro_period">Control_1!$D$6</definedName>
    <definedName name="Prop_Risk_Change_PC">Control_1!$D$24</definedName>
    <definedName name="Rating_Tab" localSheetId="0">OFFSET(#REF!,0,0,COUNTA(#REF!)-2,MATCH("债券评级",#REF!,0))</definedName>
    <definedName name="Rating_Tab" localSheetId="5">OFFSET(#REF!,0,0,COUNTA(#REF!)-2,MATCH("债券评级",#REF!,0))</definedName>
    <definedName name="Realigment_Fre">Control_1!$D$17</definedName>
    <definedName name="Realigment_Target">Control_1!$D$14</definedName>
    <definedName name="Rlgn_Flag" localSheetId="0">#REF!</definedName>
    <definedName name="Rlgn_Flag" localSheetId="5">#REF!</definedName>
    <definedName name="SAA_1">[3]资产配置数据!$D$3:$TL$53</definedName>
    <definedName name="segment_info_no_4" localSheetId="0">#REF!</definedName>
    <definedName name="segment_info_no_4" localSheetId="5">#REF!</definedName>
    <definedName name="segment_info_no_5" localSheetId="0">#REF!</definedName>
    <definedName name="segment_info_no_5" localSheetId="5">#REF!</definedName>
    <definedName name="sim_no">Control_1!$D$16</definedName>
    <definedName name="Spread">[4]利率曲线读入!$B$1</definedName>
    <definedName name="spread_mv_cal">[1]存量资产现金流计算!$AA$6</definedName>
    <definedName name="spread_mv_cal_dif">[1]存量资产现金流计算!$AA$6</definedName>
    <definedName name="spread_mv_dif">[1]存量资产现金流计算!$AA$6</definedName>
    <definedName name="Spread_Risk_Change_Method">Control_1!$D$30</definedName>
    <definedName name="Spread_Risk_Change_PC">Control_1!$D$22</definedName>
    <definedName name="spread_stat">[1]存量资产现金流计算!$L$6</definedName>
    <definedName name="Stress_Test_Happen_Time">Control_1!$D$27</definedName>
    <definedName name="Tax_Rate">Control_1!$D$9</definedName>
    <definedName name="val_date">Control_1!$D$1</definedName>
    <definedName name="XDO_?XDOFIELD360?" localSheetId="0">#REF!</definedName>
    <definedName name="XDO_?XDOFIELD360?" localSheetId="5">#REF!</definedName>
    <definedName name="XDO_?XDOFIELD361?" localSheetId="0">#REF!</definedName>
    <definedName name="XDO_?XDOFIELD361?" localSheetId="5">#REF!</definedName>
    <definedName name="XDO_?XDOFIELD362?" localSheetId="0">#REF!</definedName>
    <definedName name="XDO_?XDOFIELD362?" localSheetId="5">#REF!</definedName>
    <definedName name="XDO_?XDOFIELD363?" localSheetId="0">#REF!</definedName>
    <definedName name="XDO_?XDOFIELD363?" localSheetId="5">#REF!</definedName>
    <definedName name="XDO_?XDOFIELD364?" localSheetId="0">#REF!</definedName>
    <definedName name="XDO_?XDOFIELD364?" localSheetId="5">#REF!</definedName>
    <definedName name="XDO_?XDOFIELD365?" localSheetId="0">#REF!</definedName>
    <definedName name="XDO_?XDOFIELD365?" localSheetId="5">#REF!</definedName>
    <definedName name="XDO_?XDOFIELD366?" localSheetId="0">#REF!</definedName>
    <definedName name="XDO_?XDOFIELD366?" localSheetId="5">#REF!</definedName>
    <definedName name="XDO_?XDOFIELD367?" localSheetId="0">#REF!</definedName>
    <definedName name="XDO_?XDOFIELD367?" localSheetId="5">#REF!</definedName>
    <definedName name="XDO_?XDOFIELD368?" localSheetId="0">#REF!</definedName>
    <definedName name="XDO_?XDOFIELD368?" localSheetId="5">#REF!</definedName>
    <definedName name="XDO_?XDOFIELD369?" localSheetId="0">#REF!</definedName>
    <definedName name="XDO_?XDOFIELD369?" localSheetId="5">#REF!</definedName>
    <definedName name="XDO_?XDOFIELD370?" localSheetId="0">#REF!</definedName>
    <definedName name="XDO_?XDOFIELD370?" localSheetId="5">#REF!</definedName>
    <definedName name="XDO_?XDOFIELD371?" localSheetId="0">#REF!</definedName>
    <definedName name="XDO_?XDOFIELD371?" localSheetId="5">#REF!</definedName>
    <definedName name="XDO_?XDOFIELD372?" localSheetId="0">#REF!</definedName>
    <definedName name="XDO_?XDOFIELD372?" localSheetId="5">#REF!</definedName>
    <definedName name="XDO_?XDOFIELD373?" localSheetId="0">#REF!</definedName>
    <definedName name="XDO_?XDOFIELD373?" localSheetId="5">#REF!</definedName>
    <definedName name="XDO_?XDOFIELD374?" localSheetId="0">#REF!</definedName>
    <definedName name="XDO_?XDOFIELD374?" localSheetId="5">#REF!</definedName>
    <definedName name="XDO_?XDOFIELD404?" localSheetId="0">#REF!</definedName>
    <definedName name="XDO_?XDOFIELD404?" localSheetId="5">#REF!</definedName>
    <definedName name="XDO_?XDOFIELD405?" localSheetId="0">#REF!</definedName>
    <definedName name="XDO_?XDOFIELD405?" localSheetId="5">#REF!</definedName>
    <definedName name="XDO_?XDOFIELD406?" localSheetId="0">#REF!</definedName>
    <definedName name="XDO_?XDOFIELD406?" localSheetId="5">#REF!</definedName>
    <definedName name="XDO_?XDOFIELD407?" localSheetId="0">#REF!</definedName>
    <definedName name="XDO_?XDOFIELD407?" localSheetId="5">#REF!</definedName>
    <definedName name="XDO_?XDOFIELD408?" localSheetId="0">#REF!</definedName>
    <definedName name="XDO_?XDOFIELD408?" localSheetId="5">#REF!</definedName>
    <definedName name="XDO_?XDOFIELD409?" localSheetId="0">#REF!</definedName>
    <definedName name="XDO_?XDOFIELD409?" localSheetId="5">#REF!</definedName>
    <definedName name="XDO_?XDOFIELD410?" localSheetId="0">#REF!</definedName>
    <definedName name="XDO_?XDOFIELD410?" localSheetId="5">#REF!</definedName>
    <definedName name="XDO_?XDOFIELD411?" localSheetId="0">#REF!</definedName>
    <definedName name="XDO_?XDOFIELD411?" localSheetId="5">#REF!</definedName>
    <definedName name="XDO_?XDOFIELD412?" localSheetId="0">#REF!</definedName>
    <definedName name="XDO_?XDOFIELD412?" localSheetId="5">#REF!</definedName>
    <definedName name="XDO_?XDOFIELD413?" localSheetId="0">#REF!</definedName>
    <definedName name="XDO_?XDOFIELD413?" localSheetId="5">#REF!</definedName>
    <definedName name="XDO_?XDOFIELD414?" localSheetId="0">#REF!</definedName>
    <definedName name="XDO_?XDOFIELD414?" localSheetId="5">#REF!</definedName>
    <definedName name="XDO_?XDOFIELD415?" localSheetId="0">#REF!</definedName>
    <definedName name="XDO_?XDOFIELD415?" localSheetId="5">#REF!</definedName>
    <definedName name="XDO_?XDOFIELD416?" localSheetId="0">#REF!</definedName>
    <definedName name="XDO_?XDOFIELD416?" localSheetId="5">#REF!</definedName>
    <definedName name="XDO_?XDOFIELD417?" localSheetId="0">#REF!</definedName>
    <definedName name="XDO_?XDOFIELD417?" localSheetId="5">#REF!</definedName>
    <definedName name="XDO_?XDOFIELD418?" localSheetId="0">#REF!</definedName>
    <definedName name="XDO_?XDOFIELD418?" localSheetId="5">#REF!</definedName>
    <definedName name="XDO_?XDOFIELD419?" localSheetId="0">#REF!</definedName>
    <definedName name="XDO_?XDOFIELD419?" localSheetId="5">#REF!</definedName>
    <definedName name="XDO_?XDOFIELD420?" localSheetId="0">#REF!</definedName>
    <definedName name="XDO_?XDOFIELD420?" localSheetId="5">#REF!</definedName>
    <definedName name="XDO_?XDOFIELD421?" localSheetId="0">#REF!</definedName>
    <definedName name="XDO_?XDOFIELD421?" localSheetId="5">#REF!</definedName>
    <definedName name="XDO_?XDOFIELD422?" localSheetId="0">#REF!</definedName>
    <definedName name="XDO_?XDOFIELD422?" localSheetId="5">#REF!</definedName>
    <definedName name="XDO_?XDOFIELD423?" localSheetId="0">#REF!</definedName>
    <definedName name="XDO_?XDOFIELD423?" localSheetId="5">#REF!</definedName>
    <definedName name="XDO_?XDOFIELD424?" localSheetId="0">#REF!</definedName>
    <definedName name="XDO_?XDOFIELD424?" localSheetId="5">#REF!</definedName>
    <definedName name="XDO_?XDOFIELD425?" localSheetId="0">#REF!</definedName>
    <definedName name="XDO_?XDOFIELD425?" localSheetId="5">#REF!</definedName>
    <definedName name="XDO_?XDOFIELD426?" localSheetId="0">#REF!</definedName>
    <definedName name="XDO_?XDOFIELD426?" localSheetId="5">#REF!</definedName>
    <definedName name="XDO_?XDOFIELD427?" localSheetId="0">#REF!</definedName>
    <definedName name="XDO_?XDOFIELD427?" localSheetId="5">#REF!</definedName>
    <definedName name="XDO_?XDOFIELD428?" localSheetId="0">#REF!</definedName>
    <definedName name="XDO_?XDOFIELD428?" localSheetId="5">#REF!</definedName>
    <definedName name="XDO_?XDOFIELD429?" localSheetId="0">#REF!</definedName>
    <definedName name="XDO_?XDOFIELD429?" localSheetId="5">#REF!</definedName>
    <definedName name="XDO_?XDOFIELD430?" localSheetId="0">#REF!</definedName>
    <definedName name="XDO_?XDOFIELD430?" localSheetId="5">#REF!</definedName>
    <definedName name="XDO_?XDOFIELD431?" localSheetId="0">#REF!</definedName>
    <definedName name="XDO_?XDOFIELD431?" localSheetId="5">#REF!</definedName>
    <definedName name="XDO_?XDOFIELD432?" localSheetId="0">#REF!</definedName>
    <definedName name="XDO_?XDOFIELD432?" localSheetId="5">#REF!</definedName>
    <definedName name="XDO_?XDOFIELD433?" localSheetId="0">#REF!</definedName>
    <definedName name="XDO_?XDOFIELD433?" localSheetId="5">#REF!</definedName>
    <definedName name="XDO_?XDOFIELD434?" localSheetId="0">#REF!</definedName>
    <definedName name="XDO_?XDOFIELD434?" localSheetId="5">#REF!</definedName>
    <definedName name="XDO_?XDOFIELD435?" localSheetId="0">#REF!</definedName>
    <definedName name="XDO_?XDOFIELD435?" localSheetId="5">#REF!</definedName>
    <definedName name="XDO_?XDOFIELD436?" localSheetId="0">#REF!</definedName>
    <definedName name="XDO_?XDOFIELD436?" localSheetId="5">#REF!</definedName>
    <definedName name="XDO_?XDOFIELD437?" localSheetId="0">#REF!</definedName>
    <definedName name="XDO_?XDOFIELD437?" localSheetId="5">#REF!</definedName>
    <definedName name="XDO_?XDOFIELD438?" localSheetId="0">#REF!</definedName>
    <definedName name="XDO_?XDOFIELD438?" localSheetId="5">#REF!</definedName>
    <definedName name="XDO_?XDOFIELD439?" localSheetId="0">#REF!</definedName>
    <definedName name="XDO_?XDOFIELD439?" localSheetId="5">#REF!</definedName>
    <definedName name="XDO_?XDOFIELD440?" localSheetId="0">#REF!</definedName>
    <definedName name="XDO_?XDOFIELD440?" localSheetId="5">#REF!</definedName>
    <definedName name="XDO_?XDOFIELD441?" localSheetId="0">#REF!</definedName>
    <definedName name="XDO_?XDOFIELD441?" localSheetId="5">#REF!</definedName>
    <definedName name="XDO_?XDOFIELD442?" localSheetId="0">#REF!</definedName>
    <definedName name="XDO_?XDOFIELD442?" localSheetId="5">#REF!</definedName>
    <definedName name="XDO_?XDOFIELD443?" localSheetId="0">#REF!</definedName>
    <definedName name="XDO_?XDOFIELD443?" localSheetId="5">#REF!</definedName>
    <definedName name="XDO_?XDOFIELD444?" localSheetId="0">#REF!</definedName>
    <definedName name="XDO_?XDOFIELD444?" localSheetId="5">#REF!</definedName>
    <definedName name="XDO_?XDOFIELD445?" localSheetId="0">#REF!</definedName>
    <definedName name="XDO_?XDOFIELD445?" localSheetId="5">#REF!</definedName>
    <definedName name="XDO_?XDOFIELD446?" localSheetId="0">#REF!</definedName>
    <definedName name="XDO_?XDOFIELD446?" localSheetId="5">#REF!</definedName>
    <definedName name="XDO_?XDOFIELD447?" localSheetId="0">#REF!</definedName>
    <definedName name="XDO_?XDOFIELD447?" localSheetId="5">#REF!</definedName>
    <definedName name="XDO_?XDOFIELD448?" localSheetId="0">#REF!</definedName>
    <definedName name="XDO_?XDOFIELD448?" localSheetId="5">#REF!</definedName>
    <definedName name="XDO_?XDOFIELD449?" localSheetId="0">#REF!</definedName>
    <definedName name="XDO_?XDOFIELD449?" localSheetId="5">#REF!</definedName>
    <definedName name="XDO_?XDOFIELD450?" localSheetId="0">#REF!</definedName>
    <definedName name="XDO_?XDOFIELD450?" localSheetId="5">#REF!</definedName>
    <definedName name="XDO_?XDOFIELD451?" localSheetId="0">#REF!</definedName>
    <definedName name="XDO_?XDOFIELD451?" localSheetId="5">#REF!</definedName>
    <definedName name="XDO_?XDOFIELD452?" localSheetId="0">#REF!</definedName>
    <definedName name="XDO_?XDOFIELD452?" localSheetId="5">#REF!</definedName>
    <definedName name="XDO_?XDOFIELD453?" localSheetId="0">#REF!</definedName>
    <definedName name="XDO_?XDOFIELD453?" localSheetId="5">#REF!</definedName>
    <definedName name="XDO_?XDOFIELD454?" localSheetId="0">#REF!</definedName>
    <definedName name="XDO_?XDOFIELD454?" localSheetId="5">#REF!</definedName>
    <definedName name="XDO_?XDOFIELD455?" localSheetId="0">#REF!</definedName>
    <definedName name="XDO_?XDOFIELD455?" localSheetId="5">#REF!</definedName>
    <definedName name="XDO_?XDOFIELD456?" localSheetId="0">#REF!</definedName>
    <definedName name="XDO_?XDOFIELD456?" localSheetId="5">#REF!</definedName>
    <definedName name="XDO_?XDOFIELD457?" localSheetId="0">#REF!</definedName>
    <definedName name="XDO_?XDOFIELD457?" localSheetId="5">#REF!</definedName>
    <definedName name="XDO_?XDOFIELD458?" localSheetId="0">#REF!</definedName>
    <definedName name="XDO_?XDOFIELD458?" localSheetId="5">#REF!</definedName>
    <definedName name="XDO_?XDOFIELD459?" localSheetId="0">#REF!</definedName>
    <definedName name="XDO_?XDOFIELD459?" localSheetId="5">#REF!</definedName>
    <definedName name="XDO_?XDOFIELD460?" localSheetId="0">#REF!</definedName>
    <definedName name="XDO_?XDOFIELD460?" localSheetId="5">#REF!</definedName>
    <definedName name="XDO_?XDOFIELD461?" localSheetId="0">#REF!</definedName>
    <definedName name="XDO_?XDOFIELD461?" localSheetId="5">#REF!</definedName>
    <definedName name="XDO_?XDOFIELD462?" localSheetId="0">#REF!</definedName>
    <definedName name="XDO_?XDOFIELD462?" localSheetId="5">#REF!</definedName>
    <definedName name="XDO_?XDOFIELD463?" localSheetId="0">#REF!</definedName>
    <definedName name="XDO_?XDOFIELD463?" localSheetId="5">#REF!</definedName>
    <definedName name="XDO_?XDOFIELD464?" localSheetId="0">#REF!</definedName>
    <definedName name="XDO_?XDOFIELD464?" localSheetId="5">#REF!</definedName>
    <definedName name="XDO_?XDOFIELD465?" localSheetId="0">#REF!</definedName>
    <definedName name="XDO_?XDOFIELD465?" localSheetId="5">#REF!</definedName>
    <definedName name="XDO_?XDOFIELD466?" localSheetId="0">#REF!</definedName>
    <definedName name="XDO_?XDOFIELD466?" localSheetId="5">#REF!</definedName>
    <definedName name="XDO_?XDOFIELD467?" localSheetId="0">#REF!</definedName>
    <definedName name="XDO_?XDOFIELD467?" localSheetId="5">#REF!</definedName>
    <definedName name="XDO_?XDOFIELD468?" localSheetId="0">#REF!</definedName>
    <definedName name="XDO_?XDOFIELD468?" localSheetId="5">#REF!</definedName>
    <definedName name="XDO_?XDOFIELD469?" localSheetId="0">#REF!</definedName>
    <definedName name="XDO_?XDOFIELD469?" localSheetId="5">#REF!</definedName>
    <definedName name="XDO_?XDOFIELD470?" localSheetId="0">#REF!</definedName>
    <definedName name="XDO_?XDOFIELD470?" localSheetId="5">#REF!</definedName>
    <definedName name="XDO_?XDOFIELD471?" localSheetId="0">#REF!</definedName>
    <definedName name="XDO_?XDOFIELD471?" localSheetId="5">#REF!</definedName>
    <definedName name="XDO_?XDOFIELD472?" localSheetId="0">#REF!</definedName>
    <definedName name="XDO_?XDOFIELD472?" localSheetId="5">#REF!</definedName>
    <definedName name="XDO_?XDOFIELD473?" localSheetId="0">#REF!</definedName>
    <definedName name="XDO_?XDOFIELD473?" localSheetId="5">#REF!</definedName>
    <definedName name="XDO_?XDOFIELD474?" localSheetId="0">#REF!</definedName>
    <definedName name="XDO_?XDOFIELD474?" localSheetId="5">#REF!</definedName>
    <definedName name="XDO_?XDOFIELD475?" localSheetId="0">#REF!</definedName>
    <definedName name="XDO_?XDOFIELD475?" localSheetId="5">#REF!</definedName>
    <definedName name="XDO_?XDOFIELD476?" localSheetId="0">#REF!</definedName>
    <definedName name="XDO_?XDOFIELD476?" localSheetId="5">#REF!</definedName>
    <definedName name="XDO_?XDOFIELD477?" localSheetId="0">#REF!</definedName>
    <definedName name="XDO_?XDOFIELD477?" localSheetId="5">#REF!</definedName>
    <definedName name="XDO_?XDOFIELD478?" localSheetId="0">#REF!</definedName>
    <definedName name="XDO_?XDOFIELD478?" localSheetId="5">#REF!</definedName>
    <definedName name="XDO_?XDOFIELD479?" localSheetId="0">#REF!</definedName>
    <definedName name="XDO_?XDOFIELD479?" localSheetId="5">#REF!</definedName>
    <definedName name="XDO_?XDOFIELD480?" localSheetId="0">#REF!</definedName>
    <definedName name="XDO_?XDOFIELD480?" localSheetId="5">#REF!</definedName>
    <definedName name="XDO_?XDOFIELD481?" localSheetId="0">#REF!</definedName>
    <definedName name="XDO_?XDOFIELD481?" localSheetId="5">#REF!</definedName>
    <definedName name="XDO_?XDOFIELD482?" localSheetId="0">#REF!</definedName>
    <definedName name="XDO_?XDOFIELD482?" localSheetId="5">#REF!</definedName>
    <definedName name="XDO_?XDOFIELD483?" localSheetId="0">#REF!</definedName>
    <definedName name="XDO_?XDOFIELD483?" localSheetId="5">#REF!</definedName>
    <definedName name="XDO_?XDOFIELD484?" localSheetId="0">#REF!</definedName>
    <definedName name="XDO_?XDOFIELD484?" localSheetId="5">#REF!</definedName>
    <definedName name="XDO_?XDOFIELD485?" localSheetId="0">#REF!</definedName>
    <definedName name="XDO_?XDOFIELD485?" localSheetId="5">#REF!</definedName>
    <definedName name="XDO_?XDOFIELD486?" localSheetId="0">#REF!</definedName>
    <definedName name="XDO_?XDOFIELD486?" localSheetId="5">#REF!</definedName>
    <definedName name="XDO_?XDOFIELD487?" localSheetId="0">#REF!</definedName>
    <definedName name="XDO_?XDOFIELD487?" localSheetId="5">#REF!</definedName>
    <definedName name="XDO_?XDOFIELD488?" localSheetId="0">#REF!</definedName>
    <definedName name="XDO_?XDOFIELD488?" localSheetId="5">#REF!</definedName>
    <definedName name="XDO_?XDOFIELD489?" localSheetId="0">#REF!</definedName>
    <definedName name="XDO_?XDOFIELD489?" localSheetId="5">#REF!</definedName>
    <definedName name="XDO_?XDOFIELD490?" localSheetId="0">#REF!</definedName>
    <definedName name="XDO_?XDOFIELD490?" localSheetId="5">#REF!</definedName>
    <definedName name="XDO_?XDOFIELD491?" localSheetId="0">#REF!</definedName>
    <definedName name="XDO_?XDOFIELD491?" localSheetId="5">#REF!</definedName>
    <definedName name="XDO_?XDOFIELD492?" localSheetId="0">#REF!</definedName>
    <definedName name="XDO_?XDOFIELD492?" localSheetId="5">#REF!</definedName>
    <definedName name="XDO_?XDOFIELD493?" localSheetId="0">#REF!</definedName>
    <definedName name="XDO_?XDOFIELD493?" localSheetId="5">#REF!</definedName>
    <definedName name="XDO_?XDOFIELD494?" localSheetId="0">#REF!</definedName>
    <definedName name="XDO_?XDOFIELD494?" localSheetId="5">#REF!</definedName>
    <definedName name="XDO_?XDOFIELD495?" localSheetId="0">#REF!</definedName>
    <definedName name="XDO_?XDOFIELD495?" localSheetId="5">#REF!</definedName>
    <definedName name="XDO_?XDOFIELD496?" localSheetId="0">#REF!</definedName>
    <definedName name="XDO_?XDOFIELD496?" localSheetId="5">#REF!</definedName>
    <definedName name="XDO_?XDOFIELD497?" localSheetId="0">#REF!</definedName>
    <definedName name="XDO_?XDOFIELD497?" localSheetId="5">#REF!</definedName>
    <definedName name="XDO_?XDOFIELD498?" localSheetId="0">#REF!</definedName>
    <definedName name="XDO_?XDOFIELD498?" localSheetId="5">#REF!</definedName>
    <definedName name="XDO_?XDOFIELD499?" localSheetId="0">#REF!</definedName>
    <definedName name="XDO_?XDOFIELD499?" localSheetId="5">#REF!</definedName>
    <definedName name="XDO_?XDOFIELD500?" localSheetId="0">#REF!</definedName>
    <definedName name="XDO_?XDOFIELD500?" localSheetId="5">#REF!</definedName>
    <definedName name="XDO_?XDOFIELD501?" localSheetId="0">#REF!</definedName>
    <definedName name="XDO_?XDOFIELD501?" localSheetId="5">#REF!</definedName>
    <definedName name="XDO_?XDOFIELD502?" localSheetId="0">#REF!</definedName>
    <definedName name="XDO_?XDOFIELD502?" localSheetId="5">#REF!</definedName>
    <definedName name="XDO_?XDOFIELD503?" localSheetId="0">#REF!</definedName>
    <definedName name="XDO_?XDOFIELD503?" localSheetId="5">#REF!</definedName>
    <definedName name="XDO_?XDOFIELD504?" localSheetId="0">#REF!</definedName>
    <definedName name="XDO_?XDOFIELD504?" localSheetId="5">#REF!</definedName>
    <definedName name="XDO_?XDOFIELD505?" localSheetId="0">#REF!</definedName>
    <definedName name="XDO_?XDOFIELD505?" localSheetId="5">#REF!</definedName>
    <definedName name="XDO_?XDOFIELD506?" localSheetId="0">#REF!</definedName>
    <definedName name="XDO_?XDOFIELD506?" localSheetId="5">#REF!</definedName>
    <definedName name="XDO_?XDOFIELD507?" localSheetId="0">#REF!</definedName>
    <definedName name="XDO_?XDOFIELD507?" localSheetId="5">#REF!</definedName>
    <definedName name="XDO_?XDOFIELD508?" localSheetId="0">#REF!</definedName>
    <definedName name="XDO_?XDOFIELD508?" localSheetId="5">#REF!</definedName>
    <definedName name="XDO_?XDOFIELD509?" localSheetId="0">#REF!</definedName>
    <definedName name="XDO_?XDOFIELD509?" localSheetId="5">#REF!</definedName>
    <definedName name="XDO_?XDOFIELD510?" localSheetId="0">#REF!</definedName>
    <definedName name="XDO_?XDOFIELD510?" localSheetId="5">#REF!</definedName>
    <definedName name="XDO_?XDOFIELD511?" localSheetId="0">#REF!</definedName>
    <definedName name="XDO_?XDOFIELD511?" localSheetId="5">#REF!</definedName>
    <definedName name="XDO_?XDOFIELD512?" localSheetId="0">#REF!</definedName>
    <definedName name="XDO_?XDOFIELD512?" localSheetId="5">#REF!</definedName>
    <definedName name="XDO_?XDOFIELD513?" localSheetId="0">#REF!</definedName>
    <definedName name="XDO_?XDOFIELD513?" localSheetId="5">#REF!</definedName>
    <definedName name="XDO_?XDOFIELD514?" localSheetId="0">#REF!</definedName>
    <definedName name="XDO_?XDOFIELD514?" localSheetId="5">#REF!</definedName>
    <definedName name="XDO_?XDOFIELD515?" localSheetId="0">#REF!</definedName>
    <definedName name="XDO_?XDOFIELD515?" localSheetId="5">#REF!</definedName>
    <definedName name="XDO_?XDOFIELD516?" localSheetId="0">#REF!</definedName>
    <definedName name="XDO_?XDOFIELD516?" localSheetId="5">#REF!</definedName>
    <definedName name="XDO_?XDOFIELD517?" localSheetId="0">#REF!</definedName>
    <definedName name="XDO_?XDOFIELD517?" localSheetId="5">#REF!</definedName>
    <definedName name="XDO_?XDOFIELD518?" localSheetId="0">#REF!</definedName>
    <definedName name="XDO_?XDOFIELD518?" localSheetId="5">#REF!</definedName>
    <definedName name="XDO_?XDOFIELD519?" localSheetId="0">#REF!</definedName>
    <definedName name="XDO_?XDOFIELD519?" localSheetId="5">#REF!</definedName>
    <definedName name="XDO_?XDOFIELD520?" localSheetId="0">#REF!</definedName>
    <definedName name="XDO_?XDOFIELD520?" localSheetId="5">#REF!</definedName>
    <definedName name="XDO_?XDOFIELD521?" localSheetId="0">#REF!</definedName>
    <definedName name="XDO_?XDOFIELD521?" localSheetId="5">#REF!</definedName>
    <definedName name="XDO_?XDOFIELD522?" localSheetId="0">#REF!</definedName>
    <definedName name="XDO_?XDOFIELD522?" localSheetId="5">#REF!</definedName>
    <definedName name="XDO_?XDOFIELD523?" localSheetId="0">#REF!</definedName>
    <definedName name="XDO_?XDOFIELD523?" localSheetId="5">#REF!</definedName>
    <definedName name="XDO_?XDOFIELD524?" localSheetId="0">#REF!</definedName>
    <definedName name="XDO_?XDOFIELD524?" localSheetId="5">#REF!</definedName>
    <definedName name="XDO_?XDOFIELD525?" localSheetId="0">#REF!</definedName>
    <definedName name="XDO_?XDOFIELD525?" localSheetId="5">#REF!</definedName>
    <definedName name="XDO_?XDOFIELD526?" localSheetId="0">#REF!</definedName>
    <definedName name="XDO_?XDOFIELD526?" localSheetId="5">#REF!</definedName>
    <definedName name="XDO_?XDOFIELD527?" localSheetId="0">#REF!</definedName>
    <definedName name="XDO_?XDOFIELD527?" localSheetId="5">#REF!</definedName>
    <definedName name="XDO_?XDOFIELD528?" localSheetId="0">#REF!</definedName>
    <definedName name="XDO_?XDOFIELD528?" localSheetId="5">#REF!</definedName>
    <definedName name="XDO_?XDOFIELD529?" localSheetId="0">#REF!</definedName>
    <definedName name="XDO_?XDOFIELD529?" localSheetId="5">#REF!</definedName>
    <definedName name="XDO_?XDOFIELD530?" localSheetId="0">#REF!</definedName>
    <definedName name="XDO_?XDOFIELD530?" localSheetId="5">#REF!</definedName>
    <definedName name="XDO_?XDOFIELD531?" localSheetId="0">#REF!</definedName>
    <definedName name="XDO_?XDOFIELD531?" localSheetId="5">#REF!</definedName>
    <definedName name="XDO_?XDOFIELD532?" localSheetId="0">#REF!</definedName>
    <definedName name="XDO_?XDOFIELD532?" localSheetId="5">#REF!</definedName>
    <definedName name="XDO_?XDOFIELD533?" localSheetId="0">#REF!</definedName>
    <definedName name="XDO_?XDOFIELD533?" localSheetId="5">#REF!</definedName>
    <definedName name="XDO_?XDOFIELD534?" localSheetId="0">#REF!</definedName>
    <definedName name="XDO_?XDOFIELD534?" localSheetId="5">#REF!</definedName>
    <definedName name="XDO_?XDOFIELD535?" localSheetId="0">#REF!</definedName>
    <definedName name="XDO_?XDOFIELD535?" localSheetId="5">#REF!</definedName>
    <definedName name="XDO_?XDOFIELD536?" localSheetId="0">#REF!</definedName>
    <definedName name="XDO_?XDOFIELD536?" localSheetId="5">#REF!</definedName>
    <definedName name="XDO_?XDOFIELD537?" localSheetId="0">#REF!</definedName>
    <definedName name="XDO_?XDOFIELD537?" localSheetId="5">#REF!</definedName>
    <definedName name="XDO_?XDOFIELD538?" localSheetId="0">#REF!</definedName>
    <definedName name="XDO_?XDOFIELD538?" localSheetId="5">#REF!</definedName>
    <definedName name="XDO_?XDOFIELD539?" localSheetId="0">#REF!</definedName>
    <definedName name="XDO_?XDOFIELD539?" localSheetId="5">#REF!</definedName>
    <definedName name="XDO_?XDOFIELD540?" localSheetId="0">#REF!</definedName>
    <definedName name="XDO_?XDOFIELD540?" localSheetId="5">#REF!</definedName>
    <definedName name="XDO_?XDOFIELD541?" localSheetId="0">#REF!</definedName>
    <definedName name="XDO_?XDOFIELD541?" localSheetId="5">#REF!</definedName>
    <definedName name="XDO_?XDOFIELD542?" localSheetId="0">#REF!</definedName>
    <definedName name="XDO_?XDOFIELD542?" localSheetId="5">#REF!</definedName>
    <definedName name="XDO_?XDOFIELD543?" localSheetId="0">#REF!</definedName>
    <definedName name="XDO_?XDOFIELD543?" localSheetId="5">#REF!</definedName>
    <definedName name="XDO_?XDOFIELD544?" localSheetId="0">#REF!</definedName>
    <definedName name="XDO_?XDOFIELD544?" localSheetId="5">#REF!</definedName>
    <definedName name="XDO_?XDOFIELD545?" localSheetId="0">#REF!</definedName>
    <definedName name="XDO_?XDOFIELD545?" localSheetId="5">#REF!</definedName>
    <definedName name="XDO_?XDOFIELD546?" localSheetId="0">#REF!</definedName>
    <definedName name="XDO_?XDOFIELD546?" localSheetId="5">#REF!</definedName>
    <definedName name="XDO_?XDOFIELD547?" localSheetId="0">#REF!</definedName>
    <definedName name="XDO_?XDOFIELD547?" localSheetId="5">#REF!</definedName>
    <definedName name="XDO_?XDOFIELD548?" localSheetId="0">#REF!</definedName>
    <definedName name="XDO_?XDOFIELD548?" localSheetId="5">#REF!</definedName>
    <definedName name="XDO_?XDOFIELD549?" localSheetId="0">#REF!</definedName>
    <definedName name="XDO_?XDOFIELD549?" localSheetId="5">#REF!</definedName>
    <definedName name="XDO_?XDOFIELD550?" localSheetId="0">#REF!</definedName>
    <definedName name="XDO_?XDOFIELD550?" localSheetId="5">#REF!</definedName>
    <definedName name="XDO_?XDOFIELD551?" localSheetId="0">#REF!</definedName>
    <definedName name="XDO_?XDOFIELD551?" localSheetId="5">#REF!</definedName>
    <definedName name="XDO_?XDOFIELD552?" localSheetId="0">#REF!</definedName>
    <definedName name="XDO_?XDOFIELD552?" localSheetId="5">#REF!</definedName>
    <definedName name="XDO_?XDOFIELD553?" localSheetId="0">#REF!</definedName>
    <definedName name="XDO_?XDOFIELD553?" localSheetId="5">#REF!</definedName>
    <definedName name="XDO_?XDOFIELD554?" localSheetId="0">#REF!</definedName>
    <definedName name="XDO_?XDOFIELD554?" localSheetId="5">#REF!</definedName>
    <definedName name="XDO_?XDOFIELD555?" localSheetId="0">#REF!</definedName>
    <definedName name="XDO_?XDOFIELD555?" localSheetId="5">#REF!</definedName>
    <definedName name="XDO_?XDOFIELD556?" localSheetId="0">#REF!</definedName>
    <definedName name="XDO_?XDOFIELD556?" localSheetId="5">#REF!</definedName>
    <definedName name="XDO_?XDOFIELD557?" localSheetId="0">#REF!</definedName>
    <definedName name="XDO_?XDOFIELD557?" localSheetId="5">#REF!</definedName>
    <definedName name="XDO_?XDOFIELD558?" localSheetId="0">#REF!</definedName>
    <definedName name="XDO_?XDOFIELD558?" localSheetId="5">#REF!</definedName>
    <definedName name="XDO_?XDOFIELD559?" localSheetId="0">#REF!</definedName>
    <definedName name="XDO_?XDOFIELD559?" localSheetId="5">#REF!</definedName>
    <definedName name="XDO_?XDOFIELD560?" localSheetId="0">#REF!</definedName>
    <definedName name="XDO_?XDOFIELD560?" localSheetId="5">#REF!</definedName>
    <definedName name="XDO_?XDOFIELD561?" localSheetId="0">#REF!</definedName>
    <definedName name="XDO_?XDOFIELD561?" localSheetId="5">#REF!</definedName>
    <definedName name="XDO_?XDOFIELD562?" localSheetId="0">#REF!</definedName>
    <definedName name="XDO_?XDOFIELD562?" localSheetId="5">#REF!</definedName>
    <definedName name="XDO_?XDOFIELD563?" localSheetId="0">#REF!</definedName>
    <definedName name="XDO_?XDOFIELD563?" localSheetId="5">#REF!</definedName>
    <definedName name="XDO_?XDOFIELD564?" localSheetId="0">#REF!</definedName>
    <definedName name="XDO_?XDOFIELD564?" localSheetId="5">#REF!</definedName>
    <definedName name="XDO_?XDOFIELD565?" localSheetId="0">#REF!</definedName>
    <definedName name="XDO_?XDOFIELD565?" localSheetId="5">#REF!</definedName>
    <definedName name="XDO_?XDOFIELD566?" localSheetId="0">#REF!</definedName>
    <definedName name="XDO_?XDOFIELD566?" localSheetId="5">#REF!</definedName>
    <definedName name="XDO_?XDOFIELD567?" localSheetId="0">#REF!</definedName>
    <definedName name="XDO_?XDOFIELD567?" localSheetId="5">#REF!</definedName>
    <definedName name="XDO_?XDOFIELD568?" localSheetId="0">#REF!</definedName>
    <definedName name="XDO_?XDOFIELD568?" localSheetId="5">#REF!</definedName>
    <definedName name="XDO_?XDOFIELD569?" localSheetId="0">#REF!</definedName>
    <definedName name="XDO_?XDOFIELD569?" localSheetId="5">#REF!</definedName>
    <definedName name="XDO_?XDOFIELD570?" localSheetId="0">#REF!</definedName>
    <definedName name="XDO_?XDOFIELD570?" localSheetId="5">#REF!</definedName>
    <definedName name="XDO_?XDOFIELD571?" localSheetId="0">#REF!</definedName>
    <definedName name="XDO_?XDOFIELD571?" localSheetId="5">#REF!</definedName>
    <definedName name="XDO_?XDOFIELD572?" localSheetId="0">#REF!</definedName>
    <definedName name="XDO_?XDOFIELD572?" localSheetId="5">#REF!</definedName>
    <definedName name="XDO_?XDOFIELD573?" localSheetId="0">#REF!</definedName>
    <definedName name="XDO_?XDOFIELD573?" localSheetId="5">#REF!</definedName>
    <definedName name="XDO_?XDOFIELD574?" localSheetId="0">#REF!</definedName>
    <definedName name="XDO_?XDOFIELD574?" localSheetId="5">#REF!</definedName>
    <definedName name="XDO_?XDOFIELD575?" localSheetId="0">#REF!</definedName>
    <definedName name="XDO_?XDOFIELD575?" localSheetId="5">#REF!</definedName>
    <definedName name="XDO_?XDOFIELD576?" localSheetId="0">#REF!</definedName>
    <definedName name="XDO_?XDOFIELD576?" localSheetId="5">#REF!</definedName>
    <definedName name="XDO_?XDOFIELD577?" localSheetId="0">#REF!</definedName>
    <definedName name="XDO_?XDOFIELD577?" localSheetId="5">#REF!</definedName>
    <definedName name="XDO_?XDOFIELD578?" localSheetId="0">#REF!</definedName>
    <definedName name="XDO_?XDOFIELD578?" localSheetId="5">#REF!</definedName>
    <definedName name="XDO_?XDOFIELD579?" localSheetId="0">#REF!</definedName>
    <definedName name="XDO_?XDOFIELD579?" localSheetId="5">#REF!</definedName>
    <definedName name="XDO_?XDOFIELD580?" localSheetId="0">#REF!</definedName>
    <definedName name="XDO_?XDOFIELD580?" localSheetId="5">#REF!</definedName>
    <definedName name="XDO_?XDOFIELD581?" localSheetId="0">#REF!</definedName>
    <definedName name="XDO_?XDOFIELD581?" localSheetId="5">#REF!</definedName>
    <definedName name="XDO_?XDOFIELD582?" localSheetId="0">#REF!</definedName>
    <definedName name="XDO_?XDOFIELD582?" localSheetId="5">#REF!</definedName>
    <definedName name="XDO_?XDOFIELD583?" localSheetId="0">#REF!</definedName>
    <definedName name="XDO_?XDOFIELD583?" localSheetId="5">#REF!</definedName>
    <definedName name="XDO_?XDOFIELD584?" localSheetId="0">#REF!</definedName>
    <definedName name="XDO_?XDOFIELD584?" localSheetId="5">#REF!</definedName>
    <definedName name="XDO_?XDOFIELD585?" localSheetId="0">#REF!</definedName>
    <definedName name="XDO_?XDOFIELD585?" localSheetId="5">#REF!</definedName>
    <definedName name="XDO_?XDOFIELD586?" localSheetId="0">#REF!</definedName>
    <definedName name="XDO_?XDOFIELD586?" localSheetId="5">#REF!</definedName>
    <definedName name="XDO_?XDOFIELD587?" localSheetId="0">#REF!</definedName>
    <definedName name="XDO_?XDOFIELD587?" localSheetId="5">#REF!</definedName>
    <definedName name="XDO_?XDOFIELD588?" localSheetId="0">#REF!</definedName>
    <definedName name="XDO_?XDOFIELD588?" localSheetId="5">#REF!</definedName>
    <definedName name="XDO_?XDOFIELD589?" localSheetId="0">#REF!</definedName>
    <definedName name="XDO_?XDOFIELD589?" localSheetId="5">#REF!</definedName>
    <definedName name="XDO_?XDOFIELD590?" localSheetId="0">#REF!</definedName>
    <definedName name="XDO_?XDOFIELD590?" localSheetId="5">#REF!</definedName>
    <definedName name="XDO_?XDOFIELD591?" localSheetId="0">#REF!</definedName>
    <definedName name="XDO_?XDOFIELD591?" localSheetId="5">#REF!</definedName>
    <definedName name="XDO_?XDOFIELD592?" localSheetId="0">#REF!</definedName>
    <definedName name="XDO_?XDOFIELD592?" localSheetId="5">#REF!</definedName>
    <definedName name="XDO_?XDOFIELD605?" localSheetId="0">#REF!</definedName>
    <definedName name="XDO_?XDOFIELD605?" localSheetId="5">#REF!</definedName>
    <definedName name="XDO_?XDOFIELD606?" localSheetId="0">#REF!</definedName>
    <definedName name="XDO_?XDOFIELD606?" localSheetId="5">#REF!</definedName>
    <definedName name="XDO_?XDOFIELD607?" localSheetId="0">#REF!</definedName>
    <definedName name="XDO_?XDOFIELD607?" localSheetId="5">#REF!</definedName>
    <definedName name="XDO_?XDOFIELD608?" localSheetId="0">#REF!</definedName>
    <definedName name="XDO_?XDOFIELD608?" localSheetId="5">#REF!</definedName>
    <definedName name="XDO_?XDOFIELD609?" localSheetId="0">#REF!</definedName>
    <definedName name="XDO_?XDOFIELD609?" localSheetId="5">#REF!</definedName>
    <definedName name="XDO_?XDOFIELD610?" localSheetId="0">#REF!</definedName>
    <definedName name="XDO_?XDOFIELD610?" localSheetId="5">#REF!</definedName>
    <definedName name="XDO_?XDOFIELD611?" localSheetId="0">#REF!</definedName>
    <definedName name="XDO_?XDOFIELD611?" localSheetId="5">#REF!</definedName>
    <definedName name="XDO_?XDOFIELD612?" localSheetId="0">#REF!</definedName>
    <definedName name="XDO_?XDOFIELD612?" localSheetId="5">#REF!</definedName>
    <definedName name="XDO_?XDOFIELD613?" localSheetId="0">#REF!</definedName>
    <definedName name="XDO_?XDOFIELD613?" localSheetId="5">#REF!</definedName>
    <definedName name="XDO_?XDOFIELD614?" localSheetId="0">#REF!</definedName>
    <definedName name="XDO_?XDOFIELD614?" localSheetId="5">#REF!</definedName>
    <definedName name="XDO_?XDOFIELD615?" localSheetId="0">#REF!</definedName>
    <definedName name="XDO_?XDOFIELD615?" localSheetId="5">#REF!</definedName>
    <definedName name="XDO_?XDOFIELD616?" localSheetId="0">#REF!</definedName>
    <definedName name="XDO_?XDOFIELD616?" localSheetId="5">#REF!</definedName>
    <definedName name="XDO_?XDOFIELD617?" localSheetId="0">#REF!</definedName>
    <definedName name="XDO_?XDOFIELD617?" localSheetId="5">#REF!</definedName>
    <definedName name="XDO_?XDOFIELD618?" localSheetId="0">#REF!</definedName>
    <definedName name="XDO_?XDOFIELD618?" localSheetId="5">#REF!</definedName>
    <definedName name="XDO_?XDOFIELD619?" localSheetId="0">#REF!</definedName>
    <definedName name="XDO_?XDOFIELD619?" localSheetId="5">#REF!</definedName>
    <definedName name="XDO_?XDOFIELD620?" localSheetId="0">#REF!</definedName>
    <definedName name="XDO_?XDOFIELD620?" localSheetId="5">#REF!</definedName>
    <definedName name="XDO_?XDOFIELD621?" localSheetId="0">#REF!</definedName>
    <definedName name="XDO_?XDOFIELD621?" localSheetId="5">#REF!</definedName>
    <definedName name="XDO_?XDOFIELD622?" localSheetId="0">#REF!</definedName>
    <definedName name="XDO_?XDOFIELD622?" localSheetId="5">#REF!</definedName>
    <definedName name="XDO_?XDOFIELD623?" localSheetId="0">#REF!</definedName>
    <definedName name="XDO_?XDOFIELD623?" localSheetId="5">#REF!</definedName>
    <definedName name="XDO_?XDOFIELD624?" localSheetId="0">#REF!</definedName>
    <definedName name="XDO_?XDOFIELD624?" localSheetId="5">#REF!</definedName>
    <definedName name="XDO_?XDOFIELD625?" localSheetId="0">#REF!</definedName>
    <definedName name="XDO_?XDOFIELD625?" localSheetId="5">#REF!</definedName>
    <definedName name="XDO_?XDOFIELD626?" localSheetId="0">#REF!</definedName>
    <definedName name="XDO_?XDOFIELD626?" localSheetId="5">#REF!</definedName>
    <definedName name="XDO_?XDOFIELD627?" localSheetId="0">#REF!</definedName>
    <definedName name="XDO_?XDOFIELD627?" localSheetId="5">#REF!</definedName>
    <definedName name="XDO_?XDOFIELD628?" localSheetId="0">#REF!</definedName>
    <definedName name="XDO_?XDOFIELD628?" localSheetId="5">#REF!</definedName>
    <definedName name="XDO_?XDOFIELD629?" localSheetId="0">#REF!</definedName>
    <definedName name="XDO_?XDOFIELD629?" localSheetId="5">#REF!</definedName>
    <definedName name="XDO_?XDOFIELD630?" localSheetId="0">#REF!</definedName>
    <definedName name="XDO_?XDOFIELD630?" localSheetId="5">#REF!</definedName>
    <definedName name="XDO_?XDOFIELD631?" localSheetId="0">#REF!</definedName>
    <definedName name="XDO_?XDOFIELD631?" localSheetId="5">#REF!</definedName>
    <definedName name="XDO_?XDOFIELD632?" localSheetId="0">#REF!</definedName>
    <definedName name="XDO_?XDOFIELD632?" localSheetId="5">#REF!</definedName>
    <definedName name="XDO_?XDOFIELD633?" localSheetId="0">#REF!</definedName>
    <definedName name="XDO_?XDOFIELD633?" localSheetId="5">#REF!</definedName>
    <definedName name="XDO_?XDOFIELD634?" localSheetId="0">#REF!</definedName>
    <definedName name="XDO_?XDOFIELD634?" localSheetId="5">#REF!</definedName>
    <definedName name="XDO_?XDOFIELD635?" localSheetId="0">#REF!</definedName>
    <definedName name="XDO_?XDOFIELD635?" localSheetId="5">#REF!</definedName>
    <definedName name="XDO_?XDOFIELD688?" localSheetId="0">#REF!</definedName>
    <definedName name="XDO_?XDOFIELD688?" localSheetId="5">#REF!</definedName>
    <definedName name="XDO_GROUP_?XDOG17?" localSheetId="0">#REF!</definedName>
    <definedName name="XDO_GROUP_?XDOG17?" localSheetId="5">#REF!</definedName>
    <definedName name="XDO_GROUP_?XDOG20?" localSheetId="0">#REF!</definedName>
    <definedName name="XDO_GROUP_?XDOG20?" localSheetId="5">#REF!</definedName>
    <definedName name="XDO_GROUP_?XDOG21?" localSheetId="0">#REF!</definedName>
    <definedName name="XDO_GROUP_?XDOG21?" localSheetId="5">#REF!</definedName>
    <definedName name="XDO_GROUP_?XDOG22?" localSheetId="0">#REF!</definedName>
    <definedName name="XDO_GROUP_?XDOG22?" localSheetId="5">#REF!</definedName>
    <definedName name="XDO_GROUP_?XDOG23?" localSheetId="0">#REF!</definedName>
    <definedName name="XDO_GROUP_?XDOG23?" localSheetId="5">#REF!</definedName>
    <definedName name="XDO_GROUP_?XDOG24?" localSheetId="0">#REF!</definedName>
    <definedName name="XDO_GROUP_?XDOG24?" localSheetId="5">#REF!</definedName>
    <definedName name="XDO_GROUP_?XDOG26?" localSheetId="0">#REF!</definedName>
    <definedName name="XDO_GROUP_?XDOG26?" localSheetId="5">#REF!</definedName>
    <definedName name="XDO_GROUP_?XDOG27?" localSheetId="0">#REF!</definedName>
    <definedName name="XDO_GROUP_?XDOG27?" localSheetId="5">#REF!</definedName>
  </definedNames>
  <calcPr calcId="12451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/>
  <c r="BC1" i="99"/>
  <c r="BB1"/>
  <c r="BA1"/>
  <c r="AZ1"/>
  <c r="AY1"/>
  <c r="AX1"/>
  <c r="AW1"/>
  <c r="AV1"/>
  <c r="AU1"/>
  <c r="AT1"/>
  <c r="AS1"/>
  <c r="AR1"/>
  <c r="AE1"/>
  <c r="U1"/>
  <c r="V1" s="1"/>
  <c r="S1"/>
  <c r="T1" s="1"/>
  <c r="R1"/>
  <c r="Q1"/>
  <c r="P1"/>
  <c r="O1"/>
  <c r="N1"/>
  <c r="M1"/>
  <c r="H1"/>
  <c r="G1"/>
  <c r="D1"/>
  <c r="BC53" i="2" l="1"/>
  <c r="BB53"/>
  <c r="BA53"/>
  <c r="AZ53"/>
  <c r="AY53"/>
  <c r="AX53"/>
  <c r="AW53"/>
  <c r="AV53"/>
  <c r="AU53"/>
  <c r="AT53"/>
  <c r="AS53"/>
  <c r="AR53"/>
  <c r="AE53"/>
  <c r="BC52"/>
  <c r="BB52"/>
  <c r="BA52"/>
  <c r="AZ52"/>
  <c r="AY52"/>
  <c r="AX52"/>
  <c r="AW52"/>
  <c r="AV52"/>
  <c r="AU52"/>
  <c r="AT52"/>
  <c r="AS52"/>
  <c r="AR52"/>
  <c r="AQ52"/>
  <c r="AP52"/>
  <c r="AE52"/>
  <c r="BC51"/>
  <c r="BB51"/>
  <c r="BA51"/>
  <c r="AZ51"/>
  <c r="AY51"/>
  <c r="AX51"/>
  <c r="AW51"/>
  <c r="AV51"/>
  <c r="AU51"/>
  <c r="AT51"/>
  <c r="AS51"/>
  <c r="AR51"/>
  <c r="AQ51"/>
  <c r="AP51"/>
  <c r="AE51"/>
  <c r="BC50"/>
  <c r="BB50"/>
  <c r="BA50"/>
  <c r="AZ50"/>
  <c r="AY50"/>
  <c r="AX50"/>
  <c r="AW50"/>
  <c r="AV50"/>
  <c r="AU50"/>
  <c r="AT50"/>
  <c r="AS50"/>
  <c r="AR50"/>
  <c r="AQ50"/>
  <c r="AP50"/>
  <c r="AE50"/>
  <c r="BC49"/>
  <c r="BB49"/>
  <c r="BA49"/>
  <c r="AZ49"/>
  <c r="AY49"/>
  <c r="AX49"/>
  <c r="AW49"/>
  <c r="AV49"/>
  <c r="AU49"/>
  <c r="AT49"/>
  <c r="AS49"/>
  <c r="AR49"/>
  <c r="AQ49"/>
  <c r="AP49"/>
  <c r="AE49"/>
  <c r="BC48"/>
  <c r="BB48"/>
  <c r="BA48"/>
  <c r="AZ48"/>
  <c r="AY48"/>
  <c r="AX48"/>
  <c r="AW48"/>
  <c r="AV48"/>
  <c r="AU48"/>
  <c r="AT48"/>
  <c r="AS48"/>
  <c r="AR48"/>
  <c r="AQ48"/>
  <c r="AP48"/>
  <c r="AE48"/>
  <c r="BC47"/>
  <c r="BB47"/>
  <c r="BA47"/>
  <c r="AZ47"/>
  <c r="AY47"/>
  <c r="AX47"/>
  <c r="AW47"/>
  <c r="AV47"/>
  <c r="AU47"/>
  <c r="AT47"/>
  <c r="AS47"/>
  <c r="AR47"/>
  <c r="AQ47"/>
  <c r="AP47"/>
  <c r="AE47"/>
  <c r="BC46"/>
  <c r="BB46"/>
  <c r="BA46"/>
  <c r="AZ46"/>
  <c r="AY46"/>
  <c r="AX46"/>
  <c r="AW46"/>
  <c r="AV46"/>
  <c r="AU46"/>
  <c r="AT46"/>
  <c r="AS46"/>
  <c r="AR46"/>
  <c r="AQ46"/>
  <c r="AP46"/>
  <c r="AE46"/>
  <c r="BC45"/>
  <c r="BB45"/>
  <c r="BA45"/>
  <c r="AZ45"/>
  <c r="AY45"/>
  <c r="AX45"/>
  <c r="AW45"/>
  <c r="AV45"/>
  <c r="AU45"/>
  <c r="AT45"/>
  <c r="AS45"/>
  <c r="AR45"/>
  <c r="AQ45"/>
  <c r="AP45"/>
  <c r="AE45"/>
  <c r="BC44"/>
  <c r="BB44"/>
  <c r="BA44"/>
  <c r="AZ44"/>
  <c r="AY44"/>
  <c r="AX44"/>
  <c r="AW44"/>
  <c r="AV44"/>
  <c r="AU44"/>
  <c r="AT44"/>
  <c r="AS44"/>
  <c r="AR44"/>
  <c r="AQ44"/>
  <c r="AP44"/>
  <c r="AE44"/>
  <c r="BC43"/>
  <c r="BB43"/>
  <c r="BA43"/>
  <c r="AZ43"/>
  <c r="AY43"/>
  <c r="AX43"/>
  <c r="AW43"/>
  <c r="AV43"/>
  <c r="AU43"/>
  <c r="AT43"/>
  <c r="AS43"/>
  <c r="AR43"/>
  <c r="AQ43"/>
  <c r="AP43"/>
  <c r="AE43"/>
  <c r="BC42"/>
  <c r="BB42"/>
  <c r="BA42"/>
  <c r="AZ42"/>
  <c r="AY42"/>
  <c r="AX42"/>
  <c r="AW42"/>
  <c r="AV42"/>
  <c r="AU42"/>
  <c r="AT42"/>
  <c r="AS42"/>
  <c r="AR42"/>
  <c r="AQ42"/>
  <c r="AP42"/>
  <c r="AE42"/>
  <c r="BC41"/>
  <c r="BB41"/>
  <c r="BA41"/>
  <c r="AZ41"/>
  <c r="AY41"/>
  <c r="AX41"/>
  <c r="AW41"/>
  <c r="AV41"/>
  <c r="AU41"/>
  <c r="AT41"/>
  <c r="AS41"/>
  <c r="AR41"/>
  <c r="AQ41"/>
  <c r="AP41"/>
  <c r="AE41"/>
  <c r="BC40"/>
  <c r="BB40"/>
  <c r="BA40"/>
  <c r="AZ40"/>
  <c r="AY40"/>
  <c r="AX40"/>
  <c r="AW40"/>
  <c r="AV40"/>
  <c r="AU40"/>
  <c r="AT40"/>
  <c r="AS40"/>
  <c r="AR40"/>
  <c r="AQ40"/>
  <c r="AP40"/>
  <c r="AE40"/>
  <c r="BC39"/>
  <c r="BB39"/>
  <c r="BA39"/>
  <c r="AZ39"/>
  <c r="AY39"/>
  <c r="AX39"/>
  <c r="AW39"/>
  <c r="AV39"/>
  <c r="AU39"/>
  <c r="AT39"/>
  <c r="AS39"/>
  <c r="AR39"/>
  <c r="AQ39"/>
  <c r="AP39"/>
  <c r="AE39"/>
  <c r="BC38"/>
  <c r="BB38"/>
  <c r="BA38"/>
  <c r="AZ38"/>
  <c r="AY38"/>
  <c r="AX38"/>
  <c r="AW38"/>
  <c r="AV38"/>
  <c r="AU38"/>
  <c r="AT38"/>
  <c r="AS38"/>
  <c r="AR38"/>
  <c r="AQ38"/>
  <c r="AP38"/>
  <c r="AE38"/>
  <c r="BC37"/>
  <c r="BB37"/>
  <c r="BA37"/>
  <c r="AZ37"/>
  <c r="AY37"/>
  <c r="AX37"/>
  <c r="AW37"/>
  <c r="AV37"/>
  <c r="AU37"/>
  <c r="AT37"/>
  <c r="AS37"/>
  <c r="AR37"/>
  <c r="AQ37"/>
  <c r="AP37"/>
  <c r="AE37"/>
  <c r="BC36"/>
  <c r="BB36"/>
  <c r="BA36"/>
  <c r="AZ36"/>
  <c r="AY36"/>
  <c r="AX36"/>
  <c r="AW36"/>
  <c r="AV36"/>
  <c r="AU36"/>
  <c r="AT36"/>
  <c r="AS36"/>
  <c r="AR36"/>
  <c r="AQ36"/>
  <c r="AP36"/>
  <c r="AE36"/>
  <c r="BC35"/>
  <c r="BB35"/>
  <c r="BA35"/>
  <c r="AZ35"/>
  <c r="AY35"/>
  <c r="AX35"/>
  <c r="AW35"/>
  <c r="AV35"/>
  <c r="AU35"/>
  <c r="AT35"/>
  <c r="AS35"/>
  <c r="AR35"/>
  <c r="AQ35"/>
  <c r="AP35"/>
  <c r="AE35"/>
  <c r="BC34"/>
  <c r="BB34"/>
  <c r="BA34"/>
  <c r="AZ34"/>
  <c r="AY34"/>
  <c r="AX34"/>
  <c r="AW34"/>
  <c r="AV34"/>
  <c r="AU34"/>
  <c r="AT34"/>
  <c r="AS34"/>
  <c r="AR34"/>
  <c r="AQ34"/>
  <c r="AP34"/>
  <c r="AE34"/>
  <c r="BC33"/>
  <c r="BB33"/>
  <c r="BA33"/>
  <c r="AZ33"/>
  <c r="AY33"/>
  <c r="AX33"/>
  <c r="AW33"/>
  <c r="AV33"/>
  <c r="AU33"/>
  <c r="AT33"/>
  <c r="AS33"/>
  <c r="AR33"/>
  <c r="AE33"/>
  <c r="BC32"/>
  <c r="BB32"/>
  <c r="BA32"/>
  <c r="AZ32"/>
  <c r="AY32"/>
  <c r="AX32"/>
  <c r="AW32"/>
  <c r="AV32"/>
  <c r="AU32"/>
  <c r="AT32"/>
  <c r="AS32"/>
  <c r="AR32"/>
  <c r="AP32"/>
  <c r="AE32"/>
  <c r="BC31"/>
  <c r="BB31"/>
  <c r="BA31"/>
  <c r="AZ31"/>
  <c r="AY31"/>
  <c r="AX31"/>
  <c r="AW31"/>
  <c r="AV31"/>
  <c r="AU31"/>
  <c r="AT31"/>
  <c r="AS31"/>
  <c r="AR31"/>
  <c r="AP31"/>
  <c r="AE31"/>
  <c r="BC30"/>
  <c r="BB30"/>
  <c r="BA30"/>
  <c r="AZ30"/>
  <c r="AY30"/>
  <c r="AX30"/>
  <c r="AW30"/>
  <c r="AV30"/>
  <c r="AU30"/>
  <c r="AT30"/>
  <c r="AS30"/>
  <c r="AR30"/>
  <c r="AP30"/>
  <c r="AE30"/>
  <c r="D30"/>
  <c r="BC29"/>
  <c r="BB29"/>
  <c r="BA29"/>
  <c r="AZ29"/>
  <c r="AY29"/>
  <c r="AX29"/>
  <c r="AW29"/>
  <c r="AV29"/>
  <c r="AU29"/>
  <c r="AT29"/>
  <c r="AS29"/>
  <c r="AR29"/>
  <c r="AP29"/>
  <c r="AE29"/>
  <c r="D29"/>
  <c r="BC28"/>
  <c r="BB28"/>
  <c r="BA28"/>
  <c r="AZ28"/>
  <c r="AY28"/>
  <c r="AX28"/>
  <c r="AW28"/>
  <c r="AV28"/>
  <c r="AU28"/>
  <c r="AT28"/>
  <c r="AS28"/>
  <c r="AR28"/>
  <c r="AP28"/>
  <c r="AE28"/>
  <c r="BC27"/>
  <c r="BB27"/>
  <c r="BA27"/>
  <c r="AZ27"/>
  <c r="AY27"/>
  <c r="AX27"/>
  <c r="AW27"/>
  <c r="AV27"/>
  <c r="AU27"/>
  <c r="AT27"/>
  <c r="AS27"/>
  <c r="AR27"/>
  <c r="AP27"/>
  <c r="AE27"/>
  <c r="D27"/>
  <c r="BC26"/>
  <c r="BB26"/>
  <c r="BA26"/>
  <c r="AZ26"/>
  <c r="AY26"/>
  <c r="AX26"/>
  <c r="AW26"/>
  <c r="AV26"/>
  <c r="AU26"/>
  <c r="AT26"/>
  <c r="AS26"/>
  <c r="AR26"/>
  <c r="AP26"/>
  <c r="AE26"/>
  <c r="D26"/>
  <c r="BC25"/>
  <c r="BB25"/>
  <c r="BA25"/>
  <c r="AZ25"/>
  <c r="AY25"/>
  <c r="AX25"/>
  <c r="AW25"/>
  <c r="AV25"/>
  <c r="AU25"/>
  <c r="AT25"/>
  <c r="AS25"/>
  <c r="AR25"/>
  <c r="AP25"/>
  <c r="AE25"/>
  <c r="U25"/>
  <c r="V25" s="1"/>
  <c r="Q25"/>
  <c r="P25"/>
  <c r="O25"/>
  <c r="N25"/>
  <c r="M25"/>
  <c r="L25"/>
  <c r="K25"/>
  <c r="J25"/>
  <c r="I25"/>
  <c r="H25"/>
  <c r="D25"/>
  <c r="BC24"/>
  <c r="BB24"/>
  <c r="BA24"/>
  <c r="AZ24"/>
  <c r="AY24"/>
  <c r="AX24"/>
  <c r="AW24"/>
  <c r="AV24"/>
  <c r="AU24"/>
  <c r="AT24"/>
  <c r="AS24"/>
  <c r="AR24"/>
  <c r="AP24"/>
  <c r="AE24"/>
  <c r="U24"/>
  <c r="V24" s="1"/>
  <c r="Q24"/>
  <c r="P24"/>
  <c r="O24"/>
  <c r="N24"/>
  <c r="M24"/>
  <c r="L24"/>
  <c r="K24"/>
  <c r="J24"/>
  <c r="I24"/>
  <c r="H24"/>
  <c r="D24"/>
  <c r="BC23"/>
  <c r="BB23"/>
  <c r="BA23"/>
  <c r="AZ23"/>
  <c r="AY23"/>
  <c r="AX23"/>
  <c r="AW23"/>
  <c r="AV23"/>
  <c r="AU23"/>
  <c r="AT23"/>
  <c r="AS23"/>
  <c r="AR23"/>
  <c r="AE23"/>
  <c r="U23"/>
  <c r="V23" s="1"/>
  <c r="Q23"/>
  <c r="P23"/>
  <c r="O23"/>
  <c r="N23"/>
  <c r="M23"/>
  <c r="L23"/>
  <c r="K23"/>
  <c r="J23"/>
  <c r="I23"/>
  <c r="H23"/>
  <c r="D23"/>
  <c r="BC22"/>
  <c r="BB22"/>
  <c r="BA22"/>
  <c r="AZ22"/>
  <c r="AY22"/>
  <c r="AX22"/>
  <c r="AW22"/>
  <c r="AV22"/>
  <c r="AU22"/>
  <c r="AT22"/>
  <c r="AS22"/>
  <c r="AR22"/>
  <c r="AE22"/>
  <c r="U22"/>
  <c r="V22" s="1"/>
  <c r="Q22"/>
  <c r="P22"/>
  <c r="O22"/>
  <c r="N22"/>
  <c r="M22"/>
  <c r="L22"/>
  <c r="K22"/>
  <c r="J22"/>
  <c r="I22"/>
  <c r="H22"/>
  <c r="D22"/>
  <c r="BC21"/>
  <c r="BB21"/>
  <c r="BA21"/>
  <c r="AZ21"/>
  <c r="AY21"/>
  <c r="AX21"/>
  <c r="AW21"/>
  <c r="AV21"/>
  <c r="AU21"/>
  <c r="AT21"/>
  <c r="AS21"/>
  <c r="AR21"/>
  <c r="AE21"/>
  <c r="V21"/>
  <c r="U21"/>
  <c r="Q21"/>
  <c r="P21"/>
  <c r="O21"/>
  <c r="N21"/>
  <c r="M21"/>
  <c r="L21"/>
  <c r="K21"/>
  <c r="J21"/>
  <c r="I21"/>
  <c r="H21"/>
  <c r="D21"/>
  <c r="BC20"/>
  <c r="BB20"/>
  <c r="BA20"/>
  <c r="AZ20"/>
  <c r="AY20"/>
  <c r="AX20"/>
  <c r="AW20"/>
  <c r="AV20"/>
  <c r="AU20"/>
  <c r="AT20"/>
  <c r="AS20"/>
  <c r="AR20"/>
  <c r="AE20"/>
  <c r="U20"/>
  <c r="V20" s="1"/>
  <c r="Q20"/>
  <c r="P20"/>
  <c r="O20"/>
  <c r="N20"/>
  <c r="M20"/>
  <c r="L20"/>
  <c r="K20"/>
  <c r="J20"/>
  <c r="I20"/>
  <c r="H20"/>
  <c r="BC19"/>
  <c r="BB19"/>
  <c r="BA19"/>
  <c r="AZ19"/>
  <c r="AY19"/>
  <c r="AX19"/>
  <c r="AW19"/>
  <c r="AV19"/>
  <c r="AU19"/>
  <c r="AT19"/>
  <c r="AS19"/>
  <c r="AR19"/>
  <c r="AE19"/>
  <c r="U19"/>
  <c r="V19" s="1"/>
  <c r="Q19"/>
  <c r="P19"/>
  <c r="O19"/>
  <c r="N19"/>
  <c r="M19"/>
  <c r="L19"/>
  <c r="K19"/>
  <c r="J19"/>
  <c r="I19"/>
  <c r="H19"/>
  <c r="D19"/>
  <c r="BC18"/>
  <c r="BB18"/>
  <c r="BA18"/>
  <c r="AZ18"/>
  <c r="AY18"/>
  <c r="AX18"/>
  <c r="AW18"/>
  <c r="AV18"/>
  <c r="AU18"/>
  <c r="AT18"/>
  <c r="AS18"/>
  <c r="AR18"/>
  <c r="AE18"/>
  <c r="U18"/>
  <c r="V18" s="1"/>
  <c r="Q18"/>
  <c r="P18"/>
  <c r="O18"/>
  <c r="N18"/>
  <c r="M18"/>
  <c r="L18"/>
  <c r="K18"/>
  <c r="J18"/>
  <c r="I18"/>
  <c r="H18"/>
  <c r="D18"/>
  <c r="BC17"/>
  <c r="BB17"/>
  <c r="BA17"/>
  <c r="AZ17"/>
  <c r="AY17"/>
  <c r="AX17"/>
  <c r="AW17"/>
  <c r="AV17"/>
  <c r="AU17"/>
  <c r="AT17"/>
  <c r="AS17"/>
  <c r="AR17"/>
  <c r="AE17"/>
  <c r="U17"/>
  <c r="V17" s="1"/>
  <c r="Q17"/>
  <c r="P17"/>
  <c r="O17"/>
  <c r="N17"/>
  <c r="M17"/>
  <c r="L17"/>
  <c r="K17"/>
  <c r="J17"/>
  <c r="I17"/>
  <c r="H17"/>
  <c r="D17"/>
  <c r="BC16"/>
  <c r="BB16"/>
  <c r="BA16"/>
  <c r="AZ16"/>
  <c r="AY16"/>
  <c r="AX16"/>
  <c r="AW16"/>
  <c r="AV16"/>
  <c r="AU16"/>
  <c r="AT16"/>
  <c r="AS16"/>
  <c r="AR16"/>
  <c r="AE16"/>
  <c r="U16"/>
  <c r="V16" s="1"/>
  <c r="Q16"/>
  <c r="P16"/>
  <c r="O16"/>
  <c r="N16"/>
  <c r="M16"/>
  <c r="L16"/>
  <c r="K16"/>
  <c r="J16"/>
  <c r="I16"/>
  <c r="H16"/>
  <c r="D16"/>
  <c r="BC15"/>
  <c r="BB15"/>
  <c r="BA15"/>
  <c r="AZ15"/>
  <c r="AY15"/>
  <c r="AX15"/>
  <c r="AW15"/>
  <c r="AV15"/>
  <c r="AU15"/>
  <c r="AT15"/>
  <c r="AS15"/>
  <c r="AR15"/>
  <c r="AE15"/>
  <c r="U15"/>
  <c r="V15" s="1"/>
  <c r="Q15"/>
  <c r="P15"/>
  <c r="O15"/>
  <c r="N15"/>
  <c r="M15"/>
  <c r="L15"/>
  <c r="K15"/>
  <c r="J15"/>
  <c r="I15"/>
  <c r="H15"/>
  <c r="D15"/>
  <c r="BC14"/>
  <c r="BB14"/>
  <c r="BA14"/>
  <c r="AZ14"/>
  <c r="AY14"/>
  <c r="AX14"/>
  <c r="AW14"/>
  <c r="AV14"/>
  <c r="AU14"/>
  <c r="AT14"/>
  <c r="AS14"/>
  <c r="AR14"/>
  <c r="AE14"/>
  <c r="U14"/>
  <c r="V14" s="1"/>
  <c r="Q14"/>
  <c r="P14"/>
  <c r="O14"/>
  <c r="N14"/>
  <c r="M14"/>
  <c r="L14"/>
  <c r="K14"/>
  <c r="J14"/>
  <c r="I14"/>
  <c r="H14"/>
  <c r="D14"/>
  <c r="BC13"/>
  <c r="BB13"/>
  <c r="BA13"/>
  <c r="AZ13"/>
  <c r="AY13"/>
  <c r="AX13"/>
  <c r="AW13"/>
  <c r="AV13"/>
  <c r="AU13"/>
  <c r="AT13"/>
  <c r="AS13"/>
  <c r="AR13"/>
  <c r="AE13"/>
  <c r="U13"/>
  <c r="V13" s="1"/>
  <c r="Q13"/>
  <c r="P13"/>
  <c r="O13"/>
  <c r="N13"/>
  <c r="M13"/>
  <c r="L13"/>
  <c r="K13"/>
  <c r="J13"/>
  <c r="I13"/>
  <c r="H13"/>
  <c r="D13"/>
  <c r="BC12"/>
  <c r="BB12"/>
  <c r="BA12"/>
  <c r="AZ12"/>
  <c r="AY12"/>
  <c r="AX12"/>
  <c r="AW12"/>
  <c r="AV12"/>
  <c r="AU12"/>
  <c r="AT12"/>
  <c r="AS12"/>
  <c r="AR12"/>
  <c r="AM12"/>
  <c r="AL12"/>
  <c r="AE12"/>
  <c r="U12"/>
  <c r="Q12"/>
  <c r="P12"/>
  <c r="O12"/>
  <c r="N12"/>
  <c r="M12"/>
  <c r="L12"/>
  <c r="K12"/>
  <c r="J12"/>
  <c r="I12"/>
  <c r="H12"/>
  <c r="D12"/>
  <c r="BC11"/>
  <c r="BB11"/>
  <c r="BA11"/>
  <c r="AZ11"/>
  <c r="AY11"/>
  <c r="AX11"/>
  <c r="AW11"/>
  <c r="AV11"/>
  <c r="AU11"/>
  <c r="AT11"/>
  <c r="AS11"/>
  <c r="AR11"/>
  <c r="AM11"/>
  <c r="AL11"/>
  <c r="AE11"/>
  <c r="U11"/>
  <c r="Q11"/>
  <c r="P11"/>
  <c r="O11"/>
  <c r="N11"/>
  <c r="M11"/>
  <c r="L11"/>
  <c r="K11"/>
  <c r="J11"/>
  <c r="I11"/>
  <c r="H11"/>
  <c r="D1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BC10"/>
  <c r="BB10"/>
  <c r="BA10"/>
  <c r="AZ10"/>
  <c r="AY10"/>
  <c r="AX10"/>
  <c r="AW10"/>
  <c r="AV10"/>
  <c r="AU10"/>
  <c r="AT10"/>
  <c r="AS10"/>
  <c r="AR10"/>
  <c r="AE10"/>
  <c r="U10"/>
  <c r="Q10"/>
  <c r="P10"/>
  <c r="O10"/>
  <c r="N10"/>
  <c r="M10"/>
  <c r="L10"/>
  <c r="K10"/>
  <c r="J10"/>
  <c r="I10"/>
  <c r="H10"/>
  <c r="D10"/>
  <c r="R3" s="1"/>
  <c r="BC9"/>
  <c r="BB9"/>
  <c r="BA9"/>
  <c r="AZ9"/>
  <c r="AY9"/>
  <c r="AX9"/>
  <c r="AW9"/>
  <c r="AV9"/>
  <c r="AU9"/>
  <c r="AT9"/>
  <c r="AS9"/>
  <c r="AR9"/>
  <c r="AE9"/>
  <c r="X9"/>
  <c r="U9"/>
  <c r="Q9"/>
  <c r="P9"/>
  <c r="O9"/>
  <c r="N9"/>
  <c r="M9"/>
  <c r="L9"/>
  <c r="K9"/>
  <c r="J9"/>
  <c r="I9"/>
  <c r="H9"/>
  <c r="D9"/>
  <c r="BC8"/>
  <c r="BB8"/>
  <c r="BA8"/>
  <c r="AZ8"/>
  <c r="AY8"/>
  <c r="AX8"/>
  <c r="AW8"/>
  <c r="AV8"/>
  <c r="AU8"/>
  <c r="AT8"/>
  <c r="AS8"/>
  <c r="AR8"/>
  <c r="AE8"/>
  <c r="X8"/>
  <c r="U8"/>
  <c r="Q8"/>
  <c r="P8"/>
  <c r="O8"/>
  <c r="N8"/>
  <c r="M8"/>
  <c r="L8"/>
  <c r="K8"/>
  <c r="J8"/>
  <c r="I8"/>
  <c r="H8"/>
  <c r="D8"/>
  <c r="BC7"/>
  <c r="BB7"/>
  <c r="BA7"/>
  <c r="AZ7"/>
  <c r="AY7"/>
  <c r="AX7"/>
  <c r="AW7"/>
  <c r="AV7"/>
  <c r="AU7"/>
  <c r="AT7"/>
  <c r="AS7"/>
  <c r="AR7"/>
  <c r="AE7"/>
  <c r="X7"/>
  <c r="U7"/>
  <c r="Q7"/>
  <c r="P7"/>
  <c r="O7"/>
  <c r="N7"/>
  <c r="M7"/>
  <c r="L7"/>
  <c r="K7"/>
  <c r="J7"/>
  <c r="I7"/>
  <c r="H7"/>
  <c r="BC6"/>
  <c r="BB6"/>
  <c r="BA6"/>
  <c r="AZ6"/>
  <c r="AY6"/>
  <c r="AX6"/>
  <c r="AW6"/>
  <c r="AV6"/>
  <c r="AU6"/>
  <c r="AT6"/>
  <c r="AS6"/>
  <c r="AR6"/>
  <c r="AE6"/>
  <c r="X6"/>
  <c r="U6"/>
  <c r="Q6"/>
  <c r="P6"/>
  <c r="O6"/>
  <c r="N6"/>
  <c r="M6"/>
  <c r="L6"/>
  <c r="K6"/>
  <c r="J6"/>
  <c r="I6"/>
  <c r="H6"/>
  <c r="D6"/>
  <c r="BC5"/>
  <c r="BB5"/>
  <c r="BA5"/>
  <c r="AZ5"/>
  <c r="AY5"/>
  <c r="AX5"/>
  <c r="AW5"/>
  <c r="AV5"/>
  <c r="AU5"/>
  <c r="AT5"/>
  <c r="AS5"/>
  <c r="AR5"/>
  <c r="AE5"/>
  <c r="X5"/>
  <c r="U5"/>
  <c r="Q5"/>
  <c r="P5"/>
  <c r="O5"/>
  <c r="N5"/>
  <c r="M5"/>
  <c r="L5"/>
  <c r="K5"/>
  <c r="J5"/>
  <c r="I5"/>
  <c r="H5"/>
  <c r="BC4"/>
  <c r="BB4"/>
  <c r="BA4"/>
  <c r="AZ4"/>
  <c r="AY4"/>
  <c r="AX4"/>
  <c r="AW4"/>
  <c r="AV4"/>
  <c r="AU4"/>
  <c r="AT4"/>
  <c r="AS4"/>
  <c r="AR4"/>
  <c r="X4"/>
  <c r="U4"/>
  <c r="Q4"/>
  <c r="P4"/>
  <c r="O4"/>
  <c r="N4"/>
  <c r="M4"/>
  <c r="L4"/>
  <c r="K4"/>
  <c r="J4"/>
  <c r="I4"/>
  <c r="H4"/>
  <c r="BC3"/>
  <c r="BB3"/>
  <c r="BA3"/>
  <c r="AZ3"/>
  <c r="AY3"/>
  <c r="AX3"/>
  <c r="AW3"/>
  <c r="AV3"/>
  <c r="AU3"/>
  <c r="AT3"/>
  <c r="AS3"/>
  <c r="AR3"/>
  <c r="X3"/>
  <c r="U3"/>
  <c r="Q3"/>
  <c r="P3"/>
  <c r="O3"/>
  <c r="N3"/>
  <c r="M3"/>
  <c r="L3"/>
  <c r="K3"/>
  <c r="J3"/>
  <c r="I3"/>
  <c r="H3"/>
  <c r="G3"/>
  <c r="G4" s="1"/>
  <c r="G5" s="1"/>
  <c r="G6" s="1"/>
  <c r="G7" s="1"/>
  <c r="G8" s="1"/>
  <c r="U2"/>
  <c r="V2" s="1"/>
  <c r="V3" s="1"/>
  <c r="V4" s="1"/>
  <c r="S2"/>
  <c r="T2" s="1"/>
  <c r="Q2"/>
  <c r="P2"/>
  <c r="O2"/>
  <c r="N2"/>
  <c r="M2"/>
  <c r="L2"/>
  <c r="K2"/>
  <c r="J2"/>
  <c r="I2"/>
  <c r="H2"/>
  <c r="D2"/>
  <c r="D1"/>
  <c r="F2" i="98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AE2" s="1"/>
  <c r="AF2" s="1"/>
  <c r="AG2" s="1"/>
  <c r="AH2" s="1"/>
  <c r="AI2" s="1"/>
  <c r="AJ2" s="1"/>
  <c r="AK2" s="1"/>
  <c r="AL2" s="1"/>
  <c r="AM2" s="1"/>
  <c r="AN2" s="1"/>
  <c r="AO2" s="1"/>
  <c r="AP2" s="1"/>
  <c r="AQ2" s="1"/>
  <c r="AR2" s="1"/>
  <c r="AS2" s="1"/>
  <c r="AT2" s="1"/>
  <c r="AU2" s="1"/>
  <c r="AV2" s="1"/>
  <c r="AW2" s="1"/>
  <c r="AX2" s="1"/>
  <c r="AY2" s="1"/>
  <c r="AZ2" s="1"/>
  <c r="BA2" s="1"/>
  <c r="BB2" s="1"/>
  <c r="BC2" s="1"/>
  <c r="BD2" s="1"/>
  <c r="BE2" s="1"/>
  <c r="BF2" s="1"/>
  <c r="BG2" s="1"/>
  <c r="BH2" s="1"/>
  <c r="BI2" s="1"/>
  <c r="BJ2" s="1"/>
  <c r="BK2" s="1"/>
  <c r="BL2" s="1"/>
  <c r="BM2" s="1"/>
  <c r="BN2" s="1"/>
  <c r="BO2" s="1"/>
  <c r="BP2" s="1"/>
  <c r="BQ2" s="1"/>
  <c r="BR2" s="1"/>
  <c r="BS2" s="1"/>
  <c r="BT2" s="1"/>
  <c r="BU2" s="1"/>
  <c r="BV2" s="1"/>
  <c r="BW2" s="1"/>
  <c r="BX2" s="1"/>
  <c r="BY2" s="1"/>
  <c r="BZ2" s="1"/>
  <c r="CA2" s="1"/>
  <c r="CB2" s="1"/>
  <c r="CC2" s="1"/>
  <c r="CD2" s="1"/>
  <c r="CE2" s="1"/>
  <c r="CF2" s="1"/>
  <c r="CG2" s="1"/>
  <c r="CH2" s="1"/>
  <c r="CI2" s="1"/>
  <c r="CJ2" s="1"/>
  <c r="CK2" s="1"/>
  <c r="CL2" s="1"/>
  <c r="CM2" s="1"/>
  <c r="CN2" s="1"/>
  <c r="CO2" s="1"/>
  <c r="CP2" s="1"/>
  <c r="CQ2" s="1"/>
  <c r="CR2" s="1"/>
  <c r="CS2" s="1"/>
  <c r="CT2" s="1"/>
  <c r="CU2" s="1"/>
  <c r="CV2" s="1"/>
  <c r="CW2" s="1"/>
  <c r="CX2" s="1"/>
  <c r="CY2" s="1"/>
  <c r="CZ2" s="1"/>
  <c r="DA2" s="1"/>
  <c r="DB2" s="1"/>
  <c r="DC2" s="1"/>
  <c r="DD2" s="1"/>
  <c r="DE2" s="1"/>
  <c r="DF2" s="1"/>
  <c r="DG2" s="1"/>
  <c r="DH2" s="1"/>
  <c r="DI2" s="1"/>
  <c r="DJ2" s="1"/>
  <c r="DK2" s="1"/>
  <c r="DL2" s="1"/>
  <c r="DM2" s="1"/>
  <c r="DN2" s="1"/>
  <c r="DO2" s="1"/>
  <c r="DP2" s="1"/>
  <c r="DQ2" s="1"/>
  <c r="DR2" s="1"/>
  <c r="DS2" s="1"/>
  <c r="DT2" s="1"/>
  <c r="DU2" s="1"/>
  <c r="DV2" s="1"/>
  <c r="DW2" s="1"/>
  <c r="DX2" s="1"/>
  <c r="DY2" s="1"/>
  <c r="DZ2" s="1"/>
  <c r="EA2" s="1"/>
  <c r="EB2" s="1"/>
  <c r="EC2" s="1"/>
  <c r="ED2" s="1"/>
  <c r="EE2" s="1"/>
  <c r="EF2" s="1"/>
  <c r="EG2" s="1"/>
  <c r="EH2" s="1"/>
  <c r="EI2" s="1"/>
  <c r="EJ2" s="1"/>
  <c r="EK2" s="1"/>
  <c r="EL2" s="1"/>
  <c r="EM2" s="1"/>
  <c r="EN2" s="1"/>
  <c r="EO2" s="1"/>
  <c r="EP2" s="1"/>
  <c r="EQ2" s="1"/>
  <c r="ER2" s="1"/>
  <c r="ES2" s="1"/>
  <c r="ET2" s="1"/>
  <c r="EU2" s="1"/>
  <c r="EV2" s="1"/>
  <c r="EW2" s="1"/>
  <c r="EX2" s="1"/>
  <c r="EY2" s="1"/>
  <c r="EZ2" s="1"/>
  <c r="FA2" s="1"/>
  <c r="FB2" s="1"/>
  <c r="FC2" s="1"/>
  <c r="FD2" s="1"/>
  <c r="FE2" s="1"/>
  <c r="FF2" s="1"/>
  <c r="FG2" s="1"/>
  <c r="FH2" s="1"/>
  <c r="FI2" s="1"/>
  <c r="FJ2" s="1"/>
  <c r="FK2" s="1"/>
  <c r="FL2" s="1"/>
  <c r="FM2" s="1"/>
  <c r="FN2" s="1"/>
  <c r="FO2" s="1"/>
  <c r="FP2" s="1"/>
  <c r="FQ2" s="1"/>
  <c r="FR2" s="1"/>
  <c r="FS2" s="1"/>
  <c r="FT2" s="1"/>
  <c r="FU2" s="1"/>
  <c r="FV2" s="1"/>
  <c r="FW2" s="1"/>
  <c r="FX2" s="1"/>
  <c r="FY2" s="1"/>
  <c r="FZ2" s="1"/>
  <c r="GA2" s="1"/>
  <c r="GB2" s="1"/>
  <c r="GC2" s="1"/>
  <c r="GD2" s="1"/>
  <c r="GE2" s="1"/>
  <c r="GF2" s="1"/>
  <c r="GG2" s="1"/>
  <c r="GH2" s="1"/>
  <c r="GI2" s="1"/>
  <c r="GJ2" s="1"/>
  <c r="GK2" s="1"/>
  <c r="GL2" s="1"/>
  <c r="GM2" s="1"/>
  <c r="GN2" s="1"/>
  <c r="GO2" s="1"/>
  <c r="GP2" s="1"/>
  <c r="GQ2" s="1"/>
  <c r="GR2" s="1"/>
  <c r="GS2" s="1"/>
  <c r="GT2" s="1"/>
  <c r="GU2" s="1"/>
  <c r="GV2" s="1"/>
  <c r="GW2" s="1"/>
  <c r="GX2" s="1"/>
  <c r="GY2" s="1"/>
  <c r="GZ2" s="1"/>
  <c r="HA2" s="1"/>
  <c r="HB2" s="1"/>
  <c r="HC2" s="1"/>
  <c r="HD2" s="1"/>
  <c r="HE2" s="1"/>
  <c r="HF2" s="1"/>
  <c r="HG2" s="1"/>
  <c r="HH2" s="1"/>
  <c r="HI2" s="1"/>
  <c r="HJ2" s="1"/>
  <c r="HK2" s="1"/>
  <c r="HL2" s="1"/>
  <c r="HM2" s="1"/>
  <c r="HN2" s="1"/>
  <c r="HO2" s="1"/>
  <c r="HP2" s="1"/>
  <c r="HQ2" s="1"/>
  <c r="HR2" s="1"/>
  <c r="HS2" s="1"/>
  <c r="HT2" s="1"/>
  <c r="HU2" s="1"/>
  <c r="HV2" s="1"/>
  <c r="HW2" s="1"/>
  <c r="HX2" s="1"/>
  <c r="HY2" s="1"/>
  <c r="HZ2" s="1"/>
  <c r="IA2" s="1"/>
  <c r="IB2" s="1"/>
  <c r="IC2" s="1"/>
  <c r="ID2" s="1"/>
  <c r="IE2" s="1"/>
  <c r="IF2" s="1"/>
  <c r="IG2" s="1"/>
  <c r="IH2" s="1"/>
  <c r="II2" s="1"/>
  <c r="IJ2" s="1"/>
  <c r="IK2" s="1"/>
  <c r="IL2" s="1"/>
  <c r="IM2" s="1"/>
  <c r="IN2" s="1"/>
  <c r="IO2" s="1"/>
  <c r="IP2" s="1"/>
  <c r="IQ2" s="1"/>
  <c r="IR2" s="1"/>
  <c r="IS2" s="1"/>
  <c r="IT2" s="1"/>
  <c r="IU2" s="1"/>
  <c r="IV2" s="1"/>
  <c r="IW2" s="1"/>
  <c r="IX2" s="1"/>
  <c r="IY2" s="1"/>
  <c r="IZ2" s="1"/>
  <c r="JA2" s="1"/>
  <c r="JB2" s="1"/>
  <c r="JC2" s="1"/>
  <c r="JD2" s="1"/>
  <c r="JE2" s="1"/>
  <c r="JF2" s="1"/>
  <c r="JG2" s="1"/>
  <c r="JH2" s="1"/>
  <c r="JI2" s="1"/>
  <c r="JJ2" s="1"/>
  <c r="JK2" s="1"/>
  <c r="JL2" s="1"/>
  <c r="JM2" s="1"/>
  <c r="JN2" s="1"/>
  <c r="JO2" s="1"/>
  <c r="JP2" s="1"/>
  <c r="JQ2" s="1"/>
  <c r="JR2" s="1"/>
  <c r="JS2" s="1"/>
  <c r="JT2" s="1"/>
  <c r="JU2" s="1"/>
  <c r="JV2" s="1"/>
  <c r="JW2" s="1"/>
  <c r="JX2" s="1"/>
  <c r="JY2" s="1"/>
  <c r="JZ2" s="1"/>
  <c r="KA2" s="1"/>
  <c r="KB2" s="1"/>
  <c r="KC2" s="1"/>
  <c r="KD2" s="1"/>
  <c r="KE2" s="1"/>
  <c r="KF2" s="1"/>
  <c r="KG2" s="1"/>
  <c r="KH2" s="1"/>
  <c r="KI2" s="1"/>
  <c r="KJ2" s="1"/>
  <c r="KK2" s="1"/>
  <c r="KL2" s="1"/>
  <c r="KM2" s="1"/>
  <c r="KN2" s="1"/>
  <c r="KO2" s="1"/>
  <c r="KP2" s="1"/>
  <c r="KQ2" s="1"/>
  <c r="KR2" s="1"/>
  <c r="KS2" s="1"/>
  <c r="KT2" s="1"/>
  <c r="KU2" s="1"/>
  <c r="KV2" s="1"/>
  <c r="KW2" s="1"/>
  <c r="KX2" s="1"/>
  <c r="KY2" s="1"/>
  <c r="KZ2" s="1"/>
  <c r="LA2" s="1"/>
  <c r="LB2" s="1"/>
  <c r="LC2" s="1"/>
  <c r="LD2" s="1"/>
  <c r="LE2" s="1"/>
  <c r="LF2" s="1"/>
  <c r="LG2" s="1"/>
  <c r="LH2" s="1"/>
  <c r="LI2" s="1"/>
  <c r="LJ2" s="1"/>
  <c r="LK2" s="1"/>
  <c r="LL2" s="1"/>
  <c r="LM2" s="1"/>
  <c r="LN2" s="1"/>
  <c r="LO2" s="1"/>
  <c r="LP2" s="1"/>
  <c r="LQ2" s="1"/>
  <c r="LR2" s="1"/>
  <c r="LS2" s="1"/>
  <c r="LT2" s="1"/>
  <c r="LU2" s="1"/>
  <c r="LV2" s="1"/>
  <c r="LW2" s="1"/>
  <c r="LX2" s="1"/>
  <c r="LY2" s="1"/>
  <c r="LZ2" s="1"/>
  <c r="MA2" s="1"/>
  <c r="MB2" s="1"/>
  <c r="MC2" s="1"/>
  <c r="MD2" s="1"/>
  <c r="ME2" s="1"/>
  <c r="MF2" s="1"/>
  <c r="MG2" s="1"/>
  <c r="MH2" s="1"/>
  <c r="MI2" s="1"/>
  <c r="MJ2" s="1"/>
  <c r="MK2" s="1"/>
  <c r="ML2" s="1"/>
  <c r="MM2" s="1"/>
  <c r="MN2" s="1"/>
  <c r="MO2" s="1"/>
  <c r="MP2" s="1"/>
  <c r="MQ2" s="1"/>
  <c r="MR2" s="1"/>
  <c r="MS2" s="1"/>
  <c r="MT2" s="1"/>
  <c r="MU2" s="1"/>
  <c r="MV2" s="1"/>
  <c r="MW2" s="1"/>
  <c r="MX2" s="1"/>
  <c r="MY2" s="1"/>
  <c r="MZ2" s="1"/>
  <c r="NA2" s="1"/>
  <c r="NB2" s="1"/>
  <c r="NC2" s="1"/>
  <c r="ND2" s="1"/>
  <c r="NE2" s="1"/>
  <c r="NF2" s="1"/>
  <c r="NG2" s="1"/>
  <c r="NH2" s="1"/>
  <c r="NI2" s="1"/>
  <c r="NJ2" s="1"/>
  <c r="NK2" s="1"/>
  <c r="NL2" s="1"/>
  <c r="NM2" s="1"/>
  <c r="NN2" s="1"/>
  <c r="NO2" s="1"/>
  <c r="NP2" s="1"/>
  <c r="NQ2" s="1"/>
  <c r="NR2" s="1"/>
  <c r="NS2" s="1"/>
  <c r="NT2" s="1"/>
  <c r="NU2" s="1"/>
  <c r="NV2" s="1"/>
  <c r="NW2" s="1"/>
  <c r="NX2" s="1"/>
  <c r="NY2" s="1"/>
  <c r="NZ2" s="1"/>
  <c r="OA2" s="1"/>
  <c r="OB2" s="1"/>
  <c r="OC2" s="1"/>
  <c r="OD2" s="1"/>
  <c r="OE2" s="1"/>
  <c r="OF2" s="1"/>
  <c r="OG2" s="1"/>
  <c r="OH2" s="1"/>
  <c r="OI2" s="1"/>
  <c r="OJ2" s="1"/>
  <c r="OK2" s="1"/>
  <c r="OL2" s="1"/>
  <c r="OM2" s="1"/>
  <c r="ON2" s="1"/>
  <c r="OO2" s="1"/>
  <c r="OP2" s="1"/>
  <c r="OQ2" s="1"/>
  <c r="OR2" s="1"/>
  <c r="OS2" s="1"/>
  <c r="OT2" s="1"/>
  <c r="OU2" s="1"/>
  <c r="OV2" s="1"/>
  <c r="OW2" s="1"/>
  <c r="OX2" s="1"/>
  <c r="OY2" s="1"/>
  <c r="OZ2" s="1"/>
  <c r="PA2" s="1"/>
  <c r="PB2" s="1"/>
  <c r="PC2" s="1"/>
  <c r="PD2" s="1"/>
  <c r="PE2" s="1"/>
  <c r="PF2" s="1"/>
  <c r="PG2" s="1"/>
  <c r="PH2" s="1"/>
  <c r="PI2" s="1"/>
  <c r="PJ2" s="1"/>
  <c r="PK2" s="1"/>
  <c r="PL2" s="1"/>
  <c r="PM2" s="1"/>
  <c r="PN2" s="1"/>
  <c r="PO2" s="1"/>
  <c r="PP2" s="1"/>
  <c r="PQ2" s="1"/>
  <c r="PR2" s="1"/>
  <c r="PS2" s="1"/>
  <c r="PT2" s="1"/>
  <c r="PU2" s="1"/>
  <c r="PV2" s="1"/>
  <c r="PW2" s="1"/>
  <c r="PX2" s="1"/>
  <c r="PY2" s="1"/>
  <c r="PZ2" s="1"/>
  <c r="QA2" s="1"/>
  <c r="QB2" s="1"/>
  <c r="QC2" s="1"/>
  <c r="QD2" s="1"/>
  <c r="QE2" s="1"/>
  <c r="QF2" s="1"/>
  <c r="QG2" s="1"/>
  <c r="QH2" s="1"/>
  <c r="QI2" s="1"/>
  <c r="QJ2" s="1"/>
  <c r="QK2" s="1"/>
  <c r="QL2" s="1"/>
  <c r="QM2" s="1"/>
  <c r="QN2" s="1"/>
  <c r="QO2" s="1"/>
  <c r="QP2" s="1"/>
  <c r="QQ2" s="1"/>
  <c r="QR2" s="1"/>
  <c r="QS2" s="1"/>
  <c r="QT2" s="1"/>
  <c r="QU2" s="1"/>
  <c r="QV2" s="1"/>
  <c r="QW2" s="1"/>
  <c r="QX2" s="1"/>
  <c r="QY2" s="1"/>
  <c r="QZ2" s="1"/>
  <c r="RA2" s="1"/>
  <c r="RB2" s="1"/>
  <c r="RC2" s="1"/>
  <c r="RD2" s="1"/>
  <c r="RE2" s="1"/>
  <c r="RF2" s="1"/>
  <c r="RG2" s="1"/>
  <c r="RH2" s="1"/>
  <c r="RI2" s="1"/>
  <c r="RJ2" s="1"/>
  <c r="RK2" s="1"/>
  <c r="RL2" s="1"/>
  <c r="RM2" s="1"/>
  <c r="RN2" s="1"/>
  <c r="RO2" s="1"/>
  <c r="RP2" s="1"/>
  <c r="RQ2" s="1"/>
  <c r="RR2" s="1"/>
  <c r="RS2" s="1"/>
  <c r="RT2" s="1"/>
  <c r="RU2" s="1"/>
  <c r="RV2" s="1"/>
  <c r="RW2" s="1"/>
  <c r="RX2" s="1"/>
  <c r="RY2" s="1"/>
  <c r="RZ2" s="1"/>
  <c r="SA2" s="1"/>
  <c r="SB2" s="1"/>
  <c r="SC2" s="1"/>
  <c r="SD2" s="1"/>
  <c r="SE2" s="1"/>
  <c r="SF2" s="1"/>
  <c r="SG2" s="1"/>
  <c r="SH2" s="1"/>
  <c r="SI2" s="1"/>
  <c r="SJ2" s="1"/>
  <c r="SK2" s="1"/>
  <c r="SL2" s="1"/>
  <c r="SM2" s="1"/>
  <c r="SN2" s="1"/>
  <c r="SO2" s="1"/>
  <c r="SP2" s="1"/>
  <c r="SQ2" s="1"/>
  <c r="SR2" s="1"/>
  <c r="SS2" s="1"/>
  <c r="ST2" s="1"/>
  <c r="SU2" s="1"/>
  <c r="SV2" s="1"/>
  <c r="SW2" s="1"/>
  <c r="SX2" s="1"/>
  <c r="SY2" s="1"/>
  <c r="SZ2" s="1"/>
  <c r="TA2" s="1"/>
  <c r="TB2" s="1"/>
  <c r="TC2" s="1"/>
  <c r="TD2" s="1"/>
  <c r="TE2" s="1"/>
  <c r="TF2" s="1"/>
  <c r="TG2" s="1"/>
  <c r="TH2" s="1"/>
  <c r="TI2" s="1"/>
  <c r="TJ2" s="1"/>
  <c r="TK2" s="1"/>
  <c r="TL2" s="1"/>
  <c r="TM2" s="1"/>
  <c r="TN2" s="1"/>
  <c r="TO2" s="1"/>
  <c r="E18" i="97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17"/>
  <c r="F2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AE2" s="1"/>
  <c r="AF2" s="1"/>
  <c r="AG2" s="1"/>
  <c r="AH2" s="1"/>
  <c r="AI2" s="1"/>
  <c r="AJ2" s="1"/>
  <c r="AK2" s="1"/>
  <c r="AL2" s="1"/>
  <c r="AM2" s="1"/>
  <c r="AN2" s="1"/>
  <c r="AO2" s="1"/>
  <c r="AP2" s="1"/>
  <c r="AQ2" s="1"/>
  <c r="AR2" s="1"/>
  <c r="AS2" s="1"/>
  <c r="U22" i="96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J104" i="91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D5" i="2" l="1"/>
  <c r="V5"/>
  <c r="V6" s="1"/>
  <c r="V7" s="1"/>
  <c r="V8" s="1"/>
  <c r="V9" s="1"/>
  <c r="V10" s="1"/>
  <c r="V11" s="1"/>
  <c r="V12" s="1"/>
  <c r="R4"/>
  <c r="R5" s="1"/>
  <c r="S5" s="1"/>
  <c r="S3"/>
  <c r="T3" s="1"/>
  <c r="I1"/>
  <c r="J1" s="1"/>
  <c r="K1" s="1"/>
  <c r="L1" s="1"/>
  <c r="M1" s="1"/>
  <c r="N1" s="1"/>
  <c r="O1" s="1"/>
  <c r="P1" s="1"/>
  <c r="Q1" s="1"/>
  <c r="S4"/>
  <c r="T4" l="1"/>
  <c r="T5" s="1"/>
  <c r="R6"/>
  <c r="R7"/>
  <c r="S6"/>
  <c r="T6" l="1"/>
  <c r="R8"/>
  <c r="S7"/>
  <c r="T7" s="1"/>
  <c r="R9" l="1"/>
  <c r="S8"/>
  <c r="T8" s="1"/>
  <c r="R10" l="1"/>
  <c r="S9"/>
  <c r="T9" s="1"/>
  <c r="R11" l="1"/>
  <c r="S10"/>
  <c r="T10" s="1"/>
  <c r="R12" l="1"/>
  <c r="S11"/>
  <c r="T11" s="1"/>
  <c r="S12" l="1"/>
  <c r="T12" s="1"/>
  <c r="R13"/>
  <c r="R14" l="1"/>
  <c r="S13"/>
  <c r="T13" s="1"/>
  <c r="R15" l="1"/>
  <c r="S14"/>
  <c r="T14" s="1"/>
  <c r="R16" l="1"/>
  <c r="S15"/>
  <c r="T15" s="1"/>
  <c r="S16" l="1"/>
  <c r="T16" s="1"/>
  <c r="R17"/>
  <c r="R18" l="1"/>
  <c r="S17"/>
  <c r="T17" s="1"/>
  <c r="R19" l="1"/>
  <c r="S18"/>
  <c r="T18" s="1"/>
  <c r="R20" l="1"/>
  <c r="S19"/>
  <c r="T19" s="1"/>
  <c r="S20" l="1"/>
  <c r="T20" s="1"/>
  <c r="R21"/>
  <c r="S21" l="1"/>
  <c r="T21" s="1"/>
  <c r="R22"/>
  <c r="R23" l="1"/>
  <c r="S22"/>
  <c r="T22" s="1"/>
  <c r="R24" l="1"/>
  <c r="S23"/>
  <c r="T23" s="1"/>
  <c r="R25" l="1"/>
  <c r="S25" s="1"/>
  <c r="T25" s="1"/>
  <c r="S24"/>
  <c r="T24" s="1"/>
</calcChain>
</file>

<file path=xl/sharedStrings.xml><?xml version="1.0" encoding="utf-8"?>
<sst xmlns="http://schemas.openxmlformats.org/spreadsheetml/2006/main" count="1136" uniqueCount="320">
  <si>
    <t>pro_period</t>
    <phoneticPr fontId="2" type="noConversion"/>
  </si>
  <si>
    <t>会计分类</t>
    <phoneticPr fontId="2" type="noConversion"/>
  </si>
  <si>
    <t>账户</t>
    <phoneticPr fontId="2" type="noConversion"/>
  </si>
  <si>
    <t>资产类别</t>
    <phoneticPr fontId="2" type="noConversion"/>
  </si>
  <si>
    <t>账面成本</t>
    <phoneticPr fontId="2" type="noConversion"/>
  </si>
  <si>
    <t>票面利率</t>
    <phoneticPr fontId="2" type="noConversion"/>
  </si>
  <si>
    <t>付息频率</t>
    <phoneticPr fontId="2" type="noConversion"/>
  </si>
  <si>
    <t>摊销利率</t>
    <phoneticPr fontId="2" type="noConversion"/>
  </si>
  <si>
    <t>传统</t>
    <phoneticPr fontId="2" type="noConversion"/>
  </si>
  <si>
    <t>债券</t>
    <phoneticPr fontId="2" type="noConversion"/>
  </si>
  <si>
    <t>分红</t>
    <phoneticPr fontId="2" type="noConversion"/>
  </si>
  <si>
    <t>债券代码</t>
  </si>
  <si>
    <t>账面成本</t>
  </si>
  <si>
    <t>溢折价</t>
  </si>
  <si>
    <t>公允价值变动</t>
  </si>
  <si>
    <t>账面净值</t>
  </si>
  <si>
    <t>市值</t>
  </si>
  <si>
    <t>信用评级</t>
  </si>
  <si>
    <t>修正久期</t>
  </si>
  <si>
    <t>起息日</t>
  </si>
  <si>
    <t>到期日</t>
  </si>
  <si>
    <t>万能</t>
    <phoneticPr fontId="2" type="noConversion"/>
  </si>
  <si>
    <t>AFS</t>
  </si>
  <si>
    <t>万能</t>
    <phoneticPr fontId="2" type="noConversion"/>
  </si>
  <si>
    <t>传统</t>
  </si>
  <si>
    <t>分红</t>
  </si>
  <si>
    <t>AAA</t>
  </si>
  <si>
    <t>AA+</t>
  </si>
  <si>
    <t>000716</t>
  </si>
  <si>
    <t>000858</t>
  </si>
  <si>
    <t>分红</t>
    <phoneticPr fontId="2" type="noConversion"/>
  </si>
  <si>
    <t>票面利率</t>
  </si>
  <si>
    <t>票面利率%</t>
  </si>
  <si>
    <t>账户</t>
    <phoneticPr fontId="2" type="noConversion"/>
  </si>
  <si>
    <t>万能</t>
  </si>
  <si>
    <t>value_date</t>
    <phoneticPr fontId="2" type="noConversion"/>
  </si>
  <si>
    <t>Max_segment_no_bond</t>
    <phoneticPr fontId="2" type="noConversion"/>
  </si>
  <si>
    <t>Max_segment_no_equity</t>
    <phoneticPr fontId="2" type="noConversion"/>
  </si>
  <si>
    <t>Max_segment_no_cash</t>
    <phoneticPr fontId="2" type="noConversion"/>
  </si>
  <si>
    <t>名称</t>
    <phoneticPr fontId="2" type="noConversion"/>
  </si>
  <si>
    <t>分红率</t>
    <phoneticPr fontId="2" type="noConversion"/>
  </si>
  <si>
    <t>HTM</t>
    <phoneticPr fontId="2" type="noConversion"/>
  </si>
  <si>
    <t>无</t>
    <phoneticPr fontId="2" type="noConversion"/>
  </si>
  <si>
    <t>Max_segment_new_bond</t>
    <phoneticPr fontId="2" type="noConversion"/>
  </si>
  <si>
    <t>期限</t>
    <phoneticPr fontId="2" type="noConversion"/>
  </si>
  <si>
    <t>无</t>
  </si>
  <si>
    <t>nb_unit</t>
    <phoneticPr fontId="2" type="noConversion"/>
  </si>
  <si>
    <t>newbond_mp</t>
    <phoneticPr fontId="2" type="noConversion"/>
  </si>
  <si>
    <t>权益价格风险</t>
  </si>
  <si>
    <t>房地产价格风险</t>
  </si>
  <si>
    <t>利差风险</t>
  </si>
  <si>
    <t>AA</t>
  </si>
  <si>
    <t>AA-</t>
  </si>
  <si>
    <t>A</t>
  </si>
  <si>
    <t>BBB</t>
  </si>
  <si>
    <t>定存</t>
    <phoneticPr fontId="2" type="noConversion"/>
  </si>
  <si>
    <t>债权</t>
    <phoneticPr fontId="2" type="noConversion"/>
  </si>
  <si>
    <t>非标</t>
    <phoneticPr fontId="2" type="noConversion"/>
  </si>
  <si>
    <t>长期股权投资</t>
    <phoneticPr fontId="2" type="noConversion"/>
  </si>
  <si>
    <t>现金</t>
    <phoneticPr fontId="2" type="noConversion"/>
  </si>
  <si>
    <t>定存</t>
    <phoneticPr fontId="2" type="noConversion"/>
  </si>
  <si>
    <t>tax_rate</t>
    <phoneticPr fontId="2" type="noConversion"/>
  </si>
  <si>
    <t>AAA</t>
    <phoneticPr fontId="2" type="noConversion"/>
  </si>
  <si>
    <t>BBB+</t>
  </si>
  <si>
    <t>BBB-</t>
  </si>
  <si>
    <t>买卖规则</t>
    <phoneticPr fontId="2" type="noConversion"/>
  </si>
  <si>
    <t>现金</t>
    <phoneticPr fontId="2" type="noConversion"/>
  </si>
  <si>
    <t>账户资产再平衡规则</t>
    <phoneticPr fontId="2" type="noConversion"/>
  </si>
  <si>
    <t>资产再平衡目标</t>
    <phoneticPr fontId="2" type="noConversion"/>
  </si>
  <si>
    <t>资产转移目标账户</t>
    <phoneticPr fontId="2" type="noConversion"/>
  </si>
  <si>
    <t>资产再平衡频率</t>
  </si>
  <si>
    <t>RF0</t>
    <phoneticPr fontId="2" type="noConversion"/>
  </si>
  <si>
    <t>K1</t>
    <phoneticPr fontId="2" type="noConversion"/>
  </si>
  <si>
    <t>交易对手违约风险</t>
  </si>
  <si>
    <t>外汇风险</t>
    <phoneticPr fontId="2" type="noConversion"/>
  </si>
  <si>
    <t>交易对手违约风险</t>
    <phoneticPr fontId="2" type="noConversion"/>
  </si>
  <si>
    <t>股票</t>
    <phoneticPr fontId="2" type="noConversion"/>
  </si>
  <si>
    <t>基金</t>
    <phoneticPr fontId="2" type="noConversion"/>
  </si>
  <si>
    <t>定存</t>
    <phoneticPr fontId="2" type="noConversion"/>
  </si>
  <si>
    <t>计算步长</t>
    <phoneticPr fontId="2" type="noConversion"/>
  </si>
  <si>
    <t>值</t>
    <phoneticPr fontId="2" type="noConversion"/>
  </si>
  <si>
    <t>现金收益率</t>
  </si>
  <si>
    <t>利率变化</t>
  </si>
  <si>
    <t>房地产变化</t>
  </si>
  <si>
    <t>公司假设</t>
    <phoneticPr fontId="2" type="noConversion"/>
  </si>
  <si>
    <t>账户个数</t>
    <phoneticPr fontId="2" type="noConversion"/>
  </si>
  <si>
    <t>权益类资产类别个数</t>
    <phoneticPr fontId="2" type="noConversion"/>
  </si>
  <si>
    <t>现金流时间</t>
    <phoneticPr fontId="2" type="noConversion"/>
  </si>
  <si>
    <t>1：按月、12：按年</t>
    <phoneticPr fontId="2" type="noConversion"/>
  </si>
  <si>
    <t>经济情景</t>
    <phoneticPr fontId="2" type="noConversion"/>
  </si>
  <si>
    <t>经济情景假设</t>
    <phoneticPr fontId="2" type="noConversion"/>
  </si>
  <si>
    <t>评估日期</t>
    <phoneticPr fontId="2" type="noConversion"/>
  </si>
  <si>
    <t>股票</t>
    <phoneticPr fontId="2" type="noConversion"/>
  </si>
  <si>
    <t>资管产品</t>
    <phoneticPr fontId="2" type="noConversion"/>
  </si>
  <si>
    <t>名称</t>
  </si>
  <si>
    <t>会计分类</t>
  </si>
  <si>
    <t>资产类别</t>
  </si>
  <si>
    <t>应计利息</t>
  </si>
  <si>
    <t>付息频率</t>
  </si>
  <si>
    <t>偿二代风险类型</t>
  </si>
  <si>
    <t>RF0</t>
  </si>
  <si>
    <t>k1</t>
  </si>
  <si>
    <t>k2</t>
  </si>
  <si>
    <t>股票代码</t>
  </si>
  <si>
    <t>市场价值</t>
  </si>
  <si>
    <t>BETA</t>
  </si>
  <si>
    <t>k2</t>
    <phoneticPr fontId="2" type="noConversion"/>
  </si>
  <si>
    <t>K2</t>
    <phoneticPr fontId="2" type="noConversion"/>
  </si>
  <si>
    <t>类型</t>
    <phoneticPr fontId="2" type="noConversion"/>
  </si>
  <si>
    <t>价值增长率</t>
    <phoneticPr fontId="2" type="noConversion"/>
  </si>
  <si>
    <t>无风险收益率</t>
    <phoneticPr fontId="2" type="noConversion"/>
  </si>
  <si>
    <t>偿二代风险类型</t>
    <phoneticPr fontId="2" type="noConversion"/>
  </si>
  <si>
    <t>交易对手违约风险</t>
    <phoneticPr fontId="2" type="noConversion"/>
  </si>
  <si>
    <t>Max_fund</t>
    <phoneticPr fontId="2" type="noConversion"/>
  </si>
  <si>
    <t>Max_bond_category</t>
    <phoneticPr fontId="2" type="noConversion"/>
  </si>
  <si>
    <t>Max_equity_category</t>
    <phoneticPr fontId="2" type="noConversion"/>
  </si>
  <si>
    <t>Cash_flow_timing</t>
    <phoneticPr fontId="2" type="noConversion"/>
  </si>
  <si>
    <t>1:自然滚存 ， 2：math_res</t>
    <phoneticPr fontId="2" type="noConversion"/>
  </si>
  <si>
    <t>realigment_target</t>
    <phoneticPr fontId="2" type="noConversion"/>
  </si>
  <si>
    <t>fund_strategy</t>
    <phoneticPr fontId="2" type="noConversion"/>
  </si>
  <si>
    <t>fund</t>
    <phoneticPr fontId="2" type="noConversion"/>
  </si>
  <si>
    <t>category</t>
    <phoneticPr fontId="2" type="noConversion"/>
  </si>
  <si>
    <t>Cross_target</t>
    <phoneticPr fontId="2" type="noConversion"/>
  </si>
  <si>
    <t>信用评级</t>
    <phoneticPr fontId="2" type="noConversion"/>
  </si>
  <si>
    <t>AAA</t>
    <phoneticPr fontId="2" type="noConversion"/>
  </si>
  <si>
    <t>房地产价格风险</t>
    <phoneticPr fontId="2" type="noConversion"/>
  </si>
  <si>
    <t>境外固定收益投资风险</t>
    <phoneticPr fontId="2" type="noConversion"/>
  </si>
  <si>
    <t>cross_index</t>
    <phoneticPr fontId="2" type="noConversion"/>
  </si>
  <si>
    <t>不适用</t>
    <phoneticPr fontId="2" type="noConversion"/>
  </si>
  <si>
    <t>category</t>
    <phoneticPr fontId="2" type="noConversion"/>
  </si>
  <si>
    <t>vlookup_index_value</t>
    <phoneticPr fontId="2" type="noConversion"/>
  </si>
  <si>
    <t>vlookup_index_dividend</t>
    <phoneticPr fontId="2" type="noConversion"/>
  </si>
  <si>
    <t>股票</t>
  </si>
  <si>
    <t>A+</t>
  </si>
  <si>
    <t>A-</t>
  </si>
  <si>
    <t>编码</t>
    <phoneticPr fontId="2" type="noConversion"/>
  </si>
  <si>
    <t>realigment_fre</t>
    <phoneticPr fontId="2" type="noConversion"/>
  </si>
  <si>
    <t>资产配置策略</t>
    <phoneticPr fontId="2" type="noConversion"/>
  </si>
  <si>
    <t>Company_Realign_Strategy</t>
  </si>
  <si>
    <t>权益资产类别</t>
    <phoneticPr fontId="2" type="noConversion"/>
  </si>
  <si>
    <t>基金</t>
  </si>
  <si>
    <t>利差变化</t>
    <phoneticPr fontId="2" type="noConversion"/>
  </si>
  <si>
    <t>Int_Risk_Change_PC</t>
    <phoneticPr fontId="2" type="noConversion"/>
  </si>
  <si>
    <t>Spread_Risk_Change_PC</t>
    <phoneticPr fontId="2" type="noConversion"/>
  </si>
  <si>
    <t>Equity_Risk_Change_PC</t>
    <phoneticPr fontId="2" type="noConversion"/>
  </si>
  <si>
    <t>Prop_Risk_Change_PC</t>
    <phoneticPr fontId="2" type="noConversion"/>
  </si>
  <si>
    <t>Default_Risk_Change_PC</t>
    <phoneticPr fontId="2" type="noConversion"/>
  </si>
  <si>
    <t>Default_Start_Credit_Rating</t>
    <phoneticPr fontId="2" type="noConversion"/>
  </si>
  <si>
    <t>违约风险发生信用评级</t>
    <phoneticPr fontId="2" type="noConversion"/>
  </si>
  <si>
    <t>信用违约变化</t>
    <phoneticPr fontId="2" type="noConversion"/>
  </si>
  <si>
    <t>AA</t>
    <phoneticPr fontId="2" type="noConversion"/>
  </si>
  <si>
    <t>偿二代计算月份</t>
    <phoneticPr fontId="2" type="noConversion"/>
  </si>
  <si>
    <t>CROSS_Cal_Month</t>
    <phoneticPr fontId="2" type="noConversion"/>
  </si>
  <si>
    <t>压力测试时间点</t>
    <phoneticPr fontId="2" type="noConversion"/>
  </si>
  <si>
    <t>Stress_Test_Happen_Time</t>
    <phoneticPr fontId="2" type="noConversion"/>
  </si>
  <si>
    <t>插值方法</t>
    <phoneticPr fontId="2" type="noConversion"/>
  </si>
  <si>
    <t>1：线性插值，2：几何插值，0：不插值</t>
    <phoneticPr fontId="2" type="noConversion"/>
  </si>
  <si>
    <t>Interpolation_Method</t>
    <phoneticPr fontId="2" type="noConversion"/>
  </si>
  <si>
    <t>rating</t>
    <phoneticPr fontId="2" type="noConversion"/>
  </si>
  <si>
    <t>senerio</t>
    <phoneticPr fontId="2" type="noConversion"/>
  </si>
  <si>
    <t>利差变化形式</t>
    <phoneticPr fontId="2" type="noConversion"/>
  </si>
  <si>
    <t>1：绝对值，2：百分比</t>
    <phoneticPr fontId="2" type="noConversion"/>
  </si>
  <si>
    <t>Spread_Risk_Change_Method</t>
    <phoneticPr fontId="2" type="noConversion"/>
  </si>
  <si>
    <t>DV10</t>
    <phoneticPr fontId="2" type="noConversion"/>
  </si>
  <si>
    <t>TERM</t>
    <phoneticPr fontId="2" type="noConversion"/>
  </si>
  <si>
    <t>境外权益投资</t>
    <phoneticPr fontId="2" type="noConversion"/>
  </si>
  <si>
    <t>不动产投资</t>
    <phoneticPr fontId="2" type="noConversion"/>
  </si>
  <si>
    <t>不动产投资</t>
    <phoneticPr fontId="2" type="noConversion"/>
  </si>
  <si>
    <t>境外股权投资</t>
    <phoneticPr fontId="2" type="noConversion"/>
  </si>
  <si>
    <t>是否权益压力</t>
    <phoneticPr fontId="2" type="noConversion"/>
  </si>
  <si>
    <t>0：否1：是</t>
    <phoneticPr fontId="2" type="noConversion"/>
  </si>
  <si>
    <t>1：为平衡项（only for cash），2：只买不卖，3：不买不卖，4：即买有卖</t>
    <phoneticPr fontId="2" type="noConversion"/>
  </si>
  <si>
    <t>1：月中，0：月末</t>
    <phoneticPr fontId="2" type="noConversion"/>
  </si>
  <si>
    <t>1：新增现金流配置，2：整体资产配置</t>
    <phoneticPr fontId="2" type="noConversion"/>
  </si>
  <si>
    <t>所得税税率</t>
    <phoneticPr fontId="2" type="noConversion"/>
  </si>
  <si>
    <t>1:基础情景 2：利率曲线平行 3：利率曲线期限不同变动</t>
    <phoneticPr fontId="2" type="noConversion"/>
  </si>
  <si>
    <t>预测期（年）</t>
    <phoneticPr fontId="2" type="noConversion"/>
  </si>
  <si>
    <t>汇率变化</t>
    <phoneticPr fontId="2" type="noConversion"/>
  </si>
  <si>
    <t>其他假设</t>
    <phoneticPr fontId="2" type="noConversion"/>
  </si>
  <si>
    <t>固收类资产类别个数</t>
    <phoneticPr fontId="2" type="noConversion"/>
  </si>
  <si>
    <t>Eff_Dur_Gap</t>
  </si>
  <si>
    <t>次级债</t>
  </si>
  <si>
    <t>资本金</t>
  </si>
  <si>
    <t>摊余成本</t>
    <phoneticPr fontId="2" type="noConversion"/>
  </si>
  <si>
    <t>港股</t>
  </si>
  <si>
    <t>000332</t>
  </si>
  <si>
    <t>000343</t>
  </si>
  <si>
    <t>000908</t>
  </si>
  <si>
    <t>001374</t>
  </si>
  <si>
    <t>000662</t>
  </si>
  <si>
    <t>000682</t>
  </si>
  <si>
    <t>000759</t>
  </si>
  <si>
    <t>001871</t>
  </si>
  <si>
    <t>128011</t>
  </si>
  <si>
    <t>000010</t>
  </si>
  <si>
    <t>000493</t>
  </si>
  <si>
    <t>000575</t>
  </si>
  <si>
    <t>000621</t>
  </si>
  <si>
    <t>000645</t>
  </si>
  <si>
    <t>000665</t>
  </si>
  <si>
    <t>000980</t>
  </si>
  <si>
    <t>002183</t>
  </si>
  <si>
    <t>002722</t>
  </si>
  <si>
    <t>180009</t>
  </si>
  <si>
    <t>200103</t>
  </si>
  <si>
    <t>202302</t>
  </si>
  <si>
    <t>482002</t>
  </si>
  <si>
    <t>620011</t>
  </si>
  <si>
    <t>660107</t>
  </si>
  <si>
    <t>750007</t>
  </si>
  <si>
    <t>000693</t>
  </si>
  <si>
    <t>000725</t>
  </si>
  <si>
    <t>091005</t>
  </si>
  <si>
    <t>长期股权1</t>
  </si>
  <si>
    <t>长期股权2</t>
  </si>
  <si>
    <t>长期股权3</t>
  </si>
  <si>
    <t>长期股权4</t>
  </si>
  <si>
    <t>长期股权5</t>
  </si>
  <si>
    <t>长期股权6</t>
  </si>
  <si>
    <t>长期股权7</t>
  </si>
  <si>
    <t>长期股权8</t>
  </si>
  <si>
    <t>长期股权9</t>
  </si>
  <si>
    <t>长期股权10</t>
  </si>
  <si>
    <t>长期股权11</t>
  </si>
  <si>
    <t>长期股权12</t>
  </si>
  <si>
    <t>长期股权13</t>
  </si>
  <si>
    <t>长期股权14</t>
  </si>
  <si>
    <t>长期股权15</t>
  </si>
  <si>
    <t>长期股权16</t>
  </si>
  <si>
    <t>长期股权17</t>
  </si>
  <si>
    <t>长期股权20</t>
  </si>
  <si>
    <t>长期股权21</t>
  </si>
  <si>
    <t>长期股权22</t>
  </si>
  <si>
    <t>长期股权23</t>
  </si>
  <si>
    <t>长期股权24</t>
  </si>
  <si>
    <t>长期股权25</t>
  </si>
  <si>
    <t>长期股权26</t>
  </si>
  <si>
    <t>长期股权27</t>
  </si>
  <si>
    <t>长期股权28</t>
  </si>
  <si>
    <t>长期股权29</t>
  </si>
  <si>
    <t>长期股权30</t>
  </si>
  <si>
    <t>长期股权31</t>
  </si>
  <si>
    <t>长期股权32</t>
  </si>
  <si>
    <t>长期股权36</t>
  </si>
  <si>
    <t>长期股权37</t>
  </si>
  <si>
    <t>长期股权38</t>
  </si>
  <si>
    <t>长期股权39</t>
  </si>
  <si>
    <t>长期股权40</t>
  </si>
  <si>
    <t>重庆银行</t>
  </si>
  <si>
    <t>中国光大银行</t>
  </si>
  <si>
    <t>华泰证券</t>
  </si>
  <si>
    <t>600297-广汇汽车</t>
  </si>
  <si>
    <t>中加货币C</t>
  </si>
  <si>
    <t>华夏财富宝货币</t>
  </si>
  <si>
    <t>农银汇理红利日结货币B</t>
  </si>
  <si>
    <t>华夏现金增利货币B</t>
  </si>
  <si>
    <t>银华活钱宝货币F</t>
  </si>
  <si>
    <t>信达澳银慧管家货币C</t>
  </si>
  <si>
    <t>平安大华财富宝货币</t>
  </si>
  <si>
    <t>前海开源现金增利货币B</t>
  </si>
  <si>
    <t>国投瑞银货币B</t>
  </si>
  <si>
    <t>易方达天天理财货币B</t>
  </si>
  <si>
    <t>南方现金通货币A</t>
  </si>
  <si>
    <t>兴全添利宝货币</t>
  </si>
  <si>
    <t>易方达现金增利货币B</t>
  </si>
  <si>
    <t>华夏薪金宝货币</t>
  </si>
  <si>
    <t>博时现金收益B</t>
  </si>
  <si>
    <t>工银瑞信薪金货币B</t>
  </si>
  <si>
    <t>汇添富添富通货币B</t>
  </si>
  <si>
    <t>广发天天红发起式货币B</t>
  </si>
  <si>
    <t>工银瑞信财富快线货币B</t>
  </si>
  <si>
    <t>银华货币B</t>
  </si>
  <si>
    <t>长城货币B</t>
  </si>
  <si>
    <t>南方现金增利货币B</t>
  </si>
  <si>
    <t>工银货币</t>
  </si>
  <si>
    <t>金元顺安金元宝货币B</t>
  </si>
  <si>
    <t>农银货币B</t>
  </si>
  <si>
    <t>安信现金管理货币B</t>
  </si>
  <si>
    <t>建信现金添利货币</t>
  </si>
  <si>
    <t>大成添利宝货币B</t>
  </si>
  <si>
    <t>大成货币B</t>
  </si>
  <si>
    <t>中国石化销售有限公司</t>
  </si>
  <si>
    <t>中信夹层（上海）投资中信（有限合伙）</t>
  </si>
  <si>
    <t>长期股权投资</t>
  </si>
  <si>
    <t>境外权益类资产价格风险</t>
  </si>
  <si>
    <t>资本金</t>
    <phoneticPr fontId="2" type="noConversion"/>
  </si>
  <si>
    <t>次级债</t>
    <phoneticPr fontId="2" type="noConversion"/>
  </si>
  <si>
    <t>不动产投资</t>
    <phoneticPr fontId="2" type="noConversion"/>
  </si>
  <si>
    <t>GOVT</t>
    <phoneticPr fontId="2" type="noConversion"/>
  </si>
  <si>
    <t>境外权益类资产价格风险</t>
    <phoneticPr fontId="2" type="noConversion"/>
  </si>
  <si>
    <t>资管产品</t>
    <phoneticPr fontId="2" type="noConversion"/>
  </si>
  <si>
    <t>福州联信中心</t>
  </si>
  <si>
    <t>北京生命人寿大厦</t>
  </si>
  <si>
    <t>龙岗新亚洲广场商业城房产</t>
  </si>
  <si>
    <t>龙岗新亚洲花园10区商业街及1-2区商业街房产</t>
  </si>
  <si>
    <t>东莞生命金融城</t>
  </si>
  <si>
    <t>新亚洲花园10区商业街铺1A-3A</t>
  </si>
  <si>
    <t>生命置地（长春）有限公司</t>
  </si>
  <si>
    <t>深圳市生命置地发展有限公司</t>
  </si>
  <si>
    <t>深圳市瑞源投资有限公司</t>
  </si>
  <si>
    <t>四川鼎华投资管理有限公司</t>
  </si>
  <si>
    <t>济南中居信建材有限公司</t>
  </si>
  <si>
    <t>传统</t>
    <phoneticPr fontId="2" type="noConversion"/>
  </si>
  <si>
    <t>AFS</t>
    <phoneticPr fontId="2" type="noConversion"/>
  </si>
  <si>
    <t>境外权益投资</t>
    <phoneticPr fontId="2" type="noConversion"/>
  </si>
  <si>
    <t>上海浦东发展银行股份有限公司</t>
  </si>
  <si>
    <t>股票</t>
    <phoneticPr fontId="2" type="noConversion"/>
  </si>
  <si>
    <t>金地（集团）股份有限公司</t>
  </si>
  <si>
    <t>压力测试_1_1</t>
    <phoneticPr fontId="2" type="noConversion"/>
  </si>
  <si>
    <t>基础情景</t>
    <phoneticPr fontId="2" type="noConversion"/>
  </si>
  <si>
    <t>压力测试_1_2</t>
    <phoneticPr fontId="2" type="noConversion"/>
  </si>
  <si>
    <t>值</t>
  </si>
  <si>
    <t>压力测试_2</t>
    <phoneticPr fontId="2" type="noConversion"/>
  </si>
  <si>
    <t>base</t>
    <phoneticPr fontId="2" type="noConversion"/>
  </si>
  <si>
    <t>压力情景_2</t>
    <phoneticPr fontId="2" type="noConversion"/>
  </si>
  <si>
    <t>压力测试_3</t>
    <phoneticPr fontId="2" type="noConversion"/>
  </si>
  <si>
    <t>字段名</t>
    <phoneticPr fontId="2" type="noConversion"/>
  </si>
  <si>
    <t>{</t>
    <phoneticPr fontId="2" type="noConversion"/>
  </si>
  <si>
    <t>}</t>
    <phoneticPr fontId="2" type="noConversion"/>
  </si>
  <si>
    <t>asdfadf</t>
    <phoneticPr fontId="2" type="noConversion"/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</si>
</sst>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176" formatCode="_(* #,##0.00_);_(* \(#,##0.00\);_(* &quot;-&quot;??_);_(@_)"/>
    <numFmt numFmtId="177" formatCode="[$-F800]dddd\,\ mmmm\ dd\,\ yyyy"/>
    <numFmt numFmtId="178" formatCode="[$-409]mmm\-yy;@"/>
    <numFmt numFmtId="179" formatCode="0.0%"/>
    <numFmt numFmtId="180" formatCode="_-* #,##0.00_-;\-* #,##0.00_-;_-* &quot;-&quot;??_-;_-@_-"/>
    <numFmt numFmtId="181" formatCode="_-* #,##0_-;\-* #,##0_-;_-* &quot;-&quot;_-;_-@_-"/>
    <numFmt numFmtId="182" formatCode="[$-F400]h:mm:ss\ AM/PM"/>
  </numFmts>
  <fonts count="6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11"/>
      <color theme="1"/>
      <name val="Calibri"/>
      <family val="2"/>
    </font>
    <font>
      <sz val="9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0"/>
      <color indexed="60"/>
      <name val="宋体"/>
      <family val="2"/>
      <charset val="134"/>
    </font>
    <font>
      <sz val="10"/>
      <color theme="1"/>
      <name val="Tahoma"/>
      <family val="2"/>
    </font>
    <font>
      <sz val="12"/>
      <name val="宋体"/>
      <family val="3"/>
      <charset val="134"/>
    </font>
    <font>
      <sz val="12"/>
      <color theme="1"/>
      <name val="宋体"/>
      <family val="2"/>
      <scheme val="minor"/>
    </font>
    <font>
      <sz val="10"/>
      <color indexed="8"/>
      <name val="Arial"/>
      <family val="2"/>
      <charset val="134"/>
    </font>
    <font>
      <sz val="11"/>
      <color indexed="8"/>
      <name val="宋体"/>
      <family val="2"/>
      <charset val="134"/>
    </font>
    <font>
      <sz val="10"/>
      <color indexed="8"/>
      <name val="宋体"/>
      <family val="2"/>
      <charset val="134"/>
    </font>
    <font>
      <b/>
      <sz val="15"/>
      <color indexed="62"/>
      <name val="宋体"/>
      <family val="2"/>
      <charset val="134"/>
    </font>
    <font>
      <b/>
      <sz val="11"/>
      <color indexed="62"/>
      <name val="宋体"/>
      <family val="2"/>
      <charset val="134"/>
    </font>
    <font>
      <sz val="11"/>
      <color indexed="8"/>
      <name val="Times New Roman"/>
      <family val="1"/>
      <charset val="134"/>
    </font>
    <font>
      <b/>
      <i/>
      <sz val="11"/>
      <color indexed="8"/>
      <name val="Times New Roman"/>
      <family val="1"/>
      <charset val="134"/>
    </font>
    <font>
      <b/>
      <sz val="11"/>
      <color indexed="16"/>
      <name val="Times New Roman"/>
      <family val="1"/>
      <charset val="134"/>
    </font>
    <font>
      <b/>
      <sz val="22"/>
      <color indexed="8"/>
      <name val="Times New Roman"/>
      <family val="1"/>
      <charset val="134"/>
    </font>
    <font>
      <u val="singleAccounting"/>
      <sz val="10"/>
      <name val="Times New Roman"/>
      <family val="1"/>
      <charset val="134"/>
    </font>
    <font>
      <sz val="10"/>
      <name val="Arial"/>
      <family val="2"/>
      <charset val="134"/>
    </font>
    <font>
      <sz val="10"/>
      <name val="Helv"/>
      <family val="2"/>
      <charset val="134"/>
    </font>
    <font>
      <sz val="12"/>
      <name val="Arial"/>
      <family val="2"/>
      <charset val="134"/>
    </font>
    <font>
      <sz val="10"/>
      <color indexed="8"/>
      <name val="Times New Roman"/>
      <family val="1"/>
    </font>
    <font>
      <b/>
      <u/>
      <sz val="11"/>
      <color indexed="12"/>
      <name val="Arial"/>
      <family val="2"/>
    </font>
    <font>
      <sz val="10"/>
      <color indexed="8"/>
      <name val="Arial"/>
      <family val="2"/>
    </font>
    <font>
      <sz val="10"/>
      <color indexed="6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theme="1"/>
      <name val="微软雅黑"/>
      <family val="2"/>
      <charset val="134"/>
    </font>
    <font>
      <sz val="11"/>
      <color theme="6" tint="-0.499984740745262"/>
      <name val="微软雅黑"/>
      <family val="2"/>
      <charset val="134"/>
    </font>
    <font>
      <sz val="9"/>
      <color theme="1"/>
      <name val="宋体"/>
      <family val="2"/>
      <charset val="134"/>
      <scheme val="minor"/>
    </font>
    <font>
      <sz val="8"/>
      <name val="Times New Roman"/>
      <family val="1"/>
    </font>
    <font>
      <sz val="10"/>
      <color theme="1"/>
      <name val="Arial"/>
      <family val="2"/>
      <charset val="134"/>
    </font>
    <font>
      <sz val="9"/>
      <color theme="1" tint="0.34998626667073579"/>
      <name val="宋体"/>
      <family val="2"/>
      <scheme val="minor"/>
    </font>
    <font>
      <b/>
      <sz val="28"/>
      <color theme="1" tint="0.34998626667073579"/>
      <name val="宋体"/>
      <family val="2"/>
      <scheme val="major"/>
    </font>
    <font>
      <b/>
      <sz val="9"/>
      <color theme="1" tint="0.34998626667073579"/>
      <name val="宋体"/>
      <family val="2"/>
      <scheme val="major"/>
    </font>
    <font>
      <sz val="11"/>
      <color rgb="FF3F3F76"/>
      <name val="宋体"/>
      <family val="2"/>
      <scheme val="minor"/>
    </font>
    <font>
      <u/>
      <sz val="9"/>
      <color indexed="5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2"/>
      <color theme="10"/>
      <name val="宋体"/>
      <family val="3"/>
      <charset val="134"/>
    </font>
    <font>
      <sz val="10"/>
      <name val="Helv"/>
      <family val="2"/>
    </font>
    <font>
      <sz val="12"/>
      <color theme="1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gradientFill degree="90">
        <stop position="0">
          <color rgb="FFFDF7E9"/>
        </stop>
        <stop position="1">
          <color rgb="FFFCDF60"/>
        </stop>
      </gradientFill>
    </fill>
    <fill>
      <patternFill patternType="solid">
        <fgColor theme="0" tint="-0.499984740745262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8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6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37"/>
      </patternFill>
    </fill>
    <fill>
      <patternFill patternType="solid">
        <fgColor indexed="42"/>
      </patternFill>
    </fill>
    <fill>
      <patternFill patternType="solid">
        <fgColor indexed="26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5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/>
      <diagonal/>
    </border>
  </borders>
  <cellStyleXfs count="170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5" fillId="0" borderId="0"/>
    <xf numFmtId="177" fontId="6" fillId="0" borderId="0">
      <alignment vertical="center"/>
    </xf>
    <xf numFmtId="178" fontId="1" fillId="0" borderId="0">
      <alignment vertical="center"/>
    </xf>
    <xf numFmtId="177" fontId="1" fillId="0" borderId="0">
      <alignment vertical="center"/>
    </xf>
    <xf numFmtId="177" fontId="10" fillId="0" borderId="0"/>
    <xf numFmtId="9" fontId="10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177" fontId="12" fillId="3" borderId="0" applyNumberFormat="0" applyBorder="0" applyAlignment="0" applyProtection="0">
      <alignment vertical="center"/>
    </xf>
    <xf numFmtId="177" fontId="13" fillId="0" borderId="0"/>
    <xf numFmtId="0" fontId="3" fillId="0" borderId="0"/>
    <xf numFmtId="9" fontId="14" fillId="0" borderId="0" applyFont="0" applyFill="0" applyBorder="0" applyAlignment="0" applyProtection="0"/>
    <xf numFmtId="176" fontId="1" fillId="0" borderId="0" applyFont="0" applyFill="0" applyBorder="0" applyAlignment="0" applyProtection="0">
      <alignment vertical="center"/>
    </xf>
    <xf numFmtId="0" fontId="15" fillId="0" borderId="0"/>
    <xf numFmtId="0" fontId="10" fillId="0" borderId="0"/>
    <xf numFmtId="43" fontId="15" fillId="0" borderId="0" applyFon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8" fillId="0" borderId="0">
      <alignment vertical="center"/>
    </xf>
    <xf numFmtId="40" fontId="21" fillId="6" borderId="0">
      <alignment horizontal="right" vertical="center"/>
    </xf>
    <xf numFmtId="0" fontId="22" fillId="6" borderId="0">
      <alignment horizontal="right" vertical="center"/>
    </xf>
    <xf numFmtId="0" fontId="23" fillId="6" borderId="13">
      <alignment vertical="center"/>
    </xf>
    <xf numFmtId="0" fontId="23" fillId="0" borderId="0" applyBorder="0">
      <alignment horizontal="centerContinuous" vertical="center"/>
    </xf>
    <xf numFmtId="0" fontId="24" fillId="0" borderId="0" applyBorder="0">
      <alignment horizontal="centerContinuous" vertical="center"/>
    </xf>
    <xf numFmtId="41" fontId="25" fillId="0" borderId="0">
      <alignment vertical="center"/>
    </xf>
    <xf numFmtId="0" fontId="20" fillId="0" borderId="16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4" fillId="0" borderId="0">
      <alignment vertical="center"/>
    </xf>
    <xf numFmtId="181" fontId="14" fillId="0" borderId="0" applyFont="0" applyFill="0" applyBorder="0" applyAlignment="0" applyProtection="0">
      <alignment vertical="center"/>
    </xf>
    <xf numFmtId="180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9" fillId="0" borderId="0"/>
    <xf numFmtId="43" fontId="29" fillId="0" borderId="0" applyFon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9" fillId="0" borderId="0"/>
    <xf numFmtId="9" fontId="1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30" fillId="0" borderId="0">
      <alignment horizontal="left" vertical="center" indent="1"/>
    </xf>
    <xf numFmtId="0" fontId="31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0" fontId="32" fillId="3" borderId="0" applyNumberFormat="0" applyBorder="0" applyAlignment="0" applyProtection="0">
      <alignment vertical="center"/>
    </xf>
    <xf numFmtId="0" fontId="10" fillId="0" borderId="0"/>
    <xf numFmtId="9" fontId="14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34" fillId="0" borderId="0"/>
    <xf numFmtId="0" fontId="34" fillId="0" borderId="0"/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6" fontId="3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0" borderId="0"/>
    <xf numFmtId="0" fontId="39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40" fillId="0" borderId="0">
      <alignment vertical="center"/>
    </xf>
    <xf numFmtId="0" fontId="41" fillId="0" borderId="0" applyNumberFormat="0" applyProtection="0">
      <alignment vertical="center"/>
    </xf>
    <xf numFmtId="0" fontId="42" fillId="0" borderId="0" applyNumberFormat="0" applyProtection="0">
      <alignment vertical="center"/>
    </xf>
    <xf numFmtId="0" fontId="43" fillId="12" borderId="26" applyNumberFormat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3" borderId="0" applyNumberFormat="0" applyBorder="0" applyAlignment="0" applyProtection="0"/>
    <xf numFmtId="0" fontId="45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45" fillId="16" borderId="0" applyNumberFormat="0" applyBorder="0" applyAlignment="0" applyProtection="0"/>
    <xf numFmtId="0" fontId="45" fillId="14" borderId="0" applyNumberFormat="0" applyBorder="0" applyAlignment="0" applyProtection="0"/>
    <xf numFmtId="0" fontId="45" fillId="17" borderId="0" applyNumberFormat="0" applyBorder="0" applyAlignment="0" applyProtection="0"/>
    <xf numFmtId="0" fontId="45" fillId="18" borderId="0" applyNumberFormat="0" applyBorder="0" applyAlignment="0" applyProtection="0"/>
    <xf numFmtId="0" fontId="45" fillId="16" borderId="0" applyNumberFormat="0" applyBorder="0" applyAlignment="0" applyProtection="0"/>
    <xf numFmtId="0" fontId="46" fillId="19" borderId="0" applyNumberFormat="0" applyBorder="0" applyAlignment="0" applyProtection="0"/>
    <xf numFmtId="0" fontId="46" fillId="20" borderId="0" applyNumberFormat="0" applyBorder="0" applyAlignment="0" applyProtection="0"/>
    <xf numFmtId="0" fontId="46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19" borderId="0" applyNumberFormat="0" applyBorder="0" applyAlignment="0" applyProtection="0"/>
    <xf numFmtId="0" fontId="46" fillId="20" borderId="0" applyNumberFormat="0" applyBorder="0" applyAlignment="0" applyProtection="0"/>
    <xf numFmtId="0" fontId="46" fillId="19" borderId="0" applyNumberFormat="0" applyBorder="0" applyAlignment="0" applyProtection="0"/>
    <xf numFmtId="0" fontId="46" fillId="23" borderId="0" applyNumberFormat="0" applyBorder="0" applyAlignment="0" applyProtection="0"/>
    <xf numFmtId="0" fontId="46" fillId="24" borderId="0" applyNumberFormat="0" applyBorder="0" applyAlignment="0" applyProtection="0"/>
    <xf numFmtId="0" fontId="46" fillId="25" borderId="0" applyNumberFormat="0" applyBorder="0" applyAlignment="0" applyProtection="0"/>
    <xf numFmtId="0" fontId="46" fillId="19" borderId="0" applyNumberFormat="0" applyBorder="0" applyAlignment="0" applyProtection="0"/>
    <xf numFmtId="0" fontId="46" fillId="26" borderId="0" applyNumberFormat="0" applyBorder="0" applyAlignment="0" applyProtection="0"/>
    <xf numFmtId="0" fontId="47" fillId="27" borderId="0" applyNumberFormat="0" applyBorder="0" applyAlignment="0" applyProtection="0"/>
    <xf numFmtId="0" fontId="48" fillId="13" borderId="27" applyNumberFormat="0" applyAlignment="0" applyProtection="0"/>
    <xf numFmtId="0" fontId="49" fillId="22" borderId="28" applyNumberFormat="0" applyAlignment="0" applyProtection="0"/>
    <xf numFmtId="0" fontId="50" fillId="0" borderId="0" applyNumberFormat="0" applyFill="0" applyBorder="0" applyAlignment="0" applyProtection="0"/>
    <xf numFmtId="0" fontId="51" fillId="28" borderId="0" applyNumberFormat="0" applyBorder="0" applyAlignment="0" applyProtection="0"/>
    <xf numFmtId="0" fontId="52" fillId="0" borderId="15" applyNumberFormat="0" applyFill="0" applyAlignment="0" applyProtection="0"/>
    <xf numFmtId="0" fontId="53" fillId="0" borderId="29" applyNumberFormat="0" applyFill="0" applyAlignment="0" applyProtection="0"/>
    <xf numFmtId="0" fontId="54" fillId="0" borderId="30" applyNumberFormat="0" applyFill="0" applyAlignment="0" applyProtection="0"/>
    <xf numFmtId="0" fontId="54" fillId="0" borderId="0" applyNumberFormat="0" applyFill="0" applyBorder="0" applyAlignment="0" applyProtection="0"/>
    <xf numFmtId="0" fontId="55" fillId="21" borderId="27" applyNumberFormat="0" applyAlignment="0" applyProtection="0"/>
    <xf numFmtId="0" fontId="56" fillId="0" borderId="31" applyNumberFormat="0" applyFill="0" applyAlignment="0" applyProtection="0"/>
    <xf numFmtId="0" fontId="57" fillId="21" borderId="0" applyNumberFormat="0" applyBorder="0" applyAlignment="0" applyProtection="0"/>
    <xf numFmtId="0" fontId="3" fillId="29" borderId="32" applyNumberFormat="0" applyFont="0" applyAlignment="0" applyProtection="0"/>
    <xf numFmtId="0" fontId="58" fillId="13" borderId="33" applyNumberFormat="0" applyAlignment="0" applyProtection="0"/>
    <xf numFmtId="0" fontId="59" fillId="0" borderId="0" applyNumberFormat="0" applyFill="0" applyBorder="0" applyAlignment="0" applyProtection="0"/>
    <xf numFmtId="0" fontId="60" fillId="0" borderId="34" applyNumberFormat="0" applyFill="0" applyAlignment="0" applyProtection="0"/>
    <xf numFmtId="0" fontId="61" fillId="0" borderId="0" applyNumberFormat="0" applyFill="0" applyBorder="0" applyAlignment="0" applyProtection="0"/>
    <xf numFmtId="0" fontId="14" fillId="0" borderId="0"/>
    <xf numFmtId="0" fontId="33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62" fillId="0" borderId="0" applyNumberForma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0" borderId="0"/>
    <xf numFmtId="182" fontId="33" fillId="0" borderId="0">
      <alignment vertical="center"/>
    </xf>
    <xf numFmtId="182" fontId="33" fillId="0" borderId="0">
      <alignment vertical="center"/>
    </xf>
    <xf numFmtId="182" fontId="34" fillId="0" borderId="0">
      <alignment vertical="center"/>
    </xf>
    <xf numFmtId="0" fontId="3" fillId="0" borderId="0"/>
    <xf numFmtId="0" fontId="3" fillId="0" borderId="0" applyFont="0" applyFill="0" applyBorder="0" applyAlignment="0" applyProtection="0"/>
    <xf numFmtId="43" fontId="34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3" fillId="0" borderId="0"/>
    <xf numFmtId="0" fontId="3" fillId="29" borderId="35" applyNumberFormat="0" applyFont="0" applyAlignment="0" applyProtection="0"/>
    <xf numFmtId="0" fontId="58" fillId="13" borderId="36" applyNumberFormat="0" applyAlignment="0" applyProtection="0"/>
    <xf numFmtId="0" fontId="60" fillId="0" borderId="37" applyNumberFormat="0" applyFill="0" applyAlignment="0" applyProtection="0"/>
  </cellStyleXfs>
  <cellXfs count="117">
    <xf numFmtId="0" fontId="0" fillId="0" borderId="0" xfId="0">
      <alignment vertical="center"/>
    </xf>
    <xf numFmtId="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>
      <alignment vertical="center"/>
    </xf>
    <xf numFmtId="0" fontId="0" fillId="7" borderId="0" xfId="0" applyFill="1">
      <alignment vertical="center"/>
    </xf>
    <xf numFmtId="0" fontId="11" fillId="7" borderId="0" xfId="0" applyFont="1" applyFill="1">
      <alignment vertical="center"/>
    </xf>
    <xf numFmtId="0" fontId="11" fillId="0" borderId="7" xfId="0" applyFont="1" applyFill="1" applyBorder="1">
      <alignment vertical="center"/>
    </xf>
    <xf numFmtId="0" fontId="11" fillId="0" borderId="10" xfId="0" applyFont="1" applyFill="1" applyBorder="1">
      <alignment vertical="center"/>
    </xf>
    <xf numFmtId="0" fontId="11" fillId="0" borderId="14" xfId="0" applyFont="1" applyFill="1" applyBorder="1">
      <alignment vertical="center"/>
    </xf>
    <xf numFmtId="0" fontId="11" fillId="0" borderId="14" xfId="0" applyFont="1" applyFill="1" applyBorder="1" applyAlignment="1">
      <alignment horizontal="left" vertical="center"/>
    </xf>
    <xf numFmtId="14" fontId="11" fillId="0" borderId="7" xfId="0" applyNumberFormat="1" applyFont="1" applyFill="1" applyBorder="1" applyAlignment="1">
      <alignment horizontal="right" vertical="center"/>
    </xf>
    <xf numFmtId="0" fontId="11" fillId="0" borderId="7" xfId="0" applyFont="1" applyFill="1" applyBorder="1" applyAlignment="1">
      <alignment horizontal="right" vertical="center"/>
    </xf>
    <xf numFmtId="0" fontId="11" fillId="7" borderId="0" xfId="0" applyFont="1" applyFill="1" applyBorder="1">
      <alignment vertical="center"/>
    </xf>
    <xf numFmtId="0" fontId="35" fillId="0" borderId="0" xfId="0" applyFont="1" applyFill="1" applyBorder="1">
      <alignment vertical="center"/>
    </xf>
    <xf numFmtId="0" fontId="35" fillId="0" borderId="3" xfId="0" applyFont="1" applyFill="1" applyBorder="1" applyAlignment="1">
      <alignment vertical="center"/>
    </xf>
    <xf numFmtId="0" fontId="35" fillId="0" borderId="3" xfId="0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9" borderId="5" xfId="0" applyFont="1" applyFill="1" applyBorder="1" applyAlignment="1">
      <alignment horizontal="right" vertical="center"/>
    </xf>
    <xf numFmtId="14" fontId="35" fillId="9" borderId="5" xfId="0" applyNumberFormat="1" applyFont="1" applyFill="1" applyBorder="1" applyAlignment="1">
      <alignment horizontal="right" vertical="center"/>
    </xf>
    <xf numFmtId="14" fontId="35" fillId="9" borderId="6" xfId="0" applyNumberFormat="1" applyFont="1" applyFill="1" applyBorder="1" applyAlignment="1">
      <alignment horizontal="right" vertical="center"/>
    </xf>
    <xf numFmtId="9" fontId="11" fillId="0" borderId="7" xfId="0" applyNumberFormat="1" applyFont="1" applyFill="1" applyBorder="1">
      <alignment vertical="center"/>
    </xf>
    <xf numFmtId="9" fontId="7" fillId="7" borderId="0" xfId="0" applyNumberFormat="1" applyFont="1" applyFill="1" applyBorder="1">
      <alignment vertical="center"/>
    </xf>
    <xf numFmtId="0" fontId="35" fillId="10" borderId="0" xfId="0" applyFont="1" applyFill="1" applyBorder="1" applyAlignment="1">
      <alignment horizontal="right" vertical="center"/>
    </xf>
    <xf numFmtId="14" fontId="4" fillId="7" borderId="0" xfId="6" applyNumberFormat="1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left" vertical="center"/>
    </xf>
    <xf numFmtId="0" fontId="36" fillId="7" borderId="0" xfId="0" applyFont="1" applyFill="1">
      <alignment vertical="center"/>
    </xf>
    <xf numFmtId="0" fontId="35" fillId="9" borderId="18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9" xfId="0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35" fillId="9" borderId="4" xfId="0" applyFont="1" applyFill="1" applyBorder="1" applyAlignment="1">
      <alignment horizontal="center" vertical="center"/>
    </xf>
    <xf numFmtId="0" fontId="35" fillId="9" borderId="5" xfId="0" applyFont="1" applyFill="1" applyBorder="1" applyAlignment="1">
      <alignment horizontal="center" vertical="center"/>
    </xf>
    <xf numFmtId="0" fontId="35" fillId="9" borderId="6" xfId="0" applyFont="1" applyFill="1" applyBorder="1" applyAlignment="1">
      <alignment horizontal="center" vertical="center"/>
    </xf>
    <xf numFmtId="0" fontId="35" fillId="9" borderId="4" xfId="0" applyFont="1" applyFill="1" applyBorder="1" applyAlignment="1">
      <alignment horizontal="left" vertical="center"/>
    </xf>
    <xf numFmtId="0" fontId="11" fillId="7" borderId="0" xfId="0" applyFont="1" applyFill="1" applyAlignment="1">
      <alignment horizontal="center" vertical="center"/>
    </xf>
    <xf numFmtId="0" fontId="35" fillId="0" borderId="0" xfId="0" applyNumberFormat="1" applyFont="1" applyFill="1" applyBorder="1" applyAlignment="1">
      <alignment horizontal="center" vertical="center"/>
    </xf>
    <xf numFmtId="9" fontId="35" fillId="0" borderId="0" xfId="0" applyNumberFormat="1" applyFont="1" applyFill="1" applyBorder="1">
      <alignment vertical="center"/>
    </xf>
    <xf numFmtId="0" fontId="35" fillId="0" borderId="0" xfId="10" applyNumberFormat="1" applyFont="1" applyFill="1" applyBorder="1"/>
    <xf numFmtId="10" fontId="35" fillId="0" borderId="0" xfId="2" applyNumberFormat="1" applyFont="1" applyFill="1" applyBorder="1">
      <alignment vertical="center"/>
    </xf>
    <xf numFmtId="10" fontId="35" fillId="0" borderId="9" xfId="2" applyNumberFormat="1" applyFont="1" applyFill="1" applyBorder="1">
      <alignment vertical="center"/>
    </xf>
    <xf numFmtId="9" fontId="35" fillId="0" borderId="0" xfId="0" applyNumberFormat="1" applyFont="1" applyBorder="1">
      <alignment vertical="center"/>
    </xf>
    <xf numFmtId="0" fontId="35" fillId="0" borderId="8" xfId="0" applyFont="1" applyFill="1" applyBorder="1" applyAlignment="1">
      <alignment vertical="center"/>
    </xf>
    <xf numFmtId="9" fontId="35" fillId="0" borderId="9" xfId="0" applyNumberFormat="1" applyFont="1" applyBorder="1">
      <alignment vertical="center"/>
    </xf>
    <xf numFmtId="14" fontId="35" fillId="9" borderId="4" xfId="0" applyNumberFormat="1" applyFont="1" applyFill="1" applyBorder="1" applyAlignment="1">
      <alignment horizontal="left" vertical="center"/>
    </xf>
    <xf numFmtId="14" fontId="35" fillId="9" borderId="5" xfId="0" applyNumberFormat="1" applyFont="1" applyFill="1" applyBorder="1" applyAlignment="1">
      <alignment horizontal="center" vertical="center"/>
    </xf>
    <xf numFmtId="0" fontId="35" fillId="0" borderId="9" xfId="10" applyNumberFormat="1" applyFont="1" applyFill="1" applyBorder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37" fillId="0" borderId="0" xfId="0" applyFont="1" applyFill="1">
      <alignment vertical="center"/>
    </xf>
    <xf numFmtId="0" fontId="0" fillId="0" borderId="0" xfId="0" applyAlignment="1">
      <alignment horizontal="left" vertical="center"/>
    </xf>
    <xf numFmtId="179" fontId="11" fillId="0" borderId="7" xfId="0" applyNumberFormat="1" applyFont="1" applyFill="1" applyBorder="1">
      <alignment vertical="center"/>
    </xf>
    <xf numFmtId="14" fontId="11" fillId="0" borderId="7" xfId="0" applyNumberFormat="1" applyFont="1" applyFill="1" applyBorder="1">
      <alignment vertical="center"/>
    </xf>
    <xf numFmtId="0" fontId="11" fillId="0" borderId="7" xfId="0" applyNumberFormat="1" applyFont="1" applyFill="1" applyBorder="1">
      <alignment vertical="center"/>
    </xf>
    <xf numFmtId="0" fontId="9" fillId="11" borderId="12" xfId="91" applyFont="1" applyFill="1" applyBorder="1" applyAlignment="1">
      <alignment horizontal="center" vertical="center"/>
    </xf>
    <xf numFmtId="0" fontId="9" fillId="11" borderId="12" xfId="91" applyFont="1" applyFill="1" applyBorder="1" applyAlignment="1">
      <alignment horizontal="center" vertical="center" wrapText="1"/>
    </xf>
    <xf numFmtId="0" fontId="35" fillId="0" borderId="9" xfId="0" applyFont="1" applyFill="1" applyBorder="1">
      <alignment vertical="center"/>
    </xf>
    <xf numFmtId="14" fontId="7" fillId="0" borderId="0" xfId="0" applyNumberFormat="1" applyFont="1" applyFill="1">
      <alignment vertical="center"/>
    </xf>
    <xf numFmtId="0" fontId="11" fillId="0" borderId="19" xfId="0" applyFont="1" applyFill="1" applyBorder="1">
      <alignment vertical="center"/>
    </xf>
    <xf numFmtId="0" fontId="35" fillId="0" borderId="21" xfId="0" applyFont="1" applyFill="1" applyBorder="1" applyAlignment="1">
      <alignment vertical="center"/>
    </xf>
    <xf numFmtId="9" fontId="35" fillId="0" borderId="22" xfId="0" applyNumberFormat="1" applyFont="1" applyBorder="1">
      <alignment vertical="center"/>
    </xf>
    <xf numFmtId="0" fontId="35" fillId="0" borderId="23" xfId="0" applyFont="1" applyFill="1" applyBorder="1" applyAlignment="1">
      <alignment vertical="center"/>
    </xf>
    <xf numFmtId="0" fontId="35" fillId="0" borderId="2" xfId="0" applyFont="1" applyFill="1" applyBorder="1">
      <alignment vertical="center"/>
    </xf>
    <xf numFmtId="9" fontId="35" fillId="0" borderId="2" xfId="0" applyNumberFormat="1" applyFont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4" fontId="7" fillId="0" borderId="0" xfId="0" applyNumberFormat="1" applyFont="1" applyFill="1" applyBorder="1" applyAlignment="1">
      <alignment horizontal="right" vertical="center"/>
    </xf>
    <xf numFmtId="0" fontId="11" fillId="7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14" fontId="7" fillId="0" borderId="0" xfId="0" applyNumberFormat="1" applyFont="1" applyFill="1" applyAlignment="1">
      <alignment horizontal="right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4" xfId="0" applyNumberFormat="1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0" xfId="0" applyFont="1" applyFill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/>
    </xf>
    <xf numFmtId="10" fontId="0" fillId="7" borderId="0" xfId="0" applyNumberFormat="1" applyFill="1">
      <alignment vertical="center"/>
    </xf>
    <xf numFmtId="10" fontId="11" fillId="0" borderId="7" xfId="0" applyNumberFormat="1" applyFont="1" applyFill="1" applyBorder="1">
      <alignment vertical="center"/>
    </xf>
    <xf numFmtId="43" fontId="35" fillId="0" borderId="0" xfId="1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vertical="center"/>
    </xf>
    <xf numFmtId="0" fontId="11" fillId="8" borderId="7" xfId="0" applyFont="1" applyFill="1" applyBorder="1" applyAlignment="1">
      <alignment vertical="center"/>
    </xf>
    <xf numFmtId="0" fontId="11" fillId="0" borderId="0" xfId="0" applyFont="1" applyFill="1" applyBorder="1">
      <alignment vertical="center"/>
    </xf>
    <xf numFmtId="14" fontId="11" fillId="0" borderId="0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179" fontId="11" fillId="0" borderId="0" xfId="0" applyNumberFormat="1" applyFont="1" applyFill="1" applyBorder="1">
      <alignment vertical="center"/>
    </xf>
    <xf numFmtId="0" fontId="11" fillId="0" borderId="0" xfId="0" applyNumberFormat="1" applyFont="1" applyFill="1" applyBorder="1">
      <alignment vertical="center"/>
    </xf>
    <xf numFmtId="10" fontId="11" fillId="0" borderId="0" xfId="0" applyNumberFormat="1" applyFont="1" applyFill="1" applyBorder="1">
      <alignment vertical="center"/>
    </xf>
    <xf numFmtId="9" fontId="11" fillId="0" borderId="0" xfId="0" applyNumberFormat="1" applyFont="1" applyFill="1" applyBorder="1">
      <alignment vertical="center"/>
    </xf>
    <xf numFmtId="14" fontId="11" fillId="0" borderId="0" xfId="0" applyNumberFormat="1" applyFont="1" applyFill="1" applyBorder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7" fillId="11" borderId="0" xfId="0" applyFont="1" applyFill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3" fontId="64" fillId="11" borderId="0" xfId="0" applyNumberFormat="1" applyFont="1" applyFill="1" applyAlignment="1">
      <alignment horizontal="left" vertical="center"/>
    </xf>
    <xf numFmtId="3" fontId="7" fillId="11" borderId="0" xfId="0" applyNumberFormat="1" applyFont="1" applyFill="1" applyBorder="1" applyAlignment="1">
      <alignment horizontal="right" vertical="center"/>
    </xf>
    <xf numFmtId="14" fontId="7" fillId="11" borderId="0" xfId="0" applyNumberFormat="1" applyFont="1" applyFill="1" applyBorder="1" applyAlignment="1">
      <alignment horizontal="right" vertical="center"/>
    </xf>
    <xf numFmtId="0" fontId="35" fillId="9" borderId="38" xfId="0" applyFont="1" applyFill="1" applyBorder="1" applyAlignment="1">
      <alignment horizontal="center" vertical="center"/>
    </xf>
    <xf numFmtId="0" fontId="35" fillId="9" borderId="39" xfId="0" applyFont="1" applyFill="1" applyBorder="1" applyAlignment="1">
      <alignment horizontal="center" vertical="center"/>
    </xf>
    <xf numFmtId="0" fontId="35" fillId="9" borderId="4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11" fillId="8" borderId="1" xfId="0" applyFont="1" applyFill="1" applyBorder="1" applyAlignment="1">
      <alignment horizontal="center" vertical="center"/>
    </xf>
    <xf numFmtId="0" fontId="9" fillId="0" borderId="11" xfId="9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</cellXfs>
  <cellStyles count="170">
    <cellStyle name="?鹎%U龡&amp;H?_x0008_e_x0005_9_x0006__x0007__x0001__x0001_ 2" xfId="151"/>
    <cellStyle name="0,0_x000d_&#10;NA_x000d_&#10;" xfId="84"/>
    <cellStyle name="0,0_x000d_&#10;NA_x000d_&#10; 3" xfId="85"/>
    <cellStyle name="20% - Accent1" xfId="110"/>
    <cellStyle name="20% - Accent1 2" xfId="31"/>
    <cellStyle name="20% - Accent2" xfId="111"/>
    <cellStyle name="20% - Accent3" xfId="112"/>
    <cellStyle name="20% - Accent4" xfId="113"/>
    <cellStyle name="20% - Accent5" xfId="114"/>
    <cellStyle name="20% - Accent6" xfId="115"/>
    <cellStyle name="40% - Accent1" xfId="116"/>
    <cellStyle name="40% - Accent1 2" xfId="32"/>
    <cellStyle name="40% - Accent2" xfId="117"/>
    <cellStyle name="40% - Accent3" xfId="118"/>
    <cellStyle name="40% - Accent4" xfId="119"/>
    <cellStyle name="40% - Accent5" xfId="120"/>
    <cellStyle name="40% - Accent6" xfId="121"/>
    <cellStyle name="60% - Accent1" xfId="122"/>
    <cellStyle name="60% - Accent2" xfId="123"/>
    <cellStyle name="60% - Accent3" xfId="124"/>
    <cellStyle name="60% - Accent4" xfId="125"/>
    <cellStyle name="60% - Accent5" xfId="126"/>
    <cellStyle name="60% - Accent6" xfId="127"/>
    <cellStyle name="Accent1" xfId="128"/>
    <cellStyle name="Accent2" xfId="129"/>
    <cellStyle name="Accent3" xfId="130"/>
    <cellStyle name="Accent4" xfId="131"/>
    <cellStyle name="Accent5" xfId="132"/>
    <cellStyle name="Accent6" xfId="133"/>
    <cellStyle name="Bad" xfId="134"/>
    <cellStyle name="Calculation" xfId="135"/>
    <cellStyle name="Check Cell" xfId="136"/>
    <cellStyle name="Comma 2" xfId="33"/>
    <cellStyle name="Comma 3" xfId="70"/>
    <cellStyle name="Comma 3 2" xfId="74"/>
    <cellStyle name="Comma 4" xfId="75"/>
    <cellStyle name="Explanatory Text" xfId="137"/>
    <cellStyle name="Good" xfId="138"/>
    <cellStyle name="Heading 1" xfId="139"/>
    <cellStyle name="Heading 1 2" xfId="34"/>
    <cellStyle name="Heading 2" xfId="140"/>
    <cellStyle name="Heading 3" xfId="141"/>
    <cellStyle name="Heading 3 2" xfId="35"/>
    <cellStyle name="Heading 4" xfId="142"/>
    <cellStyle name="Input" xfId="143"/>
    <cellStyle name="Linked Cell" xfId="144"/>
    <cellStyle name="Neutral" xfId="145"/>
    <cellStyle name="Neutral 2" xfId="16"/>
    <cellStyle name="Neutral 2 2" xfId="71"/>
    <cellStyle name="Neutral 2 3" xfId="26"/>
    <cellStyle name="Normal 10" xfId="7"/>
    <cellStyle name="Normal 2" xfId="8"/>
    <cellStyle name="Normal 2 2" xfId="9"/>
    <cellStyle name="Normal 2 2 2" xfId="68"/>
    <cellStyle name="Normal 2 3" xfId="18"/>
    <cellStyle name="Normal 2 3 2" xfId="28"/>
    <cellStyle name="Normal 2 4" xfId="22"/>
    <cellStyle name="Normal 2 5" xfId="102"/>
    <cellStyle name="Normal 3" xfId="36"/>
    <cellStyle name="Normal 3 2" xfId="103"/>
    <cellStyle name="Normal 4" xfId="72"/>
    <cellStyle name="Normal 4 2" xfId="76"/>
    <cellStyle name="Normal 9" xfId="6"/>
    <cellStyle name="Note" xfId="146"/>
    <cellStyle name="Note 2" xfId="167"/>
    <cellStyle name="Output" xfId="147"/>
    <cellStyle name="Output 2" xfId="168"/>
    <cellStyle name="Output Amounts" xfId="37"/>
    <cellStyle name="Output Column Headings" xfId="38"/>
    <cellStyle name="Output Line Items" xfId="39"/>
    <cellStyle name="Output Report Heading" xfId="40"/>
    <cellStyle name="Output Report Title" xfId="41"/>
    <cellStyle name="Percent 2" xfId="19"/>
    <cellStyle name="Percent 2 2" xfId="73"/>
    <cellStyle name="Percent 2 3" xfId="29"/>
    <cellStyle name="Percent 3" xfId="14"/>
    <cellStyle name="SingleLineAcctgn" xfId="42"/>
    <cellStyle name="Style 1" xfId="43"/>
    <cellStyle name="Title" xfId="148"/>
    <cellStyle name="Total" xfId="149"/>
    <cellStyle name="Total 2" xfId="169"/>
    <cellStyle name="Warning Text" xfId="150"/>
    <cellStyle name="百分比" xfId="2" builtinId="5"/>
    <cellStyle name="百分比 2" xfId="11"/>
    <cellStyle name="百分比 2 2" xfId="64"/>
    <cellStyle name="百分比 2 2 2" xfId="94"/>
    <cellStyle name="百分比 2 3" xfId="90"/>
    <cellStyle name="百分比 2 4" xfId="96"/>
    <cellStyle name="百分比 3" xfId="82"/>
    <cellStyle name="百分比 3 2" xfId="157"/>
    <cellStyle name="百分比 4" xfId="4"/>
    <cellStyle name="百分比 4 2" xfId="27"/>
    <cellStyle name="百分比 5" xfId="12"/>
    <cellStyle name="标题 1 2" xfId="106"/>
    <cellStyle name="标题 2 2" xfId="107"/>
    <cellStyle name="常规" xfId="0" builtinId="0"/>
    <cellStyle name="常规 10" xfId="24"/>
    <cellStyle name="常规 11" xfId="21"/>
    <cellStyle name="常规 13" xfId="159"/>
    <cellStyle name="常规 14" xfId="88"/>
    <cellStyle name="常规 2" xfId="10"/>
    <cellStyle name="常规 2 2" xfId="17"/>
    <cellStyle name="常规 2 2 2" xfId="86"/>
    <cellStyle name="常规 2 2 3" xfId="44"/>
    <cellStyle name="常规 2 2 4" xfId="99"/>
    <cellStyle name="常规 2 3" xfId="45"/>
    <cellStyle name="常规 2 3 2" xfId="152"/>
    <cellStyle name="常规 2 3 3" xfId="100"/>
    <cellStyle name="常规 2 4" xfId="81"/>
    <cellStyle name="常规 2 4 2" xfId="153"/>
    <cellStyle name="常规 2 5" xfId="30"/>
    <cellStyle name="常规 2 5 2" xfId="154"/>
    <cellStyle name="常规 2 6" xfId="160"/>
    <cellStyle name="常规 2 7" xfId="97"/>
    <cellStyle name="常规 2_不动产明细-201103 2" xfId="161"/>
    <cellStyle name="常规 22" xfId="89"/>
    <cellStyle name="常规 22 2" xfId="91"/>
    <cellStyle name="常规 23" xfId="162"/>
    <cellStyle name="常规 3" xfId="13"/>
    <cellStyle name="常规 3 2" xfId="78"/>
    <cellStyle name="常规 3 3" xfId="46"/>
    <cellStyle name="常规 3 4" xfId="104"/>
    <cellStyle name="常规 4" xfId="47"/>
    <cellStyle name="常规 4 2" xfId="79"/>
    <cellStyle name="常规 4 3" xfId="101"/>
    <cellStyle name="常规 5" xfId="48"/>
    <cellStyle name="常规 5 2" xfId="63"/>
    <cellStyle name="常规 5 3" xfId="105"/>
    <cellStyle name="常规 6" xfId="49"/>
    <cellStyle name="常规 6 2" xfId="61"/>
    <cellStyle name="常规 7" xfId="3"/>
    <cellStyle name="常规 7 2" xfId="59"/>
    <cellStyle name="常规 8" xfId="77"/>
    <cellStyle name="常规 8 2" xfId="87"/>
    <cellStyle name="常规 9" xfId="80"/>
    <cellStyle name="超链接 2" xfId="109"/>
    <cellStyle name="超链接 3" xfId="155"/>
    <cellStyle name="普通_laroux" xfId="50"/>
    <cellStyle name="千分位[0]_宁波" xfId="51"/>
    <cellStyle name="千分位_宁波" xfId="52"/>
    <cellStyle name="千位[0]_laroux" xfId="53"/>
    <cellStyle name="千位_laroux" xfId="54"/>
    <cellStyle name="千位分隔" xfId="1" builtinId="3"/>
    <cellStyle name="千位分隔 11 3" xfId="95"/>
    <cellStyle name="千位分隔 14" xfId="163"/>
    <cellStyle name="千位分隔 18 3" xfId="92"/>
    <cellStyle name="千位分隔 2" xfId="15"/>
    <cellStyle name="千位分隔 2 2" xfId="55"/>
    <cellStyle name="千位分隔 2 2 2" xfId="164"/>
    <cellStyle name="千位分隔 2 2 3" xfId="156"/>
    <cellStyle name="千位分隔 2 3" xfId="56"/>
    <cellStyle name="千位分隔 2 4" xfId="60"/>
    <cellStyle name="千位分隔 2 5" xfId="98"/>
    <cellStyle name="千位分隔 3" xfId="20"/>
    <cellStyle name="千位分隔 3 2" xfId="69"/>
    <cellStyle name="千位分隔 3 3" xfId="83"/>
    <cellStyle name="千位分隔 3 4" xfId="65"/>
    <cellStyle name="千位分隔 3 5" xfId="165"/>
    <cellStyle name="千位分隔 4" xfId="5"/>
    <cellStyle name="千位分隔 4 2" xfId="62"/>
    <cellStyle name="千位分隔 5" xfId="25"/>
    <cellStyle name="千位分隔 6" xfId="23"/>
    <cellStyle name="千位分隔 7" xfId="93"/>
    <cellStyle name="千位分隔[0] 2" xfId="66"/>
    <cellStyle name="输入 2" xfId="108"/>
    <cellStyle name="索引超链接" xfId="67"/>
    <cellStyle name="样式 1" xfId="57"/>
    <cellStyle name="样式 1 2" xfId="158"/>
    <cellStyle name="样式 1 4" xfId="166"/>
    <cellStyle name="一般_Statement" xfId="58"/>
  </cellStyles>
  <dxfs count="0"/>
  <tableStyles count="0" defaultTableStyle="TableStyleMedium2" defaultPivotStyle="PivotStyleLight16"/>
  <colors>
    <mruColors>
      <color rgb="FF993300"/>
      <color rgb="FFFF9933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3384;&#37327;&#36164;&#20135;&#29616;&#37329;&#27969;&#35745;&#31639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9616;&#37329;&#35745;&#31639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164;&#20135;&#37197;&#32622;&#25968;&#25454;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033;&#29575;&#26354;&#32447;&#35835;&#20837;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存量资产现金流计算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现金计算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资产配置数据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利率曲线读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id="{62F939B6-93AF-4DB8-9C6B-D6C7DFDC589F}" name="Office Theme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85"/>
  <dimension ref="D1:Z685"/>
  <sheetViews>
    <sheetView showGridLines="0" topLeftCell="I1" workbookViewId="0">
      <selection activeCell="O30" sqref="O30"/>
    </sheetView>
  </sheetViews>
  <sheetFormatPr defaultColWidth="9" defaultRowHeight="16.5"/>
  <cols>
    <col min="1" max="1" width="5.625" style="9" customWidth="1"/>
    <col min="2" max="3" width="3.625" style="9" customWidth="1"/>
    <col min="4" max="4" width="9" style="48" customWidth="1"/>
    <col min="5" max="10" width="9" style="9" customWidth="1"/>
    <col min="11" max="11" width="12" style="9" bestFit="1" customWidth="1"/>
    <col min="12" max="19" width="9" style="9" customWidth="1"/>
    <col min="20" max="21" width="11.125" style="9" bestFit="1" customWidth="1"/>
    <col min="22" max="22" width="14.375" style="9" bestFit="1" customWidth="1"/>
    <col min="23" max="25" width="9" style="9" customWidth="1"/>
    <col min="26" max="26" width="15.625" style="9" customWidth="1"/>
    <col min="27" max="16384" width="9" style="9"/>
  </cols>
  <sheetData>
    <row r="1" spans="4:26" ht="17.25" thickBot="1"/>
    <row r="2" spans="4:26">
      <c r="D2" s="109" t="s">
        <v>33</v>
      </c>
      <c r="E2" s="35" t="s">
        <v>11</v>
      </c>
      <c r="F2" s="35" t="s">
        <v>94</v>
      </c>
      <c r="G2" s="35" t="s">
        <v>95</v>
      </c>
      <c r="H2" s="35" t="s">
        <v>96</v>
      </c>
      <c r="I2" s="35" t="s">
        <v>12</v>
      </c>
      <c r="J2" s="35" t="s">
        <v>13</v>
      </c>
      <c r="K2" s="35" t="s">
        <v>14</v>
      </c>
      <c r="L2" s="35" t="s">
        <v>15</v>
      </c>
      <c r="M2" s="35" t="s">
        <v>16</v>
      </c>
      <c r="N2" s="35" t="s">
        <v>97</v>
      </c>
      <c r="O2" s="35" t="s">
        <v>17</v>
      </c>
      <c r="P2" s="35" t="s">
        <v>31</v>
      </c>
      <c r="Q2" s="35" t="s">
        <v>32</v>
      </c>
      <c r="R2" s="35" t="s">
        <v>18</v>
      </c>
      <c r="S2" s="35" t="s">
        <v>98</v>
      </c>
      <c r="T2" s="35" t="s">
        <v>19</v>
      </c>
      <c r="U2" s="35" t="s">
        <v>20</v>
      </c>
      <c r="V2" s="110" t="s">
        <v>99</v>
      </c>
      <c r="W2" s="110" t="s">
        <v>100</v>
      </c>
      <c r="X2" s="110" t="s">
        <v>101</v>
      </c>
      <c r="Y2" s="111" t="s">
        <v>102</v>
      </c>
      <c r="Z2" s="16" t="s">
        <v>183</v>
      </c>
    </row>
    <row r="3" spans="4:26"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9"/>
      <c r="U3" s="79"/>
      <c r="V3" s="78"/>
      <c r="W3" s="78"/>
      <c r="X3" s="78"/>
      <c r="Y3" s="78"/>
      <c r="Z3" s="80">
        <v>700000000</v>
      </c>
    </row>
    <row r="4" spans="4:26"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9"/>
      <c r="U4" s="79"/>
      <c r="V4" s="78"/>
      <c r="W4" s="78"/>
      <c r="X4" s="78"/>
      <c r="Y4" s="78"/>
      <c r="Z4" s="80">
        <v>300000000</v>
      </c>
    </row>
    <row r="5" spans="4:26"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9"/>
      <c r="U5" s="79"/>
      <c r="V5" s="78"/>
      <c r="W5" s="78"/>
      <c r="X5" s="78"/>
      <c r="Y5" s="78"/>
      <c r="Z5" s="80">
        <v>1000000000</v>
      </c>
    </row>
    <row r="6" spans="4:26"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9"/>
      <c r="U6" s="79"/>
      <c r="V6" s="78"/>
      <c r="W6" s="78"/>
      <c r="X6" s="78"/>
      <c r="Y6" s="78"/>
      <c r="Z6" s="80">
        <v>200000000</v>
      </c>
    </row>
    <row r="7" spans="4:26"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9"/>
      <c r="U7" s="79"/>
      <c r="V7" s="78"/>
      <c r="W7" s="78"/>
      <c r="X7" s="78"/>
      <c r="Y7" s="78"/>
      <c r="Z7" s="80">
        <v>590000000</v>
      </c>
    </row>
    <row r="8" spans="4:26"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9"/>
      <c r="U8" s="79"/>
      <c r="V8" s="78"/>
      <c r="W8" s="78"/>
      <c r="X8" s="78"/>
      <c r="Y8" s="78"/>
      <c r="Z8" s="80">
        <v>900000000</v>
      </c>
    </row>
    <row r="9" spans="4:26"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9"/>
      <c r="U9" s="79"/>
      <c r="V9" s="78"/>
      <c r="W9" s="78"/>
      <c r="X9" s="78"/>
      <c r="Y9" s="78"/>
      <c r="Z9" s="80">
        <v>900000000</v>
      </c>
    </row>
    <row r="10" spans="4:26"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9"/>
      <c r="U10" s="79"/>
      <c r="V10" s="78"/>
      <c r="W10" s="78"/>
      <c r="X10" s="78"/>
      <c r="Y10" s="78"/>
      <c r="Z10" s="80">
        <v>200000000</v>
      </c>
    </row>
    <row r="11" spans="4:26"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9"/>
      <c r="U11" s="79"/>
      <c r="V11" s="78"/>
      <c r="W11" s="78"/>
      <c r="X11" s="78"/>
      <c r="Y11" s="78"/>
      <c r="Z11" s="80">
        <v>2350000000</v>
      </c>
    </row>
    <row r="12" spans="4:26"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9"/>
      <c r="U12" s="79"/>
      <c r="V12" s="78"/>
      <c r="W12" s="78"/>
      <c r="X12" s="78"/>
      <c r="Y12" s="78"/>
      <c r="Z12" s="80">
        <v>280000000</v>
      </c>
    </row>
    <row r="13" spans="4:26">
      <c r="D13" s="78"/>
      <c r="E13" s="78"/>
      <c r="F13" s="78"/>
      <c r="G13" s="78"/>
      <c r="H13" s="78"/>
      <c r="I13" s="78"/>
      <c r="J13" s="78"/>
      <c r="K13" s="78"/>
      <c r="L13" s="78"/>
      <c r="M13" s="105"/>
      <c r="N13" s="105"/>
      <c r="O13" s="105"/>
      <c r="P13" s="105"/>
      <c r="Q13" s="105"/>
      <c r="R13" s="105"/>
      <c r="S13" s="105"/>
      <c r="T13" s="108"/>
      <c r="U13" s="108"/>
      <c r="V13" s="78"/>
      <c r="W13" s="78"/>
      <c r="X13" s="78"/>
      <c r="Y13" s="78"/>
      <c r="Z13" s="80">
        <v>500000000</v>
      </c>
    </row>
    <row r="14" spans="4:26">
      <c r="D14" s="78"/>
      <c r="E14" s="78"/>
      <c r="F14" s="78"/>
      <c r="G14" s="78"/>
      <c r="H14" s="78"/>
      <c r="I14" s="78"/>
      <c r="J14" s="78"/>
      <c r="K14" s="78"/>
      <c r="L14" s="78"/>
      <c r="M14" s="105"/>
      <c r="N14" s="105"/>
      <c r="O14" s="105"/>
      <c r="P14" s="105"/>
      <c r="Q14" s="105"/>
      <c r="R14" s="105"/>
      <c r="S14" s="105"/>
      <c r="T14" s="108"/>
      <c r="U14" s="108"/>
      <c r="V14" s="78"/>
      <c r="W14" s="78"/>
      <c r="X14" s="78"/>
      <c r="Y14" s="78"/>
      <c r="Z14" s="80">
        <v>2000000000</v>
      </c>
    </row>
    <row r="15" spans="4:26">
      <c r="D15" s="78"/>
      <c r="E15" s="78"/>
      <c r="F15" s="78"/>
      <c r="G15" s="78"/>
      <c r="H15" s="78"/>
      <c r="I15" s="78"/>
      <c r="J15" s="78"/>
      <c r="K15" s="78"/>
      <c r="L15" s="78"/>
      <c r="M15" s="105"/>
      <c r="N15" s="105"/>
      <c r="O15" s="105"/>
      <c r="P15" s="105"/>
      <c r="Q15" s="105"/>
      <c r="R15" s="105"/>
      <c r="S15" s="105"/>
      <c r="T15" s="108"/>
      <c r="U15" s="108"/>
      <c r="V15" s="78"/>
      <c r="W15" s="78"/>
      <c r="X15" s="78"/>
      <c r="Y15" s="78"/>
      <c r="Z15" s="80">
        <v>550000000</v>
      </c>
    </row>
    <row r="16" spans="4:26">
      <c r="D16" s="78"/>
      <c r="E16" s="78"/>
      <c r="F16" s="78"/>
      <c r="G16" s="78"/>
      <c r="H16" s="78"/>
      <c r="I16" s="78"/>
      <c r="J16" s="78"/>
      <c r="K16" s="78"/>
      <c r="L16" s="78"/>
      <c r="M16" s="105"/>
      <c r="N16" s="105"/>
      <c r="O16" s="105"/>
      <c r="P16" s="105"/>
      <c r="Q16" s="105"/>
      <c r="R16" s="105"/>
      <c r="S16" s="105"/>
      <c r="T16" s="108"/>
      <c r="U16" s="108"/>
      <c r="V16" s="78"/>
      <c r="W16" s="78"/>
      <c r="X16" s="78"/>
      <c r="Y16" s="78"/>
      <c r="Z16" s="80">
        <v>200000000</v>
      </c>
    </row>
    <row r="17" spans="4:26">
      <c r="D17" s="78"/>
      <c r="E17" s="78"/>
      <c r="F17" s="78"/>
      <c r="G17" s="78"/>
      <c r="H17" s="78"/>
      <c r="I17" s="78"/>
      <c r="J17" s="78"/>
      <c r="K17" s="78"/>
      <c r="L17" s="78"/>
      <c r="M17" s="105"/>
      <c r="N17" s="105"/>
      <c r="O17" s="105"/>
      <c r="P17" s="105"/>
      <c r="Q17" s="105"/>
      <c r="R17" s="105"/>
      <c r="S17" s="105"/>
      <c r="T17" s="108"/>
      <c r="U17" s="108"/>
      <c r="V17" s="78"/>
      <c r="W17" s="78"/>
      <c r="X17" s="78"/>
      <c r="Y17" s="78"/>
      <c r="Z17" s="80">
        <v>1500000000</v>
      </c>
    </row>
    <row r="18" spans="4:26">
      <c r="D18" s="78"/>
      <c r="E18" s="78"/>
      <c r="F18" s="78"/>
      <c r="G18" s="78"/>
      <c r="H18" s="78"/>
      <c r="I18" s="78"/>
      <c r="J18" s="78"/>
      <c r="K18" s="78"/>
      <c r="L18" s="78"/>
      <c r="M18" s="105"/>
      <c r="N18" s="105"/>
      <c r="O18" s="105"/>
      <c r="P18" s="105"/>
      <c r="Q18" s="105"/>
      <c r="R18" s="105"/>
      <c r="S18" s="105"/>
      <c r="T18" s="108"/>
      <c r="U18" s="108"/>
      <c r="V18" s="78"/>
      <c r="W18" s="78"/>
      <c r="X18" s="78"/>
      <c r="Y18" s="78"/>
      <c r="Z18" s="80">
        <v>390000000</v>
      </c>
    </row>
    <row r="19" spans="4:26">
      <c r="D19" s="78"/>
      <c r="E19" s="78"/>
      <c r="F19" s="78"/>
      <c r="G19" s="78"/>
      <c r="H19" s="78"/>
      <c r="I19" s="78"/>
      <c r="J19" s="78"/>
      <c r="K19" s="78"/>
      <c r="L19" s="78"/>
      <c r="M19" s="105"/>
      <c r="N19" s="105"/>
      <c r="O19" s="105"/>
      <c r="P19" s="105"/>
      <c r="Q19" s="105"/>
      <c r="R19" s="105"/>
      <c r="S19" s="105"/>
      <c r="T19" s="108"/>
      <c r="U19" s="108"/>
      <c r="V19" s="78"/>
      <c r="W19" s="78"/>
      <c r="X19" s="78"/>
      <c r="Y19" s="78"/>
      <c r="Z19" s="80">
        <v>2000000</v>
      </c>
    </row>
    <row r="20" spans="4:26">
      <c r="D20" s="78"/>
      <c r="E20" s="78"/>
      <c r="F20" s="78"/>
      <c r="G20" s="78"/>
      <c r="H20" s="78"/>
      <c r="I20" s="78"/>
      <c r="J20" s="78"/>
      <c r="K20" s="78"/>
      <c r="L20" s="78"/>
      <c r="M20" s="105"/>
      <c r="N20" s="105"/>
      <c r="O20" s="105"/>
      <c r="P20" s="105"/>
      <c r="Q20" s="105"/>
      <c r="R20" s="105"/>
      <c r="S20" s="105"/>
      <c r="T20" s="108"/>
      <c r="U20" s="108"/>
      <c r="V20" s="78"/>
      <c r="W20" s="78"/>
      <c r="X20" s="78"/>
      <c r="Y20" s="78"/>
      <c r="Z20" s="80">
        <v>1000000</v>
      </c>
    </row>
    <row r="21" spans="4:26">
      <c r="D21" s="78"/>
      <c r="E21" s="78"/>
      <c r="F21" s="78"/>
      <c r="G21" s="78"/>
      <c r="H21" s="78"/>
      <c r="I21" s="78"/>
      <c r="J21" s="78"/>
      <c r="K21" s="78"/>
      <c r="L21" s="78"/>
      <c r="M21" s="105"/>
      <c r="N21" s="105"/>
      <c r="O21" s="105"/>
      <c r="P21" s="105"/>
      <c r="Q21" s="105"/>
      <c r="R21" s="105"/>
      <c r="S21" s="105"/>
      <c r="T21" s="108"/>
      <c r="U21" s="108"/>
      <c r="V21" s="78"/>
      <c r="W21" s="78"/>
      <c r="X21" s="78"/>
      <c r="Y21" s="78"/>
      <c r="Z21" s="80">
        <v>1000000</v>
      </c>
    </row>
    <row r="22" spans="4:26">
      <c r="D22" s="78"/>
      <c r="E22" s="78"/>
      <c r="F22" s="78"/>
      <c r="G22" s="78"/>
      <c r="H22" s="78"/>
      <c r="I22" s="78"/>
      <c r="J22" s="78"/>
      <c r="K22" s="78"/>
      <c r="L22" s="78"/>
      <c r="M22" s="105"/>
      <c r="N22" s="105"/>
      <c r="O22" s="105"/>
      <c r="P22" s="105"/>
      <c r="Q22" s="105"/>
      <c r="R22" s="105"/>
      <c r="S22" s="105"/>
      <c r="T22" s="108"/>
      <c r="U22" s="108"/>
      <c r="V22" s="78"/>
      <c r="W22" s="78"/>
      <c r="X22" s="78"/>
      <c r="Y22" s="78"/>
      <c r="Z22" s="80">
        <v>1000000</v>
      </c>
    </row>
    <row r="23" spans="4:26">
      <c r="D23" s="78"/>
      <c r="E23" s="78"/>
      <c r="F23" s="78"/>
      <c r="G23" s="78"/>
      <c r="H23" s="78"/>
      <c r="I23" s="78"/>
      <c r="J23" s="78"/>
      <c r="K23" s="78"/>
      <c r="L23" s="78"/>
      <c r="M23" s="105"/>
      <c r="N23" s="105"/>
      <c r="O23" s="105"/>
      <c r="P23" s="105"/>
      <c r="Q23" s="105"/>
      <c r="R23" s="105"/>
      <c r="S23" s="105"/>
      <c r="T23" s="108"/>
      <c r="U23" s="108"/>
      <c r="V23" s="78"/>
      <c r="W23" s="78"/>
      <c r="X23" s="78"/>
      <c r="Y23" s="78"/>
      <c r="Z23" s="80">
        <v>1000000</v>
      </c>
    </row>
    <row r="24" spans="4:26">
      <c r="D24" s="78"/>
      <c r="E24" s="78"/>
      <c r="F24" s="78"/>
      <c r="G24" s="78"/>
      <c r="H24" s="78"/>
      <c r="I24" s="78"/>
      <c r="J24" s="78"/>
      <c r="K24" s="78"/>
      <c r="L24" s="78"/>
      <c r="M24" s="105"/>
      <c r="N24" s="105"/>
      <c r="O24" s="105"/>
      <c r="P24" s="105"/>
      <c r="Q24" s="105"/>
      <c r="R24" s="105"/>
      <c r="S24" s="105"/>
      <c r="T24" s="108"/>
      <c r="U24" s="108"/>
      <c r="V24" s="78"/>
      <c r="W24" s="78"/>
      <c r="X24" s="78"/>
      <c r="Y24" s="78"/>
      <c r="Z24" s="80">
        <v>1000000</v>
      </c>
    </row>
    <row r="25" spans="4:26">
      <c r="D25" s="78"/>
      <c r="E25" s="78"/>
      <c r="F25" s="78"/>
      <c r="G25" s="78"/>
      <c r="H25" s="78"/>
      <c r="I25" s="78"/>
      <c r="J25" s="78"/>
      <c r="K25" s="78"/>
      <c r="L25" s="78"/>
      <c r="M25" s="105"/>
      <c r="N25" s="105"/>
      <c r="O25" s="105"/>
      <c r="P25" s="105"/>
      <c r="Q25" s="105"/>
      <c r="R25" s="105"/>
      <c r="S25" s="105"/>
      <c r="T25" s="108"/>
      <c r="U25" s="108"/>
      <c r="V25" s="78"/>
      <c r="W25" s="78"/>
      <c r="X25" s="78"/>
      <c r="Y25" s="78"/>
      <c r="Z25" s="80">
        <v>1000000</v>
      </c>
    </row>
    <row r="26" spans="4:26">
      <c r="D26" s="78"/>
      <c r="E26" s="78"/>
      <c r="F26" s="78"/>
      <c r="G26" s="78"/>
      <c r="H26" s="78"/>
      <c r="I26" s="78"/>
      <c r="J26" s="78"/>
      <c r="K26" s="78"/>
      <c r="L26" s="78"/>
      <c r="M26" s="105"/>
      <c r="N26" s="105"/>
      <c r="O26" s="105"/>
      <c r="P26" s="105"/>
      <c r="Q26" s="105"/>
      <c r="R26" s="105"/>
      <c r="S26" s="105"/>
      <c r="T26" s="108"/>
      <c r="U26" s="108"/>
      <c r="V26" s="78"/>
      <c r="W26" s="78"/>
      <c r="X26" s="78"/>
      <c r="Y26" s="78"/>
      <c r="Z26" s="80">
        <v>2000000</v>
      </c>
    </row>
    <row r="27" spans="4:26">
      <c r="D27" s="78"/>
      <c r="E27" s="78"/>
      <c r="F27" s="78"/>
      <c r="G27" s="78"/>
      <c r="H27" s="78"/>
      <c r="I27" s="78"/>
      <c r="J27" s="78"/>
      <c r="K27" s="78"/>
      <c r="L27" s="78"/>
      <c r="M27" s="105"/>
      <c r="N27" s="105"/>
      <c r="O27" s="105"/>
      <c r="P27" s="105"/>
      <c r="Q27" s="105"/>
      <c r="R27" s="105"/>
      <c r="S27" s="105"/>
      <c r="T27" s="108"/>
      <c r="U27" s="108"/>
      <c r="V27" s="78"/>
      <c r="W27" s="78"/>
      <c r="X27" s="78"/>
      <c r="Y27" s="78"/>
      <c r="Z27" s="80">
        <v>2000000</v>
      </c>
    </row>
    <row r="28" spans="4:26">
      <c r="D28" s="78"/>
      <c r="E28" s="78"/>
      <c r="F28" s="78"/>
      <c r="G28" s="78"/>
      <c r="H28" s="78"/>
      <c r="I28" s="78"/>
      <c r="J28" s="78"/>
      <c r="K28" s="78"/>
      <c r="L28" s="78"/>
      <c r="M28" s="105"/>
      <c r="N28" s="105"/>
      <c r="O28" s="105"/>
      <c r="P28" s="105"/>
      <c r="Q28" s="105"/>
      <c r="R28" s="105"/>
      <c r="S28" s="105"/>
      <c r="T28" s="108"/>
      <c r="U28" s="108"/>
      <c r="V28" s="78"/>
      <c r="W28" s="78"/>
      <c r="X28" s="78"/>
      <c r="Y28" s="78"/>
      <c r="Z28" s="80">
        <v>1000000</v>
      </c>
    </row>
    <row r="29" spans="4:26">
      <c r="D29" s="78"/>
      <c r="E29" s="78"/>
      <c r="F29" s="78"/>
      <c r="G29" s="78"/>
      <c r="H29" s="78"/>
      <c r="I29" s="78"/>
      <c r="J29" s="78"/>
      <c r="K29" s="78"/>
      <c r="L29" s="78"/>
      <c r="M29" s="105"/>
      <c r="N29" s="105"/>
      <c r="O29" s="105"/>
      <c r="P29" s="105"/>
      <c r="Q29" s="105"/>
      <c r="R29" s="105"/>
      <c r="S29" s="105"/>
      <c r="T29" s="108"/>
      <c r="U29" s="108"/>
      <c r="V29" s="78"/>
      <c r="W29" s="78"/>
      <c r="X29" s="78"/>
      <c r="Y29" s="78"/>
      <c r="Z29" s="80">
        <v>1000000</v>
      </c>
    </row>
    <row r="30" spans="4:26">
      <c r="D30" s="78"/>
      <c r="E30" s="78"/>
      <c r="F30" s="78"/>
      <c r="G30" s="78"/>
      <c r="H30" s="78"/>
      <c r="I30" s="78"/>
      <c r="J30" s="78"/>
      <c r="K30" s="78"/>
      <c r="L30" s="78"/>
      <c r="M30" s="105"/>
      <c r="N30" s="105"/>
      <c r="O30" s="105"/>
      <c r="P30" s="105"/>
      <c r="Q30" s="105"/>
      <c r="R30" s="105"/>
      <c r="S30" s="105"/>
      <c r="T30" s="108"/>
      <c r="U30" s="108"/>
      <c r="V30" s="78"/>
      <c r="W30" s="78"/>
      <c r="X30" s="78"/>
      <c r="Y30" s="78"/>
      <c r="Z30" s="80">
        <v>5400000</v>
      </c>
    </row>
    <row r="31" spans="4:26">
      <c r="D31" s="78"/>
      <c r="E31" s="78"/>
      <c r="F31" s="78"/>
      <c r="G31" s="78"/>
      <c r="H31" s="78"/>
      <c r="I31" s="78"/>
      <c r="J31" s="78"/>
      <c r="K31" s="78"/>
      <c r="L31" s="78"/>
      <c r="M31" s="105"/>
      <c r="N31" s="105"/>
      <c r="O31" s="105"/>
      <c r="P31" s="105"/>
      <c r="Q31" s="105"/>
      <c r="R31" s="105"/>
      <c r="S31" s="105"/>
      <c r="T31" s="108"/>
      <c r="U31" s="108"/>
      <c r="V31" s="78"/>
      <c r="W31" s="78"/>
      <c r="X31" s="78"/>
      <c r="Y31" s="78"/>
      <c r="Z31" s="80">
        <v>1000000</v>
      </c>
    </row>
    <row r="32" spans="4:26">
      <c r="D32" s="78"/>
      <c r="E32" s="78"/>
      <c r="F32" s="78"/>
      <c r="G32" s="78"/>
      <c r="H32" s="78"/>
      <c r="I32" s="78"/>
      <c r="J32" s="78"/>
      <c r="K32" s="78"/>
      <c r="L32" s="78"/>
      <c r="M32" s="105"/>
      <c r="N32" s="105"/>
      <c r="O32" s="105"/>
      <c r="P32" s="105"/>
      <c r="Q32" s="105"/>
      <c r="R32" s="105"/>
      <c r="S32" s="105"/>
      <c r="T32" s="108"/>
      <c r="U32" s="108"/>
      <c r="V32" s="78"/>
      <c r="W32" s="78"/>
      <c r="X32" s="78"/>
      <c r="Y32" s="78"/>
      <c r="Z32" s="80">
        <v>1000000</v>
      </c>
    </row>
    <row r="33" spans="4:26">
      <c r="D33" s="78"/>
      <c r="E33" s="78"/>
      <c r="F33" s="78"/>
      <c r="G33" s="78"/>
      <c r="H33" s="78"/>
      <c r="I33" s="78"/>
      <c r="J33" s="78"/>
      <c r="K33" s="78"/>
      <c r="L33" s="78"/>
      <c r="M33" s="105"/>
      <c r="N33" s="105"/>
      <c r="O33" s="105"/>
      <c r="P33" s="105"/>
      <c r="Q33" s="105"/>
      <c r="R33" s="105"/>
      <c r="S33" s="105"/>
      <c r="T33" s="108"/>
      <c r="U33" s="108"/>
      <c r="V33" s="78"/>
      <c r="W33" s="78"/>
      <c r="X33" s="78"/>
      <c r="Y33" s="78"/>
      <c r="Z33" s="80">
        <v>5561300</v>
      </c>
    </row>
    <row r="34" spans="4:26">
      <c r="D34" s="78"/>
      <c r="E34" s="78"/>
      <c r="F34" s="78"/>
      <c r="G34" s="78"/>
      <c r="H34" s="78"/>
      <c r="I34" s="78"/>
      <c r="J34" s="78"/>
      <c r="K34" s="78"/>
      <c r="L34" s="78"/>
      <c r="M34" s="105"/>
      <c r="N34" s="105"/>
      <c r="O34" s="105"/>
      <c r="P34" s="105"/>
      <c r="Q34" s="105"/>
      <c r="R34" s="105"/>
      <c r="S34" s="105"/>
      <c r="T34" s="108"/>
      <c r="U34" s="108"/>
      <c r="V34" s="78"/>
      <c r="W34" s="78"/>
      <c r="X34" s="78"/>
      <c r="Y34" s="78"/>
      <c r="Z34" s="80">
        <v>1400000</v>
      </c>
    </row>
    <row r="35" spans="4:26">
      <c r="D35" s="78"/>
      <c r="E35" s="78"/>
      <c r="F35" s="78"/>
      <c r="G35" s="78"/>
      <c r="H35" s="78"/>
      <c r="I35" s="78"/>
      <c r="J35" s="78"/>
      <c r="K35" s="78"/>
      <c r="L35" s="78"/>
      <c r="M35" s="105"/>
      <c r="N35" s="105"/>
      <c r="O35" s="105"/>
      <c r="P35" s="105"/>
      <c r="Q35" s="105"/>
      <c r="R35" s="105"/>
      <c r="S35" s="105"/>
      <c r="T35" s="108"/>
      <c r="U35" s="108"/>
      <c r="V35" s="78"/>
      <c r="W35" s="78"/>
      <c r="X35" s="78"/>
      <c r="Y35" s="78"/>
      <c r="Z35" s="80">
        <v>376500</v>
      </c>
    </row>
    <row r="36" spans="4:26">
      <c r="D36" s="78"/>
      <c r="E36" s="78"/>
      <c r="F36" s="78"/>
      <c r="G36" s="78"/>
      <c r="H36" s="78"/>
      <c r="I36" s="78"/>
      <c r="J36" s="78"/>
      <c r="K36" s="78"/>
      <c r="L36" s="78"/>
      <c r="M36" s="105"/>
      <c r="N36" s="105"/>
      <c r="O36" s="105"/>
      <c r="P36" s="105"/>
      <c r="Q36" s="105"/>
      <c r="R36" s="105"/>
      <c r="S36" s="105"/>
      <c r="T36" s="108"/>
      <c r="U36" s="108"/>
      <c r="V36" s="78"/>
      <c r="W36" s="78"/>
      <c r="X36" s="78"/>
      <c r="Y36" s="78"/>
      <c r="Z36" s="80">
        <v>10660000</v>
      </c>
    </row>
    <row r="37" spans="4:26">
      <c r="D37" s="78"/>
      <c r="E37" s="78"/>
      <c r="F37" s="78"/>
      <c r="G37" s="78"/>
      <c r="H37" s="78"/>
      <c r="I37" s="78"/>
      <c r="J37" s="78"/>
      <c r="K37" s="78"/>
      <c r="L37" s="78"/>
      <c r="M37" s="105"/>
      <c r="N37" s="105"/>
      <c r="O37" s="105"/>
      <c r="P37" s="105"/>
      <c r="Q37" s="105"/>
      <c r="R37" s="105"/>
      <c r="S37" s="105"/>
      <c r="T37" s="108"/>
      <c r="U37" s="108"/>
      <c r="V37" s="78"/>
      <c r="W37" s="78"/>
      <c r="X37" s="78"/>
      <c r="Y37" s="78"/>
      <c r="Z37" s="80">
        <v>10500000</v>
      </c>
    </row>
    <row r="38" spans="4:26">
      <c r="D38" s="78"/>
      <c r="E38" s="78"/>
      <c r="F38" s="78"/>
      <c r="G38" s="78"/>
      <c r="H38" s="78"/>
      <c r="I38" s="78"/>
      <c r="J38" s="78"/>
      <c r="K38" s="78"/>
      <c r="L38" s="78"/>
      <c r="M38" s="105"/>
      <c r="N38" s="105"/>
      <c r="O38" s="105"/>
      <c r="P38" s="105"/>
      <c r="Q38" s="105"/>
      <c r="R38" s="105"/>
      <c r="S38" s="105"/>
      <c r="T38" s="108"/>
      <c r="U38" s="108"/>
      <c r="V38" s="78"/>
      <c r="W38" s="78"/>
      <c r="X38" s="78"/>
      <c r="Y38" s="78"/>
      <c r="Z38" s="80">
        <v>3000000</v>
      </c>
    </row>
    <row r="39" spans="4:26">
      <c r="D39" s="78"/>
      <c r="E39" s="78"/>
      <c r="F39" s="78"/>
      <c r="G39" s="78"/>
      <c r="H39" s="78"/>
      <c r="I39" s="78"/>
      <c r="J39" s="78"/>
      <c r="K39" s="78"/>
      <c r="L39" s="78"/>
      <c r="M39" s="105"/>
      <c r="N39" s="105"/>
      <c r="O39" s="105"/>
      <c r="P39" s="105"/>
      <c r="Q39" s="105"/>
      <c r="R39" s="105"/>
      <c r="S39" s="105"/>
      <c r="T39" s="108"/>
      <c r="U39" s="108"/>
      <c r="V39" s="78"/>
      <c r="W39" s="78"/>
      <c r="X39" s="78"/>
      <c r="Y39" s="78"/>
      <c r="Z39" s="80">
        <v>5000000</v>
      </c>
    </row>
    <row r="40" spans="4:26">
      <c r="D40" s="78"/>
      <c r="E40" s="78"/>
      <c r="F40" s="78"/>
      <c r="G40" s="78"/>
      <c r="H40" s="78"/>
      <c r="I40" s="78"/>
      <c r="J40" s="78"/>
      <c r="K40" s="78"/>
      <c r="L40" s="78"/>
      <c r="M40" s="105"/>
      <c r="N40" s="105"/>
      <c r="O40" s="105"/>
      <c r="P40" s="105"/>
      <c r="Q40" s="105"/>
      <c r="R40" s="105"/>
      <c r="S40" s="105"/>
      <c r="T40" s="108"/>
      <c r="U40" s="108"/>
      <c r="V40" s="78"/>
      <c r="W40" s="78"/>
      <c r="X40" s="78"/>
      <c r="Y40" s="78"/>
      <c r="Z40" s="80">
        <v>2000000</v>
      </c>
    </row>
    <row r="41" spans="4:26">
      <c r="D41" s="78"/>
      <c r="E41" s="78"/>
      <c r="F41" s="78"/>
      <c r="G41" s="78"/>
      <c r="H41" s="78"/>
      <c r="I41" s="78"/>
      <c r="J41" s="78"/>
      <c r="K41" s="78"/>
      <c r="L41" s="78"/>
      <c r="M41" s="105"/>
      <c r="N41" s="105"/>
      <c r="O41" s="105"/>
      <c r="P41" s="105"/>
      <c r="Q41" s="105"/>
      <c r="R41" s="105"/>
      <c r="S41" s="105"/>
      <c r="T41" s="108"/>
      <c r="U41" s="108"/>
      <c r="V41" s="78"/>
      <c r="W41" s="78"/>
      <c r="X41" s="78"/>
      <c r="Y41" s="78"/>
      <c r="Z41" s="80">
        <v>1000000</v>
      </c>
    </row>
    <row r="42" spans="4:26">
      <c r="D42" s="78"/>
      <c r="E42" s="78"/>
      <c r="F42" s="78"/>
      <c r="G42" s="78"/>
      <c r="H42" s="78"/>
      <c r="I42" s="78"/>
      <c r="J42" s="78"/>
      <c r="K42" s="78"/>
      <c r="L42" s="78"/>
      <c r="M42" s="105"/>
      <c r="N42" s="105"/>
      <c r="O42" s="105"/>
      <c r="P42" s="105"/>
      <c r="Q42" s="105"/>
      <c r="R42" s="105"/>
      <c r="S42" s="105"/>
      <c r="T42" s="108"/>
      <c r="U42" s="108"/>
      <c r="V42" s="78"/>
      <c r="W42" s="78"/>
      <c r="X42" s="78"/>
      <c r="Y42" s="78"/>
      <c r="Z42" s="80">
        <v>5000000</v>
      </c>
    </row>
    <row r="43" spans="4:26">
      <c r="D43" s="78"/>
      <c r="E43" s="78"/>
      <c r="F43" s="78"/>
      <c r="G43" s="78"/>
      <c r="H43" s="78"/>
      <c r="I43" s="78"/>
      <c r="J43" s="78"/>
      <c r="K43" s="78"/>
      <c r="L43" s="78"/>
      <c r="M43" s="105"/>
      <c r="N43" s="105"/>
      <c r="O43" s="105"/>
      <c r="P43" s="105"/>
      <c r="Q43" s="105"/>
      <c r="R43" s="105"/>
      <c r="S43" s="105"/>
      <c r="T43" s="108"/>
      <c r="U43" s="108"/>
      <c r="V43" s="78"/>
      <c r="W43" s="78"/>
      <c r="X43" s="78"/>
      <c r="Y43" s="78"/>
      <c r="Z43" s="80">
        <v>1000000</v>
      </c>
    </row>
    <row r="44" spans="4:26">
      <c r="D44" s="78"/>
      <c r="E44" s="78"/>
      <c r="F44" s="78"/>
      <c r="G44" s="78"/>
      <c r="H44" s="78"/>
      <c r="I44" s="78"/>
      <c r="J44" s="78"/>
      <c r="K44" s="78"/>
      <c r="L44" s="78"/>
      <c r="M44" s="105"/>
      <c r="N44" s="105"/>
      <c r="O44" s="105"/>
      <c r="P44" s="105"/>
      <c r="Q44" s="105"/>
      <c r="R44" s="105"/>
      <c r="S44" s="105"/>
      <c r="T44" s="108"/>
      <c r="U44" s="108"/>
      <c r="V44" s="78"/>
      <c r="W44" s="78"/>
      <c r="X44" s="78"/>
      <c r="Y44" s="78"/>
      <c r="Z44" s="80">
        <v>1000000</v>
      </c>
    </row>
    <row r="45" spans="4:26">
      <c r="D45" s="78"/>
      <c r="E45" s="78"/>
      <c r="F45" s="78"/>
      <c r="G45" s="78"/>
      <c r="H45" s="78"/>
      <c r="I45" s="78"/>
      <c r="J45" s="78"/>
      <c r="K45" s="78"/>
      <c r="L45" s="78"/>
      <c r="M45" s="105"/>
      <c r="N45" s="105"/>
      <c r="O45" s="105"/>
      <c r="P45" s="105"/>
      <c r="Q45" s="105"/>
      <c r="R45" s="105"/>
      <c r="S45" s="105"/>
      <c r="T45" s="108"/>
      <c r="U45" s="108"/>
      <c r="V45" s="78"/>
      <c r="W45" s="78"/>
      <c r="X45" s="78"/>
      <c r="Y45" s="78"/>
      <c r="Z45" s="80">
        <v>3000000</v>
      </c>
    </row>
    <row r="46" spans="4:26">
      <c r="D46" s="78"/>
      <c r="E46" s="78"/>
      <c r="F46" s="78"/>
      <c r="G46" s="78"/>
      <c r="H46" s="78"/>
      <c r="I46" s="78"/>
      <c r="J46" s="78"/>
      <c r="K46" s="78"/>
      <c r="L46" s="78"/>
      <c r="M46" s="105"/>
      <c r="N46" s="105"/>
      <c r="O46" s="105"/>
      <c r="P46" s="105"/>
      <c r="Q46" s="105"/>
      <c r="R46" s="105"/>
      <c r="S46" s="105"/>
      <c r="T46" s="108"/>
      <c r="U46" s="108"/>
      <c r="V46" s="78"/>
      <c r="W46" s="78"/>
      <c r="X46" s="78"/>
      <c r="Y46" s="78"/>
      <c r="Z46" s="80">
        <v>50000000</v>
      </c>
    </row>
    <row r="47" spans="4:26">
      <c r="D47" s="78"/>
      <c r="E47" s="78"/>
      <c r="F47" s="78"/>
      <c r="G47" s="78"/>
      <c r="H47" s="78"/>
      <c r="I47" s="78"/>
      <c r="J47" s="78"/>
      <c r="K47" s="78"/>
      <c r="L47" s="78"/>
      <c r="M47" s="105"/>
      <c r="N47" s="105"/>
      <c r="O47" s="105"/>
      <c r="P47" s="105"/>
      <c r="Q47" s="105"/>
      <c r="R47" s="105"/>
      <c r="S47" s="105"/>
      <c r="T47" s="108"/>
      <c r="U47" s="108"/>
      <c r="V47" s="78"/>
      <c r="W47" s="78"/>
      <c r="X47" s="78"/>
      <c r="Y47" s="78"/>
      <c r="Z47" s="80">
        <v>50000000</v>
      </c>
    </row>
    <row r="48" spans="4:26">
      <c r="D48" s="78"/>
      <c r="E48" s="78"/>
      <c r="F48" s="78"/>
      <c r="G48" s="78"/>
      <c r="H48" s="78"/>
      <c r="I48" s="78"/>
      <c r="J48" s="78"/>
      <c r="K48" s="78"/>
      <c r="L48" s="78"/>
      <c r="M48" s="105"/>
      <c r="N48" s="105"/>
      <c r="O48" s="105"/>
      <c r="P48" s="105"/>
      <c r="Q48" s="105"/>
      <c r="R48" s="105"/>
      <c r="S48" s="105"/>
      <c r="T48" s="108"/>
      <c r="U48" s="108"/>
      <c r="V48" s="78"/>
      <c r="W48" s="78"/>
      <c r="X48" s="78"/>
      <c r="Y48" s="78"/>
      <c r="Z48" s="80">
        <v>73859783.780000001</v>
      </c>
    </row>
    <row r="49" spans="4:26">
      <c r="D49" s="78"/>
      <c r="E49" s="78"/>
      <c r="F49" s="78"/>
      <c r="G49" s="78"/>
      <c r="H49" s="78"/>
      <c r="I49" s="78"/>
      <c r="J49" s="78"/>
      <c r="K49" s="78"/>
      <c r="L49" s="78"/>
      <c r="M49" s="105"/>
      <c r="N49" s="105"/>
      <c r="O49" s="105"/>
      <c r="P49" s="105"/>
      <c r="Q49" s="105"/>
      <c r="R49" s="105"/>
      <c r="S49" s="105"/>
      <c r="T49" s="108"/>
      <c r="U49" s="108"/>
      <c r="V49" s="78"/>
      <c r="W49" s="78"/>
      <c r="X49" s="78"/>
      <c r="Y49" s="78"/>
      <c r="Z49" s="80">
        <v>57740613.009999998</v>
      </c>
    </row>
    <row r="50" spans="4:26">
      <c r="D50" s="78"/>
      <c r="E50" s="78"/>
      <c r="F50" s="78"/>
      <c r="G50" s="78"/>
      <c r="H50" s="78"/>
      <c r="I50" s="78"/>
      <c r="J50" s="78"/>
      <c r="K50" s="78"/>
      <c r="L50" s="78"/>
      <c r="M50" s="105"/>
      <c r="N50" s="105"/>
      <c r="O50" s="105"/>
      <c r="P50" s="105"/>
      <c r="Q50" s="105"/>
      <c r="R50" s="105"/>
      <c r="S50" s="105"/>
      <c r="T50" s="108"/>
      <c r="U50" s="108"/>
      <c r="V50" s="78"/>
      <c r="W50" s="78"/>
      <c r="X50" s="78"/>
      <c r="Y50" s="78"/>
      <c r="Z50" s="80">
        <v>71196375.379999995</v>
      </c>
    </row>
    <row r="51" spans="4:26">
      <c r="D51" s="78"/>
      <c r="E51" s="78"/>
      <c r="F51" s="78"/>
      <c r="G51" s="78"/>
      <c r="H51" s="78"/>
      <c r="I51" s="78"/>
      <c r="J51" s="78"/>
      <c r="K51" s="78"/>
      <c r="L51" s="78"/>
      <c r="M51" s="105"/>
      <c r="N51" s="105"/>
      <c r="O51" s="105"/>
      <c r="P51" s="105"/>
      <c r="Q51" s="105"/>
      <c r="R51" s="105"/>
      <c r="S51" s="105"/>
      <c r="T51" s="108"/>
      <c r="U51" s="108"/>
      <c r="V51" s="78"/>
      <c r="W51" s="78"/>
      <c r="X51" s="78"/>
      <c r="Y51" s="78"/>
      <c r="Z51" s="80">
        <v>5000000</v>
      </c>
    </row>
    <row r="52" spans="4:26">
      <c r="D52" s="78"/>
      <c r="E52" s="78"/>
      <c r="F52" s="78"/>
      <c r="G52" s="78"/>
      <c r="H52" s="78"/>
      <c r="I52" s="78"/>
      <c r="J52" s="78"/>
      <c r="K52" s="78"/>
      <c r="L52" s="78"/>
      <c r="M52" s="105"/>
      <c r="N52" s="105"/>
      <c r="O52" s="105"/>
      <c r="P52" s="105"/>
      <c r="Q52" s="105"/>
      <c r="R52" s="105"/>
      <c r="S52" s="105"/>
      <c r="T52" s="108"/>
      <c r="U52" s="108"/>
      <c r="V52" s="78"/>
      <c r="W52" s="78"/>
      <c r="X52" s="78"/>
      <c r="Y52" s="78"/>
      <c r="Z52" s="80">
        <v>1000000</v>
      </c>
    </row>
    <row r="53" spans="4:26">
      <c r="D53" s="78"/>
      <c r="E53" s="78"/>
      <c r="F53" s="78"/>
      <c r="G53" s="78"/>
      <c r="H53" s="78"/>
      <c r="I53" s="78"/>
      <c r="J53" s="78"/>
      <c r="K53" s="78"/>
      <c r="L53" s="78"/>
      <c r="M53" s="105"/>
      <c r="N53" s="105"/>
      <c r="O53" s="105"/>
      <c r="P53" s="105"/>
      <c r="Q53" s="105"/>
      <c r="R53" s="105"/>
      <c r="S53" s="105"/>
      <c r="T53" s="108"/>
      <c r="U53" s="108"/>
      <c r="V53" s="78"/>
      <c r="W53" s="78"/>
      <c r="X53" s="78"/>
      <c r="Y53" s="78"/>
      <c r="Z53" s="80">
        <v>2000000</v>
      </c>
    </row>
    <row r="54" spans="4:26">
      <c r="D54" s="78"/>
      <c r="E54" s="78"/>
      <c r="F54" s="78"/>
      <c r="G54" s="78"/>
      <c r="H54" s="78"/>
      <c r="I54" s="78"/>
      <c r="J54" s="78"/>
      <c r="K54" s="78"/>
      <c r="L54" s="78"/>
      <c r="M54" s="105"/>
      <c r="N54" s="105"/>
      <c r="O54" s="105"/>
      <c r="P54" s="105"/>
      <c r="Q54" s="105"/>
      <c r="R54" s="105"/>
      <c r="S54" s="105"/>
      <c r="T54" s="108"/>
      <c r="U54" s="108"/>
      <c r="V54" s="78"/>
      <c r="W54" s="78"/>
      <c r="X54" s="78"/>
      <c r="Y54" s="78"/>
      <c r="Z54" s="80">
        <v>700000</v>
      </c>
    </row>
    <row r="55" spans="4:26">
      <c r="D55" s="78"/>
      <c r="E55" s="78"/>
      <c r="F55" s="78"/>
      <c r="G55" s="78"/>
      <c r="H55" s="78"/>
      <c r="I55" s="78"/>
      <c r="J55" s="78"/>
      <c r="K55" s="78"/>
      <c r="L55" s="78"/>
      <c r="M55" s="105"/>
      <c r="N55" s="105"/>
      <c r="O55" s="105"/>
      <c r="P55" s="105"/>
      <c r="Q55" s="105"/>
      <c r="R55" s="105"/>
      <c r="S55" s="105"/>
      <c r="T55" s="108"/>
      <c r="U55" s="108"/>
      <c r="V55" s="78"/>
      <c r="W55" s="78"/>
      <c r="X55" s="78"/>
      <c r="Y55" s="78"/>
      <c r="Z55" s="80">
        <v>800000</v>
      </c>
    </row>
    <row r="56" spans="4:26">
      <c r="D56" s="78"/>
      <c r="E56" s="78"/>
      <c r="F56" s="78"/>
      <c r="G56" s="78"/>
      <c r="H56" s="78"/>
      <c r="I56" s="78"/>
      <c r="J56" s="78"/>
      <c r="K56" s="78"/>
      <c r="L56" s="78"/>
      <c r="M56" s="105"/>
      <c r="N56" s="105"/>
      <c r="O56" s="105"/>
      <c r="P56" s="105"/>
      <c r="Q56" s="105"/>
      <c r="R56" s="105"/>
      <c r="S56" s="105"/>
      <c r="T56" s="108"/>
      <c r="U56" s="108"/>
      <c r="V56" s="78"/>
      <c r="W56" s="78"/>
      <c r="X56" s="78"/>
      <c r="Y56" s="78"/>
      <c r="Z56" s="80">
        <v>1949962.5</v>
      </c>
    </row>
    <row r="57" spans="4:26">
      <c r="D57" s="78"/>
      <c r="E57" s="78"/>
      <c r="F57" s="78"/>
      <c r="G57" s="78"/>
      <c r="H57" s="78"/>
      <c r="I57" s="78"/>
      <c r="J57" s="78"/>
      <c r="K57" s="78"/>
      <c r="L57" s="78"/>
      <c r="M57" s="105"/>
      <c r="N57" s="105"/>
      <c r="O57" s="105"/>
      <c r="P57" s="105"/>
      <c r="Q57" s="105"/>
      <c r="R57" s="105"/>
      <c r="S57" s="105"/>
      <c r="T57" s="108"/>
      <c r="U57" s="108"/>
      <c r="V57" s="78"/>
      <c r="W57" s="78"/>
      <c r="X57" s="78"/>
      <c r="Y57" s="78"/>
      <c r="Z57" s="80">
        <v>10000000</v>
      </c>
    </row>
    <row r="58" spans="4:26">
      <c r="D58" s="78"/>
      <c r="E58" s="78"/>
      <c r="F58" s="78"/>
      <c r="G58" s="78"/>
      <c r="H58" s="78"/>
      <c r="I58" s="78"/>
      <c r="J58" s="78"/>
      <c r="K58" s="78"/>
      <c r="L58" s="78"/>
      <c r="M58" s="105"/>
      <c r="N58" s="105"/>
      <c r="O58" s="105"/>
      <c r="P58" s="105"/>
      <c r="Q58" s="105"/>
      <c r="R58" s="105"/>
      <c r="S58" s="105"/>
      <c r="T58" s="108"/>
      <c r="U58" s="108"/>
      <c r="V58" s="78"/>
      <c r="W58" s="78"/>
      <c r="X58" s="78"/>
      <c r="Y58" s="78"/>
      <c r="Z58" s="80">
        <v>10000000</v>
      </c>
    </row>
    <row r="59" spans="4:26">
      <c r="D59" s="78"/>
      <c r="E59" s="78"/>
      <c r="F59" s="78"/>
      <c r="G59" s="78"/>
      <c r="H59" s="78"/>
      <c r="I59" s="78"/>
      <c r="J59" s="78"/>
      <c r="K59" s="78"/>
      <c r="L59" s="78"/>
      <c r="M59" s="105"/>
      <c r="N59" s="105"/>
      <c r="O59" s="105"/>
      <c r="P59" s="105"/>
      <c r="Q59" s="105"/>
      <c r="R59" s="105"/>
      <c r="S59" s="105"/>
      <c r="T59" s="108"/>
      <c r="U59" s="108"/>
      <c r="V59" s="78"/>
      <c r="W59" s="78"/>
      <c r="X59" s="78"/>
      <c r="Y59" s="78"/>
      <c r="Z59" s="80">
        <v>1980000</v>
      </c>
    </row>
    <row r="60" spans="4:26">
      <c r="D60" s="78"/>
      <c r="E60" s="78"/>
      <c r="F60" s="78"/>
      <c r="G60" s="78"/>
      <c r="H60" s="78"/>
      <c r="I60" s="78"/>
      <c r="J60" s="78"/>
      <c r="K60" s="78"/>
      <c r="L60" s="78"/>
      <c r="M60" s="105"/>
      <c r="N60" s="105"/>
      <c r="O60" s="105"/>
      <c r="P60" s="105"/>
      <c r="Q60" s="105"/>
      <c r="R60" s="105"/>
      <c r="S60" s="105"/>
      <c r="T60" s="108"/>
      <c r="U60" s="108"/>
      <c r="V60" s="78"/>
      <c r="W60" s="78"/>
      <c r="X60" s="78"/>
      <c r="Y60" s="78"/>
      <c r="Z60" s="80">
        <v>2000000</v>
      </c>
    </row>
    <row r="61" spans="4:26">
      <c r="D61" s="78"/>
      <c r="E61" s="78"/>
      <c r="F61" s="78"/>
      <c r="G61" s="78"/>
      <c r="H61" s="78"/>
      <c r="I61" s="78"/>
      <c r="J61" s="78"/>
      <c r="K61" s="78"/>
      <c r="L61" s="78"/>
      <c r="M61" s="105"/>
      <c r="N61" s="105"/>
      <c r="O61" s="105"/>
      <c r="P61" s="105"/>
      <c r="Q61" s="105"/>
      <c r="R61" s="105"/>
      <c r="S61" s="105"/>
      <c r="T61" s="108"/>
      <c r="U61" s="108"/>
      <c r="V61" s="78"/>
      <c r="W61" s="78"/>
      <c r="X61" s="78"/>
      <c r="Y61" s="78"/>
      <c r="Z61" s="80">
        <v>5000000</v>
      </c>
    </row>
    <row r="62" spans="4:26">
      <c r="D62" s="78"/>
      <c r="E62" s="78"/>
      <c r="F62" s="78"/>
      <c r="G62" s="78"/>
      <c r="H62" s="78"/>
      <c r="I62" s="78"/>
      <c r="J62" s="78"/>
      <c r="K62" s="78"/>
      <c r="L62" s="78"/>
      <c r="M62" s="105"/>
      <c r="N62" s="105"/>
      <c r="O62" s="105"/>
      <c r="P62" s="105"/>
      <c r="Q62" s="105"/>
      <c r="R62" s="105"/>
      <c r="S62" s="105"/>
      <c r="T62" s="108"/>
      <c r="U62" s="108"/>
      <c r="V62" s="78"/>
      <c r="W62" s="78"/>
      <c r="X62" s="78"/>
      <c r="Y62" s="78"/>
      <c r="Z62" s="80">
        <v>4000000</v>
      </c>
    </row>
    <row r="63" spans="4:26">
      <c r="D63" s="78"/>
      <c r="E63" s="78"/>
      <c r="F63" s="78"/>
      <c r="G63" s="78"/>
      <c r="H63" s="78"/>
      <c r="I63" s="78"/>
      <c r="J63" s="78"/>
      <c r="K63" s="78"/>
      <c r="L63" s="78"/>
      <c r="M63" s="105"/>
      <c r="N63" s="105"/>
      <c r="O63" s="105"/>
      <c r="P63" s="105"/>
      <c r="Q63" s="105"/>
      <c r="R63" s="105"/>
      <c r="S63" s="105"/>
      <c r="T63" s="108"/>
      <c r="U63" s="108"/>
      <c r="V63" s="78"/>
      <c r="W63" s="78"/>
      <c r="X63" s="78"/>
      <c r="Y63" s="78"/>
      <c r="Z63" s="80">
        <v>1000000</v>
      </c>
    </row>
    <row r="64" spans="4:26">
      <c r="D64" s="78"/>
      <c r="E64" s="78"/>
      <c r="F64" s="78"/>
      <c r="G64" s="78"/>
      <c r="H64" s="78"/>
      <c r="I64" s="78"/>
      <c r="J64" s="78"/>
      <c r="K64" s="78"/>
      <c r="L64" s="78"/>
      <c r="M64" s="105"/>
      <c r="N64" s="105"/>
      <c r="O64" s="105"/>
      <c r="P64" s="105"/>
      <c r="Q64" s="105"/>
      <c r="R64" s="105"/>
      <c r="S64" s="105"/>
      <c r="T64" s="108"/>
      <c r="U64" s="108"/>
      <c r="V64" s="78"/>
      <c r="W64" s="78"/>
      <c r="X64" s="78"/>
      <c r="Y64" s="78"/>
      <c r="Z64" s="80">
        <v>3000000</v>
      </c>
    </row>
    <row r="65" spans="4:26">
      <c r="D65" s="78"/>
      <c r="E65" s="78"/>
      <c r="F65" s="78"/>
      <c r="G65" s="78"/>
      <c r="H65" s="78"/>
      <c r="I65" s="78"/>
      <c r="J65" s="78"/>
      <c r="K65" s="78"/>
      <c r="L65" s="78"/>
      <c r="M65" s="105"/>
      <c r="N65" s="105"/>
      <c r="O65" s="105"/>
      <c r="P65" s="105"/>
      <c r="Q65" s="105"/>
      <c r="R65" s="105"/>
      <c r="S65" s="105"/>
      <c r="T65" s="108"/>
      <c r="U65" s="108"/>
      <c r="V65" s="78"/>
      <c r="W65" s="78"/>
      <c r="X65" s="78"/>
      <c r="Y65" s="78"/>
      <c r="Z65" s="80">
        <v>1000000</v>
      </c>
    </row>
    <row r="66" spans="4:26">
      <c r="D66" s="78"/>
      <c r="E66" s="78"/>
      <c r="F66" s="78"/>
      <c r="G66" s="78"/>
      <c r="H66" s="78"/>
      <c r="I66" s="78"/>
      <c r="J66" s="78"/>
      <c r="K66" s="78"/>
      <c r="L66" s="78"/>
      <c r="M66" s="105"/>
      <c r="N66" s="105"/>
      <c r="O66" s="105"/>
      <c r="P66" s="105"/>
      <c r="Q66" s="105"/>
      <c r="R66" s="105"/>
      <c r="S66" s="105"/>
      <c r="T66" s="108"/>
      <c r="U66" s="108"/>
      <c r="V66" s="78"/>
      <c r="W66" s="78"/>
      <c r="X66" s="78"/>
      <c r="Y66" s="78"/>
      <c r="Z66" s="80">
        <v>1000000</v>
      </c>
    </row>
    <row r="67" spans="4:26">
      <c r="D67" s="78"/>
      <c r="E67" s="78"/>
      <c r="F67" s="78"/>
      <c r="G67" s="78"/>
      <c r="H67" s="78"/>
      <c r="I67" s="78"/>
      <c r="J67" s="78"/>
      <c r="K67" s="78"/>
      <c r="L67" s="78"/>
      <c r="M67" s="105"/>
      <c r="N67" s="105"/>
      <c r="O67" s="105"/>
      <c r="P67" s="105"/>
      <c r="Q67" s="105"/>
      <c r="R67" s="105"/>
      <c r="S67" s="105"/>
      <c r="T67" s="108"/>
      <c r="U67" s="108"/>
      <c r="V67" s="78"/>
      <c r="W67" s="78"/>
      <c r="X67" s="78"/>
      <c r="Y67" s="78"/>
      <c r="Z67" s="80">
        <v>2000000</v>
      </c>
    </row>
    <row r="68" spans="4:26">
      <c r="D68" s="78"/>
      <c r="E68" s="78"/>
      <c r="F68" s="78"/>
      <c r="G68" s="78"/>
      <c r="H68" s="78"/>
      <c r="I68" s="78"/>
      <c r="J68" s="78"/>
      <c r="K68" s="78"/>
      <c r="L68" s="78"/>
      <c r="M68" s="105"/>
      <c r="N68" s="105"/>
      <c r="O68" s="105"/>
      <c r="P68" s="105"/>
      <c r="Q68" s="105"/>
      <c r="R68" s="105"/>
      <c r="S68" s="105"/>
      <c r="T68" s="108"/>
      <c r="U68" s="108"/>
      <c r="V68" s="78"/>
      <c r="W68" s="78"/>
      <c r="X68" s="78"/>
      <c r="Y68" s="78"/>
      <c r="Z68" s="80">
        <v>197000000</v>
      </c>
    </row>
    <row r="69" spans="4:26">
      <c r="D69" s="78"/>
      <c r="E69" s="78"/>
      <c r="F69" s="78"/>
      <c r="G69" s="78"/>
      <c r="H69" s="78"/>
      <c r="I69" s="78"/>
      <c r="J69" s="78"/>
      <c r="K69" s="78"/>
      <c r="L69" s="78"/>
      <c r="M69" s="105"/>
      <c r="N69" s="105"/>
      <c r="O69" s="105"/>
      <c r="P69" s="105"/>
      <c r="Q69" s="105"/>
      <c r="R69" s="105"/>
      <c r="S69" s="105"/>
      <c r="T69" s="108"/>
      <c r="U69" s="108"/>
      <c r="V69" s="78"/>
      <c r="W69" s="78"/>
      <c r="X69" s="78"/>
      <c r="Y69" s="78"/>
      <c r="Z69" s="80">
        <v>520000</v>
      </c>
    </row>
    <row r="70" spans="4:26">
      <c r="D70" s="78"/>
      <c r="E70" s="78"/>
      <c r="F70" s="78"/>
      <c r="G70" s="78"/>
      <c r="H70" s="78"/>
      <c r="I70" s="78"/>
      <c r="J70" s="78"/>
      <c r="K70" s="78"/>
      <c r="L70" s="78"/>
      <c r="M70" s="105"/>
      <c r="N70" s="105"/>
      <c r="O70" s="105"/>
      <c r="P70" s="105"/>
      <c r="Q70" s="105"/>
      <c r="R70" s="105"/>
      <c r="S70" s="105"/>
      <c r="T70" s="108"/>
      <c r="U70" s="108"/>
      <c r="V70" s="78"/>
      <c r="W70" s="78"/>
      <c r="X70" s="78"/>
      <c r="Y70" s="78"/>
      <c r="Z70" s="80">
        <v>1900000</v>
      </c>
    </row>
    <row r="71" spans="4:26">
      <c r="D71" s="78"/>
      <c r="E71" s="78"/>
      <c r="F71" s="78"/>
      <c r="G71" s="78"/>
      <c r="H71" s="78"/>
      <c r="I71" s="78"/>
      <c r="J71" s="78"/>
      <c r="K71" s="78"/>
      <c r="L71" s="78"/>
      <c r="M71" s="105"/>
      <c r="N71" s="105"/>
      <c r="O71" s="105"/>
      <c r="P71" s="105"/>
      <c r="Q71" s="105"/>
      <c r="R71" s="105"/>
      <c r="S71" s="105"/>
      <c r="T71" s="108"/>
      <c r="U71" s="108"/>
      <c r="V71" s="78"/>
      <c r="W71" s="78"/>
      <c r="X71" s="78"/>
      <c r="Y71" s="78"/>
      <c r="Z71" s="80">
        <v>1000000</v>
      </c>
    </row>
    <row r="72" spans="4:26">
      <c r="D72" s="78"/>
      <c r="E72" s="78"/>
      <c r="F72" s="78"/>
      <c r="G72" s="78"/>
      <c r="H72" s="78"/>
      <c r="I72" s="78"/>
      <c r="J72" s="78"/>
      <c r="K72" s="78"/>
      <c r="L72" s="78"/>
      <c r="M72" s="105"/>
      <c r="N72" s="105"/>
      <c r="O72" s="105"/>
      <c r="P72" s="105"/>
      <c r="Q72" s="105"/>
      <c r="R72" s="105"/>
      <c r="S72" s="105"/>
      <c r="T72" s="108"/>
      <c r="U72" s="108"/>
      <c r="V72" s="78"/>
      <c r="W72" s="78"/>
      <c r="X72" s="78"/>
      <c r="Y72" s="78"/>
      <c r="Z72" s="80">
        <v>30000000</v>
      </c>
    </row>
    <row r="73" spans="4:26">
      <c r="D73" s="78"/>
      <c r="E73" s="78"/>
      <c r="F73" s="78"/>
      <c r="G73" s="78"/>
      <c r="H73" s="78"/>
      <c r="I73" s="78"/>
      <c r="J73" s="78"/>
      <c r="K73" s="78"/>
      <c r="L73" s="78"/>
      <c r="M73" s="105"/>
      <c r="N73" s="105"/>
      <c r="O73" s="105"/>
      <c r="P73" s="105"/>
      <c r="Q73" s="105"/>
      <c r="R73" s="105"/>
      <c r="S73" s="105"/>
      <c r="T73" s="108"/>
      <c r="U73" s="108"/>
      <c r="V73" s="78"/>
      <c r="W73" s="78"/>
      <c r="X73" s="78"/>
      <c r="Y73" s="78"/>
      <c r="Z73" s="80">
        <v>133000000</v>
      </c>
    </row>
    <row r="74" spans="4:26">
      <c r="D74" s="78"/>
      <c r="E74" s="78"/>
      <c r="F74" s="78"/>
      <c r="G74" s="78"/>
      <c r="H74" s="78"/>
      <c r="I74" s="78"/>
      <c r="J74" s="78"/>
      <c r="K74" s="78"/>
      <c r="L74" s="78"/>
      <c r="M74" s="105"/>
      <c r="N74" s="105"/>
      <c r="O74" s="105"/>
      <c r="P74" s="105"/>
      <c r="Q74" s="105"/>
      <c r="R74" s="105"/>
      <c r="S74" s="105"/>
      <c r="T74" s="108"/>
      <c r="U74" s="108"/>
      <c r="V74" s="78"/>
      <c r="W74" s="78"/>
      <c r="X74" s="78"/>
      <c r="Y74" s="78"/>
      <c r="Z74" s="80">
        <v>67000000</v>
      </c>
    </row>
    <row r="75" spans="4:26">
      <c r="D75" s="78"/>
      <c r="E75" s="78"/>
      <c r="F75" s="78"/>
      <c r="G75" s="78"/>
      <c r="H75" s="78"/>
      <c r="I75" s="78"/>
      <c r="J75" s="78"/>
      <c r="K75" s="78"/>
      <c r="L75" s="78"/>
      <c r="M75" s="105"/>
      <c r="N75" s="105"/>
      <c r="O75" s="105"/>
      <c r="P75" s="105"/>
      <c r="Q75" s="105"/>
      <c r="R75" s="105"/>
      <c r="S75" s="105"/>
      <c r="T75" s="108"/>
      <c r="U75" s="108"/>
      <c r="V75" s="78"/>
      <c r="W75" s="78"/>
      <c r="X75" s="78"/>
      <c r="Y75" s="78"/>
      <c r="Z75" s="80">
        <v>197000000</v>
      </c>
    </row>
    <row r="76" spans="4:26"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9"/>
      <c r="U76" s="79"/>
      <c r="V76" s="78"/>
      <c r="W76" s="78"/>
      <c r="X76" s="78"/>
      <c r="Y76" s="78"/>
      <c r="Z76" s="80">
        <v>224000000</v>
      </c>
    </row>
    <row r="77" spans="4:26"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9"/>
      <c r="U77" s="79"/>
      <c r="V77" s="78"/>
      <c r="W77" s="78"/>
      <c r="X77" s="78"/>
      <c r="Y77" s="78"/>
      <c r="Z77" s="80">
        <v>115000000</v>
      </c>
    </row>
    <row r="78" spans="4:26"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  <c r="U78" s="79"/>
      <c r="V78" s="78"/>
      <c r="W78" s="78"/>
      <c r="X78" s="78"/>
      <c r="Y78" s="78"/>
      <c r="Z78" s="80">
        <v>456000000</v>
      </c>
    </row>
    <row r="79" spans="4:26"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9"/>
      <c r="U79" s="79"/>
      <c r="V79" s="78"/>
      <c r="W79" s="78"/>
      <c r="X79" s="78"/>
      <c r="Y79" s="78"/>
      <c r="Z79" s="80">
        <v>165000000</v>
      </c>
    </row>
    <row r="80" spans="4:26"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9"/>
      <c r="U80" s="79"/>
      <c r="V80" s="78"/>
      <c r="W80" s="78"/>
      <c r="X80" s="78"/>
      <c r="Y80" s="78"/>
      <c r="Z80" s="80">
        <v>121000000</v>
      </c>
    </row>
    <row r="81" spans="4:26"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9"/>
      <c r="U81" s="79"/>
      <c r="V81" s="78"/>
      <c r="W81" s="78"/>
      <c r="X81" s="78"/>
      <c r="Y81" s="78"/>
      <c r="Z81" s="80">
        <v>144000000</v>
      </c>
    </row>
    <row r="82" spans="4:26">
      <c r="D82" s="78"/>
      <c r="E82" s="78"/>
      <c r="F82" s="78"/>
      <c r="G82" s="105"/>
      <c r="H82" s="105"/>
      <c r="I82" s="105"/>
      <c r="J82" s="105"/>
      <c r="K82" s="105"/>
      <c r="L82" s="78"/>
      <c r="M82" s="78"/>
      <c r="N82" s="78"/>
      <c r="O82" s="78"/>
      <c r="P82" s="78"/>
      <c r="Q82" s="78"/>
      <c r="R82" s="78"/>
      <c r="S82" s="78"/>
      <c r="T82" s="79"/>
      <c r="U82" s="79"/>
      <c r="V82" s="78"/>
      <c r="W82" s="78"/>
      <c r="X82" s="78"/>
      <c r="Y82" s="78"/>
      <c r="Z82" s="80">
        <v>268000000</v>
      </c>
    </row>
    <row r="83" spans="4:26">
      <c r="D83" s="78"/>
      <c r="E83" s="78"/>
      <c r="F83" s="78"/>
      <c r="G83" s="105"/>
      <c r="H83" s="105"/>
      <c r="I83" s="105"/>
      <c r="J83" s="105"/>
      <c r="K83" s="105"/>
      <c r="L83" s="78"/>
      <c r="M83" s="78"/>
      <c r="N83" s="78"/>
      <c r="O83" s="78"/>
      <c r="P83" s="78"/>
      <c r="Q83" s="78"/>
      <c r="R83" s="78"/>
      <c r="S83" s="78"/>
      <c r="T83" s="79"/>
      <c r="U83" s="79"/>
      <c r="V83" s="78"/>
      <c r="W83" s="78"/>
      <c r="X83" s="78"/>
      <c r="Y83" s="78"/>
      <c r="Z83" s="80">
        <v>196000000</v>
      </c>
    </row>
    <row r="84" spans="4:26">
      <c r="D84" s="81"/>
      <c r="E84" s="81"/>
      <c r="F84" s="81"/>
      <c r="G84" s="104"/>
      <c r="H84" s="104"/>
      <c r="I84" s="104"/>
      <c r="J84" s="105"/>
      <c r="K84" s="105"/>
      <c r="L84" s="81"/>
      <c r="M84" s="104"/>
      <c r="N84" s="104"/>
      <c r="O84" s="104"/>
      <c r="P84" s="105"/>
      <c r="Q84" s="104"/>
      <c r="R84" s="104"/>
      <c r="S84" s="104"/>
      <c r="T84" s="82"/>
      <c r="U84" s="82"/>
      <c r="V84" s="78"/>
      <c r="W84" s="78"/>
      <c r="X84" s="78"/>
      <c r="Y84" s="78"/>
      <c r="Z84" s="80">
        <v>280000000</v>
      </c>
    </row>
    <row r="85" spans="4:26">
      <c r="D85" s="81"/>
      <c r="E85" s="81"/>
      <c r="F85" s="81"/>
      <c r="G85" s="104"/>
      <c r="H85" s="104"/>
      <c r="I85" s="104"/>
      <c r="J85" s="105"/>
      <c r="K85" s="105"/>
      <c r="L85" s="81"/>
      <c r="M85" s="104"/>
      <c r="N85" s="106"/>
      <c r="O85" s="104"/>
      <c r="P85" s="104"/>
      <c r="Q85" s="104"/>
      <c r="R85" s="106"/>
      <c r="S85" s="105"/>
      <c r="T85" s="82"/>
      <c r="U85" s="82"/>
      <c r="V85" s="78"/>
      <c r="W85" s="78"/>
      <c r="X85" s="78"/>
      <c r="Y85" s="78"/>
      <c r="Z85" s="80">
        <v>10437000000</v>
      </c>
    </row>
    <row r="86" spans="4:26">
      <c r="D86" s="81"/>
      <c r="E86" s="81"/>
      <c r="F86" s="81"/>
      <c r="G86" s="104"/>
      <c r="H86" s="104"/>
      <c r="I86" s="104"/>
      <c r="J86" s="105"/>
      <c r="K86" s="105"/>
      <c r="L86" s="81"/>
      <c r="M86" s="104"/>
      <c r="N86" s="107"/>
      <c r="O86" s="104"/>
      <c r="P86" s="104"/>
      <c r="Q86" s="104"/>
      <c r="R86" s="106"/>
      <c r="S86" s="105"/>
      <c r="T86" s="82"/>
      <c r="U86" s="82"/>
      <c r="V86" s="78"/>
      <c r="W86" s="78"/>
      <c r="X86" s="78"/>
      <c r="Y86" s="78"/>
      <c r="Z86" s="80">
        <v>8412000000</v>
      </c>
    </row>
    <row r="87" spans="4:26">
      <c r="D87" s="81"/>
      <c r="E87" s="81"/>
      <c r="F87" s="81"/>
      <c r="G87" s="104"/>
      <c r="H87" s="104"/>
      <c r="I87" s="104"/>
      <c r="J87" s="105"/>
      <c r="K87" s="105"/>
      <c r="L87" s="81"/>
      <c r="M87" s="104"/>
      <c r="N87" s="107"/>
      <c r="O87" s="104"/>
      <c r="P87" s="104"/>
      <c r="Q87" s="104"/>
      <c r="R87" s="106"/>
      <c r="S87" s="105"/>
      <c r="T87" s="82"/>
      <c r="U87" s="82"/>
      <c r="V87" s="78"/>
      <c r="W87" s="78"/>
      <c r="X87" s="78"/>
      <c r="Y87" s="78"/>
      <c r="Z87" s="80">
        <v>8670319200</v>
      </c>
    </row>
    <row r="88" spans="4:26">
      <c r="D88" s="81"/>
      <c r="E88" s="81"/>
      <c r="F88" s="81"/>
      <c r="G88" s="104"/>
      <c r="H88" s="104"/>
      <c r="I88" s="104"/>
      <c r="J88" s="105"/>
      <c r="K88" s="105"/>
      <c r="L88" s="81"/>
      <c r="M88" s="104"/>
      <c r="N88" s="104"/>
      <c r="O88" s="104"/>
      <c r="P88" s="105"/>
      <c r="Q88" s="104"/>
      <c r="R88" s="104"/>
      <c r="S88" s="104"/>
      <c r="T88" s="82"/>
      <c r="U88" s="82"/>
      <c r="V88" s="78"/>
      <c r="W88" s="78"/>
      <c r="X88" s="78"/>
      <c r="Y88" s="78"/>
      <c r="Z88" s="80">
        <v>59337093.219999999</v>
      </c>
    </row>
    <row r="89" spans="4:26">
      <c r="D89" s="81"/>
      <c r="E89" s="81"/>
      <c r="F89" s="81"/>
      <c r="G89" s="104"/>
      <c r="H89" s="104"/>
      <c r="I89" s="104"/>
      <c r="J89" s="105"/>
      <c r="K89" s="105"/>
      <c r="L89" s="81"/>
      <c r="M89" s="81"/>
      <c r="N89" s="81"/>
      <c r="O89" s="81"/>
      <c r="P89" s="78"/>
      <c r="Q89" s="81"/>
      <c r="R89" s="81"/>
      <c r="S89" s="81"/>
      <c r="T89" s="82"/>
      <c r="U89" s="82"/>
      <c r="V89" s="78"/>
      <c r="W89" s="78"/>
      <c r="X89" s="78"/>
      <c r="Y89" s="78"/>
      <c r="Z89" s="80">
        <v>107893088.66</v>
      </c>
    </row>
    <row r="90" spans="4:26">
      <c r="D90" s="81"/>
      <c r="E90" s="81"/>
      <c r="F90" s="81"/>
      <c r="G90" s="104"/>
      <c r="H90" s="104"/>
      <c r="I90" s="104"/>
      <c r="J90" s="105"/>
      <c r="K90" s="105"/>
      <c r="L90" s="81"/>
      <c r="M90" s="81"/>
      <c r="N90" s="81"/>
      <c r="O90" s="81"/>
      <c r="P90" s="78"/>
      <c r="Q90" s="81"/>
      <c r="R90" s="81"/>
      <c r="S90" s="81"/>
      <c r="T90" s="82"/>
      <c r="U90" s="82"/>
      <c r="V90" s="78"/>
      <c r="W90" s="78"/>
      <c r="X90" s="78"/>
      <c r="Y90" s="78"/>
      <c r="Z90" s="80">
        <v>5016598.45</v>
      </c>
    </row>
    <row r="91" spans="4:26">
      <c r="D91" s="81"/>
      <c r="E91" s="81"/>
      <c r="F91" s="81"/>
      <c r="G91" s="104"/>
      <c r="H91" s="104"/>
      <c r="I91" s="104"/>
      <c r="J91" s="105"/>
      <c r="K91" s="105"/>
      <c r="L91" s="81"/>
      <c r="M91" s="81"/>
      <c r="N91" s="81"/>
      <c r="O91" s="81"/>
      <c r="P91" s="78"/>
      <c r="Q91" s="81"/>
      <c r="R91" s="81"/>
      <c r="S91" s="81"/>
      <c r="T91" s="82"/>
      <c r="U91" s="82"/>
      <c r="V91" s="78"/>
      <c r="W91" s="78"/>
      <c r="X91" s="78"/>
      <c r="Y91" s="78"/>
      <c r="Z91" s="80">
        <v>100000000</v>
      </c>
    </row>
    <row r="92" spans="4:26">
      <c r="D92" s="81"/>
      <c r="E92" s="81"/>
      <c r="F92" s="81"/>
      <c r="G92" s="81"/>
      <c r="H92" s="81"/>
      <c r="I92" s="81"/>
      <c r="J92" s="78"/>
      <c r="K92" s="78"/>
      <c r="L92" s="81"/>
      <c r="M92" s="81"/>
      <c r="N92" s="81"/>
      <c r="O92" s="81"/>
      <c r="P92" s="78"/>
      <c r="Q92" s="81"/>
      <c r="R92" s="81"/>
      <c r="S92" s="81"/>
      <c r="T92" s="82"/>
      <c r="U92" s="82"/>
      <c r="V92" s="78"/>
      <c r="W92" s="78"/>
      <c r="X92" s="78"/>
      <c r="Y92" s="78"/>
      <c r="Z92" s="80">
        <v>150000000</v>
      </c>
    </row>
    <row r="93" spans="4:26">
      <c r="D93" s="81"/>
      <c r="E93" s="81"/>
      <c r="F93" s="81"/>
      <c r="G93" s="81"/>
      <c r="H93" s="81"/>
      <c r="I93" s="81"/>
      <c r="J93" s="78"/>
      <c r="K93" s="78"/>
      <c r="L93" s="81"/>
      <c r="M93" s="81"/>
      <c r="N93" s="81"/>
      <c r="O93" s="81"/>
      <c r="P93" s="78"/>
      <c r="Q93" s="81"/>
      <c r="R93" s="81"/>
      <c r="S93" s="81"/>
      <c r="T93" s="82"/>
      <c r="U93" s="82"/>
      <c r="V93" s="78"/>
      <c r="W93" s="78"/>
      <c r="X93" s="78"/>
      <c r="Y93" s="78"/>
      <c r="Z93" s="80">
        <v>400000000</v>
      </c>
    </row>
    <row r="94" spans="4:26">
      <c r="D94" s="81"/>
      <c r="E94" s="81"/>
      <c r="F94" s="81"/>
      <c r="G94" s="81"/>
      <c r="H94" s="81"/>
      <c r="I94" s="81"/>
      <c r="J94" s="78"/>
      <c r="K94" s="78"/>
      <c r="L94" s="81"/>
      <c r="M94" s="81"/>
      <c r="N94" s="81"/>
      <c r="O94" s="81"/>
      <c r="P94" s="78"/>
      <c r="Q94" s="81"/>
      <c r="R94" s="81"/>
      <c r="S94" s="81"/>
      <c r="T94" s="82"/>
      <c r="U94" s="82"/>
      <c r="V94" s="78"/>
      <c r="W94" s="78"/>
      <c r="X94" s="78"/>
      <c r="Y94" s="78"/>
      <c r="Z94" s="80">
        <v>79365201.299999997</v>
      </c>
    </row>
    <row r="95" spans="4:26">
      <c r="D95" s="81"/>
      <c r="E95" s="81"/>
      <c r="F95" s="81"/>
      <c r="G95" s="81"/>
      <c r="H95" s="81"/>
      <c r="I95" s="81"/>
      <c r="J95" s="78"/>
      <c r="K95" s="78"/>
      <c r="L95" s="81"/>
      <c r="M95" s="81"/>
      <c r="N95" s="81"/>
      <c r="O95" s="81"/>
      <c r="P95" s="78"/>
      <c r="Q95" s="81"/>
      <c r="R95" s="81"/>
      <c r="S95" s="81"/>
      <c r="T95" s="82"/>
      <c r="U95" s="82"/>
      <c r="V95" s="78"/>
      <c r="W95" s="78"/>
      <c r="X95" s="78"/>
      <c r="Y95" s="78"/>
      <c r="Z95" s="80">
        <v>239865686.5</v>
      </c>
    </row>
    <row r="96" spans="4:26">
      <c r="D96" s="81"/>
      <c r="E96" s="81"/>
      <c r="F96" s="81"/>
      <c r="G96" s="81"/>
      <c r="H96" s="81"/>
      <c r="I96" s="81"/>
      <c r="J96" s="78"/>
      <c r="K96" s="78"/>
      <c r="L96" s="81"/>
      <c r="M96" s="81"/>
      <c r="N96" s="81"/>
      <c r="O96" s="81"/>
      <c r="P96" s="78"/>
      <c r="Q96" s="81"/>
      <c r="R96" s="81"/>
      <c r="S96" s="81"/>
      <c r="T96" s="82"/>
      <c r="U96" s="82"/>
      <c r="V96" s="78"/>
      <c r="W96" s="78"/>
      <c r="X96" s="78"/>
      <c r="Y96" s="78"/>
      <c r="Z96" s="80">
        <v>160000000</v>
      </c>
    </row>
    <row r="97" spans="4:26">
      <c r="D97" s="81"/>
      <c r="E97" s="81"/>
      <c r="F97" s="81"/>
      <c r="G97" s="81"/>
      <c r="H97" s="81"/>
      <c r="I97" s="81"/>
      <c r="J97" s="78"/>
      <c r="K97" s="78"/>
      <c r="L97" s="81"/>
      <c r="M97" s="81"/>
      <c r="N97" s="81"/>
      <c r="O97" s="81"/>
      <c r="P97" s="78"/>
      <c r="Q97" s="81"/>
      <c r="R97" s="81"/>
      <c r="S97" s="81"/>
      <c r="T97" s="82"/>
      <c r="U97" s="82"/>
      <c r="V97" s="78"/>
      <c r="W97" s="78"/>
      <c r="X97" s="78"/>
      <c r="Y97" s="78"/>
      <c r="Z97" s="80">
        <v>200000000</v>
      </c>
    </row>
    <row r="98" spans="4:26">
      <c r="D98" s="81"/>
      <c r="E98" s="81"/>
      <c r="F98" s="81"/>
      <c r="G98" s="81"/>
      <c r="H98" s="81"/>
      <c r="I98" s="81"/>
      <c r="J98" s="78"/>
      <c r="K98" s="78"/>
      <c r="L98" s="81"/>
      <c r="M98" s="81"/>
      <c r="N98" s="81"/>
      <c r="O98" s="81"/>
      <c r="P98" s="78"/>
      <c r="Q98" s="81"/>
      <c r="R98" s="81"/>
      <c r="S98" s="81"/>
      <c r="T98" s="82"/>
      <c r="U98" s="82"/>
      <c r="V98" s="78"/>
      <c r="W98" s="78"/>
      <c r="X98" s="78"/>
      <c r="Y98" s="78"/>
      <c r="Z98" s="80">
        <v>39957831.850000001</v>
      </c>
    </row>
    <row r="99" spans="4:26">
      <c r="D99" s="81"/>
      <c r="E99" s="81"/>
      <c r="F99" s="81"/>
      <c r="G99" s="81"/>
      <c r="H99" s="81"/>
      <c r="I99" s="81"/>
      <c r="J99" s="78"/>
      <c r="K99" s="78"/>
      <c r="L99" s="81"/>
      <c r="M99" s="81"/>
      <c r="N99" s="81"/>
      <c r="O99" s="81"/>
      <c r="P99" s="78"/>
      <c r="Q99" s="81"/>
      <c r="R99" s="81"/>
      <c r="S99" s="81"/>
      <c r="T99" s="82"/>
      <c r="U99" s="82"/>
      <c r="V99" s="78"/>
      <c r="W99" s="78"/>
      <c r="X99" s="78"/>
      <c r="Y99" s="78"/>
      <c r="Z99" s="80">
        <v>599761403.75</v>
      </c>
    </row>
    <row r="100" spans="4:26">
      <c r="D100" s="81"/>
      <c r="E100" s="81"/>
      <c r="F100" s="81"/>
      <c r="G100" s="81"/>
      <c r="H100" s="81"/>
      <c r="I100" s="81"/>
      <c r="J100" s="78"/>
      <c r="K100" s="78"/>
      <c r="L100" s="81"/>
      <c r="M100" s="81"/>
      <c r="N100" s="81"/>
      <c r="O100" s="81"/>
      <c r="P100" s="78"/>
      <c r="Q100" s="81"/>
      <c r="R100" s="81"/>
      <c r="S100" s="81"/>
      <c r="T100" s="82"/>
      <c r="U100" s="82"/>
      <c r="V100" s="78"/>
      <c r="W100" s="78"/>
      <c r="X100" s="78"/>
      <c r="Y100" s="78"/>
      <c r="Z100" s="80">
        <v>60000000</v>
      </c>
    </row>
    <row r="101" spans="4:26">
      <c r="D101" s="81"/>
      <c r="E101" s="81"/>
      <c r="F101" s="81"/>
      <c r="G101" s="81"/>
      <c r="H101" s="81"/>
      <c r="I101" s="81"/>
      <c r="J101" s="78"/>
      <c r="K101" s="78"/>
      <c r="L101" s="81"/>
      <c r="M101" s="81"/>
      <c r="N101" s="81"/>
      <c r="O101" s="81"/>
      <c r="P101" s="78"/>
      <c r="Q101" s="81"/>
      <c r="R101" s="81"/>
      <c r="S101" s="81"/>
      <c r="T101" s="82"/>
      <c r="U101" s="82"/>
      <c r="V101" s="78"/>
      <c r="W101" s="78"/>
      <c r="X101" s="78"/>
      <c r="Y101" s="78"/>
      <c r="Z101" s="80">
        <v>50492084.539999999</v>
      </c>
    </row>
    <row r="102" spans="4:26">
      <c r="D102" s="81"/>
      <c r="E102" s="81"/>
      <c r="F102" s="81"/>
      <c r="G102" s="81"/>
      <c r="H102" s="81"/>
      <c r="I102" s="81"/>
      <c r="J102" s="78"/>
      <c r="K102" s="78"/>
      <c r="L102" s="81"/>
      <c r="M102" s="81"/>
      <c r="N102" s="81"/>
      <c r="O102" s="81"/>
      <c r="P102" s="78"/>
      <c r="Q102" s="81"/>
      <c r="R102" s="81"/>
      <c r="S102" s="81"/>
      <c r="T102" s="82"/>
      <c r="U102" s="82"/>
      <c r="V102" s="78"/>
      <c r="W102" s="78"/>
      <c r="X102" s="78"/>
      <c r="Y102" s="78"/>
      <c r="Z102" s="80">
        <v>149042685.69999999</v>
      </c>
    </row>
    <row r="103" spans="4:26">
      <c r="D103" s="81"/>
      <c r="E103" s="81"/>
      <c r="F103" s="81"/>
      <c r="G103" s="81"/>
      <c r="H103" s="81"/>
      <c r="I103" s="81"/>
      <c r="J103" s="78"/>
      <c r="K103" s="78"/>
      <c r="L103" s="81"/>
      <c r="M103" s="81"/>
      <c r="N103" s="81"/>
      <c r="O103" s="81"/>
      <c r="P103" s="78"/>
      <c r="Q103" s="81"/>
      <c r="R103" s="81"/>
      <c r="S103" s="81"/>
      <c r="T103" s="82"/>
      <c r="U103" s="82"/>
      <c r="V103" s="78"/>
      <c r="W103" s="78"/>
      <c r="X103" s="78"/>
      <c r="Y103" s="78"/>
      <c r="Z103" s="80">
        <v>268777648.31</v>
      </c>
    </row>
    <row r="104" spans="4:26">
      <c r="D104" s="81"/>
      <c r="E104" s="81"/>
      <c r="F104" s="81"/>
      <c r="G104" s="81"/>
      <c r="H104" s="81"/>
      <c r="I104" s="81"/>
      <c r="J104" s="78"/>
      <c r="K104" s="78"/>
      <c r="L104" s="81"/>
      <c r="M104" s="81"/>
      <c r="N104" s="81"/>
      <c r="O104" s="81"/>
      <c r="P104" s="78"/>
      <c r="Q104" s="81"/>
      <c r="R104" s="81"/>
      <c r="S104" s="81"/>
      <c r="T104" s="82"/>
      <c r="U104" s="82"/>
      <c r="V104" s="78"/>
      <c r="W104" s="78"/>
      <c r="X104" s="78"/>
      <c r="Y104" s="78"/>
      <c r="Z104" s="80">
        <v>748743766.66999996</v>
      </c>
    </row>
    <row r="105" spans="4:26">
      <c r="D105" s="81"/>
      <c r="E105" s="81"/>
      <c r="F105" s="81"/>
      <c r="G105" s="81"/>
      <c r="H105" s="81"/>
      <c r="I105" s="81"/>
      <c r="J105" s="78"/>
      <c r="K105" s="78"/>
      <c r="L105" s="81"/>
      <c r="M105" s="81"/>
      <c r="N105" s="81"/>
      <c r="O105" s="81"/>
      <c r="P105" s="78"/>
      <c r="Q105" s="81"/>
      <c r="R105" s="81"/>
      <c r="S105" s="81"/>
      <c r="T105" s="82"/>
      <c r="U105" s="82"/>
      <c r="V105" s="78"/>
      <c r="W105" s="78"/>
      <c r="X105" s="78"/>
      <c r="Y105" s="78"/>
      <c r="Z105" s="80">
        <v>364262520.43000001</v>
      </c>
    </row>
    <row r="106" spans="4:26">
      <c r="D106" s="81"/>
      <c r="E106" s="81"/>
      <c r="F106" s="81"/>
      <c r="G106" s="81"/>
      <c r="H106" s="81"/>
      <c r="I106" s="81"/>
      <c r="J106" s="78"/>
      <c r="K106" s="78"/>
      <c r="L106" s="81"/>
      <c r="M106" s="81"/>
      <c r="N106" s="81"/>
      <c r="O106" s="81"/>
      <c r="P106" s="78"/>
      <c r="Q106" s="81"/>
      <c r="R106" s="81"/>
      <c r="S106" s="81"/>
      <c r="T106" s="82"/>
      <c r="U106" s="82"/>
      <c r="V106" s="78"/>
      <c r="W106" s="78"/>
      <c r="X106" s="78"/>
      <c r="Y106" s="78"/>
      <c r="Z106" s="80">
        <v>128428924.16</v>
      </c>
    </row>
    <row r="107" spans="4:26">
      <c r="D107" s="81"/>
      <c r="E107" s="81"/>
      <c r="F107" s="81"/>
      <c r="G107" s="81"/>
      <c r="H107" s="81"/>
      <c r="I107" s="81"/>
      <c r="J107" s="78"/>
      <c r="K107" s="78"/>
      <c r="L107" s="81"/>
      <c r="M107" s="81"/>
      <c r="N107" s="81"/>
      <c r="O107" s="81"/>
      <c r="P107" s="78"/>
      <c r="Q107" s="81"/>
      <c r="R107" s="81"/>
      <c r="S107" s="81"/>
      <c r="T107" s="82"/>
      <c r="U107" s="82"/>
      <c r="V107" s="78"/>
      <c r="W107" s="78"/>
      <c r="X107" s="78"/>
      <c r="Y107" s="78"/>
      <c r="Z107" s="80">
        <v>79810017.340000004</v>
      </c>
    </row>
    <row r="108" spans="4:26">
      <c r="D108" s="81"/>
      <c r="E108" s="81"/>
      <c r="F108" s="81"/>
      <c r="G108" s="81"/>
      <c r="H108" s="81"/>
      <c r="I108" s="81"/>
      <c r="J108" s="78"/>
      <c r="K108" s="78"/>
      <c r="L108" s="81"/>
      <c r="M108" s="81"/>
      <c r="N108" s="81"/>
      <c r="O108" s="81"/>
      <c r="P108" s="78"/>
      <c r="Q108" s="81"/>
      <c r="R108" s="81"/>
      <c r="S108" s="81"/>
      <c r="T108" s="82"/>
      <c r="U108" s="82"/>
      <c r="V108" s="78"/>
      <c r="W108" s="78"/>
      <c r="X108" s="78"/>
      <c r="Y108" s="78"/>
      <c r="Z108" s="80">
        <v>49893930.979999997</v>
      </c>
    </row>
    <row r="109" spans="4:26">
      <c r="D109" s="81"/>
      <c r="E109" s="81"/>
      <c r="F109" s="81"/>
      <c r="G109" s="81"/>
      <c r="H109" s="81"/>
      <c r="I109" s="81"/>
      <c r="J109" s="78"/>
      <c r="K109" s="78"/>
      <c r="L109" s="81"/>
      <c r="M109" s="81"/>
      <c r="N109" s="81"/>
      <c r="O109" s="81"/>
      <c r="P109" s="78"/>
      <c r="Q109" s="81"/>
      <c r="R109" s="81"/>
      <c r="S109" s="81"/>
      <c r="T109" s="82"/>
      <c r="U109" s="82"/>
      <c r="V109" s="78"/>
      <c r="W109" s="78"/>
      <c r="X109" s="78"/>
      <c r="Y109" s="78"/>
      <c r="Z109" s="80">
        <v>358442306.35000002</v>
      </c>
    </row>
    <row r="110" spans="4:26">
      <c r="D110" s="81"/>
      <c r="E110" s="81"/>
      <c r="F110" s="81"/>
      <c r="G110" s="81"/>
      <c r="H110" s="81"/>
      <c r="I110" s="81"/>
      <c r="J110" s="78"/>
      <c r="K110" s="78"/>
      <c r="L110" s="81"/>
      <c r="M110" s="81"/>
      <c r="N110" s="81"/>
      <c r="O110" s="81"/>
      <c r="P110" s="78"/>
      <c r="Q110" s="81"/>
      <c r="R110" s="81"/>
      <c r="S110" s="81"/>
      <c r="T110" s="82"/>
      <c r="U110" s="82"/>
      <c r="V110" s="78"/>
      <c r="W110" s="78"/>
      <c r="X110" s="78"/>
      <c r="Y110" s="78"/>
      <c r="Z110" s="80">
        <v>40234197.020000003</v>
      </c>
    </row>
    <row r="111" spans="4:26">
      <c r="D111" s="81"/>
      <c r="E111" s="81"/>
      <c r="F111" s="81"/>
      <c r="G111" s="81"/>
      <c r="H111" s="81"/>
      <c r="I111" s="81"/>
      <c r="J111" s="78"/>
      <c r="K111" s="78"/>
      <c r="L111" s="81"/>
      <c r="M111" s="81"/>
      <c r="N111" s="81"/>
      <c r="O111" s="81"/>
      <c r="P111" s="78"/>
      <c r="Q111" s="81"/>
      <c r="R111" s="81"/>
      <c r="S111" s="81"/>
      <c r="T111" s="82"/>
      <c r="U111" s="82"/>
      <c r="V111" s="78"/>
      <c r="W111" s="78"/>
      <c r="X111" s="78"/>
      <c r="Y111" s="78"/>
      <c r="Z111" s="80">
        <v>39918562.350000001</v>
      </c>
    </row>
    <row r="112" spans="4:26">
      <c r="D112" s="81"/>
      <c r="E112" s="81"/>
      <c r="F112" s="81"/>
      <c r="G112" s="81"/>
      <c r="H112" s="81"/>
      <c r="I112" s="81"/>
      <c r="J112" s="78"/>
      <c r="K112" s="78"/>
      <c r="L112" s="81"/>
      <c r="M112" s="81"/>
      <c r="N112" s="81"/>
      <c r="O112" s="81"/>
      <c r="P112" s="78"/>
      <c r="Q112" s="81"/>
      <c r="R112" s="81"/>
      <c r="S112" s="81"/>
      <c r="T112" s="82"/>
      <c r="U112" s="82"/>
      <c r="V112" s="78"/>
      <c r="W112" s="78"/>
      <c r="X112" s="78"/>
      <c r="Y112" s="78"/>
      <c r="Z112" s="80">
        <v>50336841.409999996</v>
      </c>
    </row>
    <row r="113" spans="4:26">
      <c r="D113" s="81"/>
      <c r="E113" s="81"/>
      <c r="F113" s="81"/>
      <c r="G113" s="81"/>
      <c r="H113" s="81"/>
      <c r="I113" s="81"/>
      <c r="J113" s="78"/>
      <c r="K113" s="78"/>
      <c r="L113" s="81"/>
      <c r="M113" s="81"/>
      <c r="N113" s="81"/>
      <c r="O113" s="81"/>
      <c r="P113" s="78"/>
      <c r="Q113" s="81"/>
      <c r="R113" s="81"/>
      <c r="S113" s="81"/>
      <c r="T113" s="82"/>
      <c r="U113" s="82"/>
      <c r="V113" s="78"/>
      <c r="W113" s="78"/>
      <c r="X113" s="78"/>
      <c r="Y113" s="78"/>
      <c r="Z113" s="80">
        <v>179916072</v>
      </c>
    </row>
    <row r="114" spans="4:26">
      <c r="D114" s="81"/>
      <c r="E114" s="81"/>
      <c r="F114" s="81"/>
      <c r="G114" s="81"/>
      <c r="H114" s="81"/>
      <c r="I114" s="81"/>
      <c r="J114" s="78"/>
      <c r="K114" s="78"/>
      <c r="L114" s="81"/>
      <c r="M114" s="81"/>
      <c r="N114" s="81"/>
      <c r="O114" s="81"/>
      <c r="P114" s="78"/>
      <c r="Q114" s="81"/>
      <c r="R114" s="81"/>
      <c r="S114" s="81"/>
      <c r="T114" s="82"/>
      <c r="U114" s="82"/>
      <c r="V114" s="78"/>
      <c r="W114" s="78"/>
      <c r="X114" s="78"/>
      <c r="Y114" s="78"/>
      <c r="Z114" s="80">
        <v>70150756.569999993</v>
      </c>
    </row>
    <row r="115" spans="4:26">
      <c r="D115" s="81"/>
      <c r="E115" s="81"/>
      <c r="F115" s="81"/>
      <c r="G115" s="81"/>
      <c r="H115" s="81"/>
      <c r="I115" s="81"/>
      <c r="J115" s="78"/>
      <c r="K115" s="78"/>
      <c r="L115" s="81"/>
      <c r="M115" s="81"/>
      <c r="N115" s="81"/>
      <c r="O115" s="81"/>
      <c r="P115" s="78"/>
      <c r="Q115" s="81"/>
      <c r="R115" s="81"/>
      <c r="S115" s="81"/>
      <c r="T115" s="82"/>
      <c r="U115" s="82"/>
      <c r="V115" s="78"/>
      <c r="W115" s="78"/>
      <c r="X115" s="78"/>
      <c r="Y115" s="78"/>
      <c r="Z115" s="80">
        <v>33287021.609999999</v>
      </c>
    </row>
    <row r="116" spans="4:26">
      <c r="D116" s="81"/>
      <c r="E116" s="81"/>
      <c r="F116" s="81"/>
      <c r="G116" s="81"/>
      <c r="H116" s="81"/>
      <c r="I116" s="81"/>
      <c r="J116" s="78"/>
      <c r="K116" s="78"/>
      <c r="L116" s="81"/>
      <c r="M116" s="81"/>
      <c r="N116" s="81"/>
      <c r="O116" s="81"/>
      <c r="P116" s="78"/>
      <c r="Q116" s="81"/>
      <c r="R116" s="81"/>
      <c r="S116" s="81"/>
      <c r="T116" s="82"/>
      <c r="U116" s="82"/>
      <c r="V116" s="78"/>
      <c r="W116" s="78"/>
      <c r="X116" s="78"/>
      <c r="Y116" s="78"/>
      <c r="Z116" s="80">
        <v>87436525.590000004</v>
      </c>
    </row>
    <row r="117" spans="4:26">
      <c r="D117" s="81"/>
      <c r="E117" s="81"/>
      <c r="F117" s="81"/>
      <c r="G117" s="81"/>
      <c r="H117" s="81"/>
      <c r="I117" s="81"/>
      <c r="J117" s="78"/>
      <c r="K117" s="78"/>
      <c r="L117" s="81"/>
      <c r="M117" s="81"/>
      <c r="N117" s="81"/>
      <c r="O117" s="81"/>
      <c r="P117" s="78"/>
      <c r="Q117" s="81"/>
      <c r="R117" s="81"/>
      <c r="S117" s="81"/>
      <c r="T117" s="82"/>
      <c r="U117" s="82"/>
      <c r="V117" s="78"/>
      <c r="W117" s="78"/>
      <c r="X117" s="78"/>
      <c r="Y117" s="78"/>
      <c r="Z117" s="80">
        <v>106586764.27</v>
      </c>
    </row>
    <row r="118" spans="4:26">
      <c r="D118" s="81"/>
      <c r="E118" s="81"/>
      <c r="F118" s="81"/>
      <c r="G118" s="81"/>
      <c r="H118" s="81"/>
      <c r="I118" s="81"/>
      <c r="J118" s="78"/>
      <c r="K118" s="78"/>
      <c r="L118" s="81"/>
      <c r="M118" s="81"/>
      <c r="N118" s="81"/>
      <c r="O118" s="81"/>
      <c r="P118" s="78"/>
      <c r="Q118" s="81"/>
      <c r="R118" s="81"/>
      <c r="S118" s="81"/>
      <c r="T118" s="82"/>
      <c r="U118" s="82"/>
      <c r="V118" s="78"/>
      <c r="W118" s="78"/>
      <c r="X118" s="78"/>
      <c r="Y118" s="78"/>
      <c r="Z118" s="80">
        <v>97119782.450000003</v>
      </c>
    </row>
    <row r="119" spans="4:26">
      <c r="D119" s="81"/>
      <c r="E119" s="81"/>
      <c r="F119" s="81"/>
      <c r="G119" s="81"/>
      <c r="H119" s="81"/>
      <c r="I119" s="81"/>
      <c r="J119" s="78"/>
      <c r="K119" s="78"/>
      <c r="L119" s="81"/>
      <c r="M119" s="81"/>
      <c r="N119" s="81"/>
      <c r="O119" s="81"/>
      <c r="P119" s="78"/>
      <c r="Q119" s="81"/>
      <c r="R119" s="81"/>
      <c r="S119" s="81"/>
      <c r="T119" s="82"/>
      <c r="U119" s="82"/>
      <c r="V119" s="78"/>
      <c r="W119" s="78"/>
      <c r="X119" s="78"/>
      <c r="Y119" s="78"/>
      <c r="Z119" s="80">
        <v>498549627.86000001</v>
      </c>
    </row>
    <row r="120" spans="4:26">
      <c r="D120" s="81"/>
      <c r="E120" s="81"/>
      <c r="F120" s="81"/>
      <c r="G120" s="81"/>
      <c r="H120" s="81"/>
      <c r="I120" s="81"/>
      <c r="J120" s="78"/>
      <c r="K120" s="78"/>
      <c r="L120" s="81"/>
      <c r="M120" s="81"/>
      <c r="N120" s="81"/>
      <c r="O120" s="81"/>
      <c r="P120" s="78"/>
      <c r="Q120" s="81"/>
      <c r="R120" s="81"/>
      <c r="S120" s="81"/>
      <c r="T120" s="82"/>
      <c r="U120" s="82"/>
      <c r="V120" s="78"/>
      <c r="W120" s="78"/>
      <c r="X120" s="78"/>
      <c r="Y120" s="78"/>
      <c r="Z120" s="80">
        <v>189332096.03</v>
      </c>
    </row>
    <row r="121" spans="4:26">
      <c r="D121" s="81"/>
      <c r="E121" s="81"/>
      <c r="F121" s="81"/>
      <c r="G121" s="81"/>
      <c r="H121" s="81"/>
      <c r="I121" s="81"/>
      <c r="J121" s="78"/>
      <c r="K121" s="78"/>
      <c r="L121" s="81"/>
      <c r="M121" s="81"/>
      <c r="N121" s="81"/>
      <c r="O121" s="81"/>
      <c r="P121" s="78"/>
      <c r="Q121" s="81"/>
      <c r="R121" s="81"/>
      <c r="S121" s="81"/>
      <c r="T121" s="82"/>
      <c r="U121" s="82"/>
      <c r="V121" s="78"/>
      <c r="W121" s="78"/>
      <c r="X121" s="78"/>
      <c r="Y121" s="78"/>
      <c r="Z121" s="80">
        <v>498527650.32999998</v>
      </c>
    </row>
    <row r="122" spans="4:26">
      <c r="D122" s="81"/>
      <c r="E122" s="81"/>
      <c r="F122" s="81"/>
      <c r="G122" s="81"/>
      <c r="H122" s="81"/>
      <c r="I122" s="81"/>
      <c r="J122" s="78"/>
      <c r="K122" s="78"/>
      <c r="L122" s="81"/>
      <c r="M122" s="81"/>
      <c r="N122" s="81"/>
      <c r="O122" s="81"/>
      <c r="P122" s="78"/>
      <c r="Q122" s="81"/>
      <c r="R122" s="81"/>
      <c r="S122" s="81"/>
      <c r="T122" s="82"/>
      <c r="U122" s="82"/>
      <c r="V122" s="78"/>
      <c r="W122" s="78"/>
      <c r="X122" s="78"/>
      <c r="Y122" s="78"/>
      <c r="Z122" s="80">
        <v>345649151.50999999</v>
      </c>
    </row>
    <row r="123" spans="4:26">
      <c r="D123" s="81"/>
      <c r="E123" s="81"/>
      <c r="F123" s="81"/>
      <c r="G123" s="81"/>
      <c r="H123" s="81"/>
      <c r="I123" s="81"/>
      <c r="J123" s="78"/>
      <c r="K123" s="78"/>
      <c r="L123" s="81"/>
      <c r="M123" s="81"/>
      <c r="N123" s="81"/>
      <c r="O123" s="81"/>
      <c r="P123" s="78"/>
      <c r="Q123" s="81"/>
      <c r="R123" s="81"/>
      <c r="S123" s="81"/>
      <c r="T123" s="82"/>
      <c r="U123" s="82"/>
      <c r="V123" s="78"/>
      <c r="W123" s="78"/>
      <c r="X123" s="78"/>
      <c r="Y123" s="78"/>
      <c r="Z123" s="80">
        <v>297979172.14999998</v>
      </c>
    </row>
    <row r="124" spans="4:26">
      <c r="D124" s="81"/>
      <c r="E124" s="81"/>
      <c r="F124" s="81"/>
      <c r="G124" s="81"/>
      <c r="H124" s="81"/>
      <c r="I124" s="81"/>
      <c r="J124" s="78"/>
      <c r="K124" s="78"/>
      <c r="L124" s="81"/>
      <c r="M124" s="81"/>
      <c r="N124" s="81"/>
      <c r="O124" s="81"/>
      <c r="P124" s="78"/>
      <c r="Q124" s="81"/>
      <c r="R124" s="81"/>
      <c r="S124" s="81"/>
      <c r="T124" s="82"/>
      <c r="U124" s="82"/>
      <c r="V124" s="78"/>
      <c r="W124" s="78"/>
      <c r="X124" s="78"/>
      <c r="Y124" s="78"/>
      <c r="Z124" s="80">
        <v>290000000</v>
      </c>
    </row>
    <row r="125" spans="4:26">
      <c r="D125" s="81"/>
      <c r="E125" s="81"/>
      <c r="F125" s="81"/>
      <c r="G125" s="81"/>
      <c r="H125" s="81"/>
      <c r="I125" s="81"/>
      <c r="J125" s="78"/>
      <c r="K125" s="78"/>
      <c r="L125" s="81"/>
      <c r="M125" s="81"/>
      <c r="N125" s="81"/>
      <c r="O125" s="81"/>
      <c r="P125" s="78"/>
      <c r="Q125" s="81"/>
      <c r="R125" s="81"/>
      <c r="S125" s="81"/>
      <c r="T125" s="82"/>
      <c r="U125" s="82"/>
      <c r="V125" s="78"/>
      <c r="W125" s="78"/>
      <c r="X125" s="78"/>
      <c r="Y125" s="78"/>
      <c r="Z125" s="80">
        <v>74932832.239999995</v>
      </c>
    </row>
    <row r="126" spans="4:26">
      <c r="D126" s="81"/>
      <c r="E126" s="81"/>
      <c r="F126" s="81"/>
      <c r="G126" s="81"/>
      <c r="H126" s="81"/>
      <c r="I126" s="81"/>
      <c r="J126" s="78"/>
      <c r="K126" s="78"/>
      <c r="L126" s="81"/>
      <c r="M126" s="81"/>
      <c r="N126" s="81"/>
      <c r="O126" s="81"/>
      <c r="P126" s="78"/>
      <c r="Q126" s="81"/>
      <c r="R126" s="81"/>
      <c r="S126" s="81"/>
      <c r="T126" s="82"/>
      <c r="U126" s="82"/>
      <c r="V126" s="78"/>
      <c r="W126" s="78"/>
      <c r="X126" s="78"/>
      <c r="Y126" s="78"/>
      <c r="Z126" s="80">
        <v>49979320.859999999</v>
      </c>
    </row>
    <row r="127" spans="4:26">
      <c r="D127" s="81"/>
      <c r="E127" s="81"/>
      <c r="F127" s="81"/>
      <c r="G127" s="81"/>
      <c r="H127" s="81"/>
      <c r="I127" s="81"/>
      <c r="J127" s="78"/>
      <c r="K127" s="78"/>
      <c r="L127" s="81"/>
      <c r="M127" s="81"/>
      <c r="N127" s="81"/>
      <c r="O127" s="81"/>
      <c r="P127" s="78"/>
      <c r="Q127" s="81"/>
      <c r="R127" s="81"/>
      <c r="S127" s="81"/>
      <c r="T127" s="82"/>
      <c r="U127" s="82"/>
      <c r="V127" s="78"/>
      <c r="W127" s="78"/>
      <c r="X127" s="78"/>
      <c r="Y127" s="78"/>
      <c r="Z127" s="80">
        <v>49972454.469999999</v>
      </c>
    </row>
    <row r="128" spans="4:26">
      <c r="D128" s="81"/>
      <c r="E128" s="81"/>
      <c r="F128" s="81"/>
      <c r="G128" s="81"/>
      <c r="H128" s="81"/>
      <c r="I128" s="81"/>
      <c r="J128" s="78"/>
      <c r="K128" s="78"/>
      <c r="L128" s="81"/>
      <c r="M128" s="81"/>
      <c r="N128" s="81"/>
      <c r="O128" s="81"/>
      <c r="P128" s="78"/>
      <c r="Q128" s="81"/>
      <c r="R128" s="81"/>
      <c r="S128" s="81"/>
      <c r="T128" s="82"/>
      <c r="U128" s="82"/>
      <c r="V128" s="78"/>
      <c r="W128" s="78"/>
      <c r="X128" s="78"/>
      <c r="Y128" s="78"/>
      <c r="Z128" s="80">
        <v>99654256.379999995</v>
      </c>
    </row>
    <row r="129" spans="4:26">
      <c r="D129" s="81"/>
      <c r="E129" s="81"/>
      <c r="F129" s="81"/>
      <c r="G129" s="81"/>
      <c r="H129" s="81"/>
      <c r="I129" s="81"/>
      <c r="J129" s="78"/>
      <c r="K129" s="78"/>
      <c r="L129" s="81"/>
      <c r="M129" s="81"/>
      <c r="N129" s="81"/>
      <c r="O129" s="81"/>
      <c r="P129" s="78"/>
      <c r="Q129" s="81"/>
      <c r="R129" s="81"/>
      <c r="S129" s="81"/>
      <c r="T129" s="82"/>
      <c r="U129" s="82"/>
      <c r="V129" s="78"/>
      <c r="W129" s="78"/>
      <c r="X129" s="78"/>
      <c r="Y129" s="78"/>
      <c r="Z129" s="80">
        <v>119644404.42</v>
      </c>
    </row>
    <row r="130" spans="4:26">
      <c r="D130" s="81"/>
      <c r="E130" s="81"/>
      <c r="F130" s="81"/>
      <c r="G130" s="81"/>
      <c r="H130" s="81"/>
      <c r="I130" s="81"/>
      <c r="J130" s="78"/>
      <c r="K130" s="78"/>
      <c r="L130" s="81"/>
      <c r="M130" s="81"/>
      <c r="N130" s="81"/>
      <c r="O130" s="81"/>
      <c r="P130" s="78"/>
      <c r="Q130" s="81"/>
      <c r="R130" s="81"/>
      <c r="S130" s="81"/>
      <c r="T130" s="82"/>
      <c r="U130" s="82"/>
      <c r="V130" s="78"/>
      <c r="W130" s="78"/>
      <c r="X130" s="78"/>
      <c r="Y130" s="78"/>
      <c r="Z130" s="80">
        <v>99741362.819999993</v>
      </c>
    </row>
    <row r="131" spans="4:26">
      <c r="D131" s="81"/>
      <c r="E131" s="81"/>
      <c r="F131" s="81"/>
      <c r="G131" s="81"/>
      <c r="H131" s="81"/>
      <c r="I131" s="81"/>
      <c r="J131" s="78"/>
      <c r="K131" s="78"/>
      <c r="L131" s="81"/>
      <c r="M131" s="81"/>
      <c r="N131" s="81"/>
      <c r="O131" s="81"/>
      <c r="P131" s="78"/>
      <c r="Q131" s="81"/>
      <c r="R131" s="81"/>
      <c r="S131" s="81"/>
      <c r="T131" s="82"/>
      <c r="U131" s="82"/>
      <c r="V131" s="78"/>
      <c r="W131" s="78"/>
      <c r="X131" s="78"/>
      <c r="Y131" s="78"/>
      <c r="Z131" s="80">
        <v>209563609.69999999</v>
      </c>
    </row>
    <row r="132" spans="4:26">
      <c r="D132" s="81"/>
      <c r="E132" s="81"/>
      <c r="F132" s="81"/>
      <c r="G132" s="81"/>
      <c r="H132" s="81"/>
      <c r="I132" s="81"/>
      <c r="J132" s="78"/>
      <c r="K132" s="78"/>
      <c r="L132" s="81"/>
      <c r="M132" s="81"/>
      <c r="N132" s="81"/>
      <c r="O132" s="81"/>
      <c r="P132" s="78"/>
      <c r="Q132" s="81"/>
      <c r="R132" s="81"/>
      <c r="S132" s="81"/>
      <c r="T132" s="82"/>
      <c r="U132" s="82"/>
      <c r="V132" s="78"/>
      <c r="W132" s="78"/>
      <c r="X132" s="78"/>
      <c r="Y132" s="78"/>
      <c r="Z132" s="80">
        <v>129635207.59999999</v>
      </c>
    </row>
    <row r="133" spans="4:26">
      <c r="D133" s="81"/>
      <c r="E133" s="81"/>
      <c r="F133" s="81"/>
      <c r="G133" s="81"/>
      <c r="H133" s="81"/>
      <c r="I133" s="81"/>
      <c r="J133" s="78"/>
      <c r="K133" s="78"/>
      <c r="L133" s="81"/>
      <c r="M133" s="81"/>
      <c r="N133" s="81"/>
      <c r="O133" s="81"/>
      <c r="P133" s="78"/>
      <c r="Q133" s="81"/>
      <c r="R133" s="81"/>
      <c r="S133" s="81"/>
      <c r="T133" s="82"/>
      <c r="U133" s="82"/>
      <c r="V133" s="78"/>
      <c r="W133" s="78"/>
      <c r="X133" s="78"/>
      <c r="Y133" s="78"/>
      <c r="Z133" s="80">
        <v>200063709.44999999</v>
      </c>
    </row>
    <row r="134" spans="4:26">
      <c r="D134" s="81"/>
      <c r="E134" s="81"/>
      <c r="F134" s="81"/>
      <c r="G134" s="81"/>
      <c r="H134" s="81"/>
      <c r="I134" s="81"/>
      <c r="J134" s="78"/>
      <c r="K134" s="78"/>
      <c r="L134" s="81"/>
      <c r="M134" s="81"/>
      <c r="N134" s="81"/>
      <c r="O134" s="81"/>
      <c r="P134" s="78"/>
      <c r="Q134" s="81"/>
      <c r="R134" s="81"/>
      <c r="S134" s="81"/>
      <c r="T134" s="82"/>
      <c r="U134" s="82"/>
      <c r="V134" s="78"/>
      <c r="W134" s="78"/>
      <c r="X134" s="78"/>
      <c r="Y134" s="78"/>
      <c r="Z134" s="80">
        <v>40212259.450000003</v>
      </c>
    </row>
    <row r="135" spans="4:26">
      <c r="D135" s="81"/>
      <c r="E135" s="81"/>
      <c r="F135" s="81"/>
      <c r="G135" s="81"/>
      <c r="H135" s="81"/>
      <c r="I135" s="81"/>
      <c r="J135" s="78"/>
      <c r="K135" s="78"/>
      <c r="L135" s="81"/>
      <c r="M135" s="81"/>
      <c r="N135" s="81"/>
      <c r="O135" s="81"/>
      <c r="P135" s="78"/>
      <c r="Q135" s="81"/>
      <c r="R135" s="81"/>
      <c r="S135" s="81"/>
      <c r="T135" s="82"/>
      <c r="U135" s="82"/>
      <c r="V135" s="78"/>
      <c r="W135" s="78"/>
      <c r="X135" s="78"/>
      <c r="Y135" s="78"/>
      <c r="Z135" s="80">
        <v>49987384.490000002</v>
      </c>
    </row>
    <row r="136" spans="4:26">
      <c r="D136" s="81"/>
      <c r="E136" s="81"/>
      <c r="F136" s="81"/>
      <c r="G136" s="81"/>
      <c r="H136" s="81"/>
      <c r="I136" s="81"/>
      <c r="J136" s="78"/>
      <c r="K136" s="78"/>
      <c r="L136" s="81"/>
      <c r="M136" s="81"/>
      <c r="N136" s="81"/>
      <c r="O136" s="81"/>
      <c r="P136" s="78"/>
      <c r="Q136" s="81"/>
      <c r="R136" s="81"/>
      <c r="S136" s="81"/>
      <c r="T136" s="82"/>
      <c r="U136" s="82"/>
      <c r="V136" s="78"/>
      <c r="W136" s="78"/>
      <c r="X136" s="78"/>
      <c r="Y136" s="78"/>
      <c r="Z136" s="80">
        <v>1048037</v>
      </c>
    </row>
    <row r="137" spans="4:26">
      <c r="D137" s="81"/>
      <c r="E137" s="81"/>
      <c r="F137" s="81"/>
      <c r="G137" s="81"/>
      <c r="H137" s="81"/>
      <c r="I137" s="81"/>
      <c r="J137" s="78"/>
      <c r="K137" s="78"/>
      <c r="L137" s="81"/>
      <c r="M137" s="81"/>
      <c r="N137" s="81"/>
      <c r="O137" s="81"/>
      <c r="P137" s="78"/>
      <c r="Q137" s="81"/>
      <c r="R137" s="81"/>
      <c r="S137" s="81"/>
      <c r="T137" s="82"/>
      <c r="U137" s="82"/>
      <c r="V137" s="78"/>
      <c r="W137" s="78"/>
      <c r="X137" s="78"/>
      <c r="Y137" s="78"/>
      <c r="Z137" s="80">
        <v>131370350.84</v>
      </c>
    </row>
    <row r="138" spans="4:26">
      <c r="D138" s="81"/>
      <c r="E138" s="81"/>
      <c r="F138" s="81"/>
      <c r="G138" s="81"/>
      <c r="H138" s="81"/>
      <c r="I138" s="81"/>
      <c r="J138" s="78"/>
      <c r="K138" s="78"/>
      <c r="L138" s="81"/>
      <c r="M138" s="81"/>
      <c r="N138" s="81"/>
      <c r="O138" s="81"/>
      <c r="P138" s="78"/>
      <c r="Q138" s="81"/>
      <c r="R138" s="81"/>
      <c r="S138" s="81"/>
      <c r="T138" s="82"/>
      <c r="U138" s="82"/>
      <c r="V138" s="78"/>
      <c r="W138" s="78"/>
      <c r="X138" s="78"/>
      <c r="Y138" s="78"/>
      <c r="Z138" s="80">
        <v>9998549.0399999991</v>
      </c>
    </row>
    <row r="139" spans="4:26">
      <c r="D139" s="81"/>
      <c r="E139" s="81"/>
      <c r="F139" s="81"/>
      <c r="G139" s="81"/>
      <c r="H139" s="81"/>
      <c r="I139" s="81"/>
      <c r="J139" s="78"/>
      <c r="K139" s="78"/>
      <c r="L139" s="81"/>
      <c r="M139" s="81"/>
      <c r="N139" s="81"/>
      <c r="O139" s="81"/>
      <c r="P139" s="78"/>
      <c r="Q139" s="81"/>
      <c r="R139" s="81"/>
      <c r="S139" s="81"/>
      <c r="T139" s="82"/>
      <c r="U139" s="82"/>
      <c r="V139" s="78"/>
      <c r="W139" s="78"/>
      <c r="X139" s="78"/>
      <c r="Y139" s="78"/>
      <c r="Z139" s="80">
        <v>88992109.969999999</v>
      </c>
    </row>
    <row r="140" spans="4:26">
      <c r="D140" s="81"/>
      <c r="E140" s="81"/>
      <c r="F140" s="81"/>
      <c r="G140" s="81"/>
      <c r="H140" s="81"/>
      <c r="I140" s="81"/>
      <c r="J140" s="78"/>
      <c r="K140" s="78"/>
      <c r="L140" s="81"/>
      <c r="M140" s="81"/>
      <c r="N140" s="81"/>
      <c r="O140" s="81"/>
      <c r="P140" s="78"/>
      <c r="Q140" s="81"/>
      <c r="R140" s="81"/>
      <c r="S140" s="81"/>
      <c r="T140" s="82"/>
      <c r="U140" s="82"/>
      <c r="V140" s="78"/>
      <c r="W140" s="78"/>
      <c r="X140" s="78"/>
      <c r="Y140" s="78"/>
      <c r="Z140" s="80">
        <v>140000000</v>
      </c>
    </row>
    <row r="141" spans="4:26">
      <c r="D141" s="81"/>
      <c r="E141" s="81"/>
      <c r="F141" s="81"/>
      <c r="G141" s="81"/>
      <c r="H141" s="81"/>
      <c r="I141" s="81"/>
      <c r="J141" s="78"/>
      <c r="K141" s="78"/>
      <c r="L141" s="81"/>
      <c r="M141" s="81"/>
      <c r="N141" s="81"/>
      <c r="O141" s="81"/>
      <c r="P141" s="78"/>
      <c r="Q141" s="81"/>
      <c r="R141" s="81"/>
      <c r="S141" s="81"/>
      <c r="T141" s="82"/>
      <c r="U141" s="82"/>
      <c r="V141" s="78"/>
      <c r="W141" s="78"/>
      <c r="X141" s="78"/>
      <c r="Y141" s="78"/>
      <c r="Z141" s="80">
        <v>50993016.950000003</v>
      </c>
    </row>
    <row r="142" spans="4:26">
      <c r="D142" s="81"/>
      <c r="E142" s="81"/>
      <c r="F142" s="81"/>
      <c r="G142" s="81"/>
      <c r="H142" s="81"/>
      <c r="I142" s="81"/>
      <c r="J142" s="78"/>
      <c r="K142" s="78"/>
      <c r="L142" s="81"/>
      <c r="M142" s="81"/>
      <c r="N142" s="81"/>
      <c r="O142" s="81"/>
      <c r="P142" s="78"/>
      <c r="Q142" s="81"/>
      <c r="R142" s="81"/>
      <c r="S142" s="81"/>
      <c r="T142" s="82"/>
      <c r="U142" s="82"/>
      <c r="V142" s="78"/>
      <c r="W142" s="78"/>
      <c r="X142" s="78"/>
      <c r="Y142" s="78"/>
      <c r="Z142" s="80">
        <v>100000000</v>
      </c>
    </row>
    <row r="143" spans="4:26">
      <c r="D143" s="81"/>
      <c r="E143" s="81"/>
      <c r="F143" s="81"/>
      <c r="G143" s="81"/>
      <c r="H143" s="81"/>
      <c r="I143" s="81"/>
      <c r="J143" s="78"/>
      <c r="K143" s="78"/>
      <c r="L143" s="81"/>
      <c r="M143" s="81"/>
      <c r="N143" s="81"/>
      <c r="O143" s="81"/>
      <c r="P143" s="78"/>
      <c r="Q143" s="81"/>
      <c r="R143" s="81"/>
      <c r="S143" s="81"/>
      <c r="T143" s="82"/>
      <c r="U143" s="82"/>
      <c r="V143" s="78"/>
      <c r="W143" s="78"/>
      <c r="X143" s="78"/>
      <c r="Y143" s="78"/>
      <c r="Z143" s="80">
        <v>600000000</v>
      </c>
    </row>
    <row r="144" spans="4:26">
      <c r="D144" s="81"/>
      <c r="E144" s="81"/>
      <c r="F144" s="81"/>
      <c r="G144" s="81"/>
      <c r="H144" s="81"/>
      <c r="I144" s="81"/>
      <c r="J144" s="78"/>
      <c r="K144" s="78"/>
      <c r="L144" s="81"/>
      <c r="M144" s="81"/>
      <c r="N144" s="81"/>
      <c r="O144" s="81"/>
      <c r="P144" s="78"/>
      <c r="Q144" s="81"/>
      <c r="R144" s="81"/>
      <c r="S144" s="81"/>
      <c r="T144" s="82"/>
      <c r="U144" s="82"/>
      <c r="V144" s="78"/>
      <c r="W144" s="78"/>
      <c r="X144" s="78"/>
      <c r="Y144" s="78"/>
      <c r="Z144" s="80">
        <v>100000000</v>
      </c>
    </row>
    <row r="145" spans="4:26">
      <c r="D145" s="81"/>
      <c r="E145" s="81"/>
      <c r="F145" s="81"/>
      <c r="G145" s="81"/>
      <c r="H145" s="81"/>
      <c r="I145" s="81"/>
      <c r="J145" s="78"/>
      <c r="K145" s="78"/>
      <c r="L145" s="81"/>
      <c r="M145" s="81"/>
      <c r="N145" s="81"/>
      <c r="O145" s="81"/>
      <c r="P145" s="78"/>
      <c r="Q145" s="81"/>
      <c r="R145" s="81"/>
      <c r="S145" s="81"/>
      <c r="T145" s="82"/>
      <c r="U145" s="82"/>
      <c r="V145" s="78"/>
      <c r="W145" s="78"/>
      <c r="X145" s="78"/>
      <c r="Y145" s="78"/>
      <c r="Z145" s="80">
        <v>405528604.54000002</v>
      </c>
    </row>
    <row r="146" spans="4:26">
      <c r="D146" s="81"/>
      <c r="E146" s="81"/>
      <c r="F146" s="81"/>
      <c r="G146" s="81"/>
      <c r="H146" s="81"/>
      <c r="I146" s="81"/>
      <c r="J146" s="78"/>
      <c r="K146" s="78"/>
      <c r="L146" s="81"/>
      <c r="M146" s="81"/>
      <c r="N146" s="81"/>
      <c r="O146" s="81"/>
      <c r="P146" s="78"/>
      <c r="Q146" s="81"/>
      <c r="R146" s="81"/>
      <c r="S146" s="81"/>
      <c r="T146" s="82"/>
      <c r="U146" s="82"/>
      <c r="V146" s="78"/>
      <c r="W146" s="78"/>
      <c r="X146" s="78"/>
      <c r="Y146" s="78"/>
      <c r="Z146" s="80">
        <v>60513882.920000002</v>
      </c>
    </row>
    <row r="147" spans="4:26">
      <c r="D147" s="81"/>
      <c r="E147" s="81"/>
      <c r="F147" s="81"/>
      <c r="G147" s="81"/>
      <c r="H147" s="81"/>
      <c r="I147" s="81"/>
      <c r="J147" s="78"/>
      <c r="K147" s="78"/>
      <c r="L147" s="81"/>
      <c r="M147" s="81"/>
      <c r="N147" s="81"/>
      <c r="O147" s="81"/>
      <c r="P147" s="78"/>
      <c r="Q147" s="81"/>
      <c r="R147" s="81"/>
      <c r="S147" s="81"/>
      <c r="T147" s="82"/>
      <c r="U147" s="82"/>
      <c r="V147" s="78"/>
      <c r="W147" s="78"/>
      <c r="X147" s="78"/>
      <c r="Y147" s="78"/>
      <c r="Z147" s="80">
        <v>150276137.41999999</v>
      </c>
    </row>
    <row r="148" spans="4:26">
      <c r="D148" s="81"/>
      <c r="E148" s="81"/>
      <c r="F148" s="81"/>
      <c r="G148" s="81"/>
      <c r="H148" s="81"/>
      <c r="I148" s="81"/>
      <c r="J148" s="78"/>
      <c r="K148" s="78"/>
      <c r="L148" s="81"/>
      <c r="M148" s="81"/>
      <c r="N148" s="81"/>
      <c r="O148" s="81"/>
      <c r="P148" s="78"/>
      <c r="Q148" s="81"/>
      <c r="R148" s="81"/>
      <c r="S148" s="81"/>
      <c r="T148" s="82"/>
      <c r="U148" s="82"/>
      <c r="V148" s="78"/>
      <c r="W148" s="78"/>
      <c r="X148" s="78"/>
      <c r="Y148" s="78"/>
      <c r="Z148" s="80">
        <v>449705524.13</v>
      </c>
    </row>
    <row r="149" spans="4:26">
      <c r="D149" s="81"/>
      <c r="E149" s="81"/>
      <c r="F149" s="81"/>
      <c r="G149" s="81"/>
      <c r="H149" s="81"/>
      <c r="I149" s="81"/>
      <c r="J149" s="78"/>
      <c r="K149" s="78"/>
      <c r="L149" s="81"/>
      <c r="M149" s="81"/>
      <c r="N149" s="81"/>
      <c r="O149" s="81"/>
      <c r="P149" s="78"/>
      <c r="Q149" s="81"/>
      <c r="R149" s="81"/>
      <c r="S149" s="81"/>
      <c r="T149" s="82"/>
      <c r="U149" s="82"/>
      <c r="V149" s="78"/>
      <c r="W149" s="78"/>
      <c r="X149" s="78"/>
      <c r="Y149" s="78"/>
      <c r="Z149" s="80">
        <v>19968213.75</v>
      </c>
    </row>
    <row r="150" spans="4:26">
      <c r="D150" s="81"/>
      <c r="E150" s="81"/>
      <c r="F150" s="81"/>
      <c r="G150" s="81"/>
      <c r="H150" s="81"/>
      <c r="I150" s="81"/>
      <c r="J150" s="78"/>
      <c r="K150" s="78"/>
      <c r="L150" s="81"/>
      <c r="M150" s="81"/>
      <c r="N150" s="81"/>
      <c r="O150" s="78"/>
      <c r="P150" s="78"/>
      <c r="Q150" s="81"/>
      <c r="R150" s="81"/>
      <c r="S150" s="81"/>
      <c r="T150" s="82"/>
      <c r="U150" s="82"/>
      <c r="V150" s="78"/>
      <c r="W150" s="78"/>
      <c r="X150" s="78"/>
      <c r="Y150" s="78"/>
      <c r="Z150" s="80">
        <v>19987776.649999999</v>
      </c>
    </row>
    <row r="151" spans="4:26">
      <c r="D151" s="81"/>
      <c r="E151" s="81"/>
      <c r="F151" s="81"/>
      <c r="G151" s="81"/>
      <c r="H151" s="81"/>
      <c r="I151" s="81"/>
      <c r="J151" s="78"/>
      <c r="K151" s="78"/>
      <c r="L151" s="81"/>
      <c r="M151" s="81"/>
      <c r="N151" s="81"/>
      <c r="O151" s="78"/>
      <c r="P151" s="78"/>
      <c r="Q151" s="81"/>
      <c r="R151" s="81"/>
      <c r="S151" s="81"/>
      <c r="T151" s="82"/>
      <c r="U151" s="82"/>
      <c r="V151" s="78"/>
      <c r="W151" s="78"/>
      <c r="X151" s="78"/>
      <c r="Y151" s="78"/>
      <c r="Z151" s="80">
        <v>199852865.94</v>
      </c>
    </row>
    <row r="152" spans="4:26">
      <c r="D152" s="81"/>
      <c r="E152" s="81"/>
      <c r="F152" s="81"/>
      <c r="G152" s="81"/>
      <c r="H152" s="81"/>
      <c r="I152" s="81"/>
      <c r="J152" s="78"/>
      <c r="K152" s="78"/>
      <c r="L152" s="81"/>
      <c r="M152" s="81"/>
      <c r="N152" s="81"/>
      <c r="O152" s="78"/>
      <c r="P152" s="78"/>
      <c r="Q152" s="81"/>
      <c r="R152" s="81"/>
      <c r="S152" s="81"/>
      <c r="T152" s="82"/>
      <c r="U152" s="82"/>
      <c r="V152" s="78"/>
      <c r="W152" s="78"/>
      <c r="X152" s="78"/>
      <c r="Y152" s="78"/>
      <c r="Z152" s="80">
        <v>80000000</v>
      </c>
    </row>
    <row r="153" spans="4:26">
      <c r="D153" s="81"/>
      <c r="E153" s="81"/>
      <c r="F153" s="81"/>
      <c r="G153" s="81"/>
      <c r="H153" s="81"/>
      <c r="I153" s="81"/>
      <c r="J153" s="78"/>
      <c r="K153" s="78"/>
      <c r="L153" s="81"/>
      <c r="M153" s="81"/>
      <c r="N153" s="81"/>
      <c r="O153" s="78"/>
      <c r="P153" s="78"/>
      <c r="Q153" s="81"/>
      <c r="R153" s="81"/>
      <c r="S153" s="81"/>
      <c r="T153" s="82"/>
      <c r="U153" s="82"/>
      <c r="V153" s="78"/>
      <c r="W153" s="78"/>
      <c r="X153" s="78"/>
      <c r="Y153" s="78"/>
      <c r="Z153" s="80">
        <v>299728317.06</v>
      </c>
    </row>
    <row r="154" spans="4:26">
      <c r="D154" s="81"/>
      <c r="E154" s="81"/>
      <c r="F154" s="81"/>
      <c r="G154" s="81"/>
      <c r="H154" s="81"/>
      <c r="I154" s="81"/>
      <c r="J154" s="78"/>
      <c r="K154" s="78"/>
      <c r="L154" s="81"/>
      <c r="M154" s="81"/>
      <c r="N154" s="81"/>
      <c r="O154" s="78"/>
      <c r="P154" s="78"/>
      <c r="Q154" s="81"/>
      <c r="R154" s="81"/>
      <c r="S154" s="81"/>
      <c r="T154" s="82"/>
      <c r="U154" s="82"/>
      <c r="V154" s="78"/>
      <c r="W154" s="78"/>
      <c r="X154" s="78"/>
      <c r="Y154" s="78"/>
      <c r="Z154" s="80">
        <v>199804796.52000001</v>
      </c>
    </row>
    <row r="155" spans="4:26">
      <c r="D155" s="81"/>
      <c r="E155" s="81"/>
      <c r="F155" s="81"/>
      <c r="G155" s="81"/>
      <c r="H155" s="81"/>
      <c r="I155" s="81"/>
      <c r="J155" s="78"/>
      <c r="K155" s="78"/>
      <c r="L155" s="81"/>
      <c r="M155" s="81"/>
      <c r="N155" s="81"/>
      <c r="O155" s="78"/>
      <c r="P155" s="78"/>
      <c r="Q155" s="81"/>
      <c r="R155" s="81"/>
      <c r="S155" s="81"/>
      <c r="T155" s="82"/>
      <c r="U155" s="82"/>
      <c r="V155" s="78"/>
      <c r="W155" s="78"/>
      <c r="X155" s="78"/>
      <c r="Y155" s="78"/>
      <c r="Z155" s="80">
        <v>499738677.88</v>
      </c>
    </row>
    <row r="156" spans="4:26">
      <c r="D156" s="81"/>
      <c r="E156" s="81"/>
      <c r="F156" s="81"/>
      <c r="G156" s="81"/>
      <c r="H156" s="81"/>
      <c r="I156" s="81"/>
      <c r="J156" s="78"/>
      <c r="K156" s="78"/>
      <c r="L156" s="81"/>
      <c r="M156" s="81"/>
      <c r="N156" s="81"/>
      <c r="O156" s="78"/>
      <c r="P156" s="78"/>
      <c r="Q156" s="81"/>
      <c r="R156" s="81"/>
      <c r="S156" s="81"/>
      <c r="T156" s="82"/>
      <c r="U156" s="82"/>
      <c r="V156" s="78"/>
      <c r="W156" s="78"/>
      <c r="X156" s="78"/>
      <c r="Y156" s="78"/>
      <c r="Z156" s="80">
        <v>159867160.27000001</v>
      </c>
    </row>
    <row r="157" spans="4:26">
      <c r="D157" s="81"/>
      <c r="E157" s="81"/>
      <c r="F157" s="81"/>
      <c r="G157" s="81"/>
      <c r="H157" s="81"/>
      <c r="I157" s="81"/>
      <c r="J157" s="78"/>
      <c r="K157" s="78"/>
      <c r="L157" s="81"/>
      <c r="M157" s="81"/>
      <c r="N157" s="81"/>
      <c r="O157" s="78"/>
      <c r="P157" s="78"/>
      <c r="Q157" s="81"/>
      <c r="R157" s="81"/>
      <c r="S157" s="81"/>
      <c r="T157" s="82"/>
      <c r="U157" s="82"/>
      <c r="V157" s="78"/>
      <c r="W157" s="78"/>
      <c r="X157" s="78"/>
      <c r="Y157" s="78"/>
      <c r="Z157" s="80">
        <v>100475407.09999999</v>
      </c>
    </row>
    <row r="158" spans="4:26">
      <c r="D158" s="81"/>
      <c r="E158" s="81"/>
      <c r="F158" s="81"/>
      <c r="G158" s="81"/>
      <c r="H158" s="81"/>
      <c r="I158" s="81"/>
      <c r="J158" s="78"/>
      <c r="K158" s="78"/>
      <c r="L158" s="81"/>
      <c r="M158" s="81"/>
      <c r="N158" s="81"/>
      <c r="O158" s="78"/>
      <c r="P158" s="78"/>
      <c r="Q158" s="81"/>
      <c r="R158" s="81"/>
      <c r="S158" s="81"/>
      <c r="T158" s="82"/>
      <c r="U158" s="82"/>
      <c r="V158" s="78"/>
      <c r="W158" s="78"/>
      <c r="X158" s="78"/>
      <c r="Y158" s="78"/>
      <c r="Z158" s="80">
        <v>39958892.780000001</v>
      </c>
    </row>
    <row r="159" spans="4:26">
      <c r="D159" s="81"/>
      <c r="E159" s="81"/>
      <c r="F159" s="81"/>
      <c r="G159" s="81"/>
      <c r="H159" s="81"/>
      <c r="I159" s="81"/>
      <c r="J159" s="78"/>
      <c r="K159" s="78"/>
      <c r="L159" s="81"/>
      <c r="M159" s="81"/>
      <c r="N159" s="81"/>
      <c r="O159" s="78"/>
      <c r="P159" s="78"/>
      <c r="Q159" s="81"/>
      <c r="R159" s="81"/>
      <c r="S159" s="81"/>
      <c r="T159" s="82"/>
      <c r="U159" s="82"/>
      <c r="V159" s="78"/>
      <c r="W159" s="78"/>
      <c r="X159" s="78"/>
      <c r="Y159" s="78"/>
      <c r="Z159" s="80">
        <v>60000000</v>
      </c>
    </row>
    <row r="160" spans="4:26">
      <c r="D160" s="81"/>
      <c r="E160" s="81"/>
      <c r="F160" s="81"/>
      <c r="G160" s="81"/>
      <c r="H160" s="81"/>
      <c r="I160" s="81"/>
      <c r="J160" s="78"/>
      <c r="K160" s="78"/>
      <c r="L160" s="81"/>
      <c r="M160" s="81"/>
      <c r="N160" s="81"/>
      <c r="O160" s="78"/>
      <c r="P160" s="78"/>
      <c r="Q160" s="81"/>
      <c r="R160" s="81"/>
      <c r="S160" s="81"/>
      <c r="T160" s="82"/>
      <c r="U160" s="82"/>
      <c r="V160" s="78"/>
      <c r="W160" s="78"/>
      <c r="X160" s="78"/>
      <c r="Y160" s="78"/>
      <c r="Z160" s="80">
        <v>100000000</v>
      </c>
    </row>
    <row r="161" spans="4:26">
      <c r="D161" s="81"/>
      <c r="E161" s="81"/>
      <c r="F161" s="81"/>
      <c r="G161" s="81"/>
      <c r="H161" s="81"/>
      <c r="I161" s="81"/>
      <c r="J161" s="78"/>
      <c r="K161" s="78"/>
      <c r="L161" s="81"/>
      <c r="M161" s="81"/>
      <c r="N161" s="81"/>
      <c r="O161" s="78"/>
      <c r="P161" s="78"/>
      <c r="Q161" s="81"/>
      <c r="R161" s="81"/>
      <c r="S161" s="81"/>
      <c r="T161" s="82"/>
      <c r="U161" s="82"/>
      <c r="V161" s="78"/>
      <c r="W161" s="78"/>
      <c r="X161" s="78"/>
      <c r="Y161" s="78"/>
      <c r="Z161" s="80">
        <v>1398738546.9400001</v>
      </c>
    </row>
    <row r="162" spans="4:26">
      <c r="D162" s="81"/>
      <c r="E162" s="81"/>
      <c r="F162" s="81"/>
      <c r="G162" s="81"/>
      <c r="H162" s="81"/>
      <c r="I162" s="81"/>
      <c r="J162" s="78"/>
      <c r="K162" s="78"/>
      <c r="L162" s="81"/>
      <c r="M162" s="81"/>
      <c r="N162" s="81"/>
      <c r="O162" s="78"/>
      <c r="P162" s="78"/>
      <c r="Q162" s="81"/>
      <c r="R162" s="81"/>
      <c r="S162" s="81"/>
      <c r="T162" s="82"/>
      <c r="U162" s="82"/>
      <c r="V162" s="78"/>
      <c r="W162" s="78"/>
      <c r="X162" s="78"/>
      <c r="Y162" s="78"/>
      <c r="Z162" s="80">
        <v>59174283.75</v>
      </c>
    </row>
    <row r="163" spans="4:26">
      <c r="D163" s="81"/>
      <c r="E163" s="81"/>
      <c r="F163" s="81"/>
      <c r="G163" s="81"/>
      <c r="H163" s="81"/>
      <c r="I163" s="81"/>
      <c r="J163" s="78"/>
      <c r="K163" s="78"/>
      <c r="L163" s="81"/>
      <c r="M163" s="81"/>
      <c r="N163" s="81"/>
      <c r="O163" s="78"/>
      <c r="P163" s="78"/>
      <c r="Q163" s="81"/>
      <c r="R163" s="81"/>
      <c r="S163" s="81"/>
      <c r="T163" s="82"/>
      <c r="U163" s="82"/>
      <c r="V163" s="78"/>
      <c r="W163" s="78"/>
      <c r="X163" s="78"/>
      <c r="Y163" s="78"/>
      <c r="Z163" s="80">
        <v>99892950</v>
      </c>
    </row>
    <row r="164" spans="4:26">
      <c r="D164" s="81"/>
      <c r="E164" s="81"/>
      <c r="F164" s="81"/>
      <c r="G164" s="81"/>
      <c r="H164" s="81"/>
      <c r="I164" s="81"/>
      <c r="J164" s="78"/>
      <c r="K164" s="78"/>
      <c r="L164" s="81"/>
      <c r="M164" s="81"/>
      <c r="N164" s="81"/>
      <c r="O164" s="78"/>
      <c r="P164" s="78"/>
      <c r="Q164" s="81"/>
      <c r="R164" s="81"/>
      <c r="S164" s="81"/>
      <c r="T164" s="82"/>
      <c r="U164" s="82"/>
      <c r="V164" s="78"/>
      <c r="W164" s="78"/>
      <c r="X164" s="78"/>
      <c r="Y164" s="78"/>
      <c r="Z164" s="80">
        <v>99908776.469999999</v>
      </c>
    </row>
    <row r="165" spans="4:26">
      <c r="D165" s="81"/>
      <c r="E165" s="81"/>
      <c r="F165" s="81"/>
      <c r="G165" s="81"/>
      <c r="H165" s="81"/>
      <c r="I165" s="81"/>
      <c r="J165" s="78"/>
      <c r="K165" s="78"/>
      <c r="L165" s="81"/>
      <c r="M165" s="81"/>
      <c r="N165" s="81"/>
      <c r="O165" s="78"/>
      <c r="P165" s="78"/>
      <c r="Q165" s="81"/>
      <c r="R165" s="81"/>
      <c r="S165" s="81"/>
      <c r="T165" s="82"/>
      <c r="U165" s="82"/>
      <c r="V165" s="78"/>
      <c r="W165" s="78"/>
      <c r="X165" s="78"/>
      <c r="Y165" s="78"/>
      <c r="Z165" s="80">
        <v>49944861.07</v>
      </c>
    </row>
    <row r="166" spans="4:26">
      <c r="D166" s="81"/>
      <c r="E166" s="81"/>
      <c r="F166" s="81"/>
      <c r="G166" s="81"/>
      <c r="H166" s="81"/>
      <c r="I166" s="81"/>
      <c r="J166" s="78"/>
      <c r="K166" s="78"/>
      <c r="L166" s="81"/>
      <c r="M166" s="81"/>
      <c r="N166" s="81"/>
      <c r="O166" s="78"/>
      <c r="P166" s="78"/>
      <c r="Q166" s="81"/>
      <c r="R166" s="81"/>
      <c r="S166" s="81"/>
      <c r="T166" s="82"/>
      <c r="U166" s="82"/>
      <c r="V166" s="78"/>
      <c r="W166" s="78"/>
      <c r="X166" s="78"/>
      <c r="Y166" s="78"/>
      <c r="Z166" s="80">
        <v>699414201.30999994</v>
      </c>
    </row>
    <row r="167" spans="4:26">
      <c r="D167" s="81"/>
      <c r="E167" s="81"/>
      <c r="F167" s="81"/>
      <c r="G167" s="81"/>
      <c r="H167" s="81"/>
      <c r="I167" s="81"/>
      <c r="J167" s="78"/>
      <c r="K167" s="78"/>
      <c r="L167" s="81"/>
      <c r="M167" s="81"/>
      <c r="N167" s="81"/>
      <c r="O167" s="78"/>
      <c r="P167" s="78"/>
      <c r="Q167" s="81"/>
      <c r="R167" s="81"/>
      <c r="S167" s="81"/>
      <c r="T167" s="82"/>
      <c r="U167" s="82"/>
      <c r="V167" s="78"/>
      <c r="W167" s="78"/>
      <c r="X167" s="78"/>
      <c r="Y167" s="78"/>
      <c r="Z167" s="80">
        <v>49999791.799999997</v>
      </c>
    </row>
    <row r="168" spans="4:26">
      <c r="D168" s="81"/>
      <c r="E168" s="81"/>
      <c r="F168" s="81"/>
      <c r="G168" s="81"/>
      <c r="H168" s="81"/>
      <c r="I168" s="81"/>
      <c r="J168" s="78"/>
      <c r="K168" s="78"/>
      <c r="L168" s="81"/>
      <c r="M168" s="81"/>
      <c r="N168" s="81"/>
      <c r="O168" s="78"/>
      <c r="P168" s="78"/>
      <c r="Q168" s="81"/>
      <c r="R168" s="81"/>
      <c r="S168" s="81"/>
      <c r="T168" s="82"/>
      <c r="U168" s="82"/>
      <c r="V168" s="78"/>
      <c r="W168" s="78"/>
      <c r="X168" s="78"/>
      <c r="Y168" s="78"/>
      <c r="Z168" s="80">
        <v>300000000</v>
      </c>
    </row>
    <row r="169" spans="4:26">
      <c r="D169" s="81"/>
      <c r="E169" s="81"/>
      <c r="F169" s="81"/>
      <c r="G169" s="81"/>
      <c r="H169" s="81"/>
      <c r="I169" s="81"/>
      <c r="J169" s="78"/>
      <c r="K169" s="78"/>
      <c r="L169" s="81"/>
      <c r="M169" s="81"/>
      <c r="N169" s="81"/>
      <c r="O169" s="78"/>
      <c r="P169" s="78"/>
      <c r="Q169" s="81"/>
      <c r="R169" s="81"/>
      <c r="S169" s="81"/>
      <c r="T169" s="82"/>
      <c r="U169" s="82"/>
      <c r="V169" s="78"/>
      <c r="W169" s="78"/>
      <c r="X169" s="78"/>
      <c r="Y169" s="78"/>
      <c r="Z169" s="80">
        <v>799591629.20000005</v>
      </c>
    </row>
    <row r="170" spans="4:26">
      <c r="D170" s="81"/>
      <c r="E170" s="81"/>
      <c r="F170" s="81"/>
      <c r="G170" s="81"/>
      <c r="H170" s="81"/>
      <c r="I170" s="81"/>
      <c r="J170" s="78"/>
      <c r="K170" s="78"/>
      <c r="L170" s="81"/>
      <c r="M170" s="81"/>
      <c r="N170" s="81"/>
      <c r="O170" s="78"/>
      <c r="P170" s="78"/>
      <c r="Q170" s="81"/>
      <c r="R170" s="81"/>
      <c r="S170" s="81"/>
      <c r="T170" s="82"/>
      <c r="U170" s="82"/>
      <c r="V170" s="78"/>
      <c r="W170" s="78"/>
      <c r="X170" s="78"/>
      <c r="Y170" s="78"/>
      <c r="Z170" s="80">
        <v>189287358.29000002</v>
      </c>
    </row>
    <row r="171" spans="4:26">
      <c r="D171" s="81"/>
      <c r="E171" s="81"/>
      <c r="F171" s="81"/>
      <c r="G171" s="81"/>
      <c r="H171" s="81"/>
      <c r="I171" s="81"/>
      <c r="J171" s="78"/>
      <c r="K171" s="78"/>
      <c r="L171" s="81"/>
      <c r="M171" s="81"/>
      <c r="N171" s="81"/>
      <c r="O171" s="78"/>
      <c r="P171" s="78"/>
      <c r="Q171" s="81"/>
      <c r="R171" s="81"/>
      <c r="S171" s="81"/>
      <c r="T171" s="82"/>
      <c r="U171" s="82"/>
      <c r="V171" s="78"/>
      <c r="W171" s="78"/>
      <c r="X171" s="78"/>
      <c r="Y171" s="78"/>
      <c r="Z171" s="80">
        <v>29933582.039999999</v>
      </c>
    </row>
    <row r="172" spans="4:26">
      <c r="D172" s="81"/>
      <c r="E172" s="81"/>
      <c r="F172" s="81"/>
      <c r="G172" s="81"/>
      <c r="H172" s="81"/>
      <c r="I172" s="81"/>
      <c r="J172" s="78"/>
      <c r="K172" s="78"/>
      <c r="L172" s="81"/>
      <c r="M172" s="81"/>
      <c r="N172" s="81"/>
      <c r="O172" s="78"/>
      <c r="P172" s="78"/>
      <c r="Q172" s="81"/>
      <c r="R172" s="81"/>
      <c r="S172" s="81"/>
      <c r="T172" s="82"/>
      <c r="U172" s="82"/>
      <c r="V172" s="78"/>
      <c r="W172" s="78"/>
      <c r="X172" s="78"/>
      <c r="Y172" s="78"/>
      <c r="Z172" s="80">
        <v>98938419.430000007</v>
      </c>
    </row>
    <row r="173" spans="4:26">
      <c r="D173" s="81"/>
      <c r="E173" s="81"/>
      <c r="F173" s="81"/>
      <c r="G173" s="81"/>
      <c r="H173" s="81"/>
      <c r="I173" s="81"/>
      <c r="J173" s="78"/>
      <c r="K173" s="78"/>
      <c r="L173" s="81"/>
      <c r="M173" s="81"/>
      <c r="N173" s="81"/>
      <c r="O173" s="78"/>
      <c r="P173" s="78"/>
      <c r="Q173" s="81"/>
      <c r="R173" s="81"/>
      <c r="S173" s="81"/>
      <c r="T173" s="82"/>
      <c r="U173" s="82"/>
      <c r="V173" s="78"/>
      <c r="W173" s="78"/>
      <c r="X173" s="78"/>
      <c r="Y173" s="78"/>
      <c r="Z173" s="80">
        <v>208133117.06</v>
      </c>
    </row>
    <row r="174" spans="4:26">
      <c r="D174" s="81"/>
      <c r="E174" s="81"/>
      <c r="F174" s="81"/>
      <c r="G174" s="81"/>
      <c r="H174" s="81"/>
      <c r="I174" s="81"/>
      <c r="J174" s="78"/>
      <c r="K174" s="78"/>
      <c r="L174" s="81"/>
      <c r="M174" s="81"/>
      <c r="N174" s="81"/>
      <c r="O174" s="78"/>
      <c r="P174" s="78"/>
      <c r="Q174" s="81"/>
      <c r="R174" s="81"/>
      <c r="S174" s="81"/>
      <c r="T174" s="82"/>
      <c r="U174" s="82"/>
      <c r="V174" s="78"/>
      <c r="W174" s="78"/>
      <c r="X174" s="78"/>
      <c r="Y174" s="78"/>
      <c r="Z174" s="80">
        <v>49468039.100000001</v>
      </c>
    </row>
    <row r="175" spans="4:26">
      <c r="D175" s="81"/>
      <c r="E175" s="81"/>
      <c r="F175" s="81"/>
      <c r="G175" s="81"/>
      <c r="H175" s="81"/>
      <c r="I175" s="81"/>
      <c r="J175" s="78"/>
      <c r="K175" s="78"/>
      <c r="L175" s="81"/>
      <c r="M175" s="81"/>
      <c r="N175" s="81"/>
      <c r="O175" s="78"/>
      <c r="P175" s="78"/>
      <c r="Q175" s="81"/>
      <c r="R175" s="81"/>
      <c r="S175" s="81"/>
      <c r="T175" s="82"/>
      <c r="U175" s="82"/>
      <c r="V175" s="78"/>
      <c r="W175" s="78"/>
      <c r="X175" s="78"/>
      <c r="Y175" s="78"/>
      <c r="Z175" s="80">
        <v>30058931.469999999</v>
      </c>
    </row>
    <row r="176" spans="4:26">
      <c r="D176" s="81"/>
      <c r="E176" s="81"/>
      <c r="F176" s="81"/>
      <c r="G176" s="81"/>
      <c r="H176" s="81"/>
      <c r="I176" s="81"/>
      <c r="J176" s="78"/>
      <c r="K176" s="78"/>
      <c r="L176" s="81"/>
      <c r="M176" s="81"/>
      <c r="N176" s="81"/>
      <c r="O176" s="78"/>
      <c r="P176" s="78"/>
      <c r="Q176" s="81"/>
      <c r="R176" s="81"/>
      <c r="S176" s="81"/>
      <c r="T176" s="82"/>
      <c r="U176" s="82"/>
      <c r="V176" s="78"/>
      <c r="W176" s="78"/>
      <c r="X176" s="78"/>
      <c r="Y176" s="78"/>
      <c r="Z176" s="80">
        <v>61336097.950000003</v>
      </c>
    </row>
    <row r="177" spans="4:26">
      <c r="D177" s="81"/>
      <c r="E177" s="81"/>
      <c r="F177" s="81"/>
      <c r="G177" s="81"/>
      <c r="H177" s="81"/>
      <c r="I177" s="81"/>
      <c r="J177" s="78"/>
      <c r="K177" s="78"/>
      <c r="L177" s="81"/>
      <c r="M177" s="81"/>
      <c r="N177" s="81"/>
      <c r="O177" s="78"/>
      <c r="P177" s="78"/>
      <c r="Q177" s="81"/>
      <c r="R177" s="81"/>
      <c r="S177" s="81"/>
      <c r="T177" s="82"/>
      <c r="U177" s="82"/>
      <c r="V177" s="78"/>
      <c r="W177" s="78"/>
      <c r="X177" s="78"/>
      <c r="Y177" s="78"/>
      <c r="Z177" s="80">
        <v>100179976.53999999</v>
      </c>
    </row>
    <row r="178" spans="4:26">
      <c r="D178" s="81"/>
      <c r="E178" s="81"/>
      <c r="F178" s="81"/>
      <c r="G178" s="81"/>
      <c r="H178" s="81"/>
      <c r="I178" s="81"/>
      <c r="J178" s="78"/>
      <c r="K178" s="78"/>
      <c r="L178" s="81"/>
      <c r="M178" s="81"/>
      <c r="N178" s="81"/>
      <c r="O178" s="78"/>
      <c r="P178" s="78"/>
      <c r="Q178" s="81"/>
      <c r="R178" s="81"/>
      <c r="S178" s="81"/>
      <c r="T178" s="82"/>
      <c r="U178" s="82"/>
      <c r="V178" s="78"/>
      <c r="W178" s="78"/>
      <c r="X178" s="78"/>
      <c r="Y178" s="78"/>
      <c r="Z178" s="80">
        <v>10018880.1</v>
      </c>
    </row>
    <row r="179" spans="4:26">
      <c r="D179" s="81"/>
      <c r="E179" s="81"/>
      <c r="F179" s="81"/>
      <c r="G179" s="81"/>
      <c r="H179" s="81"/>
      <c r="I179" s="81"/>
      <c r="J179" s="78"/>
      <c r="K179" s="78"/>
      <c r="L179" s="81"/>
      <c r="M179" s="81"/>
      <c r="N179" s="81"/>
      <c r="O179" s="78"/>
      <c r="P179" s="78"/>
      <c r="Q179" s="81"/>
      <c r="R179" s="81"/>
      <c r="S179" s="81"/>
      <c r="T179" s="82"/>
      <c r="U179" s="82"/>
      <c r="V179" s="78"/>
      <c r="W179" s="78"/>
      <c r="X179" s="78"/>
      <c r="Y179" s="78"/>
      <c r="Z179" s="80">
        <v>110745483.81</v>
      </c>
    </row>
    <row r="180" spans="4:26">
      <c r="D180" s="81"/>
      <c r="E180" s="81"/>
      <c r="F180" s="81"/>
      <c r="G180" s="81"/>
      <c r="H180" s="81"/>
      <c r="I180" s="81"/>
      <c r="J180" s="78"/>
      <c r="K180" s="78"/>
      <c r="L180" s="81"/>
      <c r="M180" s="81"/>
      <c r="N180" s="81"/>
      <c r="O180" s="78"/>
      <c r="P180" s="78"/>
      <c r="Q180" s="81"/>
      <c r="R180" s="81"/>
      <c r="S180" s="81"/>
      <c r="T180" s="82"/>
      <c r="U180" s="82"/>
      <c r="V180" s="78"/>
      <c r="W180" s="78"/>
      <c r="X180" s="78"/>
      <c r="Y180" s="78"/>
      <c r="Z180" s="80">
        <v>64988172.020000003</v>
      </c>
    </row>
    <row r="181" spans="4:26">
      <c r="D181" s="81"/>
      <c r="E181" s="81"/>
      <c r="F181" s="81"/>
      <c r="G181" s="81"/>
      <c r="H181" s="81"/>
      <c r="I181" s="81"/>
      <c r="J181" s="78"/>
      <c r="K181" s="78"/>
      <c r="L181" s="81"/>
      <c r="M181" s="81"/>
      <c r="N181" s="81"/>
      <c r="O181" s="78"/>
      <c r="P181" s="78"/>
      <c r="Q181" s="81"/>
      <c r="R181" s="81"/>
      <c r="S181" s="81"/>
      <c r="T181" s="82"/>
      <c r="U181" s="82"/>
      <c r="V181" s="78"/>
      <c r="W181" s="78"/>
      <c r="X181" s="78"/>
      <c r="Y181" s="78"/>
      <c r="Z181" s="80">
        <v>34989515.060000002</v>
      </c>
    </row>
    <row r="182" spans="4:26">
      <c r="D182" s="81"/>
      <c r="E182" s="81"/>
      <c r="F182" s="81"/>
      <c r="G182" s="81"/>
      <c r="H182" s="81"/>
      <c r="I182" s="81"/>
      <c r="J182" s="78"/>
      <c r="K182" s="78"/>
      <c r="L182" s="81"/>
      <c r="M182" s="81"/>
      <c r="N182" s="81"/>
      <c r="O182" s="78"/>
      <c r="P182" s="78"/>
      <c r="Q182" s="81"/>
      <c r="R182" s="81"/>
      <c r="S182" s="81"/>
      <c r="T182" s="82"/>
      <c r="U182" s="82"/>
      <c r="V182" s="78"/>
      <c r="W182" s="78"/>
      <c r="X182" s="78"/>
      <c r="Y182" s="78"/>
      <c r="Z182" s="80">
        <v>19913999.399999999</v>
      </c>
    </row>
    <row r="183" spans="4:26">
      <c r="D183" s="81"/>
      <c r="E183" s="81"/>
      <c r="F183" s="81"/>
      <c r="G183" s="81"/>
      <c r="H183" s="81"/>
      <c r="I183" s="81"/>
      <c r="J183" s="78"/>
      <c r="K183" s="78"/>
      <c r="L183" s="81"/>
      <c r="M183" s="81"/>
      <c r="N183" s="81"/>
      <c r="O183" s="78"/>
      <c r="P183" s="78"/>
      <c r="Q183" s="81"/>
      <c r="R183" s="81"/>
      <c r="S183" s="81"/>
      <c r="T183" s="82"/>
      <c r="U183" s="82"/>
      <c r="V183" s="78"/>
      <c r="W183" s="78"/>
      <c r="X183" s="78"/>
      <c r="Y183" s="78"/>
      <c r="Z183" s="80">
        <v>9998690.8499999996</v>
      </c>
    </row>
    <row r="184" spans="4:26">
      <c r="D184" s="81"/>
      <c r="E184" s="81"/>
      <c r="F184" s="81"/>
      <c r="G184" s="81"/>
      <c r="H184" s="81"/>
      <c r="I184" s="81"/>
      <c r="J184" s="78"/>
      <c r="K184" s="78"/>
      <c r="L184" s="81"/>
      <c r="M184" s="81"/>
      <c r="N184" s="81"/>
      <c r="O184" s="78"/>
      <c r="P184" s="78"/>
      <c r="Q184" s="81"/>
      <c r="R184" s="81"/>
      <c r="S184" s="81"/>
      <c r="T184" s="82"/>
      <c r="U184" s="82"/>
      <c r="V184" s="78"/>
      <c r="W184" s="78"/>
      <c r="X184" s="78"/>
      <c r="Y184" s="78"/>
      <c r="Z184" s="80">
        <v>40047619.009999998</v>
      </c>
    </row>
    <row r="185" spans="4:26">
      <c r="D185" s="81"/>
      <c r="E185" s="81"/>
      <c r="F185" s="81"/>
      <c r="G185" s="81"/>
      <c r="H185" s="81"/>
      <c r="I185" s="81"/>
      <c r="J185" s="78"/>
      <c r="K185" s="78"/>
      <c r="L185" s="81"/>
      <c r="M185" s="81"/>
      <c r="N185" s="81"/>
      <c r="O185" s="78"/>
      <c r="P185" s="78"/>
      <c r="Q185" s="81"/>
      <c r="R185" s="81"/>
      <c r="S185" s="81"/>
      <c r="T185" s="82"/>
      <c r="U185" s="82"/>
      <c r="V185" s="78"/>
      <c r="W185" s="78"/>
      <c r="X185" s="78"/>
      <c r="Y185" s="78"/>
      <c r="Z185" s="80">
        <v>14995957.68</v>
      </c>
    </row>
    <row r="186" spans="4:26">
      <c r="D186" s="81"/>
      <c r="E186" s="81"/>
      <c r="F186" s="81"/>
      <c r="G186" s="81"/>
      <c r="H186" s="81"/>
      <c r="I186" s="81"/>
      <c r="J186" s="78"/>
      <c r="K186" s="78"/>
      <c r="L186" s="81"/>
      <c r="M186" s="81"/>
      <c r="N186" s="81"/>
      <c r="O186" s="78"/>
      <c r="P186" s="78"/>
      <c r="Q186" s="81"/>
      <c r="R186" s="81"/>
      <c r="S186" s="81"/>
      <c r="T186" s="82"/>
      <c r="U186" s="82"/>
      <c r="V186" s="78"/>
      <c r="W186" s="78"/>
      <c r="X186" s="78"/>
      <c r="Y186" s="78"/>
      <c r="Z186" s="80">
        <v>59983964.640000001</v>
      </c>
    </row>
    <row r="187" spans="4:26">
      <c r="D187" s="81"/>
      <c r="E187" s="81"/>
      <c r="F187" s="81"/>
      <c r="G187" s="81"/>
      <c r="H187" s="81"/>
      <c r="I187" s="81"/>
      <c r="J187" s="78"/>
      <c r="K187" s="78"/>
      <c r="L187" s="81"/>
      <c r="M187" s="81"/>
      <c r="N187" s="81"/>
      <c r="O187" s="78"/>
      <c r="P187" s="78"/>
      <c r="Q187" s="81"/>
      <c r="R187" s="81"/>
      <c r="S187" s="81"/>
      <c r="T187" s="82"/>
      <c r="U187" s="82"/>
      <c r="V187" s="78"/>
      <c r="W187" s="78"/>
      <c r="X187" s="78"/>
      <c r="Y187" s="78"/>
      <c r="Z187" s="80">
        <v>50066061.219999999</v>
      </c>
    </row>
    <row r="188" spans="4:26">
      <c r="D188" s="81"/>
      <c r="E188" s="81"/>
      <c r="F188" s="81"/>
      <c r="G188" s="81"/>
      <c r="H188" s="81"/>
      <c r="I188" s="81"/>
      <c r="J188" s="78"/>
      <c r="K188" s="78"/>
      <c r="L188" s="81"/>
      <c r="M188" s="81"/>
      <c r="N188" s="81"/>
      <c r="O188" s="78"/>
      <c r="P188" s="78"/>
      <c r="Q188" s="81"/>
      <c r="R188" s="81"/>
      <c r="S188" s="81"/>
      <c r="T188" s="82"/>
      <c r="U188" s="82"/>
      <c r="V188" s="78"/>
      <c r="W188" s="78"/>
      <c r="X188" s="78"/>
      <c r="Y188" s="78"/>
      <c r="Z188" s="80">
        <v>29999049.02</v>
      </c>
    </row>
    <row r="189" spans="4:26">
      <c r="D189" s="81"/>
      <c r="E189" s="81"/>
      <c r="F189" s="81"/>
      <c r="G189" s="81"/>
      <c r="H189" s="81"/>
      <c r="I189" s="81"/>
      <c r="J189" s="78"/>
      <c r="K189" s="78"/>
      <c r="L189" s="81"/>
      <c r="M189" s="81"/>
      <c r="N189" s="81"/>
      <c r="O189" s="78"/>
      <c r="P189" s="78"/>
      <c r="Q189" s="81"/>
      <c r="R189" s="81"/>
      <c r="S189" s="81"/>
      <c r="T189" s="82"/>
      <c r="U189" s="82"/>
      <c r="V189" s="78"/>
      <c r="W189" s="78"/>
      <c r="X189" s="78"/>
      <c r="Y189" s="78"/>
      <c r="Z189" s="80">
        <v>49987554.68</v>
      </c>
    </row>
    <row r="190" spans="4:26">
      <c r="D190" s="81"/>
      <c r="E190" s="81"/>
      <c r="F190" s="81"/>
      <c r="G190" s="81"/>
      <c r="H190" s="81"/>
      <c r="I190" s="81"/>
      <c r="J190" s="78"/>
      <c r="K190" s="78"/>
      <c r="L190" s="81"/>
      <c r="M190" s="81"/>
      <c r="N190" s="81"/>
      <c r="O190" s="78"/>
      <c r="P190" s="78"/>
      <c r="Q190" s="81"/>
      <c r="R190" s="81"/>
      <c r="S190" s="81"/>
      <c r="T190" s="82"/>
      <c r="U190" s="82"/>
      <c r="V190" s="78"/>
      <c r="W190" s="78"/>
      <c r="X190" s="78"/>
      <c r="Y190" s="78"/>
      <c r="Z190" s="80">
        <v>29939093.039999999</v>
      </c>
    </row>
    <row r="191" spans="4:26">
      <c r="D191" s="81"/>
      <c r="E191" s="81"/>
      <c r="F191" s="81"/>
      <c r="G191" s="81"/>
      <c r="H191" s="81"/>
      <c r="I191" s="81"/>
      <c r="J191" s="78"/>
      <c r="K191" s="78"/>
      <c r="L191" s="81"/>
      <c r="M191" s="81"/>
      <c r="N191" s="81"/>
      <c r="O191" s="78"/>
      <c r="P191" s="78"/>
      <c r="Q191" s="81"/>
      <c r="R191" s="81"/>
      <c r="S191" s="81"/>
      <c r="T191" s="82"/>
      <c r="U191" s="82"/>
      <c r="V191" s="78"/>
      <c r="W191" s="78"/>
      <c r="X191" s="78"/>
      <c r="Y191" s="78"/>
      <c r="Z191" s="80">
        <v>59992815.229999997</v>
      </c>
    </row>
    <row r="192" spans="4:26">
      <c r="D192" s="81"/>
      <c r="E192" s="81"/>
      <c r="F192" s="81"/>
      <c r="G192" s="81"/>
      <c r="H192" s="81"/>
      <c r="I192" s="81"/>
      <c r="J192" s="78"/>
      <c r="K192" s="78"/>
      <c r="L192" s="81"/>
      <c r="M192" s="81"/>
      <c r="N192" s="81"/>
      <c r="O192" s="78"/>
      <c r="P192" s="78"/>
      <c r="Q192" s="81"/>
      <c r="R192" s="81"/>
      <c r="S192" s="81"/>
      <c r="T192" s="82"/>
      <c r="U192" s="82"/>
      <c r="V192" s="78"/>
      <c r="W192" s="78"/>
      <c r="X192" s="78"/>
      <c r="Y192" s="78"/>
      <c r="Z192" s="80">
        <v>99978734.379999995</v>
      </c>
    </row>
    <row r="193" spans="4:26">
      <c r="D193" s="81"/>
      <c r="E193" s="81"/>
      <c r="F193" s="81"/>
      <c r="G193" s="81"/>
      <c r="H193" s="81"/>
      <c r="I193" s="81"/>
      <c r="J193" s="78"/>
      <c r="K193" s="78"/>
      <c r="L193" s="81"/>
      <c r="M193" s="81"/>
      <c r="N193" s="81"/>
      <c r="O193" s="78"/>
      <c r="P193" s="78"/>
      <c r="Q193" s="81"/>
      <c r="R193" s="81"/>
      <c r="S193" s="81"/>
      <c r="T193" s="82"/>
      <c r="U193" s="82"/>
      <c r="V193" s="78"/>
      <c r="W193" s="78"/>
      <c r="X193" s="78"/>
      <c r="Y193" s="78"/>
      <c r="Z193" s="80">
        <v>49990058.799999997</v>
      </c>
    </row>
    <row r="194" spans="4:26">
      <c r="D194" s="81"/>
      <c r="E194" s="81"/>
      <c r="F194" s="81"/>
      <c r="G194" s="81"/>
      <c r="H194" s="81"/>
      <c r="I194" s="81"/>
      <c r="J194" s="78"/>
      <c r="K194" s="78"/>
      <c r="L194" s="81"/>
      <c r="M194" s="81"/>
      <c r="N194" s="81"/>
      <c r="O194" s="78"/>
      <c r="P194" s="78"/>
      <c r="Q194" s="81"/>
      <c r="R194" s="81"/>
      <c r="S194" s="81"/>
      <c r="T194" s="82"/>
      <c r="U194" s="82"/>
      <c r="V194" s="78"/>
      <c r="W194" s="78"/>
      <c r="X194" s="78"/>
      <c r="Y194" s="78"/>
      <c r="Z194" s="80">
        <v>60000307.390000001</v>
      </c>
    </row>
    <row r="195" spans="4:26">
      <c r="D195" s="81"/>
      <c r="E195" s="81"/>
      <c r="F195" s="81"/>
      <c r="G195" s="81"/>
      <c r="H195" s="81"/>
      <c r="I195" s="81"/>
      <c r="J195" s="78"/>
      <c r="K195" s="78"/>
      <c r="L195" s="81"/>
      <c r="M195" s="81"/>
      <c r="N195" s="81"/>
      <c r="O195" s="78"/>
      <c r="P195" s="78"/>
      <c r="Q195" s="81"/>
      <c r="R195" s="81"/>
      <c r="S195" s="81"/>
      <c r="T195" s="82"/>
      <c r="U195" s="82"/>
      <c r="V195" s="78"/>
      <c r="W195" s="78"/>
      <c r="X195" s="78"/>
      <c r="Y195" s="78"/>
      <c r="Z195" s="80">
        <v>39994154.909999996</v>
      </c>
    </row>
    <row r="196" spans="4:26">
      <c r="D196" s="81"/>
      <c r="E196" s="81"/>
      <c r="F196" s="81"/>
      <c r="G196" s="81"/>
      <c r="H196" s="81"/>
      <c r="I196" s="81"/>
      <c r="J196" s="78"/>
      <c r="K196" s="78"/>
      <c r="L196" s="81"/>
      <c r="M196" s="81"/>
      <c r="N196" s="81"/>
      <c r="O196" s="78"/>
      <c r="P196" s="78"/>
      <c r="Q196" s="81"/>
      <c r="R196" s="81"/>
      <c r="S196" s="81"/>
      <c r="T196" s="82"/>
      <c r="U196" s="82"/>
      <c r="V196" s="78"/>
      <c r="W196" s="78"/>
      <c r="X196" s="78"/>
      <c r="Y196" s="78"/>
      <c r="Z196" s="80">
        <v>99963422.390000001</v>
      </c>
    </row>
    <row r="197" spans="4:26">
      <c r="D197" s="81"/>
      <c r="E197" s="81"/>
      <c r="F197" s="81"/>
      <c r="G197" s="81"/>
      <c r="H197" s="81"/>
      <c r="I197" s="81"/>
      <c r="J197" s="78"/>
      <c r="K197" s="78"/>
      <c r="L197" s="81"/>
      <c r="M197" s="81"/>
      <c r="N197" s="81"/>
      <c r="O197" s="78"/>
      <c r="P197" s="78"/>
      <c r="Q197" s="81"/>
      <c r="R197" s="81"/>
      <c r="S197" s="81"/>
      <c r="T197" s="82"/>
      <c r="U197" s="82"/>
      <c r="V197" s="78"/>
      <c r="W197" s="78"/>
      <c r="X197" s="78"/>
      <c r="Y197" s="78"/>
      <c r="Z197" s="80">
        <v>291383627.94999999</v>
      </c>
    </row>
    <row r="198" spans="4:26">
      <c r="D198" s="81"/>
      <c r="E198" s="81"/>
      <c r="F198" s="81"/>
      <c r="G198" s="81"/>
      <c r="H198" s="81"/>
      <c r="I198" s="81"/>
      <c r="J198" s="78"/>
      <c r="K198" s="78"/>
      <c r="L198" s="81"/>
      <c r="M198" s="81"/>
      <c r="N198" s="81"/>
      <c r="O198" s="78"/>
      <c r="P198" s="78"/>
      <c r="Q198" s="81"/>
      <c r="R198" s="81"/>
      <c r="S198" s="81"/>
      <c r="T198" s="82"/>
      <c r="U198" s="82"/>
      <c r="V198" s="78"/>
      <c r="W198" s="78"/>
      <c r="X198" s="78"/>
      <c r="Y198" s="78"/>
      <c r="Z198" s="80">
        <v>148895123.59</v>
      </c>
    </row>
    <row r="199" spans="4:26">
      <c r="D199" s="81"/>
      <c r="E199" s="81"/>
      <c r="F199" s="81"/>
      <c r="G199" s="81"/>
      <c r="H199" s="81"/>
      <c r="I199" s="81"/>
      <c r="J199" s="78"/>
      <c r="K199" s="78"/>
      <c r="L199" s="81"/>
      <c r="M199" s="81"/>
      <c r="N199" s="81"/>
      <c r="O199" s="78"/>
      <c r="P199" s="78"/>
      <c r="Q199" s="81"/>
      <c r="R199" s="81"/>
      <c r="S199" s="81"/>
      <c r="T199" s="82"/>
      <c r="U199" s="82"/>
      <c r="V199" s="78"/>
      <c r="W199" s="78"/>
      <c r="X199" s="78"/>
      <c r="Y199" s="78"/>
      <c r="Z199" s="80">
        <v>24980089.449999999</v>
      </c>
    </row>
    <row r="200" spans="4:26">
      <c r="D200" s="81"/>
      <c r="E200" s="81"/>
      <c r="F200" s="81"/>
      <c r="G200" s="81"/>
      <c r="H200" s="81"/>
      <c r="I200" s="81"/>
      <c r="J200" s="78"/>
      <c r="K200" s="78"/>
      <c r="L200" s="81"/>
      <c r="M200" s="81"/>
      <c r="N200" s="81"/>
      <c r="O200" s="81"/>
      <c r="P200" s="78"/>
      <c r="Q200" s="81"/>
      <c r="R200" s="81"/>
      <c r="S200" s="81"/>
      <c r="T200" s="82"/>
      <c r="U200" s="82"/>
      <c r="V200" s="78"/>
      <c r="W200" s="78"/>
      <c r="X200" s="78"/>
      <c r="Y200" s="78"/>
      <c r="Z200" s="80">
        <v>307320555.44</v>
      </c>
    </row>
    <row r="201" spans="4:26">
      <c r="D201" s="81"/>
      <c r="E201" s="81"/>
      <c r="F201" s="81"/>
      <c r="G201" s="81"/>
      <c r="H201" s="81"/>
      <c r="I201" s="81"/>
      <c r="J201" s="78"/>
      <c r="K201" s="78"/>
      <c r="L201" s="81"/>
      <c r="M201" s="81"/>
      <c r="N201" s="81"/>
      <c r="O201" s="81"/>
      <c r="P201" s="78"/>
      <c r="Q201" s="81"/>
      <c r="R201" s="81"/>
      <c r="S201" s="81"/>
      <c r="T201" s="82"/>
      <c r="U201" s="82"/>
      <c r="V201" s="78"/>
      <c r="W201" s="78"/>
      <c r="X201" s="78"/>
      <c r="Y201" s="78"/>
      <c r="Z201" s="80">
        <v>99729695.260000005</v>
      </c>
    </row>
    <row r="202" spans="4:26">
      <c r="D202" s="81"/>
      <c r="E202" s="81"/>
      <c r="F202" s="81"/>
      <c r="G202" s="81"/>
      <c r="H202" s="81"/>
      <c r="I202" s="81"/>
      <c r="J202" s="78"/>
      <c r="K202" s="78"/>
      <c r="L202" s="81"/>
      <c r="M202" s="81"/>
      <c r="N202" s="81"/>
      <c r="O202" s="81"/>
      <c r="P202" s="78"/>
      <c r="Q202" s="81"/>
      <c r="R202" s="81"/>
      <c r="S202" s="81"/>
      <c r="T202" s="82"/>
      <c r="U202" s="82"/>
      <c r="V202" s="78"/>
      <c r="W202" s="78"/>
      <c r="X202" s="78"/>
      <c r="Y202" s="78"/>
      <c r="Z202" s="80">
        <v>149580892.19</v>
      </c>
    </row>
    <row r="203" spans="4:26">
      <c r="D203" s="81"/>
      <c r="E203" s="81"/>
      <c r="F203" s="81"/>
      <c r="G203" s="81"/>
      <c r="H203" s="81"/>
      <c r="I203" s="81"/>
      <c r="J203" s="78"/>
      <c r="K203" s="78"/>
      <c r="L203" s="81"/>
      <c r="M203" s="81"/>
      <c r="N203" s="81"/>
      <c r="O203" s="81"/>
      <c r="P203" s="78"/>
      <c r="Q203" s="81"/>
      <c r="R203" s="81"/>
      <c r="S203" s="81"/>
      <c r="T203" s="82"/>
      <c r="U203" s="82"/>
      <c r="V203" s="78"/>
      <c r="W203" s="78"/>
      <c r="X203" s="78"/>
      <c r="Y203" s="78"/>
      <c r="Z203" s="80">
        <v>100001727.45999999</v>
      </c>
    </row>
    <row r="204" spans="4:26">
      <c r="D204" s="81"/>
      <c r="E204" s="81"/>
      <c r="F204" s="81"/>
      <c r="G204" s="81"/>
      <c r="H204" s="81"/>
      <c r="I204" s="81"/>
      <c r="J204" s="78"/>
      <c r="K204" s="78"/>
      <c r="L204" s="81"/>
      <c r="M204" s="81"/>
      <c r="N204" s="81"/>
      <c r="O204" s="81"/>
      <c r="P204" s="78"/>
      <c r="Q204" s="81"/>
      <c r="R204" s="81"/>
      <c r="S204" s="81"/>
      <c r="T204" s="82"/>
      <c r="U204" s="82"/>
      <c r="V204" s="78"/>
      <c r="W204" s="78"/>
      <c r="X204" s="78"/>
      <c r="Y204" s="78"/>
      <c r="Z204" s="80">
        <v>10000000</v>
      </c>
    </row>
    <row r="205" spans="4:26">
      <c r="D205" s="81"/>
      <c r="E205" s="81"/>
      <c r="F205" s="81"/>
      <c r="G205" s="81"/>
      <c r="H205" s="81"/>
      <c r="I205" s="81"/>
      <c r="J205" s="78"/>
      <c r="K205" s="78"/>
      <c r="L205" s="81"/>
      <c r="M205" s="81"/>
      <c r="N205" s="81"/>
      <c r="O205" s="81"/>
      <c r="P205" s="78"/>
      <c r="Q205" s="81"/>
      <c r="R205" s="81"/>
      <c r="S205" s="81"/>
      <c r="T205" s="82"/>
      <c r="U205" s="82"/>
      <c r="V205" s="78"/>
      <c r="W205" s="78"/>
      <c r="X205" s="78"/>
      <c r="Y205" s="78"/>
      <c r="Z205" s="80">
        <v>100000000</v>
      </c>
    </row>
    <row r="206" spans="4:26">
      <c r="D206" s="81"/>
      <c r="E206" s="81"/>
      <c r="F206" s="81"/>
      <c r="G206" s="81"/>
      <c r="H206" s="81"/>
      <c r="I206" s="81"/>
      <c r="J206" s="78"/>
      <c r="K206" s="78"/>
      <c r="L206" s="81"/>
      <c r="M206" s="81"/>
      <c r="N206" s="81"/>
      <c r="O206" s="81"/>
      <c r="P206" s="78"/>
      <c r="Q206" s="81"/>
      <c r="R206" s="81"/>
      <c r="S206" s="81"/>
      <c r="T206" s="82"/>
      <c r="U206" s="82"/>
      <c r="V206" s="78"/>
      <c r="W206" s="78"/>
      <c r="X206" s="78"/>
      <c r="Y206" s="78"/>
      <c r="Z206" s="80">
        <v>1492334.87</v>
      </c>
    </row>
    <row r="207" spans="4:26">
      <c r="D207" s="81"/>
      <c r="E207" s="81"/>
      <c r="F207" s="81"/>
      <c r="G207" s="81"/>
      <c r="H207" s="81"/>
      <c r="I207" s="81"/>
      <c r="J207" s="78"/>
      <c r="K207" s="78"/>
      <c r="L207" s="81"/>
      <c r="M207" s="81"/>
      <c r="N207" s="81"/>
      <c r="O207" s="81"/>
      <c r="P207" s="78"/>
      <c r="Q207" s="81"/>
      <c r="R207" s="81"/>
      <c r="S207" s="81"/>
      <c r="T207" s="82"/>
      <c r="U207" s="82"/>
      <c r="V207" s="78"/>
      <c r="W207" s="78"/>
      <c r="X207" s="78"/>
      <c r="Y207" s="78"/>
      <c r="Z207" s="80">
        <v>3577025.54</v>
      </c>
    </row>
    <row r="208" spans="4:26">
      <c r="D208" s="81"/>
      <c r="E208" s="81"/>
      <c r="F208" s="81"/>
      <c r="G208" s="81"/>
      <c r="H208" s="81"/>
      <c r="I208" s="81"/>
      <c r="J208" s="78"/>
      <c r="K208" s="78"/>
      <c r="L208" s="81"/>
      <c r="M208" s="81"/>
      <c r="N208" s="81"/>
      <c r="O208" s="81"/>
      <c r="P208" s="78"/>
      <c r="Q208" s="81"/>
      <c r="R208" s="81"/>
      <c r="S208" s="81"/>
      <c r="T208" s="82"/>
      <c r="U208" s="82"/>
      <c r="V208" s="78"/>
      <c r="W208" s="78"/>
      <c r="X208" s="78"/>
      <c r="Y208" s="78"/>
      <c r="Z208" s="80">
        <v>9997585.7599999998</v>
      </c>
    </row>
    <row r="209" spans="4:26">
      <c r="D209" s="81"/>
      <c r="E209" s="81"/>
      <c r="F209" s="81"/>
      <c r="G209" s="81"/>
      <c r="H209" s="81"/>
      <c r="I209" s="81"/>
      <c r="J209" s="78"/>
      <c r="K209" s="78"/>
      <c r="L209" s="81"/>
      <c r="M209" s="81"/>
      <c r="N209" s="81"/>
      <c r="O209" s="78"/>
      <c r="P209" s="78"/>
      <c r="Q209" s="81"/>
      <c r="R209" s="81"/>
      <c r="S209" s="81"/>
      <c r="T209" s="82"/>
      <c r="U209" s="82"/>
      <c r="V209" s="78"/>
      <c r="W209" s="78"/>
      <c r="X209" s="78"/>
      <c r="Y209" s="78"/>
      <c r="Z209" s="80">
        <v>74262463.609999999</v>
      </c>
    </row>
    <row r="210" spans="4:26">
      <c r="D210" s="81"/>
      <c r="E210" s="81"/>
      <c r="F210" s="81"/>
      <c r="G210" s="81"/>
      <c r="H210" s="81"/>
      <c r="I210" s="81"/>
      <c r="J210" s="78"/>
      <c r="K210" s="78"/>
      <c r="L210" s="81"/>
      <c r="M210" s="81"/>
      <c r="N210" s="81"/>
      <c r="O210" s="78"/>
      <c r="P210" s="78"/>
      <c r="Q210" s="81"/>
      <c r="R210" s="81"/>
      <c r="S210" s="81"/>
      <c r="T210" s="82"/>
      <c r="U210" s="82"/>
      <c r="V210" s="78"/>
      <c r="W210" s="78"/>
      <c r="X210" s="78"/>
      <c r="Y210" s="78"/>
      <c r="Z210" s="80">
        <v>130249106.44</v>
      </c>
    </row>
    <row r="211" spans="4:26">
      <c r="D211" s="81"/>
      <c r="E211" s="81"/>
      <c r="F211" s="81"/>
      <c r="G211" s="81"/>
      <c r="H211" s="81"/>
      <c r="I211" s="81"/>
      <c r="J211" s="78"/>
      <c r="K211" s="78"/>
      <c r="L211" s="81"/>
      <c r="M211" s="81"/>
      <c r="N211" s="81"/>
      <c r="O211" s="78"/>
      <c r="P211" s="78"/>
      <c r="Q211" s="81"/>
      <c r="R211" s="81"/>
      <c r="S211" s="81"/>
      <c r="T211" s="82"/>
      <c r="U211" s="82"/>
      <c r="V211" s="78"/>
      <c r="W211" s="78"/>
      <c r="X211" s="78"/>
      <c r="Y211" s="78"/>
      <c r="Z211" s="80">
        <v>60899406.100000001</v>
      </c>
    </row>
    <row r="212" spans="4:26">
      <c r="D212" s="81"/>
      <c r="E212" s="81"/>
      <c r="F212" s="81"/>
      <c r="G212" s="81"/>
      <c r="H212" s="81"/>
      <c r="I212" s="81"/>
      <c r="J212" s="78"/>
      <c r="K212" s="78"/>
      <c r="L212" s="81"/>
      <c r="M212" s="81"/>
      <c r="N212" s="81"/>
      <c r="O212" s="78"/>
      <c r="P212" s="78"/>
      <c r="Q212" s="81"/>
      <c r="R212" s="81"/>
      <c r="S212" s="81"/>
      <c r="T212" s="82"/>
      <c r="U212" s="82"/>
      <c r="V212" s="78"/>
      <c r="W212" s="78"/>
      <c r="X212" s="78"/>
      <c r="Y212" s="78"/>
      <c r="Z212" s="80">
        <v>99974069.719999999</v>
      </c>
    </row>
    <row r="213" spans="4:26">
      <c r="D213" s="81"/>
      <c r="E213" s="81"/>
      <c r="F213" s="81"/>
      <c r="G213" s="81"/>
      <c r="H213" s="81"/>
      <c r="I213" s="81"/>
      <c r="J213" s="78"/>
      <c r="K213" s="78"/>
      <c r="L213" s="81"/>
      <c r="M213" s="81"/>
      <c r="N213" s="81"/>
      <c r="O213" s="78"/>
      <c r="P213" s="78"/>
      <c r="Q213" s="81"/>
      <c r="R213" s="81"/>
      <c r="S213" s="81"/>
      <c r="T213" s="82"/>
      <c r="U213" s="82"/>
      <c r="V213" s="78"/>
      <c r="W213" s="78"/>
      <c r="X213" s="78"/>
      <c r="Y213" s="78"/>
      <c r="Z213" s="80">
        <v>99935064.140000001</v>
      </c>
    </row>
    <row r="214" spans="4:26">
      <c r="D214" s="81"/>
      <c r="E214" s="81"/>
      <c r="F214" s="81"/>
      <c r="G214" s="81"/>
      <c r="H214" s="81"/>
      <c r="I214" s="81"/>
      <c r="J214" s="78"/>
      <c r="K214" s="78"/>
      <c r="L214" s="81"/>
      <c r="M214" s="81"/>
      <c r="N214" s="81"/>
      <c r="O214" s="78"/>
      <c r="P214" s="78"/>
      <c r="Q214" s="81"/>
      <c r="R214" s="81"/>
      <c r="S214" s="81"/>
      <c r="T214" s="82"/>
      <c r="U214" s="82"/>
      <c r="V214" s="78"/>
      <c r="W214" s="78"/>
      <c r="X214" s="78"/>
      <c r="Y214" s="78"/>
      <c r="Z214" s="80">
        <v>75000000</v>
      </c>
    </row>
    <row r="215" spans="4:26">
      <c r="D215" s="81"/>
      <c r="E215" s="81"/>
      <c r="F215" s="81"/>
      <c r="G215" s="81"/>
      <c r="H215" s="81"/>
      <c r="I215" s="81"/>
      <c r="J215" s="78"/>
      <c r="K215" s="78"/>
      <c r="L215" s="81"/>
      <c r="M215" s="81"/>
      <c r="N215" s="81"/>
      <c r="O215" s="78"/>
      <c r="P215" s="78"/>
      <c r="Q215" s="81"/>
      <c r="R215" s="81"/>
      <c r="S215" s="81"/>
      <c r="T215" s="82"/>
      <c r="U215" s="82"/>
      <c r="V215" s="78"/>
      <c r="W215" s="78"/>
      <c r="X215" s="78"/>
      <c r="Y215" s="78"/>
      <c r="Z215" s="80">
        <v>360000000</v>
      </c>
    </row>
    <row r="216" spans="4:26">
      <c r="D216" s="81"/>
      <c r="E216" s="81"/>
      <c r="F216" s="81"/>
      <c r="G216" s="81"/>
      <c r="H216" s="81"/>
      <c r="I216" s="81"/>
      <c r="J216" s="78"/>
      <c r="K216" s="78"/>
      <c r="L216" s="81"/>
      <c r="M216" s="81"/>
      <c r="N216" s="81"/>
      <c r="O216" s="78"/>
      <c r="P216" s="78"/>
      <c r="Q216" s="81"/>
      <c r="R216" s="81"/>
      <c r="S216" s="81"/>
      <c r="T216" s="82"/>
      <c r="U216" s="82"/>
      <c r="V216" s="78"/>
      <c r="W216" s="78"/>
      <c r="X216" s="78"/>
      <c r="Y216" s="78"/>
      <c r="Z216" s="80">
        <v>119927442.31</v>
      </c>
    </row>
    <row r="217" spans="4:26">
      <c r="D217" s="81"/>
      <c r="E217" s="81"/>
      <c r="F217" s="81"/>
      <c r="G217" s="81"/>
      <c r="H217" s="81"/>
      <c r="I217" s="81"/>
      <c r="J217" s="78"/>
      <c r="K217" s="78"/>
      <c r="L217" s="81"/>
      <c r="M217" s="81"/>
      <c r="N217" s="81"/>
      <c r="O217" s="78"/>
      <c r="P217" s="78"/>
      <c r="Q217" s="81"/>
      <c r="R217" s="81"/>
      <c r="S217" s="81"/>
      <c r="T217" s="82"/>
      <c r="U217" s="82"/>
      <c r="V217" s="78"/>
      <c r="W217" s="78"/>
      <c r="X217" s="78"/>
      <c r="Y217" s="78"/>
      <c r="Z217" s="80">
        <v>49972573.770000003</v>
      </c>
    </row>
    <row r="218" spans="4:26">
      <c r="D218" s="81"/>
      <c r="E218" s="81"/>
      <c r="F218" s="81"/>
      <c r="G218" s="81"/>
      <c r="H218" s="81"/>
      <c r="I218" s="81"/>
      <c r="J218" s="78"/>
      <c r="K218" s="78"/>
      <c r="L218" s="81"/>
      <c r="M218" s="81"/>
      <c r="N218" s="81"/>
      <c r="O218" s="78"/>
      <c r="P218" s="78"/>
      <c r="Q218" s="81"/>
      <c r="R218" s="81"/>
      <c r="S218" s="81"/>
      <c r="T218" s="82"/>
      <c r="U218" s="82"/>
      <c r="V218" s="78"/>
      <c r="W218" s="78"/>
      <c r="X218" s="78"/>
      <c r="Y218" s="78"/>
      <c r="Z218" s="80">
        <v>93023997.049999997</v>
      </c>
    </row>
    <row r="219" spans="4:26">
      <c r="D219" s="81"/>
      <c r="E219" s="81"/>
      <c r="F219" s="81"/>
      <c r="G219" s="81"/>
      <c r="H219" s="81"/>
      <c r="I219" s="81"/>
      <c r="J219" s="78"/>
      <c r="K219" s="78"/>
      <c r="L219" s="81"/>
      <c r="M219" s="81"/>
      <c r="N219" s="81"/>
      <c r="O219" s="78"/>
      <c r="P219" s="78"/>
      <c r="Q219" s="81"/>
      <c r="R219" s="81"/>
      <c r="S219" s="81"/>
      <c r="T219" s="82"/>
      <c r="U219" s="82"/>
      <c r="V219" s="78"/>
      <c r="W219" s="78"/>
      <c r="X219" s="78"/>
      <c r="Y219" s="78"/>
      <c r="Z219" s="80">
        <v>319915556.57999998</v>
      </c>
    </row>
    <row r="220" spans="4:26">
      <c r="D220" s="81"/>
      <c r="E220" s="81"/>
      <c r="F220" s="81"/>
      <c r="G220" s="81"/>
      <c r="H220" s="81"/>
      <c r="I220" s="81"/>
      <c r="J220" s="78"/>
      <c r="K220" s="78"/>
      <c r="L220" s="81"/>
      <c r="M220" s="81"/>
      <c r="N220" s="81"/>
      <c r="O220" s="78"/>
      <c r="P220" s="78"/>
      <c r="Q220" s="81"/>
      <c r="R220" s="81"/>
      <c r="S220" s="81"/>
      <c r="T220" s="82"/>
      <c r="U220" s="82"/>
      <c r="V220" s="78"/>
      <c r="W220" s="78"/>
      <c r="X220" s="78"/>
      <c r="Y220" s="78"/>
      <c r="Z220" s="80">
        <v>319894632.24000001</v>
      </c>
    </row>
    <row r="221" spans="4:26">
      <c r="D221" s="81"/>
      <c r="E221" s="81"/>
      <c r="F221" s="81"/>
      <c r="G221" s="81"/>
      <c r="H221" s="81"/>
      <c r="I221" s="81"/>
      <c r="J221" s="78"/>
      <c r="K221" s="78"/>
      <c r="L221" s="81"/>
      <c r="M221" s="81"/>
      <c r="N221" s="81"/>
      <c r="O221" s="78"/>
      <c r="P221" s="78"/>
      <c r="Q221" s="81"/>
      <c r="R221" s="81"/>
      <c r="S221" s="81"/>
      <c r="T221" s="82"/>
      <c r="U221" s="82"/>
      <c r="V221" s="78"/>
      <c r="W221" s="78"/>
      <c r="X221" s="78"/>
      <c r="Y221" s="78"/>
      <c r="Z221" s="80">
        <v>120089918.39</v>
      </c>
    </row>
    <row r="222" spans="4:26">
      <c r="D222" s="81"/>
      <c r="E222" s="81"/>
      <c r="F222" s="81"/>
      <c r="G222" s="81"/>
      <c r="H222" s="81"/>
      <c r="I222" s="81"/>
      <c r="J222" s="78"/>
      <c r="K222" s="78"/>
      <c r="L222" s="81"/>
      <c r="M222" s="81"/>
      <c r="N222" s="81"/>
      <c r="O222" s="78"/>
      <c r="P222" s="78"/>
      <c r="Q222" s="81"/>
      <c r="R222" s="81"/>
      <c r="S222" s="81"/>
      <c r="T222" s="82"/>
      <c r="U222" s="82"/>
      <c r="V222" s="78"/>
      <c r="W222" s="78"/>
      <c r="X222" s="78"/>
      <c r="Y222" s="78"/>
      <c r="Z222" s="80">
        <v>240000000</v>
      </c>
    </row>
    <row r="223" spans="4:26">
      <c r="D223" s="81"/>
      <c r="E223" s="81"/>
      <c r="F223" s="81"/>
      <c r="G223" s="81"/>
      <c r="H223" s="81"/>
      <c r="I223" s="81"/>
      <c r="J223" s="78"/>
      <c r="K223" s="78"/>
      <c r="L223" s="81"/>
      <c r="M223" s="81"/>
      <c r="N223" s="81"/>
      <c r="O223" s="78"/>
      <c r="P223" s="78"/>
      <c r="Q223" s="81"/>
      <c r="R223" s="81"/>
      <c r="S223" s="81"/>
      <c r="T223" s="82"/>
      <c r="U223" s="82"/>
      <c r="V223" s="78"/>
      <c r="W223" s="78"/>
      <c r="X223" s="78"/>
      <c r="Y223" s="78"/>
      <c r="Z223" s="80">
        <v>48000000</v>
      </c>
    </row>
    <row r="224" spans="4:26">
      <c r="D224" s="81"/>
      <c r="E224" s="81"/>
      <c r="F224" s="81"/>
      <c r="G224" s="81"/>
      <c r="H224" s="81"/>
      <c r="I224" s="81"/>
      <c r="J224" s="78"/>
      <c r="K224" s="78"/>
      <c r="L224" s="81"/>
      <c r="M224" s="81"/>
      <c r="N224" s="81"/>
      <c r="O224" s="78"/>
      <c r="P224" s="78"/>
      <c r="Q224" s="81"/>
      <c r="R224" s="81"/>
      <c r="S224" s="81"/>
      <c r="T224" s="82"/>
      <c r="U224" s="82"/>
      <c r="V224" s="78"/>
      <c r="W224" s="78"/>
      <c r="X224" s="78"/>
      <c r="Y224" s="78"/>
      <c r="Z224" s="80">
        <v>500000000</v>
      </c>
    </row>
    <row r="225" spans="4:26">
      <c r="D225" s="81"/>
      <c r="E225" s="81"/>
      <c r="F225" s="81"/>
      <c r="G225" s="81"/>
      <c r="H225" s="81"/>
      <c r="I225" s="81"/>
      <c r="J225" s="78"/>
      <c r="K225" s="78"/>
      <c r="L225" s="81"/>
      <c r="M225" s="81"/>
      <c r="N225" s="81"/>
      <c r="O225" s="78"/>
      <c r="P225" s="78"/>
      <c r="Q225" s="81"/>
      <c r="R225" s="81"/>
      <c r="S225" s="81"/>
      <c r="T225" s="82"/>
      <c r="U225" s="82"/>
      <c r="V225" s="78"/>
      <c r="W225" s="78"/>
      <c r="X225" s="78"/>
      <c r="Y225" s="78"/>
      <c r="Z225" s="80">
        <v>19989535.530000001</v>
      </c>
    </row>
    <row r="226" spans="4:26">
      <c r="D226" s="81"/>
      <c r="E226" s="81"/>
      <c r="F226" s="81"/>
      <c r="G226" s="81"/>
      <c r="H226" s="81"/>
      <c r="I226" s="81"/>
      <c r="J226" s="78"/>
      <c r="K226" s="78"/>
      <c r="L226" s="81"/>
      <c r="M226" s="81"/>
      <c r="N226" s="81"/>
      <c r="O226" s="78"/>
      <c r="P226" s="78"/>
      <c r="Q226" s="81"/>
      <c r="R226" s="81"/>
      <c r="S226" s="81"/>
      <c r="T226" s="82"/>
      <c r="U226" s="82"/>
      <c r="V226" s="78"/>
      <c r="W226" s="78"/>
      <c r="X226" s="78"/>
      <c r="Y226" s="78"/>
      <c r="Z226" s="80">
        <v>351829806.77999997</v>
      </c>
    </row>
    <row r="227" spans="4:26">
      <c r="D227" s="81"/>
      <c r="E227" s="81"/>
      <c r="F227" s="81"/>
      <c r="G227" s="81"/>
      <c r="H227" s="81"/>
      <c r="I227" s="81"/>
      <c r="J227" s="78"/>
      <c r="K227" s="78"/>
      <c r="L227" s="81"/>
      <c r="M227" s="81"/>
      <c r="N227" s="81"/>
      <c r="O227" s="78"/>
      <c r="P227" s="78"/>
      <c r="Q227" s="81"/>
      <c r="R227" s="81"/>
      <c r="S227" s="81"/>
      <c r="T227" s="82"/>
      <c r="U227" s="82"/>
      <c r="V227" s="78"/>
      <c r="W227" s="78"/>
      <c r="X227" s="78"/>
      <c r="Y227" s="78"/>
      <c r="Z227" s="80">
        <v>111097889.01000001</v>
      </c>
    </row>
    <row r="228" spans="4:26">
      <c r="D228" s="81"/>
      <c r="E228" s="81"/>
      <c r="F228" s="81"/>
      <c r="G228" s="81"/>
      <c r="H228" s="81"/>
      <c r="I228" s="81"/>
      <c r="J228" s="78"/>
      <c r="K228" s="78"/>
      <c r="L228" s="81"/>
      <c r="M228" s="81"/>
      <c r="N228" s="81"/>
      <c r="O228" s="78"/>
      <c r="P228" s="78"/>
      <c r="Q228" s="81"/>
      <c r="R228" s="81"/>
      <c r="S228" s="81"/>
      <c r="T228" s="82"/>
      <c r="U228" s="82"/>
      <c r="V228" s="78"/>
      <c r="W228" s="78"/>
      <c r="X228" s="78"/>
      <c r="Y228" s="78"/>
      <c r="Z228" s="80">
        <v>299885169.24000001</v>
      </c>
    </row>
    <row r="229" spans="4:26">
      <c r="D229" s="81"/>
      <c r="E229" s="81"/>
      <c r="F229" s="81"/>
      <c r="G229" s="81"/>
      <c r="H229" s="81"/>
      <c r="I229" s="81"/>
      <c r="J229" s="78"/>
      <c r="K229" s="78"/>
      <c r="L229" s="81"/>
      <c r="M229" s="81"/>
      <c r="N229" s="81"/>
      <c r="O229" s="78"/>
      <c r="P229" s="78"/>
      <c r="Q229" s="81"/>
      <c r="R229" s="81"/>
      <c r="S229" s="81"/>
      <c r="T229" s="82"/>
      <c r="U229" s="82"/>
      <c r="V229" s="78"/>
      <c r="W229" s="78"/>
      <c r="X229" s="78"/>
      <c r="Y229" s="78"/>
      <c r="Z229" s="80">
        <v>39966787.119999997</v>
      </c>
    </row>
    <row r="230" spans="4:26">
      <c r="D230" s="81"/>
      <c r="E230" s="81"/>
      <c r="F230" s="81"/>
      <c r="G230" s="81"/>
      <c r="H230" s="81"/>
      <c r="I230" s="81"/>
      <c r="J230" s="78"/>
      <c r="K230" s="78"/>
      <c r="L230" s="81"/>
      <c r="M230" s="81"/>
      <c r="N230" s="81"/>
      <c r="O230" s="78"/>
      <c r="P230" s="78"/>
      <c r="Q230" s="81"/>
      <c r="R230" s="81"/>
      <c r="S230" s="81"/>
      <c r="T230" s="82"/>
      <c r="U230" s="82"/>
      <c r="V230" s="78"/>
      <c r="W230" s="78"/>
      <c r="X230" s="78"/>
      <c r="Y230" s="78"/>
      <c r="Z230" s="80">
        <v>100000000</v>
      </c>
    </row>
    <row r="231" spans="4:26">
      <c r="D231" s="81"/>
      <c r="E231" s="81"/>
      <c r="F231" s="81"/>
      <c r="G231" s="81"/>
      <c r="H231" s="81"/>
      <c r="I231" s="81"/>
      <c r="J231" s="78"/>
      <c r="K231" s="78"/>
      <c r="L231" s="81"/>
      <c r="M231" s="81"/>
      <c r="N231" s="81"/>
      <c r="O231" s="78"/>
      <c r="P231" s="78"/>
      <c r="Q231" s="81"/>
      <c r="R231" s="81"/>
      <c r="S231" s="81"/>
      <c r="T231" s="82"/>
      <c r="U231" s="82"/>
      <c r="V231" s="78"/>
      <c r="W231" s="78"/>
      <c r="X231" s="78"/>
      <c r="Y231" s="78"/>
      <c r="Z231" s="80">
        <v>59944339.159999996</v>
      </c>
    </row>
    <row r="232" spans="4:26">
      <c r="D232" s="81"/>
      <c r="E232" s="81"/>
      <c r="F232" s="81"/>
      <c r="G232" s="81"/>
      <c r="H232" s="81"/>
      <c r="I232" s="81"/>
      <c r="J232" s="78"/>
      <c r="K232" s="78"/>
      <c r="L232" s="81"/>
      <c r="M232" s="81"/>
      <c r="N232" s="81"/>
      <c r="O232" s="78"/>
      <c r="P232" s="78"/>
      <c r="Q232" s="81"/>
      <c r="R232" s="81"/>
      <c r="S232" s="81"/>
      <c r="T232" s="82"/>
      <c r="U232" s="82"/>
      <c r="V232" s="78"/>
      <c r="W232" s="78"/>
      <c r="X232" s="78"/>
      <c r="Y232" s="78"/>
      <c r="Z232" s="80">
        <v>50000000</v>
      </c>
    </row>
    <row r="233" spans="4:26">
      <c r="D233" s="81"/>
      <c r="E233" s="81"/>
      <c r="F233" s="81"/>
      <c r="G233" s="81"/>
      <c r="H233" s="81"/>
      <c r="I233" s="81"/>
      <c r="J233" s="78"/>
      <c r="K233" s="78"/>
      <c r="L233" s="81"/>
      <c r="M233" s="81"/>
      <c r="N233" s="81"/>
      <c r="O233" s="78"/>
      <c r="P233" s="78"/>
      <c r="Q233" s="81"/>
      <c r="R233" s="81"/>
      <c r="S233" s="81"/>
      <c r="T233" s="82"/>
      <c r="U233" s="82"/>
      <c r="V233" s="78"/>
      <c r="W233" s="78"/>
      <c r="X233" s="78"/>
      <c r="Y233" s="78"/>
      <c r="Z233" s="80">
        <v>199807716.45999998</v>
      </c>
    </row>
    <row r="234" spans="4:26">
      <c r="D234" s="81"/>
      <c r="E234" s="81"/>
      <c r="F234" s="81"/>
      <c r="G234" s="81"/>
      <c r="H234" s="81"/>
      <c r="I234" s="81"/>
      <c r="J234" s="78"/>
      <c r="K234" s="78"/>
      <c r="L234" s="81"/>
      <c r="M234" s="81"/>
      <c r="N234" s="81"/>
      <c r="O234" s="78"/>
      <c r="P234" s="78"/>
      <c r="Q234" s="81"/>
      <c r="R234" s="81"/>
      <c r="S234" s="81"/>
      <c r="T234" s="82"/>
      <c r="U234" s="82"/>
      <c r="V234" s="78"/>
      <c r="W234" s="78"/>
      <c r="X234" s="78"/>
      <c r="Y234" s="78"/>
      <c r="Z234" s="80">
        <v>299748943.42000002</v>
      </c>
    </row>
    <row r="235" spans="4:26">
      <c r="D235" s="81"/>
      <c r="E235" s="81"/>
      <c r="F235" s="81"/>
      <c r="G235" s="81"/>
      <c r="H235" s="81"/>
      <c r="I235" s="81"/>
      <c r="J235" s="78"/>
      <c r="K235" s="78"/>
      <c r="L235" s="81"/>
      <c r="M235" s="81"/>
      <c r="N235" s="81"/>
      <c r="O235" s="78"/>
      <c r="P235" s="78"/>
      <c r="Q235" s="81"/>
      <c r="R235" s="81"/>
      <c r="S235" s="81"/>
      <c r="T235" s="82"/>
      <c r="U235" s="82"/>
      <c r="V235" s="78"/>
      <c r="W235" s="78"/>
      <c r="X235" s="78"/>
      <c r="Y235" s="78"/>
      <c r="Z235" s="80">
        <v>403435298.49000001</v>
      </c>
    </row>
    <row r="236" spans="4:26">
      <c r="D236" s="81"/>
      <c r="E236" s="81"/>
      <c r="F236" s="81"/>
      <c r="G236" s="81"/>
      <c r="H236" s="81"/>
      <c r="I236" s="81"/>
      <c r="J236" s="78"/>
      <c r="K236" s="78"/>
      <c r="L236" s="81"/>
      <c r="M236" s="81"/>
      <c r="N236" s="81"/>
      <c r="O236" s="78"/>
      <c r="P236" s="78"/>
      <c r="Q236" s="81"/>
      <c r="R236" s="81"/>
      <c r="S236" s="81"/>
      <c r="T236" s="82"/>
      <c r="U236" s="82"/>
      <c r="V236" s="78"/>
      <c r="W236" s="78"/>
      <c r="X236" s="78"/>
      <c r="Y236" s="78"/>
      <c r="Z236" s="80">
        <v>8068027.54</v>
      </c>
    </row>
    <row r="237" spans="4:26">
      <c r="D237" s="81"/>
      <c r="E237" s="81"/>
      <c r="F237" s="81"/>
      <c r="G237" s="81"/>
      <c r="H237" s="81"/>
      <c r="I237" s="81"/>
      <c r="J237" s="78"/>
      <c r="K237" s="78"/>
      <c r="L237" s="81"/>
      <c r="M237" s="81"/>
      <c r="N237" s="81"/>
      <c r="O237" s="78"/>
      <c r="P237" s="78"/>
      <c r="Q237" s="81"/>
      <c r="R237" s="81"/>
      <c r="S237" s="81"/>
      <c r="T237" s="82"/>
      <c r="U237" s="82"/>
      <c r="V237" s="78"/>
      <c r="W237" s="78"/>
      <c r="X237" s="78"/>
      <c r="Y237" s="78"/>
      <c r="Z237" s="80">
        <v>40163252.75</v>
      </c>
    </row>
    <row r="238" spans="4:26">
      <c r="D238" s="81"/>
      <c r="E238" s="81"/>
      <c r="F238" s="81"/>
      <c r="G238" s="81"/>
      <c r="H238" s="81"/>
      <c r="I238" s="81"/>
      <c r="J238" s="78"/>
      <c r="K238" s="78"/>
      <c r="L238" s="81"/>
      <c r="M238" s="81"/>
      <c r="N238" s="81"/>
      <c r="O238" s="78"/>
      <c r="P238" s="78"/>
      <c r="Q238" s="81"/>
      <c r="R238" s="81"/>
      <c r="S238" s="81"/>
      <c r="T238" s="82"/>
      <c r="U238" s="82"/>
      <c r="V238" s="78"/>
      <c r="W238" s="78"/>
      <c r="X238" s="78"/>
      <c r="Y238" s="78"/>
      <c r="Z238" s="80">
        <v>400000000</v>
      </c>
    </row>
    <row r="239" spans="4:26">
      <c r="D239" s="81"/>
      <c r="E239" s="81"/>
      <c r="F239" s="81"/>
      <c r="G239" s="81"/>
      <c r="H239" s="81"/>
      <c r="I239" s="81"/>
      <c r="J239" s="78"/>
      <c r="K239" s="78"/>
      <c r="L239" s="81"/>
      <c r="M239" s="81"/>
      <c r="N239" s="81"/>
      <c r="O239" s="78"/>
      <c r="P239" s="78"/>
      <c r="Q239" s="81"/>
      <c r="R239" s="81"/>
      <c r="S239" s="81"/>
      <c r="T239" s="82"/>
      <c r="U239" s="82"/>
      <c r="V239" s="78"/>
      <c r="W239" s="78"/>
      <c r="X239" s="78"/>
      <c r="Y239" s="78"/>
      <c r="Z239" s="80">
        <v>30000000</v>
      </c>
    </row>
    <row r="240" spans="4:26">
      <c r="D240" s="81"/>
      <c r="E240" s="81"/>
      <c r="F240" s="81"/>
      <c r="G240" s="81"/>
      <c r="H240" s="81"/>
      <c r="I240" s="81"/>
      <c r="J240" s="78"/>
      <c r="K240" s="78"/>
      <c r="L240" s="81"/>
      <c r="M240" s="81"/>
      <c r="N240" s="81"/>
      <c r="O240" s="78"/>
      <c r="P240" s="78"/>
      <c r="Q240" s="81"/>
      <c r="R240" s="81"/>
      <c r="S240" s="81"/>
      <c r="T240" s="82"/>
      <c r="U240" s="82"/>
      <c r="V240" s="78"/>
      <c r="W240" s="78"/>
      <c r="X240" s="78"/>
      <c r="Y240" s="78"/>
      <c r="Z240" s="80">
        <v>20000000</v>
      </c>
    </row>
    <row r="241" spans="4:26">
      <c r="D241" s="81"/>
      <c r="E241" s="81"/>
      <c r="F241" s="81"/>
      <c r="G241" s="81"/>
      <c r="H241" s="81"/>
      <c r="I241" s="81"/>
      <c r="J241" s="78"/>
      <c r="K241" s="78"/>
      <c r="L241" s="81"/>
      <c r="M241" s="81"/>
      <c r="N241" s="81"/>
      <c r="O241" s="78"/>
      <c r="P241" s="78"/>
      <c r="Q241" s="81"/>
      <c r="R241" s="81"/>
      <c r="S241" s="81"/>
      <c r="T241" s="82"/>
      <c r="U241" s="82"/>
      <c r="V241" s="78"/>
      <c r="W241" s="78"/>
      <c r="X241" s="78"/>
      <c r="Y241" s="78"/>
      <c r="Z241" s="80">
        <v>149859871.58000001</v>
      </c>
    </row>
    <row r="242" spans="4:26">
      <c r="D242" s="81"/>
      <c r="E242" s="81"/>
      <c r="F242" s="81"/>
      <c r="G242" s="81"/>
      <c r="H242" s="81"/>
      <c r="I242" s="81"/>
      <c r="J242" s="78"/>
      <c r="K242" s="78"/>
      <c r="L242" s="81"/>
      <c r="M242" s="81"/>
      <c r="N242" s="81"/>
      <c r="O242" s="78"/>
      <c r="P242" s="78"/>
      <c r="Q242" s="81"/>
      <c r="R242" s="81"/>
      <c r="S242" s="81"/>
      <c r="T242" s="82"/>
      <c r="U242" s="82"/>
      <c r="V242" s="78"/>
      <c r="W242" s="78"/>
      <c r="X242" s="78"/>
      <c r="Y242" s="78"/>
      <c r="Z242" s="80">
        <v>50422563.170000002</v>
      </c>
    </row>
    <row r="243" spans="4:26">
      <c r="D243" s="81"/>
      <c r="E243" s="81"/>
      <c r="F243" s="81"/>
      <c r="G243" s="81"/>
      <c r="H243" s="81"/>
      <c r="I243" s="81"/>
      <c r="J243" s="78"/>
      <c r="K243" s="78"/>
      <c r="L243" s="81"/>
      <c r="M243" s="81"/>
      <c r="N243" s="81"/>
      <c r="O243" s="78"/>
      <c r="P243" s="78"/>
      <c r="Q243" s="81"/>
      <c r="R243" s="81"/>
      <c r="S243" s="81"/>
      <c r="T243" s="82"/>
      <c r="U243" s="82"/>
      <c r="V243" s="78"/>
      <c r="W243" s="78"/>
      <c r="X243" s="78"/>
      <c r="Y243" s="78"/>
      <c r="Z243" s="80">
        <v>199754168.86000001</v>
      </c>
    </row>
    <row r="244" spans="4:26">
      <c r="D244" s="81"/>
      <c r="E244" s="81"/>
      <c r="F244" s="81"/>
      <c r="G244" s="81"/>
      <c r="H244" s="81"/>
      <c r="I244" s="81"/>
      <c r="J244" s="78"/>
      <c r="K244" s="78"/>
      <c r="L244" s="81"/>
      <c r="M244" s="81"/>
      <c r="N244" s="81"/>
      <c r="O244" s="78"/>
      <c r="P244" s="78"/>
      <c r="Q244" s="81"/>
      <c r="R244" s="81"/>
      <c r="S244" s="81"/>
      <c r="T244" s="82"/>
      <c r="U244" s="82"/>
      <c r="V244" s="78"/>
      <c r="W244" s="78"/>
      <c r="X244" s="78"/>
      <c r="Y244" s="78"/>
      <c r="Z244" s="80">
        <v>300000000</v>
      </c>
    </row>
    <row r="245" spans="4:26">
      <c r="D245" s="81"/>
      <c r="E245" s="81"/>
      <c r="F245" s="81"/>
      <c r="G245" s="81"/>
      <c r="H245" s="81"/>
      <c r="I245" s="81"/>
      <c r="J245" s="78"/>
      <c r="K245" s="78"/>
      <c r="L245" s="81"/>
      <c r="M245" s="81"/>
      <c r="N245" s="81"/>
      <c r="O245" s="78"/>
      <c r="P245" s="78"/>
      <c r="Q245" s="81"/>
      <c r="R245" s="81"/>
      <c r="S245" s="81"/>
      <c r="T245" s="82"/>
      <c r="U245" s="82"/>
      <c r="V245" s="78"/>
      <c r="W245" s="78"/>
      <c r="X245" s="78"/>
      <c r="Y245" s="78"/>
      <c r="Z245" s="80">
        <v>500000000</v>
      </c>
    </row>
    <row r="246" spans="4:26">
      <c r="D246" s="81"/>
      <c r="E246" s="81"/>
      <c r="F246" s="81"/>
      <c r="G246" s="81"/>
      <c r="H246" s="81"/>
      <c r="I246" s="81"/>
      <c r="J246" s="78"/>
      <c r="K246" s="78"/>
      <c r="L246" s="81"/>
      <c r="M246" s="81"/>
      <c r="N246" s="81"/>
      <c r="O246" s="78"/>
      <c r="P246" s="78"/>
      <c r="Q246" s="81"/>
      <c r="R246" s="81"/>
      <c r="S246" s="81"/>
      <c r="T246" s="82"/>
      <c r="U246" s="82"/>
      <c r="V246" s="78"/>
      <c r="W246" s="78"/>
      <c r="X246" s="78"/>
      <c r="Y246" s="78"/>
      <c r="Z246" s="80">
        <v>200000000</v>
      </c>
    </row>
    <row r="247" spans="4:26">
      <c r="D247" s="81"/>
      <c r="E247" s="81"/>
      <c r="F247" s="81"/>
      <c r="G247" s="81"/>
      <c r="H247" s="81"/>
      <c r="I247" s="81"/>
      <c r="J247" s="78"/>
      <c r="K247" s="78"/>
      <c r="L247" s="81"/>
      <c r="M247" s="81"/>
      <c r="N247" s="81"/>
      <c r="O247" s="78"/>
      <c r="P247" s="78"/>
      <c r="Q247" s="81"/>
      <c r="R247" s="81"/>
      <c r="S247" s="81"/>
      <c r="T247" s="82"/>
      <c r="U247" s="82"/>
      <c r="V247" s="78"/>
      <c r="W247" s="78"/>
      <c r="X247" s="78"/>
      <c r="Y247" s="78"/>
      <c r="Z247" s="80">
        <v>50000000</v>
      </c>
    </row>
    <row r="248" spans="4:26">
      <c r="D248" s="81"/>
      <c r="E248" s="81"/>
      <c r="F248" s="81"/>
      <c r="G248" s="81"/>
      <c r="H248" s="81"/>
      <c r="I248" s="81"/>
      <c r="J248" s="78"/>
      <c r="K248" s="78"/>
      <c r="L248" s="81"/>
      <c r="M248" s="81"/>
      <c r="N248" s="81"/>
      <c r="O248" s="81"/>
      <c r="P248" s="78"/>
      <c r="Q248" s="81"/>
      <c r="R248" s="81"/>
      <c r="S248" s="81"/>
      <c r="T248" s="82"/>
      <c r="U248" s="82"/>
      <c r="V248" s="78"/>
      <c r="W248" s="78"/>
      <c r="X248" s="78"/>
      <c r="Y248" s="78"/>
      <c r="Z248" s="80">
        <v>50000000</v>
      </c>
    </row>
    <row r="249" spans="4:26">
      <c r="D249" s="81"/>
      <c r="E249" s="81"/>
      <c r="F249" s="81"/>
      <c r="G249" s="81"/>
      <c r="H249" s="81"/>
      <c r="I249" s="81"/>
      <c r="J249" s="78"/>
      <c r="K249" s="78"/>
      <c r="L249" s="81"/>
      <c r="M249" s="81"/>
      <c r="N249" s="81"/>
      <c r="O249" s="81"/>
      <c r="P249" s="78"/>
      <c r="Q249" s="81"/>
      <c r="R249" s="81"/>
      <c r="S249" s="81"/>
      <c r="T249" s="82"/>
      <c r="U249" s="82"/>
      <c r="V249" s="78"/>
      <c r="W249" s="78"/>
      <c r="X249" s="78"/>
      <c r="Y249" s="78"/>
      <c r="Z249" s="80">
        <v>10000000</v>
      </c>
    </row>
    <row r="250" spans="4:26">
      <c r="D250" s="62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0"/>
      <c r="W250" s="112"/>
      <c r="X250" s="112"/>
      <c r="Y250" s="60"/>
    </row>
    <row r="251" spans="4:26">
      <c r="D251" s="62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0"/>
      <c r="W251" s="112"/>
      <c r="X251" s="112"/>
      <c r="Y251" s="60"/>
    </row>
    <row r="252" spans="4:26">
      <c r="D252" s="62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0"/>
      <c r="W252" s="112"/>
      <c r="X252" s="112"/>
      <c r="Y252" s="60"/>
    </row>
    <row r="253" spans="4:26">
      <c r="D253" s="62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0"/>
      <c r="P253" s="61"/>
      <c r="Q253" s="61"/>
      <c r="R253" s="61"/>
      <c r="S253" s="61"/>
      <c r="T253" s="61"/>
      <c r="U253" s="61"/>
      <c r="V253" s="60"/>
      <c r="W253" s="112"/>
      <c r="X253" s="112"/>
      <c r="Y253" s="60"/>
    </row>
    <row r="254" spans="4:26">
      <c r="D254" s="62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0"/>
      <c r="P254" s="61"/>
      <c r="Q254" s="61"/>
      <c r="R254" s="61"/>
      <c r="S254" s="61"/>
      <c r="T254" s="61"/>
      <c r="U254" s="61"/>
      <c r="V254" s="60"/>
      <c r="W254" s="112"/>
      <c r="X254" s="112"/>
      <c r="Y254" s="60"/>
    </row>
    <row r="255" spans="4:26">
      <c r="D255" s="62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0"/>
      <c r="P255" s="61"/>
      <c r="Q255" s="61"/>
      <c r="R255" s="61"/>
      <c r="S255" s="61"/>
      <c r="T255" s="61"/>
      <c r="U255" s="61"/>
      <c r="V255" s="60"/>
      <c r="W255" s="112"/>
      <c r="X255" s="112"/>
      <c r="Y255" s="60"/>
    </row>
    <row r="256" spans="4:26">
      <c r="D256" s="62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0"/>
      <c r="P256" s="61"/>
      <c r="Q256" s="61"/>
      <c r="R256" s="61"/>
      <c r="S256" s="61"/>
      <c r="T256" s="61"/>
      <c r="U256" s="61"/>
      <c r="V256" s="60"/>
      <c r="W256" s="112"/>
      <c r="X256" s="112"/>
      <c r="Y256" s="60"/>
    </row>
    <row r="257" spans="4:25">
      <c r="D257" s="62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0"/>
      <c r="P257" s="61"/>
      <c r="Q257" s="61"/>
      <c r="R257" s="61"/>
      <c r="S257" s="61"/>
      <c r="T257" s="61"/>
      <c r="U257" s="61"/>
      <c r="V257" s="60"/>
      <c r="W257" s="112"/>
      <c r="X257" s="112"/>
      <c r="Y257" s="60"/>
    </row>
    <row r="258" spans="4:25">
      <c r="D258" s="62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0"/>
      <c r="P258" s="61"/>
      <c r="Q258" s="61"/>
      <c r="R258" s="61"/>
      <c r="S258" s="61"/>
      <c r="T258" s="61"/>
      <c r="U258" s="61"/>
      <c r="V258" s="60"/>
      <c r="W258" s="112"/>
      <c r="X258" s="112"/>
      <c r="Y258" s="60"/>
    </row>
    <row r="259" spans="4:25">
      <c r="D259" s="62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0"/>
      <c r="P259" s="61"/>
      <c r="Q259" s="61"/>
      <c r="R259" s="61"/>
      <c r="S259" s="61"/>
      <c r="T259" s="61"/>
      <c r="U259" s="61"/>
      <c r="V259" s="60"/>
      <c r="W259" s="112"/>
      <c r="X259" s="112"/>
      <c r="Y259" s="60"/>
    </row>
    <row r="260" spans="4:25">
      <c r="D260" s="62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0"/>
      <c r="P260" s="61"/>
      <c r="Q260" s="61"/>
      <c r="R260" s="61"/>
      <c r="S260" s="61"/>
      <c r="T260" s="61"/>
      <c r="U260" s="61"/>
      <c r="V260" s="60"/>
      <c r="W260" s="112"/>
      <c r="X260" s="112"/>
      <c r="Y260" s="60"/>
    </row>
    <row r="261" spans="4:25">
      <c r="D261" s="62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0"/>
      <c r="P261" s="61"/>
      <c r="Q261" s="61"/>
      <c r="R261" s="61"/>
      <c r="S261" s="61"/>
      <c r="T261" s="61"/>
      <c r="U261" s="61"/>
      <c r="V261" s="60"/>
      <c r="W261" s="112"/>
      <c r="X261" s="112"/>
      <c r="Y261" s="60"/>
    </row>
    <row r="262" spans="4:25">
      <c r="D262" s="62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0"/>
      <c r="P262" s="61"/>
      <c r="Q262" s="61"/>
      <c r="R262" s="61"/>
      <c r="S262" s="61"/>
      <c r="T262" s="61"/>
      <c r="U262" s="61"/>
      <c r="V262" s="60"/>
      <c r="W262" s="112"/>
      <c r="X262" s="112"/>
      <c r="Y262" s="60"/>
    </row>
    <row r="263" spans="4:25">
      <c r="D263" s="62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0"/>
      <c r="P263" s="61"/>
      <c r="Q263" s="61"/>
      <c r="R263" s="61"/>
      <c r="S263" s="61"/>
      <c r="T263" s="61"/>
      <c r="U263" s="61"/>
      <c r="V263" s="60"/>
      <c r="W263" s="112"/>
      <c r="X263" s="112"/>
      <c r="Y263" s="60"/>
    </row>
    <row r="264" spans="4:25">
      <c r="D264" s="62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0"/>
      <c r="P264" s="61"/>
      <c r="Q264" s="61"/>
      <c r="R264" s="61"/>
      <c r="S264" s="61"/>
      <c r="T264" s="61"/>
      <c r="U264" s="61"/>
      <c r="V264" s="60"/>
      <c r="W264" s="112"/>
      <c r="X264" s="112"/>
      <c r="Y264" s="60"/>
    </row>
    <row r="265" spans="4:25">
      <c r="D265" s="62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0"/>
      <c r="P265" s="61"/>
      <c r="Q265" s="61"/>
      <c r="R265" s="61"/>
      <c r="S265" s="61"/>
      <c r="T265" s="61"/>
      <c r="U265" s="61"/>
      <c r="V265" s="60"/>
      <c r="W265" s="112"/>
      <c r="X265" s="112"/>
      <c r="Y265" s="60"/>
    </row>
    <row r="266" spans="4:25">
      <c r="D266" s="62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0"/>
      <c r="P266" s="61"/>
      <c r="Q266" s="61"/>
      <c r="R266" s="61"/>
      <c r="S266" s="61"/>
      <c r="T266" s="61"/>
      <c r="U266" s="61"/>
      <c r="V266" s="60"/>
      <c r="W266" s="112"/>
      <c r="X266" s="112"/>
      <c r="Y266" s="60"/>
    </row>
    <row r="267" spans="4:25">
      <c r="D267" s="62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0"/>
      <c r="P267" s="61"/>
      <c r="Q267" s="61"/>
      <c r="R267" s="61"/>
      <c r="S267" s="61"/>
      <c r="T267" s="61"/>
      <c r="U267" s="61"/>
      <c r="V267" s="60"/>
      <c r="W267" s="112"/>
      <c r="X267" s="112"/>
      <c r="Y267" s="60"/>
    </row>
    <row r="268" spans="4:25">
      <c r="D268" s="62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0"/>
      <c r="P268" s="61"/>
      <c r="Q268" s="61"/>
      <c r="R268" s="61"/>
      <c r="S268" s="61"/>
      <c r="T268" s="61"/>
      <c r="U268" s="61"/>
      <c r="V268" s="60"/>
      <c r="W268" s="112"/>
      <c r="X268" s="112"/>
      <c r="Y268" s="60"/>
    </row>
    <row r="269" spans="4:25">
      <c r="D269" s="62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0"/>
      <c r="P269" s="61"/>
      <c r="Q269" s="61"/>
      <c r="R269" s="61"/>
      <c r="S269" s="61"/>
      <c r="T269" s="61"/>
      <c r="U269" s="61"/>
      <c r="V269" s="60"/>
      <c r="W269" s="112"/>
      <c r="X269" s="112"/>
      <c r="Y269" s="60"/>
    </row>
    <row r="270" spans="4:25">
      <c r="D270" s="62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0"/>
      <c r="P270" s="61"/>
      <c r="Q270" s="61"/>
      <c r="R270" s="61"/>
      <c r="S270" s="61"/>
      <c r="T270" s="61"/>
      <c r="U270" s="61"/>
      <c r="V270" s="60"/>
      <c r="W270" s="112"/>
      <c r="X270" s="112"/>
      <c r="Y270" s="60"/>
    </row>
    <row r="271" spans="4:25">
      <c r="D271" s="62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0"/>
      <c r="P271" s="61"/>
      <c r="Q271" s="61"/>
      <c r="R271" s="61"/>
      <c r="S271" s="61"/>
      <c r="T271" s="61"/>
      <c r="U271" s="61"/>
      <c r="V271" s="60"/>
      <c r="W271" s="112"/>
      <c r="X271" s="112"/>
      <c r="Y271" s="60"/>
    </row>
    <row r="272" spans="4:25">
      <c r="D272" s="62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0"/>
      <c r="P272" s="61"/>
      <c r="Q272" s="61"/>
      <c r="R272" s="61"/>
      <c r="S272" s="61"/>
      <c r="T272" s="61"/>
      <c r="U272" s="61"/>
      <c r="V272" s="60"/>
      <c r="W272" s="112"/>
      <c r="X272" s="112"/>
      <c r="Y272" s="60"/>
    </row>
    <row r="273" spans="4:25">
      <c r="D273" s="62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0"/>
      <c r="W273" s="112"/>
      <c r="X273" s="112"/>
      <c r="Y273" s="60"/>
    </row>
    <row r="274" spans="4:25">
      <c r="D274" s="62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0"/>
      <c r="W274" s="112"/>
      <c r="X274" s="112"/>
      <c r="Y274" s="60"/>
    </row>
    <row r="275" spans="4:25">
      <c r="D275" s="62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0"/>
      <c r="W275" s="112"/>
      <c r="X275" s="112"/>
      <c r="Y275" s="60"/>
    </row>
    <row r="276" spans="4:25">
      <c r="D276" s="62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0"/>
      <c r="W276" s="112"/>
      <c r="X276" s="112"/>
      <c r="Y276" s="60"/>
    </row>
    <row r="277" spans="4:25">
      <c r="D277" s="62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0"/>
      <c r="W277" s="112"/>
      <c r="X277" s="112"/>
      <c r="Y277" s="60"/>
    </row>
    <row r="278" spans="4:25">
      <c r="D278" s="62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0"/>
      <c r="W278" s="112"/>
      <c r="X278" s="112"/>
      <c r="Y278" s="60"/>
    </row>
    <row r="279" spans="4:25">
      <c r="D279" s="62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0"/>
      <c r="W279" s="112"/>
      <c r="X279" s="112"/>
      <c r="Y279" s="60"/>
    </row>
    <row r="280" spans="4:25">
      <c r="D280" s="62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0"/>
      <c r="W280" s="112"/>
      <c r="X280" s="112"/>
      <c r="Y280" s="60"/>
    </row>
    <row r="281" spans="4:25">
      <c r="D281" s="62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0"/>
      <c r="W281" s="112"/>
      <c r="X281" s="112"/>
      <c r="Y281" s="60"/>
    </row>
    <row r="282" spans="4:25">
      <c r="D282" s="62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0"/>
      <c r="W282" s="112"/>
      <c r="X282" s="112"/>
      <c r="Y282" s="60"/>
    </row>
    <row r="283" spans="4:25">
      <c r="D283" s="62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0"/>
      <c r="W283" s="112"/>
      <c r="X283" s="112"/>
      <c r="Y283" s="60"/>
    </row>
    <row r="284" spans="4:25">
      <c r="D284" s="62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0"/>
      <c r="W284" s="112"/>
      <c r="X284" s="112"/>
      <c r="Y284" s="60"/>
    </row>
    <row r="285" spans="4:25">
      <c r="D285" s="62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0"/>
      <c r="W285" s="112"/>
      <c r="X285" s="112"/>
      <c r="Y285" s="60"/>
    </row>
    <row r="286" spans="4:25">
      <c r="D286" s="62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0"/>
      <c r="W286" s="112"/>
      <c r="X286" s="112"/>
      <c r="Y286" s="60"/>
    </row>
    <row r="287" spans="4:25">
      <c r="D287" s="62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0"/>
      <c r="W287" s="112"/>
      <c r="X287" s="112"/>
      <c r="Y287" s="60"/>
    </row>
    <row r="288" spans="4:25">
      <c r="D288" s="62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0"/>
      <c r="W288" s="112"/>
      <c r="X288" s="112"/>
      <c r="Y288" s="60"/>
    </row>
    <row r="289" spans="4:25">
      <c r="D289" s="62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0"/>
      <c r="W289" s="112"/>
      <c r="X289" s="112"/>
      <c r="Y289" s="60"/>
    </row>
    <row r="290" spans="4:25">
      <c r="D290" s="62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0"/>
      <c r="W290" s="112"/>
      <c r="X290" s="112"/>
      <c r="Y290" s="60"/>
    </row>
    <row r="291" spans="4:25">
      <c r="D291" s="62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0"/>
      <c r="W291" s="112"/>
      <c r="X291" s="112"/>
      <c r="Y291" s="60"/>
    </row>
    <row r="292" spans="4:25">
      <c r="D292" s="62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0"/>
      <c r="W292" s="112"/>
      <c r="X292" s="112"/>
      <c r="Y292" s="60"/>
    </row>
    <row r="293" spans="4:25">
      <c r="D293" s="62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0"/>
      <c r="W293" s="112"/>
      <c r="X293" s="112"/>
      <c r="Y293" s="60"/>
    </row>
    <row r="294" spans="4:25">
      <c r="D294" s="62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0"/>
      <c r="W294" s="112"/>
      <c r="X294" s="112"/>
      <c r="Y294" s="60"/>
    </row>
    <row r="295" spans="4:25">
      <c r="D295" s="62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0"/>
      <c r="W295" s="112"/>
      <c r="X295" s="112"/>
      <c r="Y295" s="60"/>
    </row>
    <row r="296" spans="4:25">
      <c r="D296" s="62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0"/>
      <c r="W296" s="112"/>
      <c r="X296" s="112"/>
      <c r="Y296" s="60"/>
    </row>
    <row r="297" spans="4:25">
      <c r="D297" s="62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0"/>
      <c r="W297" s="112"/>
      <c r="X297" s="112"/>
      <c r="Y297" s="60"/>
    </row>
    <row r="298" spans="4:25">
      <c r="D298" s="62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0"/>
      <c r="W298" s="112"/>
      <c r="X298" s="112"/>
      <c r="Y298" s="60"/>
    </row>
    <row r="299" spans="4:25">
      <c r="D299" s="62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0"/>
      <c r="W299" s="112"/>
      <c r="X299" s="112"/>
      <c r="Y299" s="60"/>
    </row>
    <row r="300" spans="4:25">
      <c r="D300" s="62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0"/>
      <c r="W300" s="112"/>
      <c r="X300" s="112"/>
      <c r="Y300" s="60"/>
    </row>
    <row r="301" spans="4:25">
      <c r="D301" s="62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0"/>
      <c r="W301" s="112"/>
      <c r="X301" s="112"/>
      <c r="Y301" s="60"/>
    </row>
    <row r="302" spans="4:25">
      <c r="D302" s="62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0"/>
      <c r="W302" s="112"/>
      <c r="X302" s="112"/>
      <c r="Y302" s="60"/>
    </row>
    <row r="303" spans="4:25">
      <c r="D303" s="62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0"/>
      <c r="W303" s="112"/>
      <c r="X303" s="112"/>
      <c r="Y303" s="60"/>
    </row>
    <row r="304" spans="4:25">
      <c r="D304" s="62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0"/>
      <c r="W304" s="112"/>
      <c r="X304" s="112"/>
      <c r="Y304" s="60"/>
    </row>
    <row r="305" spans="4:25">
      <c r="D305" s="62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0"/>
      <c r="W305" s="112"/>
      <c r="X305" s="112"/>
      <c r="Y305" s="60"/>
    </row>
    <row r="306" spans="4:25">
      <c r="D306" s="62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0"/>
      <c r="W306" s="112"/>
      <c r="X306" s="112"/>
      <c r="Y306" s="60"/>
    </row>
    <row r="307" spans="4:25">
      <c r="D307" s="62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0"/>
      <c r="W307" s="112"/>
      <c r="X307" s="112"/>
      <c r="Y307" s="60"/>
    </row>
    <row r="308" spans="4:25">
      <c r="D308" s="62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0"/>
      <c r="W308" s="112"/>
      <c r="X308" s="112"/>
      <c r="Y308" s="60"/>
    </row>
    <row r="309" spans="4:25">
      <c r="D309" s="62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0"/>
      <c r="W309" s="112"/>
      <c r="X309" s="112"/>
      <c r="Y309" s="60"/>
    </row>
    <row r="310" spans="4:25">
      <c r="D310" s="62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0"/>
      <c r="W310" s="112"/>
      <c r="X310" s="112"/>
      <c r="Y310" s="60"/>
    </row>
    <row r="311" spans="4:25">
      <c r="D311" s="62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0"/>
      <c r="W311" s="112"/>
      <c r="X311" s="112"/>
      <c r="Y311" s="60"/>
    </row>
    <row r="312" spans="4:25">
      <c r="D312" s="62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0"/>
      <c r="W312" s="112"/>
      <c r="X312" s="112"/>
      <c r="Y312" s="60"/>
    </row>
    <row r="313" spans="4:25">
      <c r="D313" s="62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0"/>
      <c r="W313" s="112"/>
      <c r="X313" s="112"/>
      <c r="Y313" s="60"/>
    </row>
    <row r="314" spans="4:25">
      <c r="D314" s="62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0"/>
      <c r="W314" s="112"/>
      <c r="X314" s="112"/>
      <c r="Y314" s="60"/>
    </row>
    <row r="315" spans="4:25">
      <c r="D315" s="62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0"/>
      <c r="W315" s="112"/>
      <c r="X315" s="112"/>
      <c r="Y315" s="60"/>
    </row>
    <row r="316" spans="4:25">
      <c r="D316" s="62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0"/>
      <c r="W316" s="112"/>
      <c r="X316" s="112"/>
      <c r="Y316" s="60"/>
    </row>
    <row r="317" spans="4:25">
      <c r="D317" s="62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0"/>
      <c r="W317" s="112"/>
      <c r="X317" s="112"/>
      <c r="Y317" s="60"/>
    </row>
    <row r="318" spans="4:25">
      <c r="D318" s="62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0"/>
      <c r="W318" s="112"/>
      <c r="X318" s="112"/>
      <c r="Y318" s="60"/>
    </row>
    <row r="319" spans="4:25">
      <c r="D319" s="62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0"/>
      <c r="W319" s="112"/>
      <c r="X319" s="112"/>
      <c r="Y319" s="60"/>
    </row>
    <row r="320" spans="4:25">
      <c r="D320" s="62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0"/>
      <c r="W320" s="112"/>
      <c r="X320" s="112"/>
      <c r="Y320" s="60"/>
    </row>
    <row r="321" spans="4:25">
      <c r="D321" s="62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0"/>
      <c r="W321" s="112"/>
      <c r="X321" s="112"/>
      <c r="Y321" s="60"/>
    </row>
    <row r="322" spans="4:25">
      <c r="D322" s="62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0"/>
      <c r="W322" s="112"/>
      <c r="X322" s="112"/>
      <c r="Y322" s="60"/>
    </row>
    <row r="323" spans="4:25">
      <c r="D323" s="62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0"/>
      <c r="W323" s="112"/>
      <c r="X323" s="112"/>
      <c r="Y323" s="60"/>
    </row>
    <row r="324" spans="4:25">
      <c r="D324" s="62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0"/>
      <c r="W324" s="112"/>
      <c r="X324" s="112"/>
      <c r="Y324" s="60"/>
    </row>
    <row r="325" spans="4:25">
      <c r="D325" s="62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0"/>
      <c r="W325" s="112"/>
      <c r="X325" s="112"/>
      <c r="Y325" s="60"/>
    </row>
    <row r="326" spans="4:25">
      <c r="D326" s="62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0"/>
      <c r="W326" s="112"/>
      <c r="X326" s="112"/>
      <c r="Y326" s="60"/>
    </row>
    <row r="327" spans="4:25">
      <c r="D327" s="62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0"/>
      <c r="W327" s="112"/>
      <c r="X327" s="112"/>
      <c r="Y327" s="60"/>
    </row>
    <row r="328" spans="4:25">
      <c r="D328" s="62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0"/>
      <c r="W328" s="112"/>
      <c r="X328" s="112"/>
      <c r="Y328" s="60"/>
    </row>
    <row r="329" spans="4:25">
      <c r="D329" s="62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0"/>
      <c r="W329" s="112"/>
      <c r="X329" s="112"/>
      <c r="Y329" s="60"/>
    </row>
    <row r="330" spans="4:25">
      <c r="D330" s="62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0"/>
      <c r="W330" s="112"/>
      <c r="X330" s="112"/>
      <c r="Y330" s="60"/>
    </row>
    <row r="331" spans="4:25">
      <c r="D331" s="62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0"/>
      <c r="W331" s="112"/>
      <c r="X331" s="112"/>
      <c r="Y331" s="60"/>
    </row>
    <row r="332" spans="4:25">
      <c r="D332" s="62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0"/>
      <c r="W332" s="112"/>
      <c r="X332" s="112"/>
      <c r="Y332" s="60"/>
    </row>
    <row r="333" spans="4:25">
      <c r="D333" s="62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0"/>
      <c r="W333" s="112"/>
      <c r="X333" s="112"/>
      <c r="Y333" s="60"/>
    </row>
    <row r="334" spans="4:25">
      <c r="D334" s="62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0"/>
      <c r="W334" s="112"/>
      <c r="X334" s="112"/>
      <c r="Y334" s="60"/>
    </row>
    <row r="335" spans="4:25">
      <c r="D335" s="62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0"/>
      <c r="W335" s="112"/>
      <c r="X335" s="112"/>
      <c r="Y335" s="60"/>
    </row>
    <row r="336" spans="4:25">
      <c r="D336" s="62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0"/>
      <c r="W336" s="112"/>
      <c r="X336" s="112"/>
      <c r="Y336" s="60"/>
    </row>
    <row r="337" spans="4:25">
      <c r="D337" s="62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0"/>
      <c r="W337" s="112"/>
      <c r="X337" s="112"/>
      <c r="Y337" s="60"/>
    </row>
    <row r="338" spans="4:25">
      <c r="D338" s="62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0"/>
      <c r="W338" s="112"/>
      <c r="X338" s="112"/>
      <c r="Y338" s="60"/>
    </row>
    <row r="339" spans="4:25">
      <c r="D339" s="62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0"/>
      <c r="W339" s="112"/>
      <c r="X339" s="112"/>
      <c r="Y339" s="60"/>
    </row>
    <row r="340" spans="4:25">
      <c r="D340" s="62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0"/>
      <c r="W340" s="112"/>
      <c r="X340" s="112"/>
      <c r="Y340" s="60"/>
    </row>
    <row r="341" spans="4:25">
      <c r="D341" s="62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0"/>
      <c r="W341" s="112"/>
      <c r="X341" s="112"/>
      <c r="Y341" s="60"/>
    </row>
    <row r="342" spans="4:25">
      <c r="D342" s="62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0"/>
      <c r="W342" s="112"/>
      <c r="X342" s="112"/>
      <c r="Y342" s="60"/>
    </row>
    <row r="343" spans="4:25">
      <c r="D343" s="62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0"/>
      <c r="W343" s="112"/>
      <c r="X343" s="112"/>
      <c r="Y343" s="60"/>
    </row>
    <row r="344" spans="4:25">
      <c r="D344" s="62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0"/>
      <c r="W344" s="112"/>
      <c r="X344" s="112"/>
      <c r="Y344" s="60"/>
    </row>
    <row r="345" spans="4:25">
      <c r="D345" s="62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0"/>
      <c r="W345" s="112"/>
      <c r="X345" s="112"/>
      <c r="Y345" s="60"/>
    </row>
    <row r="346" spans="4:25">
      <c r="D346" s="62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0"/>
      <c r="W346" s="112"/>
      <c r="X346" s="112"/>
      <c r="Y346" s="60"/>
    </row>
    <row r="347" spans="4:25">
      <c r="D347" s="62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0"/>
      <c r="W347" s="112"/>
      <c r="X347" s="112"/>
      <c r="Y347" s="60"/>
    </row>
    <row r="348" spans="4:25">
      <c r="D348" s="62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0"/>
      <c r="W348" s="112"/>
      <c r="X348" s="112"/>
      <c r="Y348" s="60"/>
    </row>
    <row r="349" spans="4:25">
      <c r="D349" s="62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0"/>
      <c r="W349" s="112"/>
      <c r="X349" s="112"/>
      <c r="Y349" s="60"/>
    </row>
    <row r="350" spans="4:25">
      <c r="D350" s="62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0"/>
      <c r="W350" s="112"/>
      <c r="X350" s="112"/>
      <c r="Y350" s="60"/>
    </row>
    <row r="351" spans="4:25">
      <c r="D351" s="62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0"/>
      <c r="W351" s="112"/>
      <c r="X351" s="112"/>
      <c r="Y351" s="60"/>
    </row>
    <row r="352" spans="4:25">
      <c r="D352" s="62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0"/>
      <c r="W352" s="112"/>
      <c r="X352" s="112"/>
      <c r="Y352" s="60"/>
    </row>
    <row r="353" spans="4:25">
      <c r="D353" s="62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0"/>
      <c r="W353" s="112"/>
      <c r="X353" s="112"/>
      <c r="Y353" s="60"/>
    </row>
    <row r="354" spans="4:25">
      <c r="D354" s="62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0"/>
      <c r="W354" s="112"/>
      <c r="X354" s="112"/>
      <c r="Y354" s="60"/>
    </row>
    <row r="355" spans="4:25">
      <c r="D355" s="62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0"/>
      <c r="W355" s="112"/>
      <c r="X355" s="112"/>
      <c r="Y355" s="60"/>
    </row>
    <row r="356" spans="4:25">
      <c r="D356" s="62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0"/>
      <c r="W356" s="112"/>
      <c r="X356" s="112"/>
      <c r="Y356" s="60"/>
    </row>
    <row r="357" spans="4:25">
      <c r="D357" s="62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0"/>
      <c r="W357" s="112"/>
      <c r="X357" s="112"/>
      <c r="Y357" s="60"/>
    </row>
    <row r="358" spans="4:25">
      <c r="D358" s="62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0"/>
      <c r="W358" s="112"/>
      <c r="X358" s="112"/>
      <c r="Y358" s="60"/>
    </row>
    <row r="359" spans="4:25">
      <c r="D359" s="62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0"/>
      <c r="W359" s="112"/>
      <c r="X359" s="112"/>
      <c r="Y359" s="60"/>
    </row>
    <row r="360" spans="4:25">
      <c r="D360" s="62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0"/>
      <c r="W360" s="112"/>
      <c r="X360" s="112"/>
      <c r="Y360" s="60"/>
    </row>
    <row r="361" spans="4:25">
      <c r="D361" s="62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0"/>
      <c r="W361" s="112"/>
      <c r="X361" s="112"/>
      <c r="Y361" s="60"/>
    </row>
    <row r="362" spans="4:25">
      <c r="D362" s="62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0"/>
      <c r="W362" s="112"/>
      <c r="X362" s="112"/>
      <c r="Y362" s="60"/>
    </row>
    <row r="363" spans="4:25">
      <c r="D363" s="62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0"/>
      <c r="W363" s="112"/>
      <c r="X363" s="112"/>
      <c r="Y363" s="60"/>
    </row>
    <row r="364" spans="4:25">
      <c r="D364" s="62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0"/>
      <c r="W364" s="112"/>
      <c r="X364" s="112"/>
      <c r="Y364" s="60"/>
    </row>
    <row r="365" spans="4:25">
      <c r="D365" s="62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0"/>
      <c r="W365" s="112"/>
      <c r="X365" s="112"/>
      <c r="Y365" s="60"/>
    </row>
    <row r="366" spans="4:25">
      <c r="D366" s="62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0"/>
      <c r="W366" s="112"/>
      <c r="X366" s="112"/>
      <c r="Y366" s="60"/>
    </row>
    <row r="367" spans="4:25">
      <c r="D367" s="62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0"/>
      <c r="W367" s="112"/>
      <c r="X367" s="112"/>
      <c r="Y367" s="60"/>
    </row>
    <row r="368" spans="4:25">
      <c r="D368" s="62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0"/>
      <c r="W368" s="112"/>
      <c r="X368" s="112"/>
      <c r="Y368" s="60"/>
    </row>
    <row r="369" spans="4:25">
      <c r="D369" s="62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0"/>
      <c r="W369" s="112"/>
      <c r="X369" s="112"/>
      <c r="Y369" s="60"/>
    </row>
    <row r="370" spans="4:25">
      <c r="D370" s="62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0"/>
      <c r="W370" s="112"/>
      <c r="X370" s="112"/>
      <c r="Y370" s="60"/>
    </row>
    <row r="371" spans="4:25">
      <c r="D371" s="62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0"/>
      <c r="W371" s="112"/>
      <c r="X371" s="112"/>
      <c r="Y371" s="60"/>
    </row>
    <row r="372" spans="4:25">
      <c r="D372" s="62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0"/>
      <c r="W372" s="112"/>
      <c r="X372" s="112"/>
      <c r="Y372" s="60"/>
    </row>
    <row r="373" spans="4:25">
      <c r="D373" s="62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0"/>
      <c r="W373" s="112"/>
      <c r="X373" s="112"/>
      <c r="Y373" s="60"/>
    </row>
    <row r="374" spans="4:25">
      <c r="D374" s="62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0"/>
      <c r="W374" s="112"/>
      <c r="X374" s="112"/>
      <c r="Y374" s="60"/>
    </row>
    <row r="375" spans="4:25">
      <c r="D375" s="62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0"/>
      <c r="W375" s="112"/>
      <c r="X375" s="112"/>
      <c r="Y375" s="60"/>
    </row>
    <row r="376" spans="4:25">
      <c r="D376" s="62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0"/>
      <c r="W376" s="112"/>
      <c r="X376" s="112"/>
      <c r="Y376" s="60"/>
    </row>
    <row r="377" spans="4:25">
      <c r="D377" s="62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0"/>
      <c r="W377" s="112"/>
      <c r="X377" s="112"/>
      <c r="Y377" s="60"/>
    </row>
    <row r="378" spans="4:25">
      <c r="D378" s="62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0"/>
      <c r="W378" s="112"/>
      <c r="X378" s="112"/>
      <c r="Y378" s="60"/>
    </row>
    <row r="379" spans="4:25">
      <c r="D379" s="62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0"/>
      <c r="W379" s="112"/>
      <c r="X379" s="112"/>
      <c r="Y379" s="60"/>
    </row>
    <row r="380" spans="4:25">
      <c r="D380" s="62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0"/>
      <c r="W380" s="112"/>
      <c r="X380" s="112"/>
      <c r="Y380" s="60"/>
    </row>
    <row r="381" spans="4:25">
      <c r="D381" s="62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0"/>
      <c r="W381" s="112"/>
      <c r="X381" s="112"/>
      <c r="Y381" s="60"/>
    </row>
    <row r="382" spans="4:25">
      <c r="D382" s="62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0"/>
      <c r="W382" s="112"/>
      <c r="X382" s="112"/>
      <c r="Y382" s="60"/>
    </row>
    <row r="383" spans="4:25">
      <c r="D383" s="62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0"/>
      <c r="W383" s="112"/>
      <c r="X383" s="112"/>
      <c r="Y383" s="60"/>
    </row>
    <row r="384" spans="4:25">
      <c r="D384" s="62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0"/>
      <c r="W384" s="112"/>
      <c r="X384" s="112"/>
      <c r="Y384" s="60"/>
    </row>
    <row r="385" spans="4:25">
      <c r="D385" s="62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0"/>
      <c r="W385" s="112"/>
      <c r="X385" s="112"/>
      <c r="Y385" s="60"/>
    </row>
    <row r="386" spans="4:25">
      <c r="D386" s="62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0"/>
      <c r="W386" s="112"/>
      <c r="X386" s="112"/>
      <c r="Y386" s="60"/>
    </row>
    <row r="387" spans="4:25">
      <c r="D387" s="62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0"/>
      <c r="W387" s="112"/>
      <c r="X387" s="112"/>
      <c r="Y387" s="60"/>
    </row>
    <row r="388" spans="4:25">
      <c r="D388" s="62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0"/>
      <c r="W388" s="112"/>
      <c r="X388" s="112"/>
      <c r="Y388" s="60"/>
    </row>
    <row r="389" spans="4:25">
      <c r="D389" s="62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0"/>
      <c r="W389" s="112"/>
      <c r="X389" s="112"/>
      <c r="Y389" s="60"/>
    </row>
    <row r="390" spans="4:25">
      <c r="D390" s="62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0"/>
      <c r="W390" s="112"/>
      <c r="X390" s="112"/>
      <c r="Y390" s="60"/>
    </row>
    <row r="391" spans="4:25">
      <c r="D391" s="62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0"/>
      <c r="W391" s="112"/>
      <c r="X391" s="112"/>
      <c r="Y391" s="60"/>
    </row>
    <row r="392" spans="4:25">
      <c r="D392" s="62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0"/>
      <c r="W392" s="112"/>
      <c r="X392" s="112"/>
      <c r="Y392" s="60"/>
    </row>
    <row r="393" spans="4:25">
      <c r="D393" s="62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0"/>
      <c r="W393" s="112"/>
      <c r="X393" s="112"/>
      <c r="Y393" s="60"/>
    </row>
    <row r="394" spans="4:25">
      <c r="D394" s="62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0"/>
      <c r="W394" s="112"/>
      <c r="X394" s="112"/>
      <c r="Y394" s="60"/>
    </row>
    <row r="395" spans="4:25">
      <c r="D395" s="62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0"/>
      <c r="W395" s="112"/>
      <c r="X395" s="112"/>
      <c r="Y395" s="60"/>
    </row>
    <row r="396" spans="4:25">
      <c r="D396" s="62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0"/>
      <c r="W396" s="112"/>
      <c r="X396" s="112"/>
      <c r="Y396" s="60"/>
    </row>
    <row r="397" spans="4:25">
      <c r="D397" s="62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0"/>
      <c r="W397" s="112"/>
      <c r="X397" s="112"/>
      <c r="Y397" s="60"/>
    </row>
    <row r="398" spans="4:25">
      <c r="D398" s="62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0"/>
      <c r="W398" s="112"/>
      <c r="X398" s="112"/>
      <c r="Y398" s="60"/>
    </row>
    <row r="399" spans="4:25">
      <c r="D399" s="62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0"/>
      <c r="W399" s="112"/>
      <c r="X399" s="112"/>
      <c r="Y399" s="60"/>
    </row>
    <row r="400" spans="4:25">
      <c r="D400" s="62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0"/>
      <c r="W400" s="112"/>
      <c r="X400" s="112"/>
      <c r="Y400" s="60"/>
    </row>
    <row r="401" spans="4:25">
      <c r="D401" s="62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0"/>
      <c r="W401" s="112"/>
      <c r="X401" s="112"/>
      <c r="Y401" s="60"/>
    </row>
    <row r="402" spans="4:25">
      <c r="D402" s="62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0"/>
      <c r="W402" s="112"/>
      <c r="X402" s="112"/>
      <c r="Y402" s="60"/>
    </row>
    <row r="403" spans="4:25">
      <c r="D403" s="62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0"/>
      <c r="W403" s="112"/>
      <c r="X403" s="112"/>
      <c r="Y403" s="60"/>
    </row>
    <row r="404" spans="4:25">
      <c r="D404" s="62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0"/>
      <c r="W404" s="112"/>
      <c r="X404" s="112"/>
      <c r="Y404" s="60"/>
    </row>
    <row r="405" spans="4:25">
      <c r="D405" s="62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0"/>
      <c r="W405" s="112"/>
      <c r="X405" s="112"/>
      <c r="Y405" s="60"/>
    </row>
    <row r="406" spans="4:25">
      <c r="D406" s="62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0"/>
      <c r="W406" s="112"/>
      <c r="X406" s="112"/>
      <c r="Y406" s="60"/>
    </row>
    <row r="407" spans="4:25">
      <c r="D407" s="62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0"/>
      <c r="W407" s="112"/>
      <c r="X407" s="112"/>
      <c r="Y407" s="60"/>
    </row>
    <row r="408" spans="4:25">
      <c r="D408" s="62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0"/>
      <c r="W408" s="112"/>
      <c r="X408" s="112"/>
      <c r="Y408" s="60"/>
    </row>
    <row r="409" spans="4:25">
      <c r="D409" s="62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0"/>
      <c r="W409" s="112"/>
      <c r="X409" s="112"/>
      <c r="Y409" s="60"/>
    </row>
    <row r="410" spans="4:25">
      <c r="D410" s="62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0"/>
      <c r="W410" s="112"/>
      <c r="X410" s="112"/>
      <c r="Y410" s="60"/>
    </row>
    <row r="411" spans="4:25">
      <c r="D411" s="62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0"/>
      <c r="W411" s="112"/>
      <c r="X411" s="112"/>
      <c r="Y411" s="60"/>
    </row>
    <row r="412" spans="4:25">
      <c r="D412" s="62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0"/>
      <c r="W412" s="112"/>
      <c r="X412" s="112"/>
      <c r="Y412" s="60"/>
    </row>
    <row r="413" spans="4:25">
      <c r="D413" s="62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0"/>
      <c r="W413" s="112"/>
      <c r="X413" s="112"/>
      <c r="Y413" s="60"/>
    </row>
    <row r="414" spans="4:25">
      <c r="D414" s="62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0"/>
      <c r="W414" s="112"/>
      <c r="X414" s="112"/>
      <c r="Y414" s="60"/>
    </row>
    <row r="415" spans="4:25">
      <c r="D415" s="62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0"/>
      <c r="W415" s="112"/>
      <c r="X415" s="112"/>
      <c r="Y415" s="60"/>
    </row>
    <row r="416" spans="4:25">
      <c r="D416" s="62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0"/>
      <c r="W416" s="112"/>
      <c r="X416" s="112"/>
      <c r="Y416" s="60"/>
    </row>
    <row r="417" spans="4:25">
      <c r="D417" s="62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0"/>
      <c r="W417" s="112"/>
      <c r="X417" s="112"/>
      <c r="Y417" s="60"/>
    </row>
    <row r="418" spans="4:25">
      <c r="D418" s="62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0"/>
      <c r="W418" s="112"/>
      <c r="X418" s="112"/>
      <c r="Y418" s="60"/>
    </row>
    <row r="419" spans="4:25">
      <c r="D419" s="62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0"/>
      <c r="W419" s="112"/>
      <c r="X419" s="112"/>
      <c r="Y419" s="60"/>
    </row>
    <row r="420" spans="4:25">
      <c r="D420" s="62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0"/>
      <c r="W420" s="112"/>
      <c r="X420" s="112"/>
      <c r="Y420" s="60"/>
    </row>
    <row r="421" spans="4:25">
      <c r="D421" s="62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0"/>
      <c r="W421" s="112"/>
      <c r="X421" s="112"/>
      <c r="Y421" s="60"/>
    </row>
    <row r="422" spans="4:25">
      <c r="D422" s="62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0"/>
      <c r="W422" s="112"/>
      <c r="X422" s="112"/>
      <c r="Y422" s="60"/>
    </row>
    <row r="423" spans="4:25">
      <c r="D423" s="62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0"/>
      <c r="W423" s="112"/>
      <c r="X423" s="112"/>
      <c r="Y423" s="60"/>
    </row>
    <row r="424" spans="4:25">
      <c r="D424" s="62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0"/>
      <c r="W424" s="112"/>
      <c r="X424" s="112"/>
      <c r="Y424" s="60"/>
    </row>
    <row r="425" spans="4:25">
      <c r="D425" s="62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0"/>
      <c r="W425" s="112"/>
      <c r="X425" s="112"/>
      <c r="Y425" s="60"/>
    </row>
    <row r="426" spans="4:25">
      <c r="D426" s="62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0"/>
      <c r="W426" s="112"/>
      <c r="X426" s="112"/>
      <c r="Y426" s="60"/>
    </row>
    <row r="427" spans="4:25">
      <c r="D427" s="62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0"/>
      <c r="W427" s="112"/>
      <c r="X427" s="112"/>
      <c r="Y427" s="60"/>
    </row>
    <row r="428" spans="4:25">
      <c r="D428" s="62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0"/>
      <c r="W428" s="112"/>
      <c r="X428" s="112"/>
      <c r="Y428" s="60"/>
    </row>
    <row r="429" spans="4:25">
      <c r="D429" s="62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0"/>
      <c r="W429" s="112"/>
      <c r="X429" s="112"/>
      <c r="Y429" s="60"/>
    </row>
    <row r="430" spans="4:25">
      <c r="D430" s="62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0"/>
      <c r="W430" s="112"/>
      <c r="X430" s="112"/>
      <c r="Y430" s="60"/>
    </row>
    <row r="431" spans="4:25">
      <c r="D431" s="62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0"/>
      <c r="W431" s="112"/>
      <c r="X431" s="112"/>
      <c r="Y431" s="60"/>
    </row>
    <row r="432" spans="4:25">
      <c r="D432" s="62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0"/>
      <c r="W432" s="112"/>
      <c r="X432" s="112"/>
      <c r="Y432" s="60"/>
    </row>
    <row r="433" spans="4:25">
      <c r="D433" s="62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0"/>
      <c r="W433" s="112"/>
      <c r="X433" s="112"/>
      <c r="Y433" s="60"/>
    </row>
    <row r="434" spans="4:25">
      <c r="D434" s="62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0"/>
      <c r="W434" s="112"/>
      <c r="X434" s="112"/>
      <c r="Y434" s="60"/>
    </row>
    <row r="435" spans="4:25">
      <c r="D435" s="62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0"/>
      <c r="W435" s="112"/>
      <c r="X435" s="112"/>
      <c r="Y435" s="60"/>
    </row>
    <row r="436" spans="4:25">
      <c r="D436" s="62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0"/>
      <c r="W436" s="112"/>
      <c r="X436" s="112"/>
      <c r="Y436" s="60"/>
    </row>
    <row r="437" spans="4:25">
      <c r="D437" s="62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0"/>
      <c r="W437" s="112"/>
      <c r="X437" s="112"/>
      <c r="Y437" s="60"/>
    </row>
    <row r="438" spans="4:25">
      <c r="D438" s="62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0"/>
      <c r="P438" s="61"/>
      <c r="Q438" s="61"/>
      <c r="R438" s="61"/>
      <c r="S438" s="61"/>
      <c r="T438" s="61"/>
      <c r="U438" s="61"/>
      <c r="V438" s="60"/>
      <c r="W438" s="112"/>
      <c r="X438" s="112"/>
      <c r="Y438" s="60"/>
    </row>
    <row r="439" spans="4:25">
      <c r="D439" s="62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0"/>
      <c r="P439" s="61"/>
      <c r="Q439" s="61"/>
      <c r="R439" s="61"/>
      <c r="S439" s="61"/>
      <c r="T439" s="61"/>
      <c r="U439" s="61"/>
      <c r="V439" s="60"/>
      <c r="W439" s="112"/>
      <c r="X439" s="112"/>
      <c r="Y439" s="60"/>
    </row>
    <row r="440" spans="4:25">
      <c r="D440" s="62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0"/>
      <c r="P440" s="61"/>
      <c r="Q440" s="61"/>
      <c r="R440" s="61"/>
      <c r="S440" s="61"/>
      <c r="T440" s="61"/>
      <c r="U440" s="61"/>
      <c r="V440" s="60"/>
      <c r="W440" s="112"/>
      <c r="X440" s="112"/>
      <c r="Y440" s="60"/>
    </row>
    <row r="441" spans="4:25">
      <c r="D441" s="62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0"/>
      <c r="P441" s="61"/>
      <c r="Q441" s="61"/>
      <c r="R441" s="61"/>
      <c r="S441" s="61"/>
      <c r="T441" s="61"/>
      <c r="U441" s="61"/>
      <c r="V441" s="60"/>
      <c r="W441" s="112"/>
      <c r="X441" s="112"/>
      <c r="Y441" s="60"/>
    </row>
    <row r="442" spans="4:25">
      <c r="D442" s="62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0"/>
      <c r="P442" s="61"/>
      <c r="Q442" s="61"/>
      <c r="R442" s="61"/>
      <c r="S442" s="61"/>
      <c r="T442" s="61"/>
      <c r="U442" s="61"/>
      <c r="V442" s="60"/>
      <c r="W442" s="112"/>
      <c r="X442" s="112"/>
      <c r="Y442" s="60"/>
    </row>
    <row r="443" spans="4:25">
      <c r="D443" s="62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0"/>
      <c r="P443" s="61"/>
      <c r="Q443" s="61"/>
      <c r="R443" s="61"/>
      <c r="S443" s="61"/>
      <c r="T443" s="61"/>
      <c r="U443" s="61"/>
      <c r="V443" s="60"/>
      <c r="W443" s="112"/>
      <c r="X443" s="112"/>
      <c r="Y443" s="60"/>
    </row>
    <row r="444" spans="4:25">
      <c r="D444" s="62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0"/>
      <c r="P444" s="61"/>
      <c r="Q444" s="61"/>
      <c r="R444" s="61"/>
      <c r="S444" s="61"/>
      <c r="T444" s="61"/>
      <c r="U444" s="61"/>
      <c r="V444" s="60"/>
      <c r="W444" s="112"/>
      <c r="X444" s="112"/>
      <c r="Y444" s="60"/>
    </row>
    <row r="445" spans="4:25">
      <c r="D445" s="62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0"/>
      <c r="P445" s="61"/>
      <c r="Q445" s="61"/>
      <c r="R445" s="61"/>
      <c r="S445" s="61"/>
      <c r="T445" s="61"/>
      <c r="U445" s="61"/>
      <c r="V445" s="60"/>
      <c r="W445" s="112"/>
      <c r="X445" s="112"/>
      <c r="Y445" s="60"/>
    </row>
    <row r="446" spans="4:25">
      <c r="D446" s="62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0"/>
      <c r="P446" s="61"/>
      <c r="Q446" s="61"/>
      <c r="R446" s="61"/>
      <c r="S446" s="61"/>
      <c r="T446" s="61"/>
      <c r="U446" s="61"/>
      <c r="V446" s="60"/>
      <c r="W446" s="112"/>
      <c r="X446" s="112"/>
      <c r="Y446" s="60"/>
    </row>
    <row r="447" spans="4:25">
      <c r="D447" s="62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0"/>
      <c r="P447" s="61"/>
      <c r="Q447" s="61"/>
      <c r="R447" s="61"/>
      <c r="S447" s="61"/>
      <c r="T447" s="61"/>
      <c r="U447" s="61"/>
      <c r="V447" s="60"/>
      <c r="W447" s="112"/>
      <c r="X447" s="112"/>
      <c r="Y447" s="60"/>
    </row>
    <row r="448" spans="4:25">
      <c r="D448" s="62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0"/>
      <c r="P448" s="61"/>
      <c r="Q448" s="61"/>
      <c r="R448" s="61"/>
      <c r="S448" s="61"/>
      <c r="T448" s="61"/>
      <c r="U448" s="61"/>
      <c r="V448" s="60"/>
      <c r="W448" s="112"/>
      <c r="X448" s="112"/>
      <c r="Y448" s="60"/>
    </row>
    <row r="449" spans="4:25">
      <c r="D449" s="62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0"/>
      <c r="P449" s="61"/>
      <c r="Q449" s="61"/>
      <c r="R449" s="61"/>
      <c r="S449" s="61"/>
      <c r="T449" s="61"/>
      <c r="U449" s="61"/>
      <c r="V449" s="60"/>
      <c r="W449" s="112"/>
      <c r="X449" s="112"/>
      <c r="Y449" s="60"/>
    </row>
    <row r="450" spans="4:25">
      <c r="D450" s="62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0"/>
      <c r="P450" s="61"/>
      <c r="Q450" s="61"/>
      <c r="R450" s="61"/>
      <c r="S450" s="61"/>
      <c r="T450" s="61"/>
      <c r="U450" s="61"/>
      <c r="V450" s="60"/>
      <c r="W450" s="112"/>
      <c r="X450" s="112"/>
      <c r="Y450" s="60"/>
    </row>
    <row r="451" spans="4:25">
      <c r="D451" s="62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0"/>
      <c r="P451" s="61"/>
      <c r="Q451" s="61"/>
      <c r="R451" s="61"/>
      <c r="S451" s="61"/>
      <c r="T451" s="61"/>
      <c r="U451" s="61"/>
      <c r="V451" s="60"/>
      <c r="W451" s="112"/>
      <c r="X451" s="112"/>
      <c r="Y451" s="60"/>
    </row>
    <row r="452" spans="4:25">
      <c r="D452" s="62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0"/>
      <c r="P452" s="61"/>
      <c r="Q452" s="61"/>
      <c r="R452" s="61"/>
      <c r="S452" s="61"/>
      <c r="T452" s="61"/>
      <c r="U452" s="61"/>
      <c r="V452" s="60"/>
      <c r="W452" s="112"/>
      <c r="X452" s="112"/>
      <c r="Y452" s="60"/>
    </row>
    <row r="453" spans="4:25">
      <c r="D453" s="62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0"/>
      <c r="P453" s="61"/>
      <c r="Q453" s="61"/>
      <c r="R453" s="61"/>
      <c r="S453" s="61"/>
      <c r="T453" s="61"/>
      <c r="U453" s="61"/>
      <c r="V453" s="60"/>
      <c r="W453" s="112"/>
      <c r="X453" s="112"/>
      <c r="Y453" s="60"/>
    </row>
    <row r="454" spans="4:25">
      <c r="D454" s="62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0"/>
      <c r="P454" s="61"/>
      <c r="Q454" s="61"/>
      <c r="R454" s="61"/>
      <c r="S454" s="61"/>
      <c r="T454" s="61"/>
      <c r="U454" s="61"/>
      <c r="V454" s="60"/>
      <c r="W454" s="112"/>
      <c r="X454" s="112"/>
      <c r="Y454" s="60"/>
    </row>
    <row r="455" spans="4:25">
      <c r="D455" s="62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0"/>
      <c r="P455" s="61"/>
      <c r="Q455" s="61"/>
      <c r="R455" s="61"/>
      <c r="S455" s="61"/>
      <c r="T455" s="61"/>
      <c r="U455" s="61"/>
      <c r="V455" s="60"/>
      <c r="W455" s="112"/>
      <c r="X455" s="112"/>
      <c r="Y455" s="60"/>
    </row>
    <row r="456" spans="4:25">
      <c r="D456" s="62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0"/>
      <c r="P456" s="61"/>
      <c r="Q456" s="61"/>
      <c r="R456" s="61"/>
      <c r="S456" s="61"/>
      <c r="T456" s="61"/>
      <c r="U456" s="61"/>
      <c r="V456" s="60"/>
      <c r="W456" s="112"/>
      <c r="X456" s="112"/>
      <c r="Y456" s="60"/>
    </row>
    <row r="457" spans="4:25">
      <c r="D457" s="62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0"/>
      <c r="P457" s="61"/>
      <c r="Q457" s="61"/>
      <c r="R457" s="61"/>
      <c r="S457" s="61"/>
      <c r="T457" s="61"/>
      <c r="U457" s="61"/>
      <c r="V457" s="60"/>
      <c r="W457" s="112"/>
      <c r="X457" s="112"/>
      <c r="Y457" s="60"/>
    </row>
    <row r="458" spans="4:25">
      <c r="D458" s="62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0"/>
      <c r="P458" s="61"/>
      <c r="Q458" s="61"/>
      <c r="R458" s="61"/>
      <c r="S458" s="61"/>
      <c r="T458" s="61"/>
      <c r="U458" s="61"/>
      <c r="V458" s="60"/>
      <c r="W458" s="112"/>
      <c r="X458" s="112"/>
      <c r="Y458" s="60"/>
    </row>
    <row r="459" spans="4:25">
      <c r="D459" s="62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0"/>
      <c r="P459" s="61"/>
      <c r="Q459" s="61"/>
      <c r="R459" s="61"/>
      <c r="S459" s="61"/>
      <c r="T459" s="61"/>
      <c r="U459" s="61"/>
      <c r="V459" s="60"/>
      <c r="W459" s="112"/>
      <c r="X459" s="112"/>
      <c r="Y459" s="60"/>
    </row>
    <row r="460" spans="4:25">
      <c r="D460" s="62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0"/>
      <c r="P460" s="61"/>
      <c r="Q460" s="61"/>
      <c r="R460" s="61"/>
      <c r="S460" s="61"/>
      <c r="T460" s="61"/>
      <c r="U460" s="61"/>
      <c r="V460" s="60"/>
      <c r="W460" s="112"/>
      <c r="X460" s="112"/>
      <c r="Y460" s="60"/>
    </row>
    <row r="461" spans="4:25">
      <c r="D461" s="62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0"/>
      <c r="P461" s="61"/>
      <c r="Q461" s="61"/>
      <c r="R461" s="61"/>
      <c r="S461" s="61"/>
      <c r="T461" s="61"/>
      <c r="U461" s="61"/>
      <c r="V461" s="60"/>
      <c r="W461" s="112"/>
      <c r="X461" s="112"/>
      <c r="Y461" s="60"/>
    </row>
    <row r="462" spans="4:25">
      <c r="D462" s="62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0"/>
      <c r="P462" s="61"/>
      <c r="Q462" s="61"/>
      <c r="R462" s="61"/>
      <c r="S462" s="61"/>
      <c r="T462" s="61"/>
      <c r="U462" s="61"/>
      <c r="V462" s="60"/>
      <c r="W462" s="112"/>
      <c r="X462" s="112"/>
      <c r="Y462" s="60"/>
    </row>
    <row r="463" spans="4:25">
      <c r="D463" s="62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0"/>
      <c r="P463" s="61"/>
      <c r="Q463" s="61"/>
      <c r="R463" s="61"/>
      <c r="S463" s="61"/>
      <c r="T463" s="61"/>
      <c r="U463" s="61"/>
      <c r="V463" s="60"/>
      <c r="W463" s="112"/>
      <c r="X463" s="112"/>
      <c r="Y463" s="60"/>
    </row>
    <row r="464" spans="4:25">
      <c r="D464" s="62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0"/>
      <c r="P464" s="61"/>
      <c r="Q464" s="61"/>
      <c r="R464" s="61"/>
      <c r="S464" s="61"/>
      <c r="T464" s="61"/>
      <c r="U464" s="61"/>
      <c r="V464" s="60"/>
      <c r="W464" s="112"/>
      <c r="X464" s="112"/>
      <c r="Y464" s="60"/>
    </row>
    <row r="465" spans="4:25">
      <c r="D465" s="62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0"/>
      <c r="P465" s="61"/>
      <c r="Q465" s="61"/>
      <c r="R465" s="61"/>
      <c r="S465" s="61"/>
      <c r="T465" s="61"/>
      <c r="U465" s="61"/>
      <c r="V465" s="60"/>
      <c r="W465" s="112"/>
      <c r="X465" s="112"/>
      <c r="Y465" s="60"/>
    </row>
    <row r="466" spans="4:25">
      <c r="D466" s="62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0"/>
      <c r="P466" s="61"/>
      <c r="Q466" s="61"/>
      <c r="R466" s="61"/>
      <c r="S466" s="61"/>
      <c r="T466" s="61"/>
      <c r="U466" s="61"/>
      <c r="V466" s="60"/>
      <c r="W466" s="112"/>
      <c r="X466" s="112"/>
      <c r="Y466" s="60"/>
    </row>
    <row r="467" spans="4:25">
      <c r="D467" s="62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0"/>
      <c r="P467" s="61"/>
      <c r="Q467" s="61"/>
      <c r="R467" s="61"/>
      <c r="S467" s="61"/>
      <c r="T467" s="61"/>
      <c r="U467" s="61"/>
      <c r="V467" s="60"/>
      <c r="W467" s="112"/>
      <c r="X467" s="112"/>
      <c r="Y467" s="60"/>
    </row>
    <row r="468" spans="4:25">
      <c r="D468" s="62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0"/>
      <c r="P468" s="61"/>
      <c r="Q468" s="61"/>
      <c r="R468" s="61"/>
      <c r="S468" s="61"/>
      <c r="T468" s="61"/>
      <c r="U468" s="61"/>
      <c r="V468" s="60"/>
      <c r="W468" s="112"/>
      <c r="X468" s="112"/>
      <c r="Y468" s="60"/>
    </row>
    <row r="469" spans="4:25">
      <c r="D469" s="62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0"/>
      <c r="P469" s="61"/>
      <c r="Q469" s="61"/>
      <c r="R469" s="61"/>
      <c r="S469" s="61"/>
      <c r="T469" s="61"/>
      <c r="U469" s="61"/>
      <c r="V469" s="60"/>
      <c r="W469" s="112"/>
      <c r="X469" s="112"/>
      <c r="Y469" s="60"/>
    </row>
    <row r="470" spans="4:25">
      <c r="D470" s="62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0"/>
      <c r="P470" s="61"/>
      <c r="Q470" s="61"/>
      <c r="R470" s="61"/>
      <c r="S470" s="61"/>
      <c r="T470" s="61"/>
      <c r="U470" s="61"/>
      <c r="V470" s="60"/>
      <c r="W470" s="112"/>
      <c r="X470" s="112"/>
      <c r="Y470" s="60"/>
    </row>
    <row r="471" spans="4:25">
      <c r="D471" s="62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0"/>
      <c r="P471" s="61"/>
      <c r="Q471" s="61"/>
      <c r="R471" s="61"/>
      <c r="S471" s="61"/>
      <c r="T471" s="61"/>
      <c r="U471" s="61"/>
      <c r="V471" s="60"/>
      <c r="W471" s="112"/>
      <c r="X471" s="112"/>
      <c r="Y471" s="60"/>
    </row>
    <row r="472" spans="4:25">
      <c r="D472" s="62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0"/>
      <c r="P472" s="61"/>
      <c r="Q472" s="61"/>
      <c r="R472" s="61"/>
      <c r="S472" s="61"/>
      <c r="T472" s="61"/>
      <c r="U472" s="61"/>
      <c r="V472" s="60"/>
      <c r="W472" s="112"/>
      <c r="X472" s="112"/>
      <c r="Y472" s="60"/>
    </row>
    <row r="473" spans="4:25">
      <c r="D473" s="62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0"/>
      <c r="P473" s="61"/>
      <c r="Q473" s="61"/>
      <c r="R473" s="61"/>
      <c r="S473" s="61"/>
      <c r="T473" s="61"/>
      <c r="U473" s="61"/>
      <c r="V473" s="60"/>
      <c r="W473" s="112"/>
      <c r="X473" s="112"/>
      <c r="Y473" s="60"/>
    </row>
    <row r="474" spans="4:25">
      <c r="D474" s="62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0"/>
      <c r="P474" s="61"/>
      <c r="Q474" s="61"/>
      <c r="R474" s="61"/>
      <c r="S474" s="61"/>
      <c r="T474" s="61"/>
      <c r="U474" s="61"/>
      <c r="V474" s="60"/>
      <c r="W474" s="112"/>
      <c r="X474" s="112"/>
      <c r="Y474" s="60"/>
    </row>
    <row r="475" spans="4:25">
      <c r="D475" s="62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0"/>
      <c r="P475" s="61"/>
      <c r="Q475" s="61"/>
      <c r="R475" s="61"/>
      <c r="S475" s="61"/>
      <c r="T475" s="61"/>
      <c r="U475" s="61"/>
      <c r="V475" s="60"/>
      <c r="W475" s="112"/>
      <c r="X475" s="112"/>
      <c r="Y475" s="60"/>
    </row>
    <row r="476" spans="4:25">
      <c r="D476" s="62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0"/>
      <c r="P476" s="61"/>
      <c r="Q476" s="61"/>
      <c r="R476" s="61"/>
      <c r="S476" s="61"/>
      <c r="T476" s="61"/>
      <c r="U476" s="61"/>
      <c r="V476" s="60"/>
      <c r="W476" s="112"/>
      <c r="X476" s="112"/>
      <c r="Y476" s="60"/>
    </row>
    <row r="477" spans="4:25">
      <c r="D477" s="62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0"/>
      <c r="P477" s="61"/>
      <c r="Q477" s="61"/>
      <c r="R477" s="61"/>
      <c r="S477" s="61"/>
      <c r="T477" s="61"/>
      <c r="U477" s="61"/>
      <c r="V477" s="60"/>
      <c r="W477" s="112"/>
      <c r="X477" s="112"/>
      <c r="Y477" s="60"/>
    </row>
    <row r="478" spans="4:25">
      <c r="D478" s="62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0"/>
      <c r="P478" s="61"/>
      <c r="Q478" s="61"/>
      <c r="R478" s="61"/>
      <c r="S478" s="61"/>
      <c r="T478" s="61"/>
      <c r="U478" s="61"/>
      <c r="V478" s="60"/>
      <c r="W478" s="112"/>
      <c r="X478" s="112"/>
      <c r="Y478" s="60"/>
    </row>
    <row r="479" spans="4:25">
      <c r="D479" s="62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0"/>
      <c r="P479" s="61"/>
      <c r="Q479" s="61"/>
      <c r="R479" s="61"/>
      <c r="S479" s="61"/>
      <c r="T479" s="61"/>
      <c r="U479" s="61"/>
      <c r="V479" s="60"/>
      <c r="W479" s="112"/>
      <c r="X479" s="112"/>
      <c r="Y479" s="60"/>
    </row>
    <row r="480" spans="4:25">
      <c r="D480" s="62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0"/>
      <c r="P480" s="61"/>
      <c r="Q480" s="61"/>
      <c r="R480" s="61"/>
      <c r="S480" s="61"/>
      <c r="T480" s="61"/>
      <c r="U480" s="61"/>
      <c r="V480" s="60"/>
      <c r="W480" s="112"/>
      <c r="X480" s="112"/>
      <c r="Y480" s="60"/>
    </row>
    <row r="481" spans="4:25">
      <c r="D481" s="62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0"/>
      <c r="P481" s="61"/>
      <c r="Q481" s="61"/>
      <c r="R481" s="61"/>
      <c r="S481" s="61"/>
      <c r="T481" s="61"/>
      <c r="U481" s="61"/>
      <c r="V481" s="60"/>
      <c r="W481" s="112"/>
      <c r="X481" s="112"/>
      <c r="Y481" s="60"/>
    </row>
    <row r="482" spans="4:25">
      <c r="D482" s="62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0"/>
      <c r="P482" s="61"/>
      <c r="Q482" s="61"/>
      <c r="R482" s="61"/>
      <c r="S482" s="61"/>
      <c r="T482" s="61"/>
      <c r="U482" s="61"/>
      <c r="V482" s="60"/>
      <c r="W482" s="112"/>
      <c r="X482" s="112"/>
      <c r="Y482" s="60"/>
    </row>
    <row r="483" spans="4:25">
      <c r="D483" s="62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0"/>
      <c r="W483" s="112"/>
      <c r="X483" s="112"/>
      <c r="Y483" s="60"/>
    </row>
    <row r="484" spans="4:25">
      <c r="D484" s="62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0"/>
      <c r="W484" s="112"/>
      <c r="X484" s="112"/>
      <c r="Y484" s="60"/>
    </row>
    <row r="485" spans="4:25">
      <c r="D485" s="62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0"/>
      <c r="W485" s="112"/>
      <c r="X485" s="112"/>
      <c r="Y485" s="60"/>
    </row>
    <row r="486" spans="4:25">
      <c r="D486" s="62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0"/>
      <c r="W486" s="112"/>
      <c r="X486" s="112"/>
      <c r="Y486" s="60"/>
    </row>
    <row r="487" spans="4:25">
      <c r="D487" s="62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0"/>
      <c r="W487" s="112"/>
      <c r="X487" s="112"/>
      <c r="Y487" s="60"/>
    </row>
    <row r="488" spans="4:25">
      <c r="D488" s="62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0"/>
      <c r="W488" s="112"/>
      <c r="X488" s="112"/>
      <c r="Y488" s="60"/>
    </row>
    <row r="489" spans="4:25">
      <c r="D489" s="62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0"/>
      <c r="W489" s="112"/>
      <c r="X489" s="112"/>
      <c r="Y489" s="60"/>
    </row>
    <row r="490" spans="4:25">
      <c r="D490" s="62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0"/>
      <c r="W490" s="112"/>
      <c r="X490" s="112"/>
      <c r="Y490" s="60"/>
    </row>
    <row r="491" spans="4:25">
      <c r="D491" s="62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0"/>
      <c r="W491" s="112"/>
      <c r="X491" s="112"/>
      <c r="Y491" s="60"/>
    </row>
    <row r="492" spans="4:25">
      <c r="D492" s="62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0"/>
      <c r="W492" s="112"/>
      <c r="X492" s="112"/>
      <c r="Y492" s="60"/>
    </row>
    <row r="493" spans="4:25">
      <c r="D493" s="62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0"/>
      <c r="W493" s="112"/>
      <c r="X493" s="112"/>
      <c r="Y493" s="60"/>
    </row>
    <row r="494" spans="4:25">
      <c r="D494" s="62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0"/>
      <c r="W494" s="112"/>
      <c r="X494" s="112"/>
      <c r="Y494" s="60"/>
    </row>
    <row r="495" spans="4:25">
      <c r="D495" s="62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0"/>
      <c r="W495" s="112"/>
      <c r="X495" s="112"/>
      <c r="Y495" s="60"/>
    </row>
    <row r="496" spans="4:25">
      <c r="D496" s="62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0"/>
      <c r="W496" s="112"/>
      <c r="X496" s="112"/>
      <c r="Y496" s="60"/>
    </row>
    <row r="497" spans="4:25">
      <c r="D497" s="62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0"/>
      <c r="W497" s="112"/>
      <c r="X497" s="112"/>
      <c r="Y497" s="60"/>
    </row>
    <row r="498" spans="4:25">
      <c r="D498" s="62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0"/>
      <c r="W498" s="112"/>
      <c r="X498" s="112"/>
      <c r="Y498" s="60"/>
    </row>
    <row r="499" spans="4:25">
      <c r="D499" s="62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0"/>
      <c r="W499" s="112"/>
      <c r="X499" s="112"/>
      <c r="Y499" s="60"/>
    </row>
    <row r="500" spans="4:25">
      <c r="D500" s="62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0"/>
      <c r="W500" s="112"/>
      <c r="X500" s="112"/>
      <c r="Y500" s="60"/>
    </row>
    <row r="501" spans="4:25">
      <c r="D501" s="62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0"/>
      <c r="W501" s="112"/>
      <c r="X501" s="112"/>
      <c r="Y501" s="60"/>
    </row>
    <row r="502" spans="4:25">
      <c r="D502" s="62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0"/>
      <c r="W502" s="112"/>
      <c r="X502" s="112"/>
      <c r="Y502" s="60"/>
    </row>
    <row r="503" spans="4:25">
      <c r="D503" s="62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0"/>
      <c r="W503" s="112"/>
      <c r="X503" s="112"/>
      <c r="Y503" s="60"/>
    </row>
    <row r="504" spans="4:25">
      <c r="D504" s="62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0"/>
      <c r="W504" s="112"/>
      <c r="X504" s="112"/>
      <c r="Y504" s="60"/>
    </row>
    <row r="505" spans="4:25">
      <c r="D505" s="62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0"/>
      <c r="W505" s="112"/>
      <c r="X505" s="112"/>
      <c r="Y505" s="60"/>
    </row>
    <row r="506" spans="4:25">
      <c r="D506" s="62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0"/>
      <c r="W506" s="112"/>
      <c r="X506" s="112"/>
      <c r="Y506" s="60"/>
    </row>
    <row r="507" spans="4:25">
      <c r="D507" s="62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0"/>
      <c r="W507" s="112"/>
      <c r="X507" s="112"/>
      <c r="Y507" s="60"/>
    </row>
    <row r="508" spans="4:25">
      <c r="D508" s="62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0"/>
      <c r="W508" s="112"/>
      <c r="X508" s="112"/>
      <c r="Y508" s="60"/>
    </row>
    <row r="509" spans="4:25">
      <c r="D509" s="62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0"/>
      <c r="W509" s="112"/>
      <c r="X509" s="112"/>
      <c r="Y509" s="60"/>
    </row>
    <row r="510" spans="4:25">
      <c r="D510" s="62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0"/>
      <c r="W510" s="112"/>
      <c r="X510" s="112"/>
      <c r="Y510" s="60"/>
    </row>
    <row r="511" spans="4:25">
      <c r="D511" s="62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0"/>
      <c r="W511" s="112"/>
      <c r="X511" s="112"/>
      <c r="Y511" s="60"/>
    </row>
    <row r="512" spans="4:25">
      <c r="D512" s="62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0"/>
      <c r="W512" s="112"/>
      <c r="X512" s="112"/>
      <c r="Y512" s="60"/>
    </row>
    <row r="513" spans="4:25">
      <c r="D513" s="62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0"/>
      <c r="W513" s="112"/>
      <c r="X513" s="112"/>
      <c r="Y513" s="60"/>
    </row>
    <row r="514" spans="4:25">
      <c r="D514" s="62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0"/>
      <c r="W514" s="112"/>
      <c r="X514" s="112"/>
      <c r="Y514" s="60"/>
    </row>
    <row r="515" spans="4:25">
      <c r="D515" s="62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0"/>
      <c r="W515" s="112"/>
      <c r="X515" s="112"/>
      <c r="Y515" s="60"/>
    </row>
    <row r="516" spans="4:25">
      <c r="D516" s="62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0"/>
      <c r="W516" s="112"/>
      <c r="X516" s="112"/>
      <c r="Y516" s="60"/>
    </row>
    <row r="517" spans="4:25">
      <c r="D517" s="62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0"/>
      <c r="W517" s="112"/>
      <c r="X517" s="112"/>
      <c r="Y517" s="60"/>
    </row>
    <row r="518" spans="4:25">
      <c r="D518" s="62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0"/>
      <c r="W518" s="112"/>
      <c r="X518" s="112"/>
      <c r="Y518" s="60"/>
    </row>
    <row r="519" spans="4:25">
      <c r="D519" s="62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0"/>
      <c r="W519" s="112"/>
      <c r="X519" s="112"/>
      <c r="Y519" s="60"/>
    </row>
    <row r="520" spans="4:25">
      <c r="D520" s="62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0"/>
      <c r="W520" s="112"/>
      <c r="X520" s="112"/>
      <c r="Y520" s="60"/>
    </row>
    <row r="521" spans="4:25">
      <c r="D521" s="62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0"/>
      <c r="W521" s="112"/>
      <c r="X521" s="112"/>
      <c r="Y521" s="60"/>
    </row>
    <row r="522" spans="4:25">
      <c r="D522" s="62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0"/>
      <c r="W522" s="112"/>
      <c r="X522" s="112"/>
      <c r="Y522" s="60"/>
    </row>
    <row r="523" spans="4:25">
      <c r="D523" s="62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0"/>
      <c r="W523" s="112"/>
      <c r="X523" s="112"/>
      <c r="Y523" s="60"/>
    </row>
    <row r="524" spans="4:25">
      <c r="D524" s="62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0"/>
      <c r="W524" s="112"/>
      <c r="X524" s="112"/>
      <c r="Y524" s="60"/>
    </row>
    <row r="525" spans="4:25">
      <c r="D525" s="62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0"/>
      <c r="W525" s="112"/>
      <c r="X525" s="112"/>
      <c r="Y525" s="60"/>
    </row>
    <row r="526" spans="4:25">
      <c r="D526" s="62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0"/>
      <c r="W526" s="112"/>
      <c r="X526" s="112"/>
      <c r="Y526" s="60"/>
    </row>
    <row r="527" spans="4:25">
      <c r="D527" s="62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0"/>
      <c r="W527" s="112"/>
      <c r="X527" s="112"/>
      <c r="Y527" s="60"/>
    </row>
    <row r="528" spans="4:25">
      <c r="D528" s="62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0"/>
      <c r="W528" s="112"/>
      <c r="X528" s="112"/>
      <c r="Y528" s="60"/>
    </row>
    <row r="529" spans="4:25">
      <c r="D529" s="62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0"/>
      <c r="W529" s="112"/>
      <c r="X529" s="112"/>
      <c r="Y529" s="60"/>
    </row>
    <row r="530" spans="4:25">
      <c r="D530" s="62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0"/>
      <c r="W530" s="112"/>
      <c r="X530" s="112"/>
      <c r="Y530" s="60"/>
    </row>
    <row r="531" spans="4:25">
      <c r="D531" s="62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0"/>
      <c r="W531" s="112"/>
      <c r="X531" s="112"/>
      <c r="Y531" s="60"/>
    </row>
    <row r="532" spans="4:25">
      <c r="D532" s="62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0"/>
      <c r="W532" s="112"/>
      <c r="X532" s="112"/>
      <c r="Y532" s="60"/>
    </row>
    <row r="533" spans="4:25">
      <c r="D533" s="62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0"/>
      <c r="W533" s="112"/>
      <c r="X533" s="112"/>
      <c r="Y533" s="60"/>
    </row>
    <row r="534" spans="4:25">
      <c r="D534" s="62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0"/>
      <c r="W534" s="112"/>
      <c r="X534" s="112"/>
      <c r="Y534" s="60"/>
    </row>
    <row r="535" spans="4:25">
      <c r="D535" s="62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0"/>
      <c r="W535" s="112"/>
      <c r="X535" s="112"/>
      <c r="Y535" s="60"/>
    </row>
    <row r="536" spans="4:25">
      <c r="D536" s="62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0"/>
      <c r="W536" s="112"/>
      <c r="X536" s="112"/>
      <c r="Y536" s="60"/>
    </row>
    <row r="537" spans="4:25">
      <c r="D537" s="62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0"/>
      <c r="W537" s="112"/>
      <c r="X537" s="112"/>
      <c r="Y537" s="60"/>
    </row>
    <row r="538" spans="4:25">
      <c r="D538" s="62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0"/>
      <c r="W538" s="112"/>
      <c r="X538" s="112"/>
      <c r="Y538" s="60"/>
    </row>
    <row r="539" spans="4:25">
      <c r="D539" s="62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0"/>
      <c r="W539" s="112"/>
      <c r="X539" s="112"/>
      <c r="Y539" s="60"/>
    </row>
    <row r="540" spans="4:25">
      <c r="D540" s="62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0"/>
      <c r="W540" s="112"/>
      <c r="X540" s="112"/>
      <c r="Y540" s="60"/>
    </row>
    <row r="541" spans="4:25">
      <c r="D541" s="62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0"/>
      <c r="W541" s="112"/>
      <c r="X541" s="112"/>
      <c r="Y541" s="60"/>
    </row>
    <row r="542" spans="4:25">
      <c r="D542" s="62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0"/>
      <c r="W542" s="112"/>
      <c r="X542" s="112"/>
      <c r="Y542" s="60"/>
    </row>
    <row r="543" spans="4:25">
      <c r="D543" s="62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0"/>
      <c r="W543" s="112"/>
      <c r="X543" s="112"/>
      <c r="Y543" s="60"/>
    </row>
    <row r="544" spans="4:25">
      <c r="D544" s="62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0"/>
      <c r="W544" s="112"/>
      <c r="X544" s="112"/>
      <c r="Y544" s="60"/>
    </row>
    <row r="545" spans="4:25">
      <c r="D545" s="62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0"/>
      <c r="W545" s="112"/>
      <c r="X545" s="112"/>
      <c r="Y545" s="60"/>
    </row>
    <row r="546" spans="4:25">
      <c r="D546" s="62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0"/>
      <c r="W546" s="112"/>
      <c r="X546" s="112"/>
      <c r="Y546" s="60"/>
    </row>
    <row r="547" spans="4:25">
      <c r="D547" s="62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0"/>
      <c r="W547" s="112"/>
      <c r="X547" s="112"/>
      <c r="Y547" s="60"/>
    </row>
    <row r="548" spans="4:25">
      <c r="D548" s="62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0"/>
      <c r="W548" s="112"/>
      <c r="X548" s="112"/>
      <c r="Y548" s="60"/>
    </row>
    <row r="549" spans="4:25">
      <c r="D549" s="62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0"/>
      <c r="W549" s="112"/>
      <c r="X549" s="112"/>
      <c r="Y549" s="60"/>
    </row>
    <row r="550" spans="4:25">
      <c r="D550" s="62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0"/>
      <c r="W550" s="112"/>
      <c r="X550" s="112"/>
      <c r="Y550" s="60"/>
    </row>
    <row r="551" spans="4:25">
      <c r="D551" s="62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0"/>
      <c r="W551" s="112"/>
      <c r="X551" s="112"/>
      <c r="Y551" s="60"/>
    </row>
    <row r="552" spans="4:25">
      <c r="D552" s="62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0"/>
      <c r="W552" s="112"/>
      <c r="X552" s="112"/>
      <c r="Y552" s="60"/>
    </row>
    <row r="553" spans="4:25">
      <c r="D553" s="62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0"/>
      <c r="W553" s="112"/>
      <c r="X553" s="112"/>
      <c r="Y553" s="60"/>
    </row>
    <row r="554" spans="4:25">
      <c r="D554" s="62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0"/>
      <c r="W554" s="112"/>
      <c r="X554" s="112"/>
      <c r="Y554" s="60"/>
    </row>
    <row r="555" spans="4:25">
      <c r="D555" s="62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0"/>
      <c r="W555" s="112"/>
      <c r="X555" s="112"/>
      <c r="Y555" s="60"/>
    </row>
    <row r="556" spans="4:25">
      <c r="D556" s="62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0"/>
      <c r="W556" s="112"/>
      <c r="X556" s="112"/>
      <c r="Y556" s="60"/>
    </row>
    <row r="557" spans="4:25">
      <c r="D557" s="62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0"/>
      <c r="W557" s="112"/>
      <c r="X557" s="112"/>
      <c r="Y557" s="60"/>
    </row>
    <row r="558" spans="4:25">
      <c r="D558" s="62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0"/>
      <c r="W558" s="112"/>
      <c r="X558" s="112"/>
      <c r="Y558" s="60"/>
    </row>
    <row r="559" spans="4:25">
      <c r="D559" s="62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0"/>
      <c r="W559" s="112"/>
      <c r="X559" s="112"/>
      <c r="Y559" s="60"/>
    </row>
    <row r="560" spans="4:25">
      <c r="D560" s="62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0"/>
      <c r="W560" s="112"/>
      <c r="X560" s="112"/>
      <c r="Y560" s="60"/>
    </row>
    <row r="561" spans="4:25">
      <c r="D561" s="62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0"/>
      <c r="W561" s="112"/>
      <c r="X561" s="112"/>
      <c r="Y561" s="60"/>
    </row>
    <row r="562" spans="4:25">
      <c r="D562" s="62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0"/>
      <c r="W562" s="112"/>
      <c r="X562" s="112"/>
      <c r="Y562" s="60"/>
    </row>
    <row r="563" spans="4:25">
      <c r="D563" s="62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0"/>
      <c r="W563" s="112"/>
      <c r="X563" s="112"/>
      <c r="Y563" s="60"/>
    </row>
    <row r="564" spans="4:25">
      <c r="D564" s="62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0"/>
      <c r="W564" s="112"/>
      <c r="X564" s="112"/>
      <c r="Y564" s="60"/>
    </row>
    <row r="565" spans="4:25">
      <c r="D565" s="62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0"/>
      <c r="W565" s="112"/>
      <c r="X565" s="112"/>
      <c r="Y565" s="60"/>
    </row>
    <row r="566" spans="4:25">
      <c r="D566" s="62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0"/>
      <c r="W566" s="112"/>
      <c r="X566" s="112"/>
      <c r="Y566" s="60"/>
    </row>
    <row r="567" spans="4:25">
      <c r="D567" s="62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0"/>
      <c r="W567" s="112"/>
      <c r="X567" s="112"/>
      <c r="Y567" s="60"/>
    </row>
    <row r="568" spans="4:25">
      <c r="D568" s="62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0"/>
      <c r="W568" s="112"/>
      <c r="X568" s="112"/>
      <c r="Y568" s="60"/>
    </row>
    <row r="569" spans="4:25">
      <c r="D569" s="62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0"/>
      <c r="W569" s="112"/>
      <c r="X569" s="112"/>
      <c r="Y569" s="60"/>
    </row>
    <row r="570" spans="4:25">
      <c r="D570" s="62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0"/>
      <c r="W570" s="112"/>
      <c r="X570" s="112"/>
      <c r="Y570" s="60"/>
    </row>
    <row r="571" spans="4:25">
      <c r="D571" s="62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0"/>
      <c r="W571" s="112"/>
      <c r="X571" s="112"/>
      <c r="Y571" s="60"/>
    </row>
    <row r="572" spans="4:25">
      <c r="D572" s="62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0"/>
      <c r="W572" s="112"/>
      <c r="X572" s="112"/>
      <c r="Y572" s="60"/>
    </row>
    <row r="573" spans="4:25">
      <c r="D573" s="62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0"/>
      <c r="W573" s="112"/>
      <c r="X573" s="112"/>
      <c r="Y573" s="60"/>
    </row>
    <row r="574" spans="4:25">
      <c r="D574" s="62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0"/>
      <c r="W574" s="112"/>
      <c r="X574" s="112"/>
      <c r="Y574" s="60"/>
    </row>
    <row r="575" spans="4:25">
      <c r="D575" s="62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0"/>
      <c r="W575" s="112"/>
      <c r="X575" s="112"/>
      <c r="Y575" s="60"/>
    </row>
    <row r="576" spans="4:25">
      <c r="D576" s="62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0"/>
      <c r="W576" s="112"/>
      <c r="X576" s="112"/>
      <c r="Y576" s="60"/>
    </row>
    <row r="577" spans="4:25">
      <c r="D577" s="62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0"/>
      <c r="W577" s="112"/>
      <c r="X577" s="112"/>
      <c r="Y577" s="60"/>
    </row>
    <row r="578" spans="4:25">
      <c r="D578" s="62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0"/>
      <c r="W578" s="112"/>
      <c r="X578" s="112"/>
      <c r="Y578" s="60"/>
    </row>
    <row r="579" spans="4:25">
      <c r="D579" s="62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0"/>
      <c r="W579" s="112"/>
      <c r="X579" s="112"/>
      <c r="Y579" s="60"/>
    </row>
    <row r="580" spans="4:25">
      <c r="D580" s="62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0"/>
      <c r="W580" s="112"/>
      <c r="X580" s="112"/>
      <c r="Y580" s="60"/>
    </row>
    <row r="581" spans="4:25">
      <c r="D581" s="62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0"/>
      <c r="W581" s="112"/>
      <c r="X581" s="112"/>
      <c r="Y581" s="60"/>
    </row>
    <row r="582" spans="4:25">
      <c r="D582" s="62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0"/>
      <c r="W582" s="112"/>
      <c r="X582" s="112"/>
      <c r="Y582" s="60"/>
    </row>
    <row r="583" spans="4:25">
      <c r="D583" s="62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0"/>
      <c r="W583" s="112"/>
      <c r="X583" s="112"/>
      <c r="Y583" s="60"/>
    </row>
    <row r="584" spans="4:25">
      <c r="D584" s="62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0"/>
      <c r="W584" s="112"/>
      <c r="X584" s="112"/>
      <c r="Y584" s="60"/>
    </row>
    <row r="585" spans="4:25">
      <c r="D585" s="62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0"/>
      <c r="W585" s="112"/>
      <c r="X585" s="112"/>
      <c r="Y585" s="60"/>
    </row>
    <row r="586" spans="4:25">
      <c r="D586" s="62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0"/>
      <c r="W586" s="112"/>
      <c r="X586" s="112"/>
      <c r="Y586" s="60"/>
    </row>
    <row r="587" spans="4:25">
      <c r="D587" s="62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0"/>
      <c r="W587" s="112"/>
      <c r="X587" s="112"/>
      <c r="Y587" s="60"/>
    </row>
    <row r="588" spans="4:25">
      <c r="D588" s="62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0"/>
      <c r="W588" s="112"/>
      <c r="X588" s="112"/>
      <c r="Y588" s="60"/>
    </row>
    <row r="589" spans="4:25">
      <c r="D589" s="62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0"/>
      <c r="W589" s="112"/>
      <c r="X589" s="112"/>
      <c r="Y589" s="60"/>
    </row>
    <row r="590" spans="4:25">
      <c r="D590" s="62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0"/>
      <c r="W590" s="112"/>
      <c r="X590" s="112"/>
      <c r="Y590" s="60"/>
    </row>
    <row r="591" spans="4:25">
      <c r="D591" s="62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0"/>
      <c r="W591" s="112"/>
      <c r="X591" s="112"/>
      <c r="Y591" s="60"/>
    </row>
    <row r="592" spans="4:25">
      <c r="D592" s="62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0"/>
      <c r="W592" s="112"/>
      <c r="X592" s="112"/>
      <c r="Y592" s="60"/>
    </row>
    <row r="593" spans="4:25">
      <c r="D593" s="62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0"/>
      <c r="W593" s="112"/>
      <c r="X593" s="112"/>
      <c r="Y593" s="60"/>
    </row>
    <row r="594" spans="4:25">
      <c r="D594" s="62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0"/>
      <c r="W594" s="112"/>
      <c r="X594" s="112"/>
      <c r="Y594" s="60"/>
    </row>
    <row r="595" spans="4:25">
      <c r="D595" s="62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0"/>
      <c r="W595" s="112"/>
      <c r="X595" s="112"/>
      <c r="Y595" s="60"/>
    </row>
    <row r="596" spans="4:25">
      <c r="D596" s="62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0"/>
      <c r="W596" s="112"/>
      <c r="X596" s="112"/>
      <c r="Y596" s="60"/>
    </row>
    <row r="597" spans="4:25">
      <c r="D597" s="62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0"/>
      <c r="W597" s="112"/>
      <c r="X597" s="112"/>
      <c r="Y597" s="60"/>
    </row>
    <row r="598" spans="4:25">
      <c r="D598" s="62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0"/>
      <c r="W598" s="112"/>
      <c r="X598" s="112"/>
      <c r="Y598" s="60"/>
    </row>
    <row r="599" spans="4:25">
      <c r="D599" s="62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0"/>
      <c r="W599" s="112"/>
      <c r="X599" s="112"/>
      <c r="Y599" s="60"/>
    </row>
    <row r="600" spans="4:25">
      <c r="D600" s="62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0"/>
      <c r="W600" s="112"/>
      <c r="X600" s="112"/>
      <c r="Y600" s="60"/>
    </row>
    <row r="601" spans="4:25">
      <c r="D601" s="62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0"/>
      <c r="W601" s="112"/>
      <c r="X601" s="112"/>
      <c r="Y601" s="60"/>
    </row>
    <row r="602" spans="4:25">
      <c r="D602" s="62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0"/>
      <c r="W602" s="112"/>
      <c r="X602" s="112"/>
      <c r="Y602" s="60"/>
    </row>
    <row r="603" spans="4:25">
      <c r="D603" s="62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0"/>
      <c r="W603" s="112"/>
      <c r="X603" s="112"/>
      <c r="Y603" s="60"/>
    </row>
    <row r="604" spans="4:25">
      <c r="D604" s="62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0"/>
      <c r="W604" s="112"/>
      <c r="X604" s="112"/>
      <c r="Y604" s="60"/>
    </row>
    <row r="605" spans="4:25">
      <c r="D605" s="62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0"/>
      <c r="W605" s="112"/>
      <c r="X605" s="112"/>
      <c r="Y605" s="60"/>
    </row>
    <row r="606" spans="4:25">
      <c r="D606" s="62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0"/>
      <c r="W606" s="112"/>
      <c r="X606" s="112"/>
      <c r="Y606" s="60"/>
    </row>
    <row r="607" spans="4:25">
      <c r="D607" s="62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0"/>
      <c r="W607" s="112"/>
      <c r="X607" s="112"/>
      <c r="Y607" s="60"/>
    </row>
    <row r="608" spans="4:25">
      <c r="D608" s="62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0"/>
      <c r="W608" s="112"/>
      <c r="X608" s="112"/>
      <c r="Y608" s="60"/>
    </row>
    <row r="609" spans="4:25">
      <c r="D609" s="62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0"/>
      <c r="W609" s="112"/>
      <c r="X609" s="112"/>
      <c r="Y609" s="60"/>
    </row>
    <row r="610" spans="4:25">
      <c r="D610" s="62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0"/>
      <c r="W610" s="112"/>
      <c r="X610" s="112"/>
      <c r="Y610" s="60"/>
    </row>
    <row r="611" spans="4:25">
      <c r="D611" s="62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0"/>
      <c r="W611" s="112"/>
      <c r="X611" s="112"/>
      <c r="Y611" s="60"/>
    </row>
    <row r="612" spans="4:25">
      <c r="D612" s="62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0"/>
      <c r="W612" s="112"/>
      <c r="X612" s="112"/>
      <c r="Y612" s="60"/>
    </row>
    <row r="613" spans="4:25">
      <c r="D613" s="62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0"/>
      <c r="W613" s="112"/>
      <c r="X613" s="112"/>
      <c r="Y613" s="60"/>
    </row>
    <row r="614" spans="4:25">
      <c r="D614" s="62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0"/>
      <c r="W614" s="112"/>
      <c r="X614" s="112"/>
      <c r="Y614" s="60"/>
    </row>
    <row r="615" spans="4:25">
      <c r="D615" s="62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0"/>
      <c r="W615" s="112"/>
      <c r="X615" s="112"/>
      <c r="Y615" s="60"/>
    </row>
    <row r="616" spans="4:25">
      <c r="D616" s="62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0"/>
      <c r="W616" s="112"/>
      <c r="X616" s="112"/>
      <c r="Y616" s="60"/>
    </row>
    <row r="617" spans="4:25">
      <c r="D617" s="62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0"/>
      <c r="W617" s="112"/>
      <c r="X617" s="112"/>
      <c r="Y617" s="60"/>
    </row>
    <row r="618" spans="4:25">
      <c r="D618" s="62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0"/>
      <c r="W618" s="112"/>
      <c r="X618" s="112"/>
      <c r="Y618" s="60"/>
    </row>
    <row r="619" spans="4:25">
      <c r="D619" s="62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0"/>
      <c r="W619" s="112"/>
      <c r="X619" s="112"/>
      <c r="Y619" s="60"/>
    </row>
    <row r="620" spans="4:25">
      <c r="D620" s="62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0"/>
      <c r="W620" s="112"/>
      <c r="X620" s="112"/>
      <c r="Y620" s="60"/>
    </row>
    <row r="621" spans="4:25">
      <c r="D621" s="62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0"/>
      <c r="W621" s="112"/>
      <c r="X621" s="112"/>
      <c r="Y621" s="60"/>
    </row>
    <row r="622" spans="4:25">
      <c r="D622" s="62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0"/>
      <c r="W622" s="112"/>
      <c r="X622" s="112"/>
      <c r="Y622" s="60"/>
    </row>
    <row r="623" spans="4:25">
      <c r="D623" s="62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0"/>
      <c r="W623" s="112"/>
      <c r="X623" s="112"/>
      <c r="Y623" s="60"/>
    </row>
    <row r="624" spans="4:25">
      <c r="D624" s="62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0"/>
      <c r="W624" s="112"/>
      <c r="X624" s="112"/>
      <c r="Y624" s="60"/>
    </row>
    <row r="625" spans="4:25">
      <c r="D625" s="62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0"/>
      <c r="W625" s="112"/>
      <c r="X625" s="112"/>
      <c r="Y625" s="60"/>
    </row>
    <row r="626" spans="4:25">
      <c r="D626" s="62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0"/>
      <c r="W626" s="112"/>
      <c r="X626" s="112"/>
      <c r="Y626" s="60"/>
    </row>
    <row r="627" spans="4:25">
      <c r="D627" s="62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0"/>
      <c r="W627" s="112"/>
      <c r="X627" s="112"/>
      <c r="Y627" s="60"/>
    </row>
    <row r="628" spans="4:25">
      <c r="D628" s="62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0"/>
      <c r="W628" s="112"/>
      <c r="X628" s="112"/>
      <c r="Y628" s="60"/>
    </row>
    <row r="629" spans="4:25">
      <c r="D629" s="62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0"/>
      <c r="W629" s="112"/>
      <c r="X629" s="112"/>
      <c r="Y629" s="60"/>
    </row>
    <row r="630" spans="4:25">
      <c r="D630" s="62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0"/>
      <c r="W630" s="112"/>
      <c r="X630" s="112"/>
      <c r="Y630" s="60"/>
    </row>
    <row r="631" spans="4:25">
      <c r="D631" s="62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0"/>
      <c r="W631" s="112"/>
      <c r="X631" s="112"/>
      <c r="Y631" s="60"/>
    </row>
    <row r="632" spans="4:25">
      <c r="D632" s="62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0"/>
      <c r="W632" s="112"/>
      <c r="X632" s="112"/>
      <c r="Y632" s="60"/>
    </row>
    <row r="633" spans="4:25">
      <c r="D633" s="62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0"/>
      <c r="W633" s="112"/>
      <c r="X633" s="112"/>
      <c r="Y633" s="60"/>
    </row>
    <row r="634" spans="4:25">
      <c r="D634" s="62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0"/>
      <c r="W634" s="112"/>
      <c r="X634" s="112"/>
      <c r="Y634" s="60"/>
    </row>
    <row r="635" spans="4:25">
      <c r="D635" s="62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0"/>
      <c r="W635" s="112"/>
      <c r="X635" s="112"/>
      <c r="Y635" s="60"/>
    </row>
    <row r="636" spans="4:25">
      <c r="D636" s="62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0"/>
      <c r="W636" s="112"/>
      <c r="X636" s="112"/>
      <c r="Y636" s="60"/>
    </row>
    <row r="637" spans="4:25">
      <c r="D637" s="62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0"/>
      <c r="W637" s="112"/>
      <c r="X637" s="112"/>
      <c r="Y637" s="60"/>
    </row>
    <row r="638" spans="4:25">
      <c r="D638" s="62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0"/>
      <c r="W638" s="112"/>
      <c r="X638" s="112"/>
      <c r="Y638" s="60"/>
    </row>
    <row r="639" spans="4:25">
      <c r="D639" s="62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0"/>
      <c r="W639" s="112"/>
      <c r="X639" s="112"/>
      <c r="Y639" s="60"/>
    </row>
    <row r="640" spans="4:25">
      <c r="D640" s="62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0"/>
      <c r="W640" s="112"/>
      <c r="X640" s="112"/>
      <c r="Y640" s="60"/>
    </row>
    <row r="641" spans="4:25">
      <c r="D641" s="62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0"/>
      <c r="W641" s="112"/>
      <c r="X641" s="112"/>
      <c r="Y641" s="60"/>
    </row>
    <row r="642" spans="4:25">
      <c r="D642" s="62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0"/>
      <c r="W642" s="112"/>
      <c r="X642" s="112"/>
      <c r="Y642" s="60"/>
    </row>
    <row r="643" spans="4:25">
      <c r="D643" s="62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0"/>
      <c r="W643" s="112"/>
      <c r="X643" s="112"/>
      <c r="Y643" s="60"/>
    </row>
    <row r="644" spans="4:25">
      <c r="D644" s="62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0"/>
      <c r="W644" s="112"/>
      <c r="X644" s="112"/>
      <c r="Y644" s="60"/>
    </row>
    <row r="645" spans="4:25">
      <c r="D645" s="62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0"/>
      <c r="W645" s="112"/>
      <c r="X645" s="112"/>
      <c r="Y645" s="60"/>
    </row>
    <row r="646" spans="4:25">
      <c r="D646" s="62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0"/>
      <c r="W646" s="112"/>
      <c r="X646" s="112"/>
      <c r="Y646" s="60"/>
    </row>
    <row r="647" spans="4:25">
      <c r="D647" s="62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0"/>
      <c r="W647" s="112"/>
      <c r="X647" s="112"/>
      <c r="Y647" s="60"/>
    </row>
    <row r="648" spans="4:25">
      <c r="D648" s="62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0"/>
      <c r="W648" s="112"/>
      <c r="X648" s="112"/>
      <c r="Y648" s="60"/>
    </row>
    <row r="649" spans="4:25">
      <c r="D649" s="62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0"/>
      <c r="W649" s="112"/>
      <c r="X649" s="112"/>
      <c r="Y649" s="60"/>
    </row>
    <row r="650" spans="4:25">
      <c r="D650" s="62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0"/>
      <c r="W650" s="112"/>
      <c r="X650" s="112"/>
      <c r="Y650" s="60"/>
    </row>
    <row r="651" spans="4:25">
      <c r="D651" s="62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0"/>
      <c r="W651" s="112"/>
      <c r="X651" s="112"/>
      <c r="Y651" s="60"/>
    </row>
    <row r="652" spans="4:25">
      <c r="D652" s="62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0"/>
      <c r="W652" s="112"/>
      <c r="X652" s="112"/>
      <c r="Y652" s="60"/>
    </row>
    <row r="653" spans="4:25">
      <c r="D653" s="62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0"/>
      <c r="W653" s="112"/>
      <c r="X653" s="112"/>
      <c r="Y653" s="60"/>
    </row>
    <row r="654" spans="4:25">
      <c r="D654" s="62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0"/>
      <c r="W654" s="112"/>
      <c r="X654" s="112"/>
      <c r="Y654" s="60"/>
    </row>
    <row r="655" spans="4:25">
      <c r="D655" s="62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0"/>
      <c r="W655" s="112"/>
      <c r="X655" s="112"/>
      <c r="Y655" s="60"/>
    </row>
    <row r="656" spans="4:25">
      <c r="D656" s="62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0"/>
      <c r="W656" s="112"/>
      <c r="X656" s="112"/>
      <c r="Y656" s="60"/>
    </row>
    <row r="657" spans="4:25">
      <c r="D657" s="62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0"/>
      <c r="W657" s="112"/>
      <c r="X657" s="112"/>
      <c r="Y657" s="60"/>
    </row>
    <row r="658" spans="4:25">
      <c r="D658" s="62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0"/>
      <c r="W658" s="112"/>
      <c r="X658" s="112"/>
      <c r="Y658" s="60"/>
    </row>
    <row r="659" spans="4:25">
      <c r="D659" s="62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0"/>
      <c r="W659" s="112"/>
      <c r="X659" s="112"/>
      <c r="Y659" s="60"/>
    </row>
    <row r="660" spans="4:25">
      <c r="D660" s="62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0"/>
      <c r="W660" s="112"/>
      <c r="X660" s="112"/>
      <c r="Y660" s="60"/>
    </row>
    <row r="661" spans="4:25">
      <c r="D661" s="62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0"/>
      <c r="W661" s="112"/>
      <c r="X661" s="112"/>
      <c r="Y661" s="60"/>
    </row>
    <row r="662" spans="4:25">
      <c r="D662" s="62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0"/>
      <c r="W662" s="112"/>
      <c r="X662" s="112"/>
      <c r="Y662" s="60"/>
    </row>
    <row r="663" spans="4:25">
      <c r="D663" s="62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0"/>
      <c r="W663" s="112"/>
      <c r="X663" s="112"/>
      <c r="Y663" s="60"/>
    </row>
    <row r="664" spans="4:25">
      <c r="D664" s="62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0"/>
      <c r="W664" s="112"/>
      <c r="X664" s="112"/>
      <c r="Y664" s="60"/>
    </row>
    <row r="665" spans="4:25">
      <c r="D665" s="62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0"/>
      <c r="W665" s="112"/>
      <c r="X665" s="112"/>
      <c r="Y665" s="60"/>
    </row>
    <row r="666" spans="4:25">
      <c r="D666" s="62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0"/>
      <c r="W666" s="112"/>
      <c r="X666" s="112"/>
      <c r="Y666" s="60"/>
    </row>
    <row r="667" spans="4:25">
      <c r="D667" s="62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0"/>
      <c r="W667" s="112"/>
      <c r="X667" s="112"/>
      <c r="Y667" s="60"/>
    </row>
    <row r="668" spans="4:25">
      <c r="D668" s="62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71"/>
      <c r="V668" s="60"/>
      <c r="W668" s="112"/>
      <c r="X668" s="112"/>
      <c r="Y668" s="60"/>
    </row>
    <row r="669" spans="4:25">
      <c r="D669" s="62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0"/>
      <c r="W669" s="112"/>
      <c r="X669" s="112"/>
      <c r="Y669" s="60"/>
    </row>
    <row r="670" spans="4:25">
      <c r="D670" s="62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71"/>
      <c r="V670" s="60"/>
      <c r="W670" s="112"/>
      <c r="X670" s="112"/>
      <c r="Y670" s="60"/>
    </row>
    <row r="671" spans="4:25">
      <c r="D671" s="62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0"/>
      <c r="W671" s="112"/>
      <c r="X671" s="112"/>
      <c r="Y671" s="60"/>
    </row>
    <row r="672" spans="4:25">
      <c r="D672" s="62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0"/>
      <c r="W672" s="112"/>
      <c r="X672" s="112"/>
      <c r="Y672" s="60"/>
    </row>
    <row r="673" spans="4:25">
      <c r="D673" s="62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0"/>
      <c r="W673" s="112"/>
      <c r="X673" s="112"/>
      <c r="Y673" s="60"/>
    </row>
    <row r="674" spans="4:25">
      <c r="D674" s="62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0"/>
      <c r="W674" s="112"/>
      <c r="X674" s="112"/>
      <c r="Y674" s="60"/>
    </row>
    <row r="675" spans="4:25">
      <c r="D675" s="62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0"/>
      <c r="W675" s="112"/>
      <c r="X675" s="112"/>
      <c r="Y675" s="60"/>
    </row>
    <row r="676" spans="4:25">
      <c r="D676" s="62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0"/>
      <c r="W676" s="112"/>
      <c r="X676" s="112"/>
      <c r="Y676" s="60"/>
    </row>
    <row r="677" spans="4:25">
      <c r="D677" s="62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0"/>
      <c r="W677" s="112"/>
      <c r="X677" s="112"/>
      <c r="Y677" s="60"/>
    </row>
    <row r="678" spans="4:25">
      <c r="D678" s="62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0"/>
      <c r="W678" s="112"/>
      <c r="X678" s="112"/>
      <c r="Y678" s="60"/>
    </row>
    <row r="679" spans="4:25">
      <c r="D679" s="62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0"/>
      <c r="W679" s="112"/>
      <c r="X679" s="112"/>
      <c r="Y679" s="60"/>
    </row>
    <row r="680" spans="4:25">
      <c r="D680" s="62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0"/>
      <c r="W680" s="112"/>
      <c r="X680" s="112"/>
      <c r="Y680" s="60"/>
    </row>
    <row r="681" spans="4:25">
      <c r="D681" s="62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0"/>
      <c r="W681" s="112"/>
      <c r="X681" s="112"/>
      <c r="Y681" s="60"/>
    </row>
    <row r="682" spans="4:25">
      <c r="D682" s="62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0"/>
      <c r="W682" s="112"/>
      <c r="X682" s="112"/>
      <c r="Y682" s="60"/>
    </row>
    <row r="683" spans="4:25">
      <c r="D683" s="62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0"/>
      <c r="W683" s="112"/>
      <c r="X683" s="112"/>
      <c r="Y683" s="60"/>
    </row>
    <row r="684" spans="4:25">
      <c r="D684" s="62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0"/>
      <c r="W684" s="112"/>
      <c r="X684" s="112"/>
      <c r="Y684" s="60"/>
    </row>
    <row r="685" spans="4:25">
      <c r="D685" s="62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0"/>
      <c r="W685" s="112"/>
      <c r="X685" s="112"/>
      <c r="Y685" s="60"/>
    </row>
  </sheetData>
  <autoFilter ref="G2:G685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2"/>
  <dimension ref="D1:Q567"/>
  <sheetViews>
    <sheetView showGridLines="0" topLeftCell="A64" workbookViewId="0">
      <selection sqref="A1:A1048576"/>
    </sheetView>
  </sheetViews>
  <sheetFormatPr defaultColWidth="9" defaultRowHeight="13.5"/>
  <cols>
    <col min="1" max="1" width="9" style="8"/>
    <col min="2" max="3" width="3.625" style="8" customWidth="1"/>
    <col min="4" max="7" width="9" style="8"/>
    <col min="8" max="8" width="11" style="8" bestFit="1" customWidth="1"/>
    <col min="9" max="10" width="11.25" style="8" bestFit="1" customWidth="1"/>
    <col min="11" max="11" width="16" style="8" bestFit="1" customWidth="1"/>
    <col min="12" max="12" width="11.25" style="8" bestFit="1" customWidth="1"/>
    <col min="13" max="13" width="9.125" style="8" bestFit="1" customWidth="1"/>
    <col min="14" max="14" width="12.625" style="8" bestFit="1" customWidth="1"/>
    <col min="15" max="17" width="9.125" style="8" bestFit="1" customWidth="1"/>
    <col min="18" max="16384" width="9" style="8"/>
  </cols>
  <sheetData>
    <row r="1" spans="4:17" ht="14.25" thickBot="1"/>
    <row r="2" spans="4:17" ht="14.25">
      <c r="D2" s="44" t="s">
        <v>2</v>
      </c>
      <c r="E2" s="45" t="s">
        <v>103</v>
      </c>
      <c r="F2" s="45" t="s">
        <v>94</v>
      </c>
      <c r="G2" s="45" t="s">
        <v>95</v>
      </c>
      <c r="H2" s="45" t="s">
        <v>96</v>
      </c>
      <c r="I2" s="45" t="s">
        <v>12</v>
      </c>
      <c r="J2" s="45" t="s">
        <v>14</v>
      </c>
      <c r="K2" s="45" t="s">
        <v>15</v>
      </c>
      <c r="L2" s="45" t="s">
        <v>104</v>
      </c>
      <c r="M2" s="45" t="s">
        <v>105</v>
      </c>
      <c r="N2" s="45" t="s">
        <v>99</v>
      </c>
      <c r="O2" s="45" t="s">
        <v>100</v>
      </c>
      <c r="P2" s="45" t="s">
        <v>101</v>
      </c>
      <c r="Q2" s="46" t="s">
        <v>106</v>
      </c>
    </row>
    <row r="3" spans="4:17" ht="14.25">
      <c r="D3" s="36" t="s">
        <v>182</v>
      </c>
      <c r="E3" s="37"/>
      <c r="F3" s="37" t="s">
        <v>213</v>
      </c>
      <c r="G3" s="87" t="s">
        <v>303</v>
      </c>
      <c r="H3" s="37" t="s">
        <v>283</v>
      </c>
      <c r="I3" s="37">
        <v>2835000000</v>
      </c>
      <c r="J3" s="37">
        <f>L3-I3</f>
        <v>-182738310.67000008</v>
      </c>
      <c r="K3" s="91">
        <v>2652261689.3299999</v>
      </c>
      <c r="L3" s="37">
        <v>2652261689.3299999</v>
      </c>
      <c r="M3" s="37">
        <v>1</v>
      </c>
      <c r="N3" s="37" t="s">
        <v>48</v>
      </c>
      <c r="O3" s="37">
        <v>0.1</v>
      </c>
      <c r="P3" s="37">
        <v>-0.25</v>
      </c>
      <c r="Q3" s="38">
        <v>0</v>
      </c>
    </row>
    <row r="4" spans="4:17" ht="14.25">
      <c r="D4" s="36" t="s">
        <v>182</v>
      </c>
      <c r="E4" s="37"/>
      <c r="F4" s="37" t="s">
        <v>214</v>
      </c>
      <c r="G4" s="87" t="s">
        <v>303</v>
      </c>
      <c r="H4" s="37" t="s">
        <v>283</v>
      </c>
      <c r="I4" s="37">
        <v>79051932.230000004</v>
      </c>
      <c r="J4" s="37">
        <f t="shared" ref="J4:J67" si="0">L4-I4</f>
        <v>35413078.450000003</v>
      </c>
      <c r="K4" s="91">
        <v>114465010.68000001</v>
      </c>
      <c r="L4" s="37">
        <v>114465010.68000001</v>
      </c>
      <c r="M4" s="37">
        <v>1</v>
      </c>
      <c r="N4" s="37" t="s">
        <v>48</v>
      </c>
      <c r="O4" s="37">
        <v>0.1</v>
      </c>
      <c r="P4" s="37">
        <v>-0.25</v>
      </c>
      <c r="Q4" s="38">
        <v>0</v>
      </c>
    </row>
    <row r="5" spans="4:17" ht="14.25">
      <c r="D5" s="36" t="s">
        <v>182</v>
      </c>
      <c r="E5" s="37"/>
      <c r="F5" s="37" t="s">
        <v>215</v>
      </c>
      <c r="G5" s="87" t="s">
        <v>303</v>
      </c>
      <c r="H5" s="37" t="s">
        <v>283</v>
      </c>
      <c r="I5" s="37">
        <v>100000000</v>
      </c>
      <c r="J5" s="37">
        <f t="shared" si="0"/>
        <v>-84531435.099999994</v>
      </c>
      <c r="K5" s="91">
        <v>15468564.9</v>
      </c>
      <c r="L5" s="37">
        <v>15468564.9</v>
      </c>
      <c r="M5" s="37">
        <v>1</v>
      </c>
      <c r="N5" s="37" t="s">
        <v>48</v>
      </c>
      <c r="O5" s="37">
        <v>0.1</v>
      </c>
      <c r="P5" s="37">
        <v>-0.2</v>
      </c>
      <c r="Q5" s="38">
        <v>0</v>
      </c>
    </row>
    <row r="6" spans="4:17" ht="14.25">
      <c r="D6" s="36" t="s">
        <v>182</v>
      </c>
      <c r="E6" s="37"/>
      <c r="F6" s="37" t="s">
        <v>216</v>
      </c>
      <c r="G6" s="87" t="s">
        <v>303</v>
      </c>
      <c r="H6" s="37" t="s">
        <v>283</v>
      </c>
      <c r="I6" s="37">
        <v>210000000</v>
      </c>
      <c r="J6" s="37">
        <f t="shared" si="0"/>
        <v>-19608201.949999988</v>
      </c>
      <c r="K6" s="91">
        <v>190391798.05000001</v>
      </c>
      <c r="L6" s="37">
        <v>190391798.05000001</v>
      </c>
      <c r="M6" s="37">
        <v>1</v>
      </c>
      <c r="N6" s="37" t="s">
        <v>48</v>
      </c>
      <c r="O6" s="37">
        <v>0.1</v>
      </c>
      <c r="P6" s="37">
        <v>0</v>
      </c>
      <c r="Q6" s="38">
        <v>0</v>
      </c>
    </row>
    <row r="7" spans="4:17" ht="14.25">
      <c r="D7" s="36" t="s">
        <v>24</v>
      </c>
      <c r="E7" s="37"/>
      <c r="F7" s="37" t="s">
        <v>217</v>
      </c>
      <c r="G7" s="87" t="s">
        <v>303</v>
      </c>
      <c r="H7" s="37" t="s">
        <v>283</v>
      </c>
      <c r="I7" s="37">
        <v>21418000000</v>
      </c>
      <c r="J7" s="37">
        <f t="shared" si="0"/>
        <v>-1384639668.4043503</v>
      </c>
      <c r="K7" s="91">
        <v>20033360331.59565</v>
      </c>
      <c r="L7" s="37">
        <v>20033360331.59565</v>
      </c>
      <c r="M7" s="37">
        <v>1</v>
      </c>
      <c r="N7" s="37" t="s">
        <v>48</v>
      </c>
      <c r="O7" s="37">
        <v>0.1</v>
      </c>
      <c r="P7" s="37">
        <v>0</v>
      </c>
      <c r="Q7" s="38">
        <v>0</v>
      </c>
    </row>
    <row r="8" spans="4:17" ht="14.25">
      <c r="D8" s="36" t="s">
        <v>25</v>
      </c>
      <c r="E8" s="37"/>
      <c r="F8" s="37" t="s">
        <v>218</v>
      </c>
      <c r="G8" s="87" t="s">
        <v>303</v>
      </c>
      <c r="H8" s="37" t="s">
        <v>283</v>
      </c>
      <c r="I8" s="37">
        <v>11830000000</v>
      </c>
      <c r="J8" s="37">
        <f t="shared" si="0"/>
        <v>-764790703.01725006</v>
      </c>
      <c r="K8" s="91">
        <v>11065209296.98275</v>
      </c>
      <c r="L8" s="37">
        <v>11065209296.98275</v>
      </c>
      <c r="M8" s="37">
        <v>1</v>
      </c>
      <c r="N8" s="37" t="s">
        <v>48</v>
      </c>
      <c r="O8" s="37">
        <v>0.1</v>
      </c>
      <c r="P8" s="37">
        <v>0</v>
      </c>
      <c r="Q8" s="38">
        <v>0</v>
      </c>
    </row>
    <row r="9" spans="4:17" ht="14.25">
      <c r="D9" s="36" t="s">
        <v>34</v>
      </c>
      <c r="E9" s="37"/>
      <c r="F9" s="37" t="s">
        <v>219</v>
      </c>
      <c r="G9" s="87" t="s">
        <v>303</v>
      </c>
      <c r="H9" s="37" t="s">
        <v>283</v>
      </c>
      <c r="I9" s="37">
        <v>5552000000</v>
      </c>
      <c r="J9" s="37">
        <f t="shared" si="0"/>
        <v>-358927978.2883997</v>
      </c>
      <c r="K9" s="91">
        <v>5193072021.7116003</v>
      </c>
      <c r="L9" s="37">
        <v>5193072021.7116003</v>
      </c>
      <c r="M9" s="37">
        <v>1</v>
      </c>
      <c r="N9" s="37" t="s">
        <v>48</v>
      </c>
      <c r="O9" s="37">
        <v>0.1</v>
      </c>
      <c r="P9" s="37">
        <v>0</v>
      </c>
      <c r="Q9" s="38">
        <v>0</v>
      </c>
    </row>
    <row r="10" spans="4:17" ht="14.25">
      <c r="D10" s="36" t="s">
        <v>34</v>
      </c>
      <c r="E10" s="37"/>
      <c r="F10" s="37" t="s">
        <v>220</v>
      </c>
      <c r="G10" s="87" t="s">
        <v>303</v>
      </c>
      <c r="H10" s="37" t="s">
        <v>283</v>
      </c>
      <c r="I10" s="37">
        <v>23140260629.23</v>
      </c>
      <c r="J10" s="37">
        <f t="shared" si="0"/>
        <v>10916168996.77</v>
      </c>
      <c r="K10" s="91">
        <v>34056429626</v>
      </c>
      <c r="L10" s="37">
        <v>34056429626</v>
      </c>
      <c r="M10" s="37">
        <v>1</v>
      </c>
      <c r="N10" s="37" t="s">
        <v>48</v>
      </c>
      <c r="O10" s="37">
        <v>0.1</v>
      </c>
      <c r="P10" s="37">
        <v>0</v>
      </c>
      <c r="Q10" s="38">
        <v>0</v>
      </c>
    </row>
    <row r="11" spans="4:17" ht="14.25">
      <c r="D11" s="36" t="s">
        <v>34</v>
      </c>
      <c r="E11" s="37"/>
      <c r="F11" s="37" t="s">
        <v>221</v>
      </c>
      <c r="G11" s="87" t="s">
        <v>303</v>
      </c>
      <c r="H11" s="37" t="s">
        <v>283</v>
      </c>
      <c r="I11" s="37">
        <v>600000000</v>
      </c>
      <c r="J11" s="37">
        <f t="shared" si="0"/>
        <v>8966978.3857500553</v>
      </c>
      <c r="K11" s="91">
        <v>608966978.38575006</v>
      </c>
      <c r="L11" s="37">
        <v>608966978.38575006</v>
      </c>
      <c r="M11" s="37">
        <v>1</v>
      </c>
      <c r="N11" s="37" t="s">
        <v>48</v>
      </c>
      <c r="O11" s="37">
        <v>0.1</v>
      </c>
      <c r="P11" s="37">
        <v>0</v>
      </c>
      <c r="Q11" s="38">
        <v>0</v>
      </c>
    </row>
    <row r="12" spans="4:17" ht="14.25">
      <c r="D12" s="36" t="s">
        <v>25</v>
      </c>
      <c r="E12" s="37"/>
      <c r="F12" s="37" t="s">
        <v>222</v>
      </c>
      <c r="G12" s="87" t="s">
        <v>303</v>
      </c>
      <c r="H12" s="37" t="s">
        <v>283</v>
      </c>
      <c r="I12" s="37">
        <v>7400000000</v>
      </c>
      <c r="J12" s="37">
        <f t="shared" si="0"/>
        <v>110592733.42424965</v>
      </c>
      <c r="K12" s="91">
        <v>7510592733.4242496</v>
      </c>
      <c r="L12" s="37">
        <v>7510592733.4242496</v>
      </c>
      <c r="M12" s="37">
        <v>1</v>
      </c>
      <c r="N12" s="37" t="s">
        <v>48</v>
      </c>
      <c r="O12" s="37">
        <v>0.1</v>
      </c>
      <c r="P12" s="37">
        <v>0</v>
      </c>
      <c r="Q12" s="38">
        <v>0</v>
      </c>
    </row>
    <row r="13" spans="4:17" ht="14.25">
      <c r="D13" s="36" t="s">
        <v>24</v>
      </c>
      <c r="E13" s="37"/>
      <c r="F13" s="37" t="s">
        <v>223</v>
      </c>
      <c r="G13" s="87" t="s">
        <v>303</v>
      </c>
      <c r="H13" s="37" t="s">
        <v>283</v>
      </c>
      <c r="I13" s="37">
        <v>140000000</v>
      </c>
      <c r="J13" s="37">
        <f t="shared" si="0"/>
        <v>43578276.120000005</v>
      </c>
      <c r="K13" s="91">
        <v>183578276.12</v>
      </c>
      <c r="L13" s="37">
        <v>183578276.12</v>
      </c>
      <c r="M13" s="37">
        <v>1</v>
      </c>
      <c r="N13" s="37" t="s">
        <v>48</v>
      </c>
      <c r="O13" s="37">
        <v>0.1</v>
      </c>
      <c r="P13" s="37">
        <v>0</v>
      </c>
      <c r="Q13" s="38">
        <v>0</v>
      </c>
    </row>
    <row r="14" spans="4:17" ht="14.25">
      <c r="D14" s="36" t="s">
        <v>24</v>
      </c>
      <c r="E14" s="37"/>
      <c r="F14" s="37" t="s">
        <v>224</v>
      </c>
      <c r="G14" s="87" t="s">
        <v>303</v>
      </c>
      <c r="H14" s="37" t="s">
        <v>283</v>
      </c>
      <c r="I14" s="37">
        <v>57693841.200000003</v>
      </c>
      <c r="J14" s="37">
        <f t="shared" si="0"/>
        <v>17946197.280000001</v>
      </c>
      <c r="K14" s="91">
        <v>75640038.480000004</v>
      </c>
      <c r="L14" s="37">
        <v>75640038.480000004</v>
      </c>
      <c r="M14" s="37">
        <v>1</v>
      </c>
      <c r="N14" s="37" t="s">
        <v>48</v>
      </c>
      <c r="O14" s="37">
        <v>0.1</v>
      </c>
      <c r="P14" s="37">
        <v>0</v>
      </c>
      <c r="Q14" s="38">
        <v>0</v>
      </c>
    </row>
    <row r="15" spans="4:17" ht="14.25">
      <c r="D15" s="36" t="s">
        <v>24</v>
      </c>
      <c r="E15" s="37"/>
      <c r="F15" s="37" t="s">
        <v>225</v>
      </c>
      <c r="G15" s="87" t="s">
        <v>303</v>
      </c>
      <c r="H15" s="37" t="s">
        <v>283</v>
      </c>
      <c r="I15" s="37">
        <v>2</v>
      </c>
      <c r="J15" s="37">
        <f t="shared" si="0"/>
        <v>-282844396.61000001</v>
      </c>
      <c r="K15" s="91">
        <v>-282844394.61000001</v>
      </c>
      <c r="L15" s="37">
        <v>-282844394.61000001</v>
      </c>
      <c r="M15" s="37">
        <v>1</v>
      </c>
      <c r="N15" s="37" t="s">
        <v>48</v>
      </c>
      <c r="O15" s="37">
        <v>0.1</v>
      </c>
      <c r="P15" s="37">
        <v>0</v>
      </c>
      <c r="Q15" s="38">
        <v>0</v>
      </c>
    </row>
    <row r="16" spans="4:17" ht="14.25">
      <c r="D16" s="36" t="s">
        <v>24</v>
      </c>
      <c r="E16" s="37"/>
      <c r="F16" s="37" t="s">
        <v>226</v>
      </c>
      <c r="G16" s="87" t="s">
        <v>303</v>
      </c>
      <c r="H16" s="37" t="s">
        <v>283</v>
      </c>
      <c r="I16" s="37">
        <v>3833330000</v>
      </c>
      <c r="J16" s="37">
        <f t="shared" si="0"/>
        <v>198269319.42999983</v>
      </c>
      <c r="K16" s="91">
        <v>4031599319.4299998</v>
      </c>
      <c r="L16" s="37">
        <v>4031599319.4299998</v>
      </c>
      <c r="M16" s="37">
        <v>1</v>
      </c>
      <c r="N16" s="37" t="s">
        <v>48</v>
      </c>
      <c r="O16" s="37">
        <v>0.15</v>
      </c>
      <c r="P16" s="37">
        <v>0</v>
      </c>
      <c r="Q16" s="38">
        <v>0</v>
      </c>
    </row>
    <row r="17" spans="4:17" ht="14.25">
      <c r="D17" s="36" t="s">
        <v>24</v>
      </c>
      <c r="E17" s="37"/>
      <c r="F17" s="37" t="s">
        <v>227</v>
      </c>
      <c r="G17" s="87" t="s">
        <v>303</v>
      </c>
      <c r="H17" s="37" t="s">
        <v>283</v>
      </c>
      <c r="I17" s="37">
        <v>1338000000</v>
      </c>
      <c r="J17" s="37">
        <f t="shared" si="0"/>
        <v>-32831067.109999895</v>
      </c>
      <c r="K17" s="91">
        <v>1305168932.8900001</v>
      </c>
      <c r="L17" s="37">
        <v>1305168932.8900001</v>
      </c>
      <c r="M17" s="37">
        <v>1</v>
      </c>
      <c r="N17" s="37" t="s">
        <v>48</v>
      </c>
      <c r="O17" s="37">
        <v>0.15</v>
      </c>
      <c r="P17" s="37">
        <v>0</v>
      </c>
      <c r="Q17" s="38">
        <v>0</v>
      </c>
    </row>
    <row r="18" spans="4:17" ht="14.25">
      <c r="D18" s="36" t="s">
        <v>34</v>
      </c>
      <c r="E18" s="37"/>
      <c r="F18" s="37" t="s">
        <v>228</v>
      </c>
      <c r="G18" s="87" t="s">
        <v>303</v>
      </c>
      <c r="H18" s="37" t="s">
        <v>283</v>
      </c>
      <c r="I18" s="37">
        <v>821240000</v>
      </c>
      <c r="J18" s="37">
        <f t="shared" si="0"/>
        <v>83023842.899999976</v>
      </c>
      <c r="K18" s="91">
        <v>904263842.89999998</v>
      </c>
      <c r="L18" s="37">
        <v>904263842.89999998</v>
      </c>
      <c r="M18" s="37">
        <v>1</v>
      </c>
      <c r="N18" s="37" t="s">
        <v>48</v>
      </c>
      <c r="O18" s="37">
        <v>0.15</v>
      </c>
      <c r="P18" s="37">
        <v>0</v>
      </c>
      <c r="Q18" s="38">
        <v>0</v>
      </c>
    </row>
    <row r="19" spans="4:17" ht="14.25">
      <c r="D19" s="36" t="s">
        <v>24</v>
      </c>
      <c r="E19" s="37"/>
      <c r="F19" s="37" t="s">
        <v>229</v>
      </c>
      <c r="G19" s="87" t="s">
        <v>303</v>
      </c>
      <c r="H19" s="37" t="s">
        <v>283</v>
      </c>
      <c r="I19" s="37">
        <v>1247652452.73</v>
      </c>
      <c r="J19" s="37">
        <f t="shared" si="0"/>
        <v>-591715238.78999996</v>
      </c>
      <c r="K19" s="91">
        <v>655937213.94000006</v>
      </c>
      <c r="L19" s="37">
        <v>655937213.94000006</v>
      </c>
      <c r="M19" s="37">
        <v>1</v>
      </c>
      <c r="N19" s="37" t="s">
        <v>48</v>
      </c>
      <c r="O19" s="37">
        <v>0.15</v>
      </c>
      <c r="P19" s="37">
        <v>0</v>
      </c>
      <c r="Q19" s="38">
        <v>0</v>
      </c>
    </row>
    <row r="20" spans="4:17" ht="14.25">
      <c r="D20" s="36" t="s">
        <v>34</v>
      </c>
      <c r="E20" s="37"/>
      <c r="F20" s="37" t="s">
        <v>307</v>
      </c>
      <c r="G20" s="87" t="s">
        <v>303</v>
      </c>
      <c r="H20" s="37" t="s">
        <v>283</v>
      </c>
      <c r="I20" s="37">
        <v>10926953301.209999</v>
      </c>
      <c r="J20" s="37">
        <f t="shared" si="0"/>
        <v>2015132316.1304455</v>
      </c>
      <c r="K20" s="91">
        <v>12942085617.340445</v>
      </c>
      <c r="L20" s="37">
        <v>12942085617.340445</v>
      </c>
      <c r="M20" s="37">
        <v>1</v>
      </c>
      <c r="N20" s="37" t="s">
        <v>48</v>
      </c>
      <c r="O20" s="37">
        <v>0.15</v>
      </c>
      <c r="P20" s="37">
        <v>0</v>
      </c>
      <c r="Q20" s="38">
        <v>0</v>
      </c>
    </row>
    <row r="21" spans="4:17" ht="14.25">
      <c r="D21" s="36" t="s">
        <v>25</v>
      </c>
      <c r="E21" s="37"/>
      <c r="F21" s="37" t="s">
        <v>307</v>
      </c>
      <c r="G21" s="87" t="s">
        <v>303</v>
      </c>
      <c r="H21" s="37" t="s">
        <v>283</v>
      </c>
      <c r="I21" s="37">
        <v>1588465637.55</v>
      </c>
      <c r="J21" s="37">
        <f t="shared" si="0"/>
        <v>292942447.08955574</v>
      </c>
      <c r="K21" s="91">
        <v>1881408084.6395557</v>
      </c>
      <c r="L21" s="37">
        <v>1881408084.6395557</v>
      </c>
      <c r="M21" s="37">
        <v>1</v>
      </c>
      <c r="N21" s="37" t="s">
        <v>48</v>
      </c>
      <c r="O21" s="37">
        <v>0.15</v>
      </c>
      <c r="P21" s="37">
        <v>0</v>
      </c>
      <c r="Q21" s="38">
        <v>0</v>
      </c>
    </row>
    <row r="22" spans="4:17" ht="14.25">
      <c r="D22" s="36" t="s">
        <v>34</v>
      </c>
      <c r="E22" s="37"/>
      <c r="F22" s="37" t="s">
        <v>230</v>
      </c>
      <c r="G22" s="87" t="s">
        <v>303</v>
      </c>
      <c r="H22" s="37" t="s">
        <v>283</v>
      </c>
      <c r="I22" s="37">
        <v>1500000000</v>
      </c>
      <c r="J22" s="37">
        <f t="shared" si="0"/>
        <v>-386268514</v>
      </c>
      <c r="K22" s="91">
        <v>1113731486</v>
      </c>
      <c r="L22" s="37">
        <v>1113731486</v>
      </c>
      <c r="M22" s="37">
        <v>1</v>
      </c>
      <c r="N22" s="37" t="s">
        <v>48</v>
      </c>
      <c r="O22" s="37">
        <v>0.15</v>
      </c>
      <c r="P22" s="37">
        <v>0</v>
      </c>
      <c r="Q22" s="38">
        <v>0</v>
      </c>
    </row>
    <row r="23" spans="4:17" ht="14.25">
      <c r="D23" s="36" t="s">
        <v>25</v>
      </c>
      <c r="E23" s="37"/>
      <c r="F23" s="37" t="s">
        <v>231</v>
      </c>
      <c r="G23" s="87" t="s">
        <v>303</v>
      </c>
      <c r="H23" s="37" t="s">
        <v>283</v>
      </c>
      <c r="I23" s="37">
        <v>160000000</v>
      </c>
      <c r="J23" s="37">
        <f t="shared" si="0"/>
        <v>0</v>
      </c>
      <c r="K23" s="91">
        <v>160000000</v>
      </c>
      <c r="L23" s="37">
        <v>160000000</v>
      </c>
      <c r="M23" s="37">
        <v>1</v>
      </c>
      <c r="N23" s="37" t="s">
        <v>48</v>
      </c>
      <c r="O23" s="37">
        <v>0.15</v>
      </c>
      <c r="P23" s="37">
        <v>0</v>
      </c>
      <c r="Q23" s="38">
        <v>0</v>
      </c>
    </row>
    <row r="24" spans="4:17" ht="14.25">
      <c r="D24" s="36" t="s">
        <v>25</v>
      </c>
      <c r="E24" s="37"/>
      <c r="F24" s="37" t="s">
        <v>232</v>
      </c>
      <c r="G24" s="87" t="s">
        <v>303</v>
      </c>
      <c r="H24" s="37" t="s">
        <v>283</v>
      </c>
      <c r="I24" s="37">
        <v>880000000</v>
      </c>
      <c r="J24" s="37">
        <f t="shared" si="0"/>
        <v>0</v>
      </c>
      <c r="K24" s="91">
        <v>880000000</v>
      </c>
      <c r="L24" s="37">
        <v>880000000</v>
      </c>
      <c r="M24" s="37">
        <v>1</v>
      </c>
      <c r="N24" s="37" t="s">
        <v>48</v>
      </c>
      <c r="O24" s="37">
        <v>0.15</v>
      </c>
      <c r="P24" s="37">
        <v>0</v>
      </c>
      <c r="Q24" s="38">
        <v>0</v>
      </c>
    </row>
    <row r="25" spans="4:17" ht="14.25">
      <c r="D25" s="36" t="s">
        <v>34</v>
      </c>
      <c r="E25" s="37"/>
      <c r="F25" s="37" t="s">
        <v>233</v>
      </c>
      <c r="G25" s="87" t="s">
        <v>303</v>
      </c>
      <c r="H25" s="37" t="s">
        <v>283</v>
      </c>
      <c r="I25" s="37">
        <v>1000000000</v>
      </c>
      <c r="J25" s="37">
        <f t="shared" si="0"/>
        <v>-15726973.950000048</v>
      </c>
      <c r="K25" s="91">
        <v>984273026.04999995</v>
      </c>
      <c r="L25" s="37">
        <v>984273026.04999995</v>
      </c>
      <c r="M25" s="37">
        <v>1</v>
      </c>
      <c r="N25" s="37" t="s">
        <v>48</v>
      </c>
      <c r="O25" s="37">
        <v>0.15</v>
      </c>
      <c r="P25" s="37">
        <v>0</v>
      </c>
      <c r="Q25" s="38">
        <v>0</v>
      </c>
    </row>
    <row r="26" spans="4:17" ht="14.25">
      <c r="D26" s="36" t="s">
        <v>24</v>
      </c>
      <c r="E26" s="37"/>
      <c r="F26" s="37" t="s">
        <v>234</v>
      </c>
      <c r="G26" s="87" t="s">
        <v>303</v>
      </c>
      <c r="H26" s="37" t="s">
        <v>283</v>
      </c>
      <c r="I26" s="37">
        <v>995917188.27999997</v>
      </c>
      <c r="J26" s="37">
        <f t="shared" si="0"/>
        <v>84055343.529999971</v>
      </c>
      <c r="K26" s="91">
        <v>1079972531.8099999</v>
      </c>
      <c r="L26" s="37">
        <v>1079972531.8099999</v>
      </c>
      <c r="M26" s="37">
        <v>1</v>
      </c>
      <c r="N26" s="37" t="s">
        <v>48</v>
      </c>
      <c r="O26" s="37">
        <v>0.15</v>
      </c>
      <c r="P26" s="37">
        <v>0</v>
      </c>
      <c r="Q26" s="38">
        <v>0</v>
      </c>
    </row>
    <row r="27" spans="4:17" ht="14.25">
      <c r="D27" s="36" t="s">
        <v>34</v>
      </c>
      <c r="E27" s="37"/>
      <c r="F27" s="37" t="s">
        <v>235</v>
      </c>
      <c r="G27" s="87" t="s">
        <v>303</v>
      </c>
      <c r="H27" s="37" t="s">
        <v>283</v>
      </c>
      <c r="I27" s="37">
        <v>96078400</v>
      </c>
      <c r="J27" s="37">
        <f t="shared" si="0"/>
        <v>-1872197.900000006</v>
      </c>
      <c r="K27" s="91">
        <v>94206202.099999994</v>
      </c>
      <c r="L27" s="37">
        <v>94206202.099999994</v>
      </c>
      <c r="M27" s="37">
        <v>1</v>
      </c>
      <c r="N27" s="37" t="s">
        <v>48</v>
      </c>
      <c r="O27" s="37">
        <v>0.15</v>
      </c>
      <c r="P27" s="37">
        <v>0</v>
      </c>
      <c r="Q27" s="38">
        <v>0</v>
      </c>
    </row>
    <row r="28" spans="4:17" ht="14.25">
      <c r="D28" s="36" t="s">
        <v>34</v>
      </c>
      <c r="E28" s="37"/>
      <c r="F28" s="37" t="s">
        <v>236</v>
      </c>
      <c r="G28" s="87" t="s">
        <v>303</v>
      </c>
      <c r="H28" s="37" t="s">
        <v>283</v>
      </c>
      <c r="I28" s="37">
        <v>1000000000</v>
      </c>
      <c r="J28" s="37">
        <f t="shared" si="0"/>
        <v>-16520593.129999995</v>
      </c>
      <c r="K28" s="91">
        <v>983479406.87</v>
      </c>
      <c r="L28" s="37">
        <v>983479406.87</v>
      </c>
      <c r="M28" s="37">
        <v>1</v>
      </c>
      <c r="N28" s="37" t="s">
        <v>48</v>
      </c>
      <c r="O28" s="37">
        <v>0.15</v>
      </c>
      <c r="P28" s="37">
        <v>0</v>
      </c>
      <c r="Q28" s="38">
        <v>0</v>
      </c>
    </row>
    <row r="29" spans="4:17" ht="14.25">
      <c r="D29" s="36" t="s">
        <v>34</v>
      </c>
      <c r="E29" s="37"/>
      <c r="F29" s="37" t="s">
        <v>237</v>
      </c>
      <c r="G29" s="87" t="s">
        <v>303</v>
      </c>
      <c r="H29" s="37" t="s">
        <v>283</v>
      </c>
      <c r="I29" s="37">
        <v>3276156306.6399999</v>
      </c>
      <c r="J29" s="37">
        <f t="shared" si="0"/>
        <v>0</v>
      </c>
      <c r="K29" s="91">
        <v>3276156306.6399999</v>
      </c>
      <c r="L29" s="37">
        <v>3276156306.6399999</v>
      </c>
      <c r="M29" s="37">
        <v>1</v>
      </c>
      <c r="N29" s="37" t="s">
        <v>48</v>
      </c>
      <c r="O29" s="37">
        <v>0.15</v>
      </c>
      <c r="P29" s="37">
        <v>0</v>
      </c>
      <c r="Q29" s="38">
        <v>0</v>
      </c>
    </row>
    <row r="30" spans="4:17" ht="14.25">
      <c r="D30" s="36" t="s">
        <v>34</v>
      </c>
      <c r="E30" s="37"/>
      <c r="F30" s="37" t="s">
        <v>238</v>
      </c>
      <c r="G30" s="87" t="s">
        <v>303</v>
      </c>
      <c r="H30" s="37" t="s">
        <v>283</v>
      </c>
      <c r="I30" s="37">
        <v>6976000000</v>
      </c>
      <c r="J30" s="37">
        <f t="shared" si="0"/>
        <v>0</v>
      </c>
      <c r="K30" s="91">
        <v>6976000000</v>
      </c>
      <c r="L30" s="37">
        <v>6976000000</v>
      </c>
      <c r="M30" s="37">
        <v>1</v>
      </c>
      <c r="N30" s="37" t="s">
        <v>48</v>
      </c>
      <c r="O30" s="37">
        <v>0.15</v>
      </c>
      <c r="P30" s="37">
        <v>0</v>
      </c>
      <c r="Q30" s="38">
        <v>0</v>
      </c>
    </row>
    <row r="31" spans="4:17" ht="14.25">
      <c r="D31" s="36" t="s">
        <v>34</v>
      </c>
      <c r="E31" s="37"/>
      <c r="F31" s="37" t="s">
        <v>239</v>
      </c>
      <c r="G31" s="87" t="s">
        <v>303</v>
      </c>
      <c r="H31" s="37" t="s">
        <v>283</v>
      </c>
      <c r="I31" s="37">
        <v>3285376200.3800001</v>
      </c>
      <c r="J31" s="37">
        <f t="shared" si="0"/>
        <v>-699530988.86999989</v>
      </c>
      <c r="K31" s="91">
        <v>2585845211.5100002</v>
      </c>
      <c r="L31" s="37">
        <v>2585845211.5100002</v>
      </c>
      <c r="M31" s="37">
        <v>1</v>
      </c>
      <c r="N31" s="37" t="s">
        <v>48</v>
      </c>
      <c r="O31" s="37">
        <v>0.15</v>
      </c>
      <c r="P31" s="37">
        <v>0</v>
      </c>
      <c r="Q31" s="38">
        <v>0</v>
      </c>
    </row>
    <row r="32" spans="4:17" ht="14.25">
      <c r="D32" s="36" t="s">
        <v>34</v>
      </c>
      <c r="E32" s="37"/>
      <c r="F32" s="37" t="s">
        <v>240</v>
      </c>
      <c r="G32" s="87" t="s">
        <v>303</v>
      </c>
      <c r="H32" s="37" t="s">
        <v>283</v>
      </c>
      <c r="I32" s="37">
        <v>555000000</v>
      </c>
      <c r="J32" s="37">
        <f t="shared" si="0"/>
        <v>0</v>
      </c>
      <c r="K32" s="91">
        <v>555000000</v>
      </c>
      <c r="L32" s="37">
        <v>555000000</v>
      </c>
      <c r="M32" s="37">
        <v>1</v>
      </c>
      <c r="N32" s="37" t="s">
        <v>48</v>
      </c>
      <c r="O32" s="37">
        <v>0.15</v>
      </c>
      <c r="P32" s="37">
        <v>0</v>
      </c>
      <c r="Q32" s="38">
        <v>0</v>
      </c>
    </row>
    <row r="33" spans="4:17" ht="14.25">
      <c r="D33" s="36" t="s">
        <v>24</v>
      </c>
      <c r="E33" s="37"/>
      <c r="F33" s="37" t="s">
        <v>241</v>
      </c>
      <c r="G33" s="87" t="s">
        <v>303</v>
      </c>
      <c r="H33" s="37" t="s">
        <v>283</v>
      </c>
      <c r="I33" s="37">
        <v>300000000</v>
      </c>
      <c r="J33" s="37">
        <f t="shared" si="0"/>
        <v>0</v>
      </c>
      <c r="K33" s="91">
        <v>300000000</v>
      </c>
      <c r="L33" s="37">
        <v>300000000</v>
      </c>
      <c r="M33" s="37">
        <v>1</v>
      </c>
      <c r="N33" s="37" t="s">
        <v>48</v>
      </c>
      <c r="O33" s="37">
        <v>0.15</v>
      </c>
      <c r="P33" s="37">
        <v>0</v>
      </c>
      <c r="Q33" s="38">
        <v>0</v>
      </c>
    </row>
    <row r="34" spans="4:17" ht="14.25">
      <c r="D34" s="36" t="s">
        <v>182</v>
      </c>
      <c r="E34" s="37"/>
      <c r="F34" s="37" t="s">
        <v>242</v>
      </c>
      <c r="G34" s="87" t="s">
        <v>303</v>
      </c>
      <c r="H34" s="37" t="s">
        <v>283</v>
      </c>
      <c r="I34" s="37">
        <v>283218425.05000001</v>
      </c>
      <c r="J34" s="37">
        <f t="shared" si="0"/>
        <v>34877432.25</v>
      </c>
      <c r="K34" s="91">
        <v>318095857.30000001</v>
      </c>
      <c r="L34" s="37">
        <v>318095857.30000001</v>
      </c>
      <c r="M34" s="37">
        <v>1</v>
      </c>
      <c r="N34" s="37" t="s">
        <v>48</v>
      </c>
      <c r="O34" s="37">
        <v>0.15</v>
      </c>
      <c r="P34" s="37">
        <v>-0.25</v>
      </c>
      <c r="Q34" s="38">
        <v>0</v>
      </c>
    </row>
    <row r="35" spans="4:17" ht="14.25">
      <c r="D35" s="36" t="s">
        <v>24</v>
      </c>
      <c r="E35" s="37"/>
      <c r="F35" s="37" t="s">
        <v>305</v>
      </c>
      <c r="G35" s="87" t="s">
        <v>303</v>
      </c>
      <c r="H35" s="37" t="s">
        <v>306</v>
      </c>
      <c r="I35" s="37">
        <v>39041118560.480003</v>
      </c>
      <c r="J35" s="37">
        <f t="shared" si="0"/>
        <v>5328181535.7102661</v>
      </c>
      <c r="K35" s="91">
        <v>44369300096.190269</v>
      </c>
      <c r="L35" s="37">
        <v>44369300096.190269</v>
      </c>
      <c r="M35" s="37">
        <v>1</v>
      </c>
      <c r="N35" s="37" t="s">
        <v>48</v>
      </c>
      <c r="O35" s="37">
        <v>0.15</v>
      </c>
      <c r="P35" s="37">
        <v>-0.25</v>
      </c>
      <c r="Q35" s="38">
        <v>0</v>
      </c>
    </row>
    <row r="36" spans="4:17" ht="14.25">
      <c r="D36" s="36" t="s">
        <v>182</v>
      </c>
      <c r="E36" s="37"/>
      <c r="F36" s="37" t="s">
        <v>305</v>
      </c>
      <c r="G36" s="87" t="s">
        <v>303</v>
      </c>
      <c r="H36" s="37" t="s">
        <v>306</v>
      </c>
      <c r="I36" s="37">
        <v>23674702765.619999</v>
      </c>
      <c r="J36" s="37">
        <f t="shared" si="0"/>
        <v>3231032275.465992</v>
      </c>
      <c r="K36" s="91">
        <v>26905735041.085991</v>
      </c>
      <c r="L36" s="37">
        <v>26905735041.085991</v>
      </c>
      <c r="M36" s="37">
        <v>1</v>
      </c>
      <c r="N36" s="37" t="s">
        <v>48</v>
      </c>
      <c r="O36" s="37">
        <v>0.15</v>
      </c>
      <c r="P36" s="37">
        <v>0</v>
      </c>
      <c r="Q36" s="38">
        <v>0</v>
      </c>
    </row>
    <row r="37" spans="4:17" ht="14.25">
      <c r="D37" s="36" t="s">
        <v>34</v>
      </c>
      <c r="E37" s="37"/>
      <c r="F37" s="37" t="s">
        <v>305</v>
      </c>
      <c r="G37" s="87" t="s">
        <v>303</v>
      </c>
      <c r="H37" s="37" t="s">
        <v>306</v>
      </c>
      <c r="I37" s="37">
        <v>21289997520.799999</v>
      </c>
      <c r="J37" s="37">
        <f t="shared" si="0"/>
        <v>2905576885.8137245</v>
      </c>
      <c r="K37" s="91">
        <v>24195574406.613724</v>
      </c>
      <c r="L37" s="37">
        <v>24195574406.613724</v>
      </c>
      <c r="M37" s="37">
        <v>1</v>
      </c>
      <c r="N37" s="37" t="s">
        <v>48</v>
      </c>
      <c r="O37" s="37">
        <v>0.15</v>
      </c>
      <c r="P37" s="37">
        <v>0</v>
      </c>
      <c r="Q37" s="38">
        <v>0</v>
      </c>
    </row>
    <row r="38" spans="4:17" ht="14.25">
      <c r="D38" s="36" t="s">
        <v>24</v>
      </c>
      <c r="E38" s="37"/>
      <c r="F38" s="37" t="s">
        <v>243</v>
      </c>
      <c r="G38" s="87" t="s">
        <v>303</v>
      </c>
      <c r="H38" s="37" t="s">
        <v>283</v>
      </c>
      <c r="I38" s="37">
        <v>552673076.44000006</v>
      </c>
      <c r="J38" s="37">
        <f t="shared" si="0"/>
        <v>-3466723.1000000238</v>
      </c>
      <c r="K38" s="91">
        <v>549206353.34000003</v>
      </c>
      <c r="L38" s="37">
        <v>549206353.34000003</v>
      </c>
      <c r="M38" s="37">
        <v>1</v>
      </c>
      <c r="N38" s="37" t="s">
        <v>48</v>
      </c>
      <c r="O38" s="37">
        <v>0.15</v>
      </c>
      <c r="P38" s="37">
        <v>0</v>
      </c>
      <c r="Q38" s="38">
        <v>0</v>
      </c>
    </row>
    <row r="39" spans="4:17" ht="14.25">
      <c r="D39" s="36" t="s">
        <v>25</v>
      </c>
      <c r="E39" s="37"/>
      <c r="F39" s="37" t="s">
        <v>244</v>
      </c>
      <c r="G39" s="87" t="s">
        <v>303</v>
      </c>
      <c r="H39" s="37" t="s">
        <v>283</v>
      </c>
      <c r="I39" s="37">
        <v>5528588052.7600002</v>
      </c>
      <c r="J39" s="37">
        <f t="shared" si="0"/>
        <v>-10500219.454216957</v>
      </c>
      <c r="K39" s="91">
        <v>5518087833.3057833</v>
      </c>
      <c r="L39" s="37">
        <v>5518087833.3057833</v>
      </c>
      <c r="M39" s="37">
        <v>1</v>
      </c>
      <c r="N39" s="37" t="s">
        <v>48</v>
      </c>
      <c r="O39" s="37">
        <v>0.15</v>
      </c>
      <c r="P39" s="37">
        <v>0</v>
      </c>
      <c r="Q39" s="38">
        <v>0</v>
      </c>
    </row>
    <row r="40" spans="4:17" ht="14.25">
      <c r="D40" s="36" t="s">
        <v>34</v>
      </c>
      <c r="E40" s="37"/>
      <c r="F40" s="37" t="s">
        <v>245</v>
      </c>
      <c r="G40" s="87" t="s">
        <v>303</v>
      </c>
      <c r="H40" s="37" t="s">
        <v>283</v>
      </c>
      <c r="I40" s="37">
        <v>7512351314.4400005</v>
      </c>
      <c r="J40" s="37">
        <f t="shared" si="0"/>
        <v>-14267899.265784264</v>
      </c>
      <c r="K40" s="91">
        <v>7498083415.1742163</v>
      </c>
      <c r="L40" s="37">
        <v>7498083415.1742163</v>
      </c>
      <c r="M40" s="37">
        <v>1</v>
      </c>
      <c r="N40" s="37" t="s">
        <v>48</v>
      </c>
      <c r="O40" s="37">
        <v>0.15</v>
      </c>
      <c r="P40" s="37">
        <v>0</v>
      </c>
      <c r="Q40" s="38">
        <v>0</v>
      </c>
    </row>
    <row r="41" spans="4:17" ht="14.25">
      <c r="D41" s="36" t="s">
        <v>34</v>
      </c>
      <c r="E41" s="37"/>
      <c r="F41" s="37" t="s">
        <v>246</v>
      </c>
      <c r="G41" s="87" t="s">
        <v>303</v>
      </c>
      <c r="H41" s="37" t="s">
        <v>283</v>
      </c>
      <c r="I41" s="37">
        <v>9810000000</v>
      </c>
      <c r="J41" s="37">
        <f t="shared" si="0"/>
        <v>0</v>
      </c>
      <c r="K41" s="91">
        <v>9810000000</v>
      </c>
      <c r="L41" s="37">
        <v>9810000000</v>
      </c>
      <c r="M41" s="37">
        <v>1</v>
      </c>
      <c r="N41" s="37" t="s">
        <v>48</v>
      </c>
      <c r="O41" s="37">
        <v>0.15</v>
      </c>
      <c r="P41" s="37">
        <v>0</v>
      </c>
      <c r="Q41" s="38">
        <v>0</v>
      </c>
    </row>
    <row r="42" spans="4:17" ht="14.25">
      <c r="D42" s="36" t="s">
        <v>34</v>
      </c>
      <c r="E42" s="37"/>
      <c r="F42" s="37" t="s">
        <v>247</v>
      </c>
      <c r="G42" s="87" t="s">
        <v>303</v>
      </c>
      <c r="H42" s="37" t="s">
        <v>283</v>
      </c>
      <c r="I42" s="37">
        <v>669490000</v>
      </c>
      <c r="J42" s="37">
        <f t="shared" si="0"/>
        <v>-5016065.1599999666</v>
      </c>
      <c r="K42" s="91">
        <v>664473934.84000003</v>
      </c>
      <c r="L42" s="37">
        <v>664473934.84000003</v>
      </c>
      <c r="M42" s="37">
        <v>1</v>
      </c>
      <c r="N42" s="37" t="s">
        <v>48</v>
      </c>
      <c r="O42" s="37">
        <v>0.1</v>
      </c>
      <c r="P42" s="37">
        <v>0</v>
      </c>
      <c r="Q42" s="38">
        <v>0</v>
      </c>
    </row>
    <row r="43" spans="4:17" ht="14.25">
      <c r="D43" s="36" t="s">
        <v>24</v>
      </c>
      <c r="E43" s="37" t="s">
        <v>184</v>
      </c>
      <c r="F43" s="37" t="s">
        <v>248</v>
      </c>
      <c r="G43" s="37" t="s">
        <v>22</v>
      </c>
      <c r="H43" s="37" t="s">
        <v>304</v>
      </c>
      <c r="I43" s="37">
        <v>881539605</v>
      </c>
      <c r="J43" s="37">
        <f t="shared" si="0"/>
        <v>0</v>
      </c>
      <c r="K43" s="37">
        <v>881539605</v>
      </c>
      <c r="L43" s="37">
        <v>881539605</v>
      </c>
      <c r="M43" s="37">
        <v>1</v>
      </c>
      <c r="N43" s="37" t="s">
        <v>289</v>
      </c>
      <c r="O43" s="37">
        <v>0.3</v>
      </c>
      <c r="P43" s="37">
        <v>0</v>
      </c>
      <c r="Q43" s="38">
        <v>0</v>
      </c>
    </row>
    <row r="44" spans="4:17" ht="14.25">
      <c r="D44" s="36" t="s">
        <v>24</v>
      </c>
      <c r="E44" s="37" t="s">
        <v>184</v>
      </c>
      <c r="F44" s="37" t="s">
        <v>249</v>
      </c>
      <c r="G44" s="37" t="s">
        <v>22</v>
      </c>
      <c r="H44" s="37" t="s">
        <v>304</v>
      </c>
      <c r="I44" s="37">
        <v>128303585.65000001</v>
      </c>
      <c r="J44" s="37">
        <f t="shared" si="0"/>
        <v>0</v>
      </c>
      <c r="K44" s="37">
        <v>128303585.65000001</v>
      </c>
      <c r="L44" s="37">
        <v>128303585.65000001</v>
      </c>
      <c r="M44" s="37">
        <v>1</v>
      </c>
      <c r="N44" s="37" t="s">
        <v>284</v>
      </c>
      <c r="O44" s="37">
        <v>0.3</v>
      </c>
      <c r="P44" s="37">
        <v>0</v>
      </c>
      <c r="Q44" s="38">
        <v>0</v>
      </c>
    </row>
    <row r="45" spans="4:17" ht="14.25">
      <c r="D45" s="36" t="s">
        <v>24</v>
      </c>
      <c r="E45" s="37" t="s">
        <v>184</v>
      </c>
      <c r="F45" s="37" t="s">
        <v>250</v>
      </c>
      <c r="G45" s="37" t="s">
        <v>22</v>
      </c>
      <c r="H45" s="37" t="s">
        <v>304</v>
      </c>
      <c r="I45" s="37">
        <v>2382974.64</v>
      </c>
      <c r="J45" s="37">
        <f t="shared" si="0"/>
        <v>0</v>
      </c>
      <c r="K45" s="37">
        <v>2382974.64</v>
      </c>
      <c r="L45" s="37">
        <v>2382974.64</v>
      </c>
      <c r="M45" s="37">
        <v>1</v>
      </c>
      <c r="N45" s="37" t="s">
        <v>284</v>
      </c>
      <c r="O45" s="37">
        <v>0.3</v>
      </c>
      <c r="P45" s="37">
        <v>0</v>
      </c>
      <c r="Q45" s="38">
        <v>0</v>
      </c>
    </row>
    <row r="46" spans="4:17" ht="14.25">
      <c r="D46" s="36" t="s">
        <v>25</v>
      </c>
      <c r="E46" s="37">
        <v>600297</v>
      </c>
      <c r="F46" s="37" t="s">
        <v>251</v>
      </c>
      <c r="G46" s="37" t="s">
        <v>22</v>
      </c>
      <c r="H46" s="37" t="s">
        <v>132</v>
      </c>
      <c r="I46" s="37">
        <v>95244183.920000002</v>
      </c>
      <c r="J46" s="37">
        <f t="shared" si="0"/>
        <v>0</v>
      </c>
      <c r="K46" s="37">
        <v>95244183.920000002</v>
      </c>
      <c r="L46" s="37">
        <v>95244183.920000002</v>
      </c>
      <c r="M46" s="37">
        <v>1</v>
      </c>
      <c r="N46" s="37" t="s">
        <v>48</v>
      </c>
      <c r="O46" s="37">
        <v>0.31</v>
      </c>
      <c r="P46" s="37">
        <v>-0.09</v>
      </c>
      <c r="Q46" s="38">
        <v>0</v>
      </c>
    </row>
    <row r="47" spans="4:17" ht="14.25">
      <c r="D47" s="36" t="s">
        <v>24</v>
      </c>
      <c r="E47" s="37" t="s">
        <v>185</v>
      </c>
      <c r="F47" s="37" t="s">
        <v>252</v>
      </c>
      <c r="G47" s="37" t="s">
        <v>22</v>
      </c>
      <c r="H47" s="37" t="s">
        <v>140</v>
      </c>
      <c r="I47" s="37">
        <v>100000000</v>
      </c>
      <c r="J47" s="37">
        <f t="shared" si="0"/>
        <v>0</v>
      </c>
      <c r="K47" s="37">
        <v>100000000</v>
      </c>
      <c r="L47" s="37">
        <v>100000000</v>
      </c>
      <c r="M47" s="37">
        <v>1</v>
      </c>
      <c r="N47" s="37" t="s">
        <v>48</v>
      </c>
      <c r="O47" s="37">
        <v>0.01</v>
      </c>
      <c r="P47" s="37">
        <v>0</v>
      </c>
      <c r="Q47" s="38">
        <v>0</v>
      </c>
    </row>
    <row r="48" spans="4:17" ht="14.25">
      <c r="D48" s="36" t="s">
        <v>24</v>
      </c>
      <c r="E48" s="37" t="s">
        <v>186</v>
      </c>
      <c r="F48" s="37" t="s">
        <v>253</v>
      </c>
      <c r="G48" s="37" t="s">
        <v>22</v>
      </c>
      <c r="H48" s="37" t="s">
        <v>140</v>
      </c>
      <c r="I48" s="37">
        <v>1935.78</v>
      </c>
      <c r="J48" s="37">
        <f t="shared" si="0"/>
        <v>0</v>
      </c>
      <c r="K48" s="37">
        <v>1935.78</v>
      </c>
      <c r="L48" s="37">
        <v>1935.78</v>
      </c>
      <c r="M48" s="37">
        <v>1</v>
      </c>
      <c r="N48" s="37" t="s">
        <v>48</v>
      </c>
      <c r="O48" s="37">
        <v>0.01</v>
      </c>
      <c r="P48" s="37">
        <v>0</v>
      </c>
      <c r="Q48" s="38">
        <v>0</v>
      </c>
    </row>
    <row r="49" spans="4:17" ht="14.25">
      <c r="D49" s="36" t="s">
        <v>24</v>
      </c>
      <c r="E49" s="37" t="s">
        <v>187</v>
      </c>
      <c r="F49" s="37" t="s">
        <v>254</v>
      </c>
      <c r="G49" s="37" t="s">
        <v>22</v>
      </c>
      <c r="H49" s="37" t="s">
        <v>140</v>
      </c>
      <c r="I49" s="37">
        <v>20000000</v>
      </c>
      <c r="J49" s="37">
        <f t="shared" si="0"/>
        <v>0</v>
      </c>
      <c r="K49" s="37">
        <v>20000000</v>
      </c>
      <c r="L49" s="37">
        <v>20000000</v>
      </c>
      <c r="M49" s="37">
        <v>1</v>
      </c>
      <c r="N49" s="37" t="s">
        <v>48</v>
      </c>
      <c r="O49" s="37">
        <v>0.01</v>
      </c>
      <c r="P49" s="37">
        <v>0</v>
      </c>
      <c r="Q49" s="38">
        <v>0</v>
      </c>
    </row>
    <row r="50" spans="4:17" ht="14.25">
      <c r="D50" s="36" t="s">
        <v>24</v>
      </c>
      <c r="E50" s="37" t="s">
        <v>188</v>
      </c>
      <c r="F50" s="37" t="s">
        <v>255</v>
      </c>
      <c r="G50" s="37" t="s">
        <v>22</v>
      </c>
      <c r="H50" s="37" t="s">
        <v>140</v>
      </c>
      <c r="I50" s="37">
        <v>26886.47</v>
      </c>
      <c r="J50" s="37">
        <f t="shared" si="0"/>
        <v>0</v>
      </c>
      <c r="K50" s="37">
        <v>26886.47</v>
      </c>
      <c r="L50" s="37">
        <v>26886.47</v>
      </c>
      <c r="M50" s="37">
        <v>1</v>
      </c>
      <c r="N50" s="37" t="s">
        <v>48</v>
      </c>
      <c r="O50" s="37">
        <v>0.01</v>
      </c>
      <c r="P50" s="37">
        <v>0</v>
      </c>
      <c r="Q50" s="38">
        <v>0</v>
      </c>
    </row>
    <row r="51" spans="4:17" ht="14.25">
      <c r="D51" s="36" t="s">
        <v>181</v>
      </c>
      <c r="E51" s="37" t="s">
        <v>185</v>
      </c>
      <c r="F51" s="37" t="s">
        <v>252</v>
      </c>
      <c r="G51" s="37" t="s">
        <v>22</v>
      </c>
      <c r="H51" s="37" t="s">
        <v>140</v>
      </c>
      <c r="I51" s="37">
        <v>202116938.41999999</v>
      </c>
      <c r="J51" s="37">
        <f t="shared" si="0"/>
        <v>0</v>
      </c>
      <c r="K51" s="37">
        <v>202116938.41999999</v>
      </c>
      <c r="L51" s="37">
        <v>202116938.41999999</v>
      </c>
      <c r="M51" s="37">
        <v>1</v>
      </c>
      <c r="N51" s="37" t="s">
        <v>48</v>
      </c>
      <c r="O51" s="37">
        <v>0.01</v>
      </c>
      <c r="P51" s="37">
        <v>0</v>
      </c>
      <c r="Q51" s="38">
        <v>0</v>
      </c>
    </row>
    <row r="52" spans="4:17" ht="14.25">
      <c r="D52" s="36" t="s">
        <v>181</v>
      </c>
      <c r="E52" s="37" t="s">
        <v>189</v>
      </c>
      <c r="F52" s="37" t="s">
        <v>256</v>
      </c>
      <c r="G52" s="37" t="s">
        <v>22</v>
      </c>
      <c r="H52" s="37" t="s">
        <v>140</v>
      </c>
      <c r="I52" s="37">
        <v>10010691.939999999</v>
      </c>
      <c r="J52" s="37">
        <f t="shared" si="0"/>
        <v>0</v>
      </c>
      <c r="K52" s="37">
        <v>10010691.939999999</v>
      </c>
      <c r="L52" s="37">
        <v>10010691.939999999</v>
      </c>
      <c r="M52" s="37">
        <v>1</v>
      </c>
      <c r="N52" s="37" t="s">
        <v>48</v>
      </c>
      <c r="O52" s="37">
        <v>0.01</v>
      </c>
      <c r="P52" s="37">
        <v>0</v>
      </c>
      <c r="Q52" s="38">
        <v>0</v>
      </c>
    </row>
    <row r="53" spans="4:17" ht="14.25">
      <c r="D53" s="36" t="s">
        <v>181</v>
      </c>
      <c r="E53" s="37" t="s">
        <v>190</v>
      </c>
      <c r="F53" s="37" t="s">
        <v>257</v>
      </c>
      <c r="G53" s="37" t="s">
        <v>22</v>
      </c>
      <c r="H53" s="37" t="s">
        <v>140</v>
      </c>
      <c r="I53" s="37">
        <v>15000000</v>
      </c>
      <c r="J53" s="37">
        <f t="shared" si="0"/>
        <v>0</v>
      </c>
      <c r="K53" s="37">
        <v>15000000</v>
      </c>
      <c r="L53" s="37">
        <v>15000000</v>
      </c>
      <c r="M53" s="37">
        <v>1</v>
      </c>
      <c r="N53" s="37" t="s">
        <v>48</v>
      </c>
      <c r="O53" s="37">
        <v>0.01</v>
      </c>
      <c r="P53" s="37">
        <v>0</v>
      </c>
      <c r="Q53" s="38">
        <v>0</v>
      </c>
    </row>
    <row r="54" spans="4:17" ht="14.25">
      <c r="D54" s="36" t="s">
        <v>181</v>
      </c>
      <c r="E54" s="37" t="s">
        <v>191</v>
      </c>
      <c r="F54" s="37" t="s">
        <v>258</v>
      </c>
      <c r="G54" s="37" t="s">
        <v>22</v>
      </c>
      <c r="H54" s="37" t="s">
        <v>140</v>
      </c>
      <c r="I54" s="37">
        <v>202077877.27000001</v>
      </c>
      <c r="J54" s="37">
        <f t="shared" si="0"/>
        <v>0</v>
      </c>
      <c r="K54" s="37">
        <v>202077877.27000001</v>
      </c>
      <c r="L54" s="37">
        <v>202077877.27000001</v>
      </c>
      <c r="M54" s="37">
        <v>1</v>
      </c>
      <c r="N54" s="37" t="s">
        <v>48</v>
      </c>
      <c r="O54" s="37">
        <v>0.01</v>
      </c>
      <c r="P54" s="37">
        <v>0</v>
      </c>
      <c r="Q54" s="38">
        <v>0</v>
      </c>
    </row>
    <row r="55" spans="4:17" ht="14.25">
      <c r="D55" s="36" t="s">
        <v>181</v>
      </c>
      <c r="E55" s="37" t="s">
        <v>187</v>
      </c>
      <c r="F55" s="37" t="s">
        <v>254</v>
      </c>
      <c r="G55" s="37" t="s">
        <v>22</v>
      </c>
      <c r="H55" s="37" t="s">
        <v>140</v>
      </c>
      <c r="I55" s="37">
        <v>40000000</v>
      </c>
      <c r="J55" s="37">
        <f t="shared" si="0"/>
        <v>0</v>
      </c>
      <c r="K55" s="37">
        <v>40000000</v>
      </c>
      <c r="L55" s="37">
        <v>40000000</v>
      </c>
      <c r="M55" s="37">
        <v>1</v>
      </c>
      <c r="N55" s="37" t="s">
        <v>48</v>
      </c>
      <c r="O55" s="37">
        <v>0.01</v>
      </c>
      <c r="P55" s="37">
        <v>0</v>
      </c>
      <c r="Q55" s="38">
        <v>0</v>
      </c>
    </row>
    <row r="56" spans="4:17" ht="14.25">
      <c r="D56" s="36" t="s">
        <v>181</v>
      </c>
      <c r="E56" s="37" t="s">
        <v>188</v>
      </c>
      <c r="F56" s="37" t="s">
        <v>255</v>
      </c>
      <c r="G56" s="37" t="s">
        <v>22</v>
      </c>
      <c r="H56" s="37" t="s">
        <v>140</v>
      </c>
      <c r="I56" s="37">
        <v>101108537.63</v>
      </c>
      <c r="J56" s="37">
        <f t="shared" si="0"/>
        <v>0</v>
      </c>
      <c r="K56" s="37">
        <v>101108537.63</v>
      </c>
      <c r="L56" s="37">
        <v>101108537.63</v>
      </c>
      <c r="M56" s="37">
        <v>1</v>
      </c>
      <c r="N56" s="37" t="s">
        <v>48</v>
      </c>
      <c r="O56" s="37">
        <v>0.01</v>
      </c>
      <c r="P56" s="37">
        <v>0</v>
      </c>
      <c r="Q56" s="38">
        <v>0</v>
      </c>
    </row>
    <row r="57" spans="4:17" ht="14.25">
      <c r="D57" s="36" t="s">
        <v>181</v>
      </c>
      <c r="E57" s="37" t="s">
        <v>192</v>
      </c>
      <c r="F57" s="37" t="s">
        <v>259</v>
      </c>
      <c r="G57" s="37" t="s">
        <v>22</v>
      </c>
      <c r="H57" s="37" t="s">
        <v>140</v>
      </c>
      <c r="I57" s="37">
        <v>70096461.670000002</v>
      </c>
      <c r="J57" s="37">
        <f t="shared" si="0"/>
        <v>0</v>
      </c>
      <c r="K57" s="37">
        <v>70096461.670000002</v>
      </c>
      <c r="L57" s="37">
        <v>70096461.670000002</v>
      </c>
      <c r="M57" s="37">
        <v>1</v>
      </c>
      <c r="N57" s="37" t="s">
        <v>48</v>
      </c>
      <c r="O57" s="37">
        <v>0.01</v>
      </c>
      <c r="P57" s="37">
        <v>0</v>
      </c>
      <c r="Q57" s="38">
        <v>0</v>
      </c>
    </row>
    <row r="58" spans="4:17" ht="14.25">
      <c r="D58" s="36" t="s">
        <v>181</v>
      </c>
      <c r="E58" s="37" t="s">
        <v>193</v>
      </c>
      <c r="F58" s="37" t="s">
        <v>260</v>
      </c>
      <c r="G58" s="37" t="s">
        <v>22</v>
      </c>
      <c r="H58" s="37" t="s">
        <v>140</v>
      </c>
      <c r="I58" s="37">
        <v>70000000</v>
      </c>
      <c r="J58" s="37">
        <f t="shared" si="0"/>
        <v>0</v>
      </c>
      <c r="K58" s="37">
        <v>70000000</v>
      </c>
      <c r="L58" s="37">
        <v>70000000</v>
      </c>
      <c r="M58" s="37">
        <v>1</v>
      </c>
      <c r="N58" s="37" t="s">
        <v>48</v>
      </c>
      <c r="O58" s="37">
        <v>0.01</v>
      </c>
      <c r="P58" s="37">
        <v>0</v>
      </c>
      <c r="Q58" s="38">
        <v>0</v>
      </c>
    </row>
    <row r="59" spans="4:17" ht="14.25">
      <c r="D59" s="36" t="s">
        <v>25</v>
      </c>
      <c r="E59" s="37" t="s">
        <v>194</v>
      </c>
      <c r="F59" s="37" t="s">
        <v>261</v>
      </c>
      <c r="G59" s="37" t="s">
        <v>22</v>
      </c>
      <c r="H59" s="37" t="s">
        <v>140</v>
      </c>
      <c r="I59" s="37">
        <v>101230919.20999999</v>
      </c>
      <c r="J59" s="37">
        <f t="shared" si="0"/>
        <v>0</v>
      </c>
      <c r="K59" s="37">
        <v>101230919.20999999</v>
      </c>
      <c r="L59" s="37">
        <v>101230919.20999999</v>
      </c>
      <c r="M59" s="37">
        <v>1</v>
      </c>
      <c r="N59" s="37" t="s">
        <v>48</v>
      </c>
      <c r="O59" s="37">
        <v>0.01</v>
      </c>
      <c r="P59" s="37">
        <v>0</v>
      </c>
      <c r="Q59" s="38">
        <v>0</v>
      </c>
    </row>
    <row r="60" spans="4:17" ht="14.25">
      <c r="D60" s="36" t="s">
        <v>25</v>
      </c>
      <c r="E60" s="37" t="s">
        <v>195</v>
      </c>
      <c r="F60" s="37" t="s">
        <v>262</v>
      </c>
      <c r="G60" s="37" t="s">
        <v>22</v>
      </c>
      <c r="H60" s="37" t="s">
        <v>140</v>
      </c>
      <c r="I60" s="37">
        <v>200000000</v>
      </c>
      <c r="J60" s="37">
        <f t="shared" si="0"/>
        <v>0</v>
      </c>
      <c r="K60" s="37">
        <v>200000000</v>
      </c>
      <c r="L60" s="37">
        <v>200000000</v>
      </c>
      <c r="M60" s="37">
        <v>1</v>
      </c>
      <c r="N60" s="37" t="s">
        <v>48</v>
      </c>
      <c r="O60" s="37">
        <v>0.01</v>
      </c>
      <c r="P60" s="37">
        <v>0</v>
      </c>
      <c r="Q60" s="38">
        <v>0</v>
      </c>
    </row>
    <row r="61" spans="4:17" ht="14.25">
      <c r="D61" s="36" t="s">
        <v>25</v>
      </c>
      <c r="E61" s="37" t="s">
        <v>196</v>
      </c>
      <c r="F61" s="37" t="s">
        <v>263</v>
      </c>
      <c r="G61" s="37" t="s">
        <v>22</v>
      </c>
      <c r="H61" s="37" t="s">
        <v>140</v>
      </c>
      <c r="I61" s="37">
        <v>200941621.5</v>
      </c>
      <c r="J61" s="37">
        <f t="shared" si="0"/>
        <v>0</v>
      </c>
      <c r="K61" s="37">
        <v>200941621.5</v>
      </c>
      <c r="L61" s="37">
        <v>200941621.5</v>
      </c>
      <c r="M61" s="37">
        <v>1</v>
      </c>
      <c r="N61" s="37" t="s">
        <v>48</v>
      </c>
      <c r="O61" s="37">
        <v>0.01</v>
      </c>
      <c r="P61" s="37">
        <v>0</v>
      </c>
      <c r="Q61" s="38">
        <v>0</v>
      </c>
    </row>
    <row r="62" spans="4:17" ht="14.25">
      <c r="D62" s="36" t="s">
        <v>25</v>
      </c>
      <c r="E62" s="37" t="s">
        <v>197</v>
      </c>
      <c r="F62" s="37" t="s">
        <v>264</v>
      </c>
      <c r="G62" s="37" t="s">
        <v>22</v>
      </c>
      <c r="H62" s="37" t="s">
        <v>140</v>
      </c>
      <c r="I62" s="37">
        <v>200000000</v>
      </c>
      <c r="J62" s="37">
        <f t="shared" si="0"/>
        <v>0</v>
      </c>
      <c r="K62" s="37">
        <v>200000000</v>
      </c>
      <c r="L62" s="37">
        <v>200000000</v>
      </c>
      <c r="M62" s="37">
        <v>1</v>
      </c>
      <c r="N62" s="37" t="s">
        <v>48</v>
      </c>
      <c r="O62" s="37">
        <v>0.01</v>
      </c>
      <c r="P62" s="37">
        <v>0</v>
      </c>
      <c r="Q62" s="38">
        <v>0</v>
      </c>
    </row>
    <row r="63" spans="4:17" ht="14.25">
      <c r="D63" s="36" t="s">
        <v>25</v>
      </c>
      <c r="E63" s="37" t="s">
        <v>198</v>
      </c>
      <c r="F63" s="37" t="s">
        <v>265</v>
      </c>
      <c r="G63" s="37" t="s">
        <v>22</v>
      </c>
      <c r="H63" s="37" t="s">
        <v>140</v>
      </c>
      <c r="I63" s="37">
        <v>907246453.34000003</v>
      </c>
      <c r="J63" s="37">
        <f t="shared" si="0"/>
        <v>0</v>
      </c>
      <c r="K63" s="37">
        <v>907246453.34000003</v>
      </c>
      <c r="L63" s="37">
        <v>907246453.34000003</v>
      </c>
      <c r="M63" s="37">
        <v>1</v>
      </c>
      <c r="N63" s="37" t="s">
        <v>48</v>
      </c>
      <c r="O63" s="37">
        <v>0.01</v>
      </c>
      <c r="P63" s="37">
        <v>0</v>
      </c>
      <c r="Q63" s="38">
        <v>0</v>
      </c>
    </row>
    <row r="64" spans="4:17" ht="14.25">
      <c r="D64" s="36" t="s">
        <v>25</v>
      </c>
      <c r="E64" s="37" t="s">
        <v>189</v>
      </c>
      <c r="F64" s="37" t="s">
        <v>256</v>
      </c>
      <c r="G64" s="37" t="s">
        <v>22</v>
      </c>
      <c r="H64" s="37" t="s">
        <v>140</v>
      </c>
      <c r="I64" s="37">
        <v>808573985.79999995</v>
      </c>
      <c r="J64" s="37">
        <f t="shared" si="0"/>
        <v>0</v>
      </c>
      <c r="K64" s="37">
        <v>808573985.79999995</v>
      </c>
      <c r="L64" s="37">
        <v>808573985.79999995</v>
      </c>
      <c r="M64" s="37">
        <v>1</v>
      </c>
      <c r="N64" s="37" t="s">
        <v>48</v>
      </c>
      <c r="O64" s="37">
        <v>0.01</v>
      </c>
      <c r="P64" s="37">
        <v>0</v>
      </c>
      <c r="Q64" s="38">
        <v>0</v>
      </c>
    </row>
    <row r="65" spans="4:17" ht="14.25">
      <c r="D65" s="36" t="s">
        <v>25</v>
      </c>
      <c r="E65" s="37" t="s">
        <v>199</v>
      </c>
      <c r="F65" s="37" t="s">
        <v>266</v>
      </c>
      <c r="G65" s="37" t="s">
        <v>22</v>
      </c>
      <c r="H65" s="37" t="s">
        <v>140</v>
      </c>
      <c r="I65" s="37">
        <v>300740720.63999999</v>
      </c>
      <c r="J65" s="37">
        <f t="shared" si="0"/>
        <v>0</v>
      </c>
      <c r="K65" s="37">
        <v>300740720.63999999</v>
      </c>
      <c r="L65" s="37">
        <v>300740720.63999999</v>
      </c>
      <c r="M65" s="37">
        <v>1</v>
      </c>
      <c r="N65" s="37" t="s">
        <v>48</v>
      </c>
      <c r="O65" s="37">
        <v>0.01</v>
      </c>
      <c r="P65" s="37">
        <v>0</v>
      </c>
      <c r="Q65" s="38">
        <v>0</v>
      </c>
    </row>
    <row r="66" spans="4:17" ht="14.25">
      <c r="D66" s="36" t="s">
        <v>25</v>
      </c>
      <c r="E66" s="37" t="s">
        <v>190</v>
      </c>
      <c r="F66" s="37" t="s">
        <v>257</v>
      </c>
      <c r="G66" s="37" t="s">
        <v>22</v>
      </c>
      <c r="H66" s="37" t="s">
        <v>140</v>
      </c>
      <c r="I66" s="37">
        <v>385000000</v>
      </c>
      <c r="J66" s="37">
        <f t="shared" si="0"/>
        <v>0</v>
      </c>
      <c r="K66" s="37">
        <v>385000000</v>
      </c>
      <c r="L66" s="37">
        <v>385000000</v>
      </c>
      <c r="M66" s="37">
        <v>1</v>
      </c>
      <c r="N66" s="37" t="s">
        <v>48</v>
      </c>
      <c r="O66" s="37">
        <v>0.01</v>
      </c>
      <c r="P66" s="37">
        <v>0</v>
      </c>
      <c r="Q66" s="38">
        <v>0</v>
      </c>
    </row>
    <row r="67" spans="4:17" ht="14.25">
      <c r="D67" s="36" t="s">
        <v>25</v>
      </c>
      <c r="E67" s="37" t="s">
        <v>28</v>
      </c>
      <c r="F67" s="37" t="s">
        <v>267</v>
      </c>
      <c r="G67" s="37" t="s">
        <v>22</v>
      </c>
      <c r="H67" s="37" t="s">
        <v>140</v>
      </c>
      <c r="I67" s="37">
        <v>314590744.22000003</v>
      </c>
      <c r="J67" s="37">
        <f t="shared" si="0"/>
        <v>0</v>
      </c>
      <c r="K67" s="37">
        <v>314590744.22000003</v>
      </c>
      <c r="L67" s="37">
        <v>314590744.22000003</v>
      </c>
      <c r="M67" s="37">
        <v>1</v>
      </c>
      <c r="N67" s="37" t="s">
        <v>48</v>
      </c>
      <c r="O67" s="37">
        <v>0.01</v>
      </c>
      <c r="P67" s="37">
        <v>0</v>
      </c>
      <c r="Q67" s="38">
        <v>0</v>
      </c>
    </row>
    <row r="68" spans="4:17" ht="14.25">
      <c r="D68" s="36" t="s">
        <v>25</v>
      </c>
      <c r="E68" s="37" t="s">
        <v>191</v>
      </c>
      <c r="F68" s="37" t="s">
        <v>258</v>
      </c>
      <c r="G68" s="37" t="s">
        <v>22</v>
      </c>
      <c r="H68" s="37" t="s">
        <v>140</v>
      </c>
      <c r="I68" s="37">
        <v>301085414.76999998</v>
      </c>
      <c r="J68" s="37">
        <f t="shared" ref="J68:J104" si="1">L68-I68</f>
        <v>0</v>
      </c>
      <c r="K68" s="37">
        <v>301085414.76999998</v>
      </c>
      <c r="L68" s="37">
        <v>301085414.76999998</v>
      </c>
      <c r="M68" s="37">
        <v>1</v>
      </c>
      <c r="N68" s="37" t="s">
        <v>48</v>
      </c>
      <c r="O68" s="37">
        <v>0.01</v>
      </c>
      <c r="P68" s="37">
        <v>0</v>
      </c>
      <c r="Q68" s="38">
        <v>0</v>
      </c>
    </row>
    <row r="69" spans="4:17" ht="14.25">
      <c r="D69" s="36" t="s">
        <v>25</v>
      </c>
      <c r="E69" s="37" t="s">
        <v>200</v>
      </c>
      <c r="F69" s="37" t="s">
        <v>268</v>
      </c>
      <c r="G69" s="37" t="s">
        <v>22</v>
      </c>
      <c r="H69" s="37" t="s">
        <v>140</v>
      </c>
      <c r="I69" s="37">
        <v>304855443.64999998</v>
      </c>
      <c r="J69" s="37">
        <f t="shared" si="1"/>
        <v>0</v>
      </c>
      <c r="K69" s="37">
        <v>304855443.64999998</v>
      </c>
      <c r="L69" s="37">
        <v>304855443.64999998</v>
      </c>
      <c r="M69" s="37">
        <v>1</v>
      </c>
      <c r="N69" s="37" t="s">
        <v>48</v>
      </c>
      <c r="O69" s="37">
        <v>0.01</v>
      </c>
      <c r="P69" s="37">
        <v>0</v>
      </c>
      <c r="Q69" s="38">
        <v>0</v>
      </c>
    </row>
    <row r="70" spans="4:17" ht="14.25">
      <c r="D70" s="36" t="s">
        <v>25</v>
      </c>
      <c r="E70" s="37" t="s">
        <v>188</v>
      </c>
      <c r="F70" s="37" t="s">
        <v>255</v>
      </c>
      <c r="G70" s="37" t="s">
        <v>22</v>
      </c>
      <c r="H70" s="37" t="s">
        <v>140</v>
      </c>
      <c r="I70" s="37">
        <v>230312.18</v>
      </c>
      <c r="J70" s="37">
        <f t="shared" si="1"/>
        <v>0</v>
      </c>
      <c r="K70" s="37">
        <v>230312.18</v>
      </c>
      <c r="L70" s="37">
        <v>230312.18</v>
      </c>
      <c r="M70" s="37">
        <v>1</v>
      </c>
      <c r="N70" s="37" t="s">
        <v>48</v>
      </c>
      <c r="O70" s="37">
        <v>0.01</v>
      </c>
      <c r="P70" s="37">
        <v>0</v>
      </c>
      <c r="Q70" s="38">
        <v>0</v>
      </c>
    </row>
    <row r="71" spans="4:17" ht="14.25">
      <c r="D71" s="36" t="s">
        <v>25</v>
      </c>
      <c r="E71" s="37" t="s">
        <v>201</v>
      </c>
      <c r="F71" s="37" t="s">
        <v>269</v>
      </c>
      <c r="G71" s="37" t="s">
        <v>22</v>
      </c>
      <c r="H71" s="37" t="s">
        <v>140</v>
      </c>
      <c r="I71" s="37">
        <v>510769645.10000002</v>
      </c>
      <c r="J71" s="37">
        <f t="shared" si="1"/>
        <v>0</v>
      </c>
      <c r="K71" s="37">
        <v>510769645.10000002</v>
      </c>
      <c r="L71" s="37">
        <v>510769645.10000002</v>
      </c>
      <c r="M71" s="37">
        <v>1</v>
      </c>
      <c r="N71" s="37" t="s">
        <v>48</v>
      </c>
      <c r="O71" s="37">
        <v>0.01</v>
      </c>
      <c r="P71" s="37">
        <v>0</v>
      </c>
      <c r="Q71" s="38">
        <v>0</v>
      </c>
    </row>
    <row r="72" spans="4:17" ht="14.25">
      <c r="D72" s="36" t="s">
        <v>25</v>
      </c>
      <c r="E72" s="37" t="s">
        <v>202</v>
      </c>
      <c r="F72" s="37" t="s">
        <v>270</v>
      </c>
      <c r="G72" s="37" t="s">
        <v>22</v>
      </c>
      <c r="H72" s="37" t="s">
        <v>140</v>
      </c>
      <c r="I72" s="37">
        <v>201934426.05000001</v>
      </c>
      <c r="J72" s="37">
        <f t="shared" si="1"/>
        <v>0</v>
      </c>
      <c r="K72" s="37">
        <v>201934426.05000001</v>
      </c>
      <c r="L72" s="37">
        <v>201934426.05000001</v>
      </c>
      <c r="M72" s="37">
        <v>1</v>
      </c>
      <c r="N72" s="37" t="s">
        <v>48</v>
      </c>
      <c r="O72" s="37">
        <v>0.01</v>
      </c>
      <c r="P72" s="37">
        <v>0</v>
      </c>
      <c r="Q72" s="38">
        <v>0</v>
      </c>
    </row>
    <row r="73" spans="4:17" ht="14.25">
      <c r="D73" s="36" t="s">
        <v>25</v>
      </c>
      <c r="E73" s="37" t="s">
        <v>203</v>
      </c>
      <c r="F73" s="37" t="s">
        <v>271</v>
      </c>
      <c r="G73" s="37" t="s">
        <v>22</v>
      </c>
      <c r="H73" s="37" t="s">
        <v>140</v>
      </c>
      <c r="I73" s="37">
        <v>72940.81</v>
      </c>
      <c r="J73" s="37">
        <f t="shared" si="1"/>
        <v>0</v>
      </c>
      <c r="K73" s="37">
        <v>72940.81</v>
      </c>
      <c r="L73" s="37">
        <v>72940.81</v>
      </c>
      <c r="M73" s="37">
        <v>1</v>
      </c>
      <c r="N73" s="37" t="s">
        <v>48</v>
      </c>
      <c r="O73" s="37">
        <v>0.01</v>
      </c>
      <c r="P73" s="37">
        <v>0</v>
      </c>
      <c r="Q73" s="38">
        <v>0</v>
      </c>
    </row>
    <row r="74" spans="4:17" ht="14.25">
      <c r="D74" s="36" t="s">
        <v>25</v>
      </c>
      <c r="E74" s="37" t="s">
        <v>204</v>
      </c>
      <c r="F74" s="37" t="s">
        <v>272</v>
      </c>
      <c r="G74" s="37" t="s">
        <v>22</v>
      </c>
      <c r="H74" s="37" t="s">
        <v>140</v>
      </c>
      <c r="I74" s="37">
        <v>304383748.89999998</v>
      </c>
      <c r="J74" s="37">
        <f t="shared" si="1"/>
        <v>0</v>
      </c>
      <c r="K74" s="37">
        <v>304383748.89999998</v>
      </c>
      <c r="L74" s="37">
        <v>304383748.89999998</v>
      </c>
      <c r="M74" s="37">
        <v>1</v>
      </c>
      <c r="N74" s="37" t="s">
        <v>48</v>
      </c>
      <c r="O74" s="37">
        <v>0.01</v>
      </c>
      <c r="P74" s="37">
        <v>0</v>
      </c>
      <c r="Q74" s="38">
        <v>0</v>
      </c>
    </row>
    <row r="75" spans="4:17" ht="14.25">
      <c r="D75" s="36" t="s">
        <v>25</v>
      </c>
      <c r="E75" s="37" t="s">
        <v>205</v>
      </c>
      <c r="F75" s="37" t="s">
        <v>273</v>
      </c>
      <c r="G75" s="37" t="s">
        <v>22</v>
      </c>
      <c r="H75" s="37" t="s">
        <v>140</v>
      </c>
      <c r="I75" s="37">
        <v>301064402.02999997</v>
      </c>
      <c r="J75" s="37">
        <f t="shared" si="1"/>
        <v>0</v>
      </c>
      <c r="K75" s="37">
        <v>301064402.02999997</v>
      </c>
      <c r="L75" s="37">
        <v>301064402.02999997</v>
      </c>
      <c r="M75" s="37">
        <v>1</v>
      </c>
      <c r="N75" s="37" t="s">
        <v>48</v>
      </c>
      <c r="O75" s="37">
        <v>0.01</v>
      </c>
      <c r="P75" s="37">
        <v>0</v>
      </c>
      <c r="Q75" s="38">
        <v>0</v>
      </c>
    </row>
    <row r="76" spans="4:17" ht="14.25">
      <c r="D76" s="36" t="s">
        <v>25</v>
      </c>
      <c r="E76" s="37" t="s">
        <v>206</v>
      </c>
      <c r="F76" s="37" t="s">
        <v>274</v>
      </c>
      <c r="G76" s="37" t="s">
        <v>22</v>
      </c>
      <c r="H76" s="37" t="s">
        <v>140</v>
      </c>
      <c r="I76" s="37">
        <v>3376483.82</v>
      </c>
      <c r="J76" s="37">
        <f t="shared" si="1"/>
        <v>0</v>
      </c>
      <c r="K76" s="37">
        <v>3376483.82</v>
      </c>
      <c r="L76" s="37">
        <v>3376483.82</v>
      </c>
      <c r="M76" s="37">
        <v>1</v>
      </c>
      <c r="N76" s="37" t="s">
        <v>48</v>
      </c>
      <c r="O76" s="37">
        <v>0.01</v>
      </c>
      <c r="P76" s="37">
        <v>0</v>
      </c>
      <c r="Q76" s="38">
        <v>0</v>
      </c>
    </row>
    <row r="77" spans="4:17" ht="14.25">
      <c r="D77" s="36" t="s">
        <v>25</v>
      </c>
      <c r="E77" s="37" t="s">
        <v>207</v>
      </c>
      <c r="F77" s="37" t="s">
        <v>275</v>
      </c>
      <c r="G77" s="37" t="s">
        <v>22</v>
      </c>
      <c r="H77" s="37" t="s">
        <v>140</v>
      </c>
      <c r="I77" s="37">
        <v>102197280.29000001</v>
      </c>
      <c r="J77" s="37">
        <f t="shared" si="1"/>
        <v>0</v>
      </c>
      <c r="K77" s="37">
        <v>102197280.29000001</v>
      </c>
      <c r="L77" s="37">
        <v>102197280.29000001</v>
      </c>
      <c r="M77" s="37">
        <v>1</v>
      </c>
      <c r="N77" s="37" t="s">
        <v>48</v>
      </c>
      <c r="O77" s="37">
        <v>0.01</v>
      </c>
      <c r="P77" s="37">
        <v>0</v>
      </c>
      <c r="Q77" s="38">
        <v>0</v>
      </c>
    </row>
    <row r="78" spans="4:17" ht="14.25">
      <c r="D78" s="36" t="s">
        <v>25</v>
      </c>
      <c r="E78" s="37" t="s">
        <v>208</v>
      </c>
      <c r="F78" s="37" t="s">
        <v>276</v>
      </c>
      <c r="G78" s="37" t="s">
        <v>22</v>
      </c>
      <c r="H78" s="37" t="s">
        <v>140</v>
      </c>
      <c r="I78" s="37">
        <v>1120836.8600000001</v>
      </c>
      <c r="J78" s="37">
        <f t="shared" si="1"/>
        <v>0</v>
      </c>
      <c r="K78" s="37">
        <v>1120836.8600000001</v>
      </c>
      <c r="L78" s="37">
        <v>1120836.8600000001</v>
      </c>
      <c r="M78" s="37">
        <v>1</v>
      </c>
      <c r="N78" s="37" t="s">
        <v>48</v>
      </c>
      <c r="O78" s="37">
        <v>0.01</v>
      </c>
      <c r="P78" s="37">
        <v>0</v>
      </c>
      <c r="Q78" s="38">
        <v>0</v>
      </c>
    </row>
    <row r="79" spans="4:17" ht="14.25">
      <c r="D79" s="36" t="s">
        <v>25</v>
      </c>
      <c r="E79" s="37" t="s">
        <v>209</v>
      </c>
      <c r="F79" s="37" t="s">
        <v>277</v>
      </c>
      <c r="G79" s="37" t="s">
        <v>22</v>
      </c>
      <c r="H79" s="37" t="s">
        <v>140</v>
      </c>
      <c r="I79" s="37">
        <v>101778010.16</v>
      </c>
      <c r="J79" s="37">
        <f t="shared" si="1"/>
        <v>0</v>
      </c>
      <c r="K79" s="37">
        <v>101778010.16</v>
      </c>
      <c r="L79" s="37">
        <v>101778010.16</v>
      </c>
      <c r="M79" s="37">
        <v>1</v>
      </c>
      <c r="N79" s="37" t="s">
        <v>48</v>
      </c>
      <c r="O79" s="37">
        <v>0.01</v>
      </c>
      <c r="P79" s="37">
        <v>0</v>
      </c>
      <c r="Q79" s="38">
        <v>0</v>
      </c>
    </row>
    <row r="80" spans="4:17" ht="14.25">
      <c r="D80" s="36" t="s">
        <v>34</v>
      </c>
      <c r="E80" s="37" t="s">
        <v>194</v>
      </c>
      <c r="F80" s="37" t="s">
        <v>261</v>
      </c>
      <c r="G80" s="37" t="s">
        <v>22</v>
      </c>
      <c r="H80" s="37" t="s">
        <v>140</v>
      </c>
      <c r="I80" s="37">
        <v>101200962.76000001</v>
      </c>
      <c r="J80" s="37">
        <f t="shared" si="1"/>
        <v>0</v>
      </c>
      <c r="K80" s="37">
        <v>101200962.76000001</v>
      </c>
      <c r="L80" s="37">
        <v>101200962.76000001</v>
      </c>
      <c r="M80" s="37">
        <v>1</v>
      </c>
      <c r="N80" s="37" t="s">
        <v>48</v>
      </c>
      <c r="O80" s="37">
        <v>0.01</v>
      </c>
      <c r="P80" s="37">
        <v>0</v>
      </c>
      <c r="Q80" s="38">
        <v>0</v>
      </c>
    </row>
    <row r="81" spans="4:17" ht="14.25">
      <c r="D81" s="36" t="s">
        <v>34</v>
      </c>
      <c r="E81" s="37" t="s">
        <v>185</v>
      </c>
      <c r="F81" s="37" t="s">
        <v>252</v>
      </c>
      <c r="G81" s="37" t="s">
        <v>22</v>
      </c>
      <c r="H81" s="37" t="s">
        <v>140</v>
      </c>
      <c r="I81" s="37">
        <v>501479968.20999998</v>
      </c>
      <c r="J81" s="37">
        <f t="shared" si="1"/>
        <v>0</v>
      </c>
      <c r="K81" s="37">
        <v>501479968.20999998</v>
      </c>
      <c r="L81" s="37">
        <v>501479968.20999998</v>
      </c>
      <c r="M81" s="37">
        <v>1</v>
      </c>
      <c r="N81" s="37" t="s">
        <v>48</v>
      </c>
      <c r="O81" s="37">
        <v>0.01</v>
      </c>
      <c r="P81" s="37">
        <v>0</v>
      </c>
      <c r="Q81" s="38">
        <v>0</v>
      </c>
    </row>
    <row r="82" spans="4:17" ht="14.25">
      <c r="D82" s="36" t="s">
        <v>34</v>
      </c>
      <c r="E82" s="37" t="s">
        <v>196</v>
      </c>
      <c r="F82" s="37" t="s">
        <v>263</v>
      </c>
      <c r="G82" s="37" t="s">
        <v>22</v>
      </c>
      <c r="H82" s="37" t="s">
        <v>140</v>
      </c>
      <c r="I82" s="37">
        <v>40494289.600000001</v>
      </c>
      <c r="J82" s="37">
        <f t="shared" si="1"/>
        <v>0</v>
      </c>
      <c r="K82" s="37">
        <v>40494289.600000001</v>
      </c>
      <c r="L82" s="37">
        <v>40494289.600000001</v>
      </c>
      <c r="M82" s="37">
        <v>1</v>
      </c>
      <c r="N82" s="37" t="s">
        <v>48</v>
      </c>
      <c r="O82" s="37">
        <v>0.01</v>
      </c>
      <c r="P82" s="37">
        <v>0</v>
      </c>
      <c r="Q82" s="38">
        <v>0</v>
      </c>
    </row>
    <row r="83" spans="4:17" ht="14.25">
      <c r="D83" s="36" t="s">
        <v>34</v>
      </c>
      <c r="E83" s="37" t="s">
        <v>198</v>
      </c>
      <c r="F83" s="37" t="s">
        <v>265</v>
      </c>
      <c r="G83" s="37" t="s">
        <v>22</v>
      </c>
      <c r="H83" s="37" t="s">
        <v>140</v>
      </c>
      <c r="I83" s="37">
        <v>101234975.68000001</v>
      </c>
      <c r="J83" s="37">
        <f t="shared" si="1"/>
        <v>0</v>
      </c>
      <c r="K83" s="37">
        <v>101234975.68000001</v>
      </c>
      <c r="L83" s="37">
        <v>101234975.68000001</v>
      </c>
      <c r="M83" s="37">
        <v>1</v>
      </c>
      <c r="N83" s="37" t="s">
        <v>48</v>
      </c>
      <c r="O83" s="37">
        <v>0.01</v>
      </c>
      <c r="P83" s="37">
        <v>0</v>
      </c>
      <c r="Q83" s="38">
        <v>0</v>
      </c>
    </row>
    <row r="84" spans="4:17" ht="14.25">
      <c r="D84" s="36" t="s">
        <v>34</v>
      </c>
      <c r="E84" s="37" t="s">
        <v>189</v>
      </c>
      <c r="F84" s="37" t="s">
        <v>256</v>
      </c>
      <c r="G84" s="37" t="s">
        <v>22</v>
      </c>
      <c r="H84" s="37" t="s">
        <v>140</v>
      </c>
      <c r="I84" s="37">
        <v>7580.31</v>
      </c>
      <c r="J84" s="37">
        <f t="shared" si="1"/>
        <v>0</v>
      </c>
      <c r="K84" s="37">
        <v>7580.31</v>
      </c>
      <c r="L84" s="37">
        <v>7580.31</v>
      </c>
      <c r="M84" s="37">
        <v>1</v>
      </c>
      <c r="N84" s="37" t="s">
        <v>48</v>
      </c>
      <c r="O84" s="37">
        <v>0.01</v>
      </c>
      <c r="P84" s="37">
        <v>0</v>
      </c>
      <c r="Q84" s="38">
        <v>0</v>
      </c>
    </row>
    <row r="85" spans="4:17" ht="14.25">
      <c r="D85" s="36" t="s">
        <v>34</v>
      </c>
      <c r="E85" s="37" t="s">
        <v>199</v>
      </c>
      <c r="F85" s="37" t="s">
        <v>266</v>
      </c>
      <c r="G85" s="37" t="s">
        <v>22</v>
      </c>
      <c r="H85" s="37" t="s">
        <v>140</v>
      </c>
      <c r="I85" s="37">
        <v>207480981.18000001</v>
      </c>
      <c r="J85" s="37">
        <f t="shared" si="1"/>
        <v>0</v>
      </c>
      <c r="K85" s="37">
        <v>207480981.18000001</v>
      </c>
      <c r="L85" s="37">
        <v>207480981.18000001</v>
      </c>
      <c r="M85" s="37">
        <v>1</v>
      </c>
      <c r="N85" s="37" t="s">
        <v>48</v>
      </c>
      <c r="O85" s="37">
        <v>0.01</v>
      </c>
      <c r="P85" s="37">
        <v>0</v>
      </c>
      <c r="Q85" s="38">
        <v>0</v>
      </c>
    </row>
    <row r="86" spans="4:17" ht="14.25">
      <c r="D86" s="36" t="s">
        <v>34</v>
      </c>
      <c r="E86" s="37" t="s">
        <v>190</v>
      </c>
      <c r="F86" s="37" t="s">
        <v>257</v>
      </c>
      <c r="G86" s="37" t="s">
        <v>22</v>
      </c>
      <c r="H86" s="37" t="s">
        <v>140</v>
      </c>
      <c r="I86" s="37">
        <v>500000000</v>
      </c>
      <c r="J86" s="37">
        <f t="shared" si="1"/>
        <v>0</v>
      </c>
      <c r="K86" s="37">
        <v>500000000</v>
      </c>
      <c r="L86" s="37">
        <v>500000000</v>
      </c>
      <c r="M86" s="37">
        <v>1</v>
      </c>
      <c r="N86" s="37" t="s">
        <v>48</v>
      </c>
      <c r="O86" s="37">
        <v>0.01</v>
      </c>
      <c r="P86" s="37">
        <v>0</v>
      </c>
      <c r="Q86" s="38">
        <v>0</v>
      </c>
    </row>
    <row r="87" spans="4:17" ht="14.25">
      <c r="D87" s="36" t="s">
        <v>34</v>
      </c>
      <c r="E87" s="37" t="s">
        <v>210</v>
      </c>
      <c r="F87" s="37" t="s">
        <v>278</v>
      </c>
      <c r="G87" s="37" t="s">
        <v>22</v>
      </c>
      <c r="H87" s="37" t="s">
        <v>140</v>
      </c>
      <c r="I87" s="37">
        <v>50034252.649999999</v>
      </c>
      <c r="J87" s="37">
        <f t="shared" si="1"/>
        <v>0</v>
      </c>
      <c r="K87" s="37">
        <v>50034252.649999999</v>
      </c>
      <c r="L87" s="37">
        <v>50034252.649999999</v>
      </c>
      <c r="M87" s="37">
        <v>1</v>
      </c>
      <c r="N87" s="37" t="s">
        <v>48</v>
      </c>
      <c r="O87" s="37">
        <v>0.01</v>
      </c>
      <c r="P87" s="37">
        <v>0</v>
      </c>
      <c r="Q87" s="38">
        <v>0</v>
      </c>
    </row>
    <row r="88" spans="4:17" ht="14.25">
      <c r="D88" s="36" t="s">
        <v>34</v>
      </c>
      <c r="E88" s="37" t="s">
        <v>28</v>
      </c>
      <c r="F88" s="37" t="s">
        <v>267</v>
      </c>
      <c r="G88" s="37" t="s">
        <v>22</v>
      </c>
      <c r="H88" s="37" t="s">
        <v>140</v>
      </c>
      <c r="I88" s="37">
        <v>501291305.41000003</v>
      </c>
      <c r="J88" s="37">
        <f t="shared" si="1"/>
        <v>0</v>
      </c>
      <c r="K88" s="37">
        <v>501291305.41000003</v>
      </c>
      <c r="L88" s="37">
        <v>501291305.41000003</v>
      </c>
      <c r="M88" s="37">
        <v>1</v>
      </c>
      <c r="N88" s="37" t="s">
        <v>48</v>
      </c>
      <c r="O88" s="37">
        <v>0.01</v>
      </c>
      <c r="P88" s="37">
        <v>0</v>
      </c>
      <c r="Q88" s="38">
        <v>0</v>
      </c>
    </row>
    <row r="89" spans="4:17" ht="14.25">
      <c r="D89" s="36" t="s">
        <v>34</v>
      </c>
      <c r="E89" s="37" t="s">
        <v>211</v>
      </c>
      <c r="F89" s="37" t="s">
        <v>279</v>
      </c>
      <c r="G89" s="37" t="s">
        <v>22</v>
      </c>
      <c r="H89" s="37" t="s">
        <v>140</v>
      </c>
      <c r="I89" s="37">
        <v>170000000</v>
      </c>
      <c r="J89" s="37">
        <f t="shared" si="1"/>
        <v>0</v>
      </c>
      <c r="K89" s="37">
        <v>170000000</v>
      </c>
      <c r="L89" s="37">
        <v>170000000</v>
      </c>
      <c r="M89" s="37">
        <v>1</v>
      </c>
      <c r="N89" s="37" t="s">
        <v>48</v>
      </c>
      <c r="O89" s="37">
        <v>0.01</v>
      </c>
      <c r="P89" s="37">
        <v>0</v>
      </c>
      <c r="Q89" s="38">
        <v>0</v>
      </c>
    </row>
    <row r="90" spans="4:17" ht="14.25">
      <c r="D90" s="36" t="s">
        <v>34</v>
      </c>
      <c r="E90" s="37" t="s">
        <v>200</v>
      </c>
      <c r="F90" s="37" t="s">
        <v>268</v>
      </c>
      <c r="G90" s="37" t="s">
        <v>22</v>
      </c>
      <c r="H90" s="37" t="s">
        <v>140</v>
      </c>
      <c r="I90" s="37">
        <v>158554.22</v>
      </c>
      <c r="J90" s="37">
        <f t="shared" si="1"/>
        <v>0</v>
      </c>
      <c r="K90" s="37">
        <v>158554.22</v>
      </c>
      <c r="L90" s="37">
        <v>158554.22</v>
      </c>
      <c r="M90" s="37">
        <v>1</v>
      </c>
      <c r="N90" s="37" t="s">
        <v>48</v>
      </c>
      <c r="O90" s="37">
        <v>0.01</v>
      </c>
      <c r="P90" s="37">
        <v>0</v>
      </c>
      <c r="Q90" s="38">
        <v>0</v>
      </c>
    </row>
    <row r="91" spans="4:17" ht="14.25">
      <c r="D91" s="36" t="s">
        <v>34</v>
      </c>
      <c r="E91" s="37" t="s">
        <v>188</v>
      </c>
      <c r="F91" s="37" t="s">
        <v>255</v>
      </c>
      <c r="G91" s="37" t="s">
        <v>22</v>
      </c>
      <c r="H91" s="37" t="s">
        <v>140</v>
      </c>
      <c r="I91" s="37">
        <v>204340131.12</v>
      </c>
      <c r="J91" s="37">
        <f t="shared" si="1"/>
        <v>0</v>
      </c>
      <c r="K91" s="37">
        <v>204340131.12</v>
      </c>
      <c r="L91" s="37">
        <v>204340131.12</v>
      </c>
      <c r="M91" s="37">
        <v>1</v>
      </c>
      <c r="N91" s="37" t="s">
        <v>48</v>
      </c>
      <c r="O91" s="37">
        <v>0.01</v>
      </c>
      <c r="P91" s="37">
        <v>0</v>
      </c>
      <c r="Q91" s="38">
        <v>0</v>
      </c>
    </row>
    <row r="92" spans="4:17" ht="14.25">
      <c r="D92" s="36" t="s">
        <v>34</v>
      </c>
      <c r="E92" s="37" t="s">
        <v>201</v>
      </c>
      <c r="F92" s="37" t="s">
        <v>269</v>
      </c>
      <c r="G92" s="37" t="s">
        <v>22</v>
      </c>
      <c r="H92" s="37" t="s">
        <v>140</v>
      </c>
      <c r="I92" s="37">
        <v>981178379.90999997</v>
      </c>
      <c r="J92" s="37">
        <f t="shared" si="1"/>
        <v>0</v>
      </c>
      <c r="K92" s="37">
        <v>981178379.90999997</v>
      </c>
      <c r="L92" s="37">
        <v>981178379.90999997</v>
      </c>
      <c r="M92" s="37">
        <v>1</v>
      </c>
      <c r="N92" s="37" t="s">
        <v>48</v>
      </c>
      <c r="O92" s="37">
        <v>0.01</v>
      </c>
      <c r="P92" s="37">
        <v>0</v>
      </c>
      <c r="Q92" s="38">
        <v>0</v>
      </c>
    </row>
    <row r="93" spans="4:17" ht="14.25">
      <c r="D93" s="36" t="s">
        <v>34</v>
      </c>
      <c r="E93" s="37" t="s">
        <v>212</v>
      </c>
      <c r="F93" s="37" t="s">
        <v>280</v>
      </c>
      <c r="G93" s="37" t="s">
        <v>22</v>
      </c>
      <c r="H93" s="37" t="s">
        <v>140</v>
      </c>
      <c r="I93" s="37">
        <v>50059693.100000001</v>
      </c>
      <c r="J93" s="37">
        <f t="shared" si="1"/>
        <v>0</v>
      </c>
      <c r="K93" s="37">
        <v>50059693.100000001</v>
      </c>
      <c r="L93" s="37">
        <v>50059693.100000001</v>
      </c>
      <c r="M93" s="37">
        <v>1</v>
      </c>
      <c r="N93" s="37" t="s">
        <v>48</v>
      </c>
      <c r="O93" s="37">
        <v>0.01</v>
      </c>
      <c r="P93" s="37">
        <v>0</v>
      </c>
      <c r="Q93" s="38">
        <v>0</v>
      </c>
    </row>
    <row r="94" spans="4:17" ht="14.25">
      <c r="D94" s="36" t="s">
        <v>34</v>
      </c>
      <c r="E94" s="37" t="s">
        <v>193</v>
      </c>
      <c r="F94" s="37" t="s">
        <v>260</v>
      </c>
      <c r="G94" s="37" t="s">
        <v>22</v>
      </c>
      <c r="H94" s="37" t="s">
        <v>140</v>
      </c>
      <c r="I94" s="37">
        <v>130000000</v>
      </c>
      <c r="J94" s="37">
        <f t="shared" si="1"/>
        <v>0</v>
      </c>
      <c r="K94" s="37">
        <v>130000000</v>
      </c>
      <c r="L94" s="37">
        <v>130000000</v>
      </c>
      <c r="M94" s="37">
        <v>1</v>
      </c>
      <c r="N94" s="37" t="s">
        <v>48</v>
      </c>
      <c r="O94" s="37">
        <v>0.01</v>
      </c>
      <c r="P94" s="37">
        <v>0</v>
      </c>
      <c r="Q94" s="38">
        <v>0</v>
      </c>
    </row>
    <row r="95" spans="4:17" ht="14.25">
      <c r="D95" s="36" t="s">
        <v>34</v>
      </c>
      <c r="E95" s="37" t="s">
        <v>203</v>
      </c>
      <c r="F95" s="37" t="s">
        <v>271</v>
      </c>
      <c r="G95" s="37" t="s">
        <v>22</v>
      </c>
      <c r="H95" s="37" t="s">
        <v>140</v>
      </c>
      <c r="I95" s="37">
        <v>502249714.17000002</v>
      </c>
      <c r="J95" s="37">
        <f t="shared" si="1"/>
        <v>0</v>
      </c>
      <c r="K95" s="37">
        <v>502249714.17000002</v>
      </c>
      <c r="L95" s="37">
        <v>502249714.17000002</v>
      </c>
      <c r="M95" s="37">
        <v>1</v>
      </c>
      <c r="N95" s="37" t="s">
        <v>48</v>
      </c>
      <c r="O95" s="37">
        <v>0.01</v>
      </c>
      <c r="P95" s="37">
        <v>0</v>
      </c>
      <c r="Q95" s="38">
        <v>0</v>
      </c>
    </row>
    <row r="96" spans="4:17" ht="14.25">
      <c r="D96" s="36" t="s">
        <v>34</v>
      </c>
      <c r="E96" s="37" t="s">
        <v>204</v>
      </c>
      <c r="F96" s="37" t="s">
        <v>272</v>
      </c>
      <c r="G96" s="37" t="s">
        <v>22</v>
      </c>
      <c r="H96" s="37" t="s">
        <v>140</v>
      </c>
      <c r="I96" s="37">
        <v>200000000</v>
      </c>
      <c r="J96" s="37">
        <f t="shared" si="1"/>
        <v>0</v>
      </c>
      <c r="K96" s="37">
        <v>200000000</v>
      </c>
      <c r="L96" s="37">
        <v>200000000</v>
      </c>
      <c r="M96" s="37">
        <v>1</v>
      </c>
      <c r="N96" s="37" t="s">
        <v>48</v>
      </c>
      <c r="O96" s="37">
        <v>0.01</v>
      </c>
      <c r="P96" s="37">
        <v>0</v>
      </c>
      <c r="Q96" s="38">
        <v>0</v>
      </c>
    </row>
    <row r="97" spans="4:17" ht="14.25">
      <c r="D97" s="36" t="s">
        <v>34</v>
      </c>
      <c r="E97" s="37" t="s">
        <v>205</v>
      </c>
      <c r="F97" s="37" t="s">
        <v>273</v>
      </c>
      <c r="G97" s="37" t="s">
        <v>22</v>
      </c>
      <c r="H97" s="37" t="s">
        <v>140</v>
      </c>
      <c r="I97" s="37">
        <v>213859472.44</v>
      </c>
      <c r="J97" s="37">
        <f t="shared" si="1"/>
        <v>0</v>
      </c>
      <c r="K97" s="37">
        <v>213859472.44</v>
      </c>
      <c r="L97" s="37">
        <v>213859472.44</v>
      </c>
      <c r="M97" s="37">
        <v>1</v>
      </c>
      <c r="N97" s="37" t="s">
        <v>48</v>
      </c>
      <c r="O97" s="37">
        <v>0.01</v>
      </c>
      <c r="P97" s="37">
        <v>0</v>
      </c>
      <c r="Q97" s="38">
        <v>0</v>
      </c>
    </row>
    <row r="98" spans="4:17" ht="14.25">
      <c r="D98" s="36" t="s">
        <v>34</v>
      </c>
      <c r="E98" s="37" t="s">
        <v>207</v>
      </c>
      <c r="F98" s="37" t="s">
        <v>275</v>
      </c>
      <c r="G98" s="37" t="s">
        <v>22</v>
      </c>
      <c r="H98" s="37" t="s">
        <v>140</v>
      </c>
      <c r="I98" s="37">
        <v>401909069.63999999</v>
      </c>
      <c r="J98" s="37">
        <f t="shared" si="1"/>
        <v>0</v>
      </c>
      <c r="K98" s="37">
        <v>401909069.63999999</v>
      </c>
      <c r="L98" s="37">
        <v>401909069.63999999</v>
      </c>
      <c r="M98" s="37">
        <v>1</v>
      </c>
      <c r="N98" s="37" t="s">
        <v>48</v>
      </c>
      <c r="O98" s="37">
        <v>0.01</v>
      </c>
      <c r="P98" s="37">
        <v>0</v>
      </c>
      <c r="Q98" s="38">
        <v>0</v>
      </c>
    </row>
    <row r="99" spans="4:17" ht="14.25">
      <c r="D99" s="36" t="s">
        <v>34</v>
      </c>
      <c r="E99" s="37" t="s">
        <v>208</v>
      </c>
      <c r="F99" s="37" t="s">
        <v>276</v>
      </c>
      <c r="G99" s="37" t="s">
        <v>22</v>
      </c>
      <c r="H99" s="37" t="s">
        <v>140</v>
      </c>
      <c r="I99" s="37">
        <v>105373007.20999999</v>
      </c>
      <c r="J99" s="37">
        <f t="shared" si="1"/>
        <v>0</v>
      </c>
      <c r="K99" s="37">
        <v>105373007.20999999</v>
      </c>
      <c r="L99" s="37">
        <v>105373007.20999999</v>
      </c>
      <c r="M99" s="37">
        <v>1</v>
      </c>
      <c r="N99" s="37" t="s">
        <v>48</v>
      </c>
      <c r="O99" s="37">
        <v>0.01</v>
      </c>
      <c r="P99" s="37">
        <v>0</v>
      </c>
      <c r="Q99" s="38">
        <v>0</v>
      </c>
    </row>
    <row r="100" spans="4:17" ht="14.25">
      <c r="D100" s="36" t="s">
        <v>182</v>
      </c>
      <c r="E100" s="37" t="s">
        <v>187</v>
      </c>
      <c r="F100" s="37" t="s">
        <v>254</v>
      </c>
      <c r="G100" s="37" t="s">
        <v>22</v>
      </c>
      <c r="H100" s="37" t="s">
        <v>140</v>
      </c>
      <c r="I100" s="37">
        <v>40000000</v>
      </c>
      <c r="J100" s="37">
        <f t="shared" si="1"/>
        <v>0</v>
      </c>
      <c r="K100" s="37">
        <v>40000000</v>
      </c>
      <c r="L100" s="37">
        <v>40000000</v>
      </c>
      <c r="M100" s="37">
        <v>1</v>
      </c>
      <c r="N100" s="37" t="s">
        <v>48</v>
      </c>
      <c r="O100" s="37">
        <v>0.01</v>
      </c>
      <c r="P100" s="37">
        <v>0</v>
      </c>
      <c r="Q100" s="38">
        <v>0</v>
      </c>
    </row>
    <row r="101" spans="4:17" ht="14.25">
      <c r="D101" s="36" t="s">
        <v>182</v>
      </c>
      <c r="E101" s="37" t="s">
        <v>192</v>
      </c>
      <c r="F101" s="37" t="s">
        <v>259</v>
      </c>
      <c r="G101" s="37" t="s">
        <v>22</v>
      </c>
      <c r="H101" s="37" t="s">
        <v>140</v>
      </c>
      <c r="I101" s="37">
        <v>430592550.37</v>
      </c>
      <c r="J101" s="37">
        <f t="shared" si="1"/>
        <v>0</v>
      </c>
      <c r="K101" s="37">
        <v>430592550.37</v>
      </c>
      <c r="L101" s="37">
        <v>430592550.37</v>
      </c>
      <c r="M101" s="37">
        <v>1</v>
      </c>
      <c r="N101" s="37" t="s">
        <v>48</v>
      </c>
      <c r="O101" s="37">
        <v>0.01</v>
      </c>
      <c r="P101" s="37">
        <v>0</v>
      </c>
      <c r="Q101" s="38">
        <v>0</v>
      </c>
    </row>
    <row r="102" spans="4:17" ht="14.25">
      <c r="D102" s="36" t="s">
        <v>24</v>
      </c>
      <c r="E102" s="37"/>
      <c r="F102" s="37" t="s">
        <v>281</v>
      </c>
      <c r="G102" s="37" t="s">
        <v>22</v>
      </c>
      <c r="H102" s="37" t="s">
        <v>283</v>
      </c>
      <c r="I102" s="37">
        <v>5400000000</v>
      </c>
      <c r="J102" s="37">
        <f t="shared" si="1"/>
        <v>0</v>
      </c>
      <c r="K102" s="37">
        <v>5400000000</v>
      </c>
      <c r="L102" s="37">
        <v>5400000000</v>
      </c>
      <c r="M102" s="37">
        <v>1</v>
      </c>
      <c r="N102" s="37" t="s">
        <v>48</v>
      </c>
      <c r="O102" s="37">
        <v>0.28000000000000003</v>
      </c>
      <c r="P102" s="37">
        <v>0</v>
      </c>
      <c r="Q102" s="38">
        <v>0</v>
      </c>
    </row>
    <row r="103" spans="4:17" ht="14.25">
      <c r="D103" s="36" t="s">
        <v>34</v>
      </c>
      <c r="E103" s="37"/>
      <c r="F103" s="37" t="s">
        <v>281</v>
      </c>
      <c r="G103" s="37" t="s">
        <v>22</v>
      </c>
      <c r="H103" s="37" t="s">
        <v>283</v>
      </c>
      <c r="I103" s="37">
        <v>100000000</v>
      </c>
      <c r="J103" s="37">
        <f t="shared" si="1"/>
        <v>0</v>
      </c>
      <c r="K103" s="37">
        <v>100000000</v>
      </c>
      <c r="L103" s="37">
        <v>100000000</v>
      </c>
      <c r="M103" s="37">
        <v>1</v>
      </c>
      <c r="N103" s="37" t="s">
        <v>48</v>
      </c>
      <c r="O103" s="37">
        <v>0.28000000000000003</v>
      </c>
      <c r="P103" s="37">
        <v>0</v>
      </c>
      <c r="Q103" s="38">
        <v>0</v>
      </c>
    </row>
    <row r="104" spans="4:17" ht="14.25">
      <c r="D104" s="36" t="s">
        <v>34</v>
      </c>
      <c r="E104" s="37" t="s">
        <v>29</v>
      </c>
      <c r="F104" s="37" t="s">
        <v>282</v>
      </c>
      <c r="G104" s="37" t="s">
        <v>22</v>
      </c>
      <c r="H104" s="37" t="s">
        <v>283</v>
      </c>
      <c r="I104" s="37">
        <v>405889429.36000001</v>
      </c>
      <c r="J104" s="37">
        <f t="shared" si="1"/>
        <v>0</v>
      </c>
      <c r="K104" s="37">
        <v>405889429.36000001</v>
      </c>
      <c r="L104" s="37">
        <v>405889429.36000001</v>
      </c>
      <c r="M104" s="37">
        <v>1</v>
      </c>
      <c r="N104" s="37" t="s">
        <v>48</v>
      </c>
      <c r="O104" s="37">
        <v>0.31</v>
      </c>
      <c r="P104" s="37">
        <v>0</v>
      </c>
      <c r="Q104" s="38">
        <v>0</v>
      </c>
    </row>
    <row r="105" spans="4:17" ht="14.25">
      <c r="D105" s="86" t="s">
        <v>302</v>
      </c>
      <c r="E105" s="87"/>
      <c r="F105" s="87" t="s">
        <v>291</v>
      </c>
      <c r="G105" s="87" t="s">
        <v>303</v>
      </c>
      <c r="H105" s="87" t="s">
        <v>287</v>
      </c>
      <c r="I105" s="87">
        <v>7591986.0499999998</v>
      </c>
      <c r="J105" s="87"/>
      <c r="K105" s="87">
        <v>34149060</v>
      </c>
      <c r="L105" s="87">
        <v>34149060</v>
      </c>
      <c r="M105" s="87">
        <v>1</v>
      </c>
      <c r="N105" s="87" t="s">
        <v>49</v>
      </c>
      <c r="O105" s="87">
        <v>0.12</v>
      </c>
      <c r="P105" s="87">
        <v>1</v>
      </c>
      <c r="Q105" s="88">
        <v>0.08</v>
      </c>
    </row>
    <row r="106" spans="4:17" ht="14.25">
      <c r="D106" s="86" t="s">
        <v>302</v>
      </c>
      <c r="E106" s="87"/>
      <c r="F106" s="87" t="s">
        <v>292</v>
      </c>
      <c r="G106" s="87" t="s">
        <v>303</v>
      </c>
      <c r="H106" s="87" t="s">
        <v>287</v>
      </c>
      <c r="I106" s="87">
        <v>195543849.84</v>
      </c>
      <c r="J106" s="87"/>
      <c r="K106" s="87">
        <v>637259400.61000001</v>
      </c>
      <c r="L106" s="87">
        <v>637259400.61000001</v>
      </c>
      <c r="M106" s="87">
        <v>1</v>
      </c>
      <c r="N106" s="87" t="s">
        <v>49</v>
      </c>
      <c r="O106" s="87">
        <v>0.12</v>
      </c>
      <c r="P106" s="87">
        <v>1</v>
      </c>
      <c r="Q106" s="88">
        <v>0.08</v>
      </c>
    </row>
    <row r="107" spans="4:17" ht="14.25">
      <c r="D107" s="86" t="s">
        <v>302</v>
      </c>
      <c r="E107" s="87"/>
      <c r="F107" s="87" t="s">
        <v>293</v>
      </c>
      <c r="G107" s="87" t="s">
        <v>303</v>
      </c>
      <c r="H107" s="87" t="s">
        <v>287</v>
      </c>
      <c r="I107" s="87">
        <v>647176908.71000004</v>
      </c>
      <c r="J107" s="87"/>
      <c r="K107" s="87">
        <v>807454000</v>
      </c>
      <c r="L107" s="87">
        <v>807454000</v>
      </c>
      <c r="M107" s="87">
        <v>1</v>
      </c>
      <c r="N107" s="87" t="s">
        <v>49</v>
      </c>
      <c r="O107" s="87">
        <v>0.12</v>
      </c>
      <c r="P107" s="87">
        <v>0.06</v>
      </c>
      <c r="Q107" s="88">
        <v>0.08</v>
      </c>
    </row>
    <row r="108" spans="4:17" ht="14.25">
      <c r="D108" s="86" t="s">
        <v>302</v>
      </c>
      <c r="E108" s="87"/>
      <c r="F108" s="87" t="s">
        <v>294</v>
      </c>
      <c r="G108" s="87" t="s">
        <v>303</v>
      </c>
      <c r="H108" s="87" t="s">
        <v>287</v>
      </c>
      <c r="I108" s="87">
        <v>851663389.79999995</v>
      </c>
      <c r="J108" s="87"/>
      <c r="K108" s="87">
        <v>1026270600</v>
      </c>
      <c r="L108" s="87">
        <v>1026270600</v>
      </c>
      <c r="M108" s="87">
        <v>1</v>
      </c>
      <c r="N108" s="87" t="s">
        <v>49</v>
      </c>
      <c r="O108" s="87">
        <v>0.12</v>
      </c>
      <c r="P108" s="87">
        <v>0.04</v>
      </c>
      <c r="Q108" s="88">
        <v>0.08</v>
      </c>
    </row>
    <row r="109" spans="4:17" ht="14.25">
      <c r="D109" s="86" t="s">
        <v>302</v>
      </c>
      <c r="E109" s="87"/>
      <c r="F109" s="87" t="s">
        <v>295</v>
      </c>
      <c r="G109" s="87" t="s">
        <v>303</v>
      </c>
      <c r="H109" s="87" t="s">
        <v>287</v>
      </c>
      <c r="I109" s="87">
        <v>1340251060.9200001</v>
      </c>
      <c r="J109" s="87"/>
      <c r="K109" s="87">
        <v>3205232891.0500002</v>
      </c>
      <c r="L109" s="87">
        <v>3205232891.0500002</v>
      </c>
      <c r="M109" s="87">
        <v>1</v>
      </c>
      <c r="N109" s="87" t="s">
        <v>49</v>
      </c>
      <c r="O109" s="87">
        <v>0.12</v>
      </c>
      <c r="P109" s="87">
        <v>1</v>
      </c>
      <c r="Q109" s="88">
        <v>0.08</v>
      </c>
    </row>
    <row r="110" spans="4:17" ht="14.25">
      <c r="D110" s="86" t="s">
        <v>302</v>
      </c>
      <c r="E110" s="87"/>
      <c r="F110" s="87" t="s">
        <v>296</v>
      </c>
      <c r="G110" s="87" t="s">
        <v>303</v>
      </c>
      <c r="H110" s="87" t="s">
        <v>287</v>
      </c>
      <c r="I110" s="87">
        <v>618359490.26999998</v>
      </c>
      <c r="J110" s="87"/>
      <c r="K110" s="87">
        <v>621633989</v>
      </c>
      <c r="L110" s="87">
        <v>621633989</v>
      </c>
      <c r="M110" s="87">
        <v>1</v>
      </c>
      <c r="N110" s="87" t="s">
        <v>49</v>
      </c>
      <c r="O110" s="87">
        <v>0.12</v>
      </c>
      <c r="P110" s="87">
        <v>0</v>
      </c>
      <c r="Q110" s="88">
        <v>0.08</v>
      </c>
    </row>
    <row r="111" spans="4:17" ht="14.25">
      <c r="D111" s="86" t="s">
        <v>302</v>
      </c>
      <c r="E111" s="87"/>
      <c r="F111" s="87" t="s">
        <v>297</v>
      </c>
      <c r="G111" s="87" t="s">
        <v>303</v>
      </c>
      <c r="H111" s="87" t="s">
        <v>287</v>
      </c>
      <c r="I111" s="87">
        <v>277598054.07999998</v>
      </c>
      <c r="J111" s="87"/>
      <c r="K111" s="87">
        <v>289129421.45999998</v>
      </c>
      <c r="L111" s="87">
        <v>289129421.45999998</v>
      </c>
      <c r="M111" s="87">
        <v>1</v>
      </c>
      <c r="N111" s="87" t="s">
        <v>49</v>
      </c>
      <c r="O111" s="87">
        <v>0.12</v>
      </c>
      <c r="P111" s="87">
        <v>0.22</v>
      </c>
      <c r="Q111" s="88">
        <v>0.08</v>
      </c>
    </row>
    <row r="112" spans="4:17" ht="14.25">
      <c r="D112" s="86" t="s">
        <v>302</v>
      </c>
      <c r="E112" s="87"/>
      <c r="F112" s="87" t="s">
        <v>298</v>
      </c>
      <c r="G112" s="87" t="s">
        <v>303</v>
      </c>
      <c r="H112" s="87" t="s">
        <v>287</v>
      </c>
      <c r="I112" s="87">
        <v>2034455654.8</v>
      </c>
      <c r="J112" s="87"/>
      <c r="K112" s="87">
        <v>7070592092.25</v>
      </c>
      <c r="L112" s="87">
        <v>7070592092.25</v>
      </c>
      <c r="M112" s="87">
        <v>1</v>
      </c>
      <c r="N112" s="87" t="s">
        <v>49</v>
      </c>
      <c r="O112" s="87">
        <v>0.12</v>
      </c>
      <c r="P112" s="87">
        <v>1</v>
      </c>
      <c r="Q112" s="88">
        <v>0.08</v>
      </c>
    </row>
    <row r="113" spans="4:17" ht="14.25">
      <c r="D113" s="86" t="s">
        <v>302</v>
      </c>
      <c r="E113" s="87"/>
      <c r="F113" s="87" t="s">
        <v>299</v>
      </c>
      <c r="G113" s="87" t="s">
        <v>303</v>
      </c>
      <c r="H113" s="87" t="s">
        <v>287</v>
      </c>
      <c r="I113" s="87">
        <v>2390000000</v>
      </c>
      <c r="J113" s="87"/>
      <c r="K113" s="87">
        <v>2575050093.23</v>
      </c>
      <c r="L113" s="87">
        <v>2575050093.23</v>
      </c>
      <c r="M113" s="87">
        <v>1</v>
      </c>
      <c r="N113" s="87" t="s">
        <v>49</v>
      </c>
      <c r="O113" s="87">
        <v>0.12</v>
      </c>
      <c r="P113" s="87">
        <v>0.01</v>
      </c>
      <c r="Q113" s="88">
        <v>0.08</v>
      </c>
    </row>
    <row r="114" spans="4:17" ht="14.25">
      <c r="D114" s="86" t="s">
        <v>302</v>
      </c>
      <c r="E114" s="87"/>
      <c r="F114" s="87" t="s">
        <v>300</v>
      </c>
      <c r="G114" s="87" t="s">
        <v>303</v>
      </c>
      <c r="H114" s="87" t="s">
        <v>287</v>
      </c>
      <c r="I114" s="87">
        <v>1000000000</v>
      </c>
      <c r="J114" s="87"/>
      <c r="K114" s="87">
        <v>1091172940.1300001</v>
      </c>
      <c r="L114" s="87">
        <v>1091172940.1300001</v>
      </c>
      <c r="M114" s="87">
        <v>1</v>
      </c>
      <c r="N114" s="87" t="s">
        <v>49</v>
      </c>
      <c r="O114" s="87">
        <v>0.12</v>
      </c>
      <c r="P114" s="87">
        <v>0</v>
      </c>
      <c r="Q114" s="88">
        <v>0.08</v>
      </c>
    </row>
    <row r="115" spans="4:17" ht="14.25">
      <c r="D115" s="86" t="s">
        <v>302</v>
      </c>
      <c r="E115" s="87"/>
      <c r="F115" s="87" t="s">
        <v>301</v>
      </c>
      <c r="G115" s="87" t="s">
        <v>303</v>
      </c>
      <c r="H115" s="87" t="s">
        <v>287</v>
      </c>
      <c r="I115" s="87">
        <v>300000000</v>
      </c>
      <c r="J115" s="87"/>
      <c r="K115" s="87">
        <v>287264753.88</v>
      </c>
      <c r="L115" s="87">
        <v>287264753.88</v>
      </c>
      <c r="M115" s="87">
        <v>1</v>
      </c>
      <c r="N115" s="87" t="s">
        <v>49</v>
      </c>
      <c r="O115" s="87">
        <v>0.12</v>
      </c>
      <c r="P115" s="87">
        <v>-0.02</v>
      </c>
      <c r="Q115" s="88">
        <v>0.08</v>
      </c>
    </row>
    <row r="116" spans="4:17" ht="14.25">
      <c r="D116" s="36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8"/>
    </row>
    <row r="117" spans="4:17" ht="14.25">
      <c r="D117" s="36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8"/>
    </row>
    <row r="118" spans="4:17" ht="14.25">
      <c r="D118" s="36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8"/>
    </row>
    <row r="119" spans="4:17" ht="14.25">
      <c r="D119" s="36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8"/>
    </row>
    <row r="120" spans="4:17" ht="14.25">
      <c r="D120" s="36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8"/>
    </row>
    <row r="121" spans="4:17" ht="14.25">
      <c r="D121" s="36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8"/>
    </row>
    <row r="122" spans="4:17" ht="14.25">
      <c r="D122" s="36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8"/>
    </row>
    <row r="123" spans="4:17" ht="14.25">
      <c r="D123" s="36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8"/>
    </row>
    <row r="124" spans="4:17" ht="14.25">
      <c r="D124" s="36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8"/>
    </row>
    <row r="125" spans="4:17" ht="14.25">
      <c r="D125" s="36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8"/>
    </row>
    <row r="126" spans="4:17" ht="14.25">
      <c r="D126" s="36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8"/>
    </row>
    <row r="127" spans="4:17" ht="14.25">
      <c r="D127" s="36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8"/>
    </row>
    <row r="128" spans="4:17" ht="14.25">
      <c r="D128" s="36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8"/>
    </row>
    <row r="129" spans="4:17" ht="14.25">
      <c r="D129" s="36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8"/>
    </row>
    <row r="130" spans="4:17" ht="14.25">
      <c r="D130" s="36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8"/>
    </row>
    <row r="131" spans="4:17" ht="14.25">
      <c r="D131" s="36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8"/>
    </row>
    <row r="132" spans="4:17" ht="14.25">
      <c r="D132" s="36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8"/>
    </row>
    <row r="133" spans="4:17" ht="14.25">
      <c r="D133" s="36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8"/>
    </row>
    <row r="134" spans="4:17" ht="14.25">
      <c r="D134" s="36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8"/>
    </row>
    <row r="135" spans="4:17" ht="14.25">
      <c r="D135" s="36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8"/>
    </row>
    <row r="136" spans="4:17" ht="14.25">
      <c r="D136" s="36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8"/>
    </row>
    <row r="137" spans="4:17" ht="14.25">
      <c r="D137" s="36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8"/>
    </row>
    <row r="138" spans="4:17" ht="14.25">
      <c r="D138" s="36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8"/>
    </row>
    <row r="139" spans="4:17" ht="14.25">
      <c r="D139" s="36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8"/>
    </row>
    <row r="140" spans="4:17" ht="14.25">
      <c r="D140" s="36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8"/>
    </row>
    <row r="141" spans="4:17" ht="14.25">
      <c r="D141" s="36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8"/>
    </row>
    <row r="142" spans="4:17" ht="14.25">
      <c r="D142" s="36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8"/>
    </row>
    <row r="143" spans="4:17" ht="14.25">
      <c r="D143" s="36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8"/>
    </row>
    <row r="144" spans="4:17" ht="14.25">
      <c r="D144" s="36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8"/>
    </row>
    <row r="145" spans="4:17" ht="14.25">
      <c r="D145" s="36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8"/>
    </row>
    <row r="146" spans="4:17" ht="14.25">
      <c r="D146" s="36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8"/>
    </row>
    <row r="147" spans="4:17" ht="14.25">
      <c r="D147" s="36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8"/>
    </row>
    <row r="148" spans="4:17" ht="14.25">
      <c r="D148" s="36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8"/>
    </row>
    <row r="149" spans="4:17" ht="14.25">
      <c r="D149" s="36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8"/>
    </row>
    <row r="150" spans="4:17" ht="14.25">
      <c r="D150" s="36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8"/>
    </row>
    <row r="151" spans="4:17" ht="14.25">
      <c r="D151" s="36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8"/>
    </row>
    <row r="152" spans="4:17" ht="14.25">
      <c r="D152" s="36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8"/>
    </row>
    <row r="153" spans="4:17" ht="14.25">
      <c r="D153" s="36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8"/>
    </row>
    <row r="154" spans="4:17" ht="14.25">
      <c r="D154" s="36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8"/>
    </row>
    <row r="155" spans="4:17" ht="14.25">
      <c r="D155" s="36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8"/>
    </row>
    <row r="156" spans="4:17" ht="14.25">
      <c r="D156" s="36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8"/>
    </row>
    <row r="157" spans="4:17" ht="14.25">
      <c r="D157" s="36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8"/>
    </row>
    <row r="158" spans="4:17" ht="14.25">
      <c r="D158" s="36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8"/>
    </row>
    <row r="159" spans="4:17" ht="14.25">
      <c r="D159" s="36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8"/>
    </row>
    <row r="160" spans="4:17" ht="14.25">
      <c r="D160" s="36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8"/>
    </row>
    <row r="161" spans="4:17" ht="14.25">
      <c r="D161" s="36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8"/>
    </row>
    <row r="162" spans="4:17" ht="14.25">
      <c r="D162" s="36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8"/>
    </row>
    <row r="163" spans="4:17" ht="14.25">
      <c r="D163" s="36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8"/>
    </row>
    <row r="164" spans="4:17" ht="14.25">
      <c r="D164" s="36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8"/>
    </row>
    <row r="165" spans="4:17" ht="14.25">
      <c r="D165" s="36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8"/>
    </row>
    <row r="166" spans="4:17" ht="14.25">
      <c r="D166" s="36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8"/>
    </row>
    <row r="167" spans="4:17" ht="14.25">
      <c r="D167" s="36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8"/>
    </row>
    <row r="168" spans="4:17" ht="14.25">
      <c r="D168" s="36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8"/>
    </row>
    <row r="169" spans="4:17" ht="14.25">
      <c r="D169" s="36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8"/>
    </row>
    <row r="170" spans="4:17" ht="14.25">
      <c r="D170" s="36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8"/>
    </row>
    <row r="171" spans="4:17" ht="14.25">
      <c r="D171" s="36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8"/>
    </row>
    <row r="172" spans="4:17" ht="14.25">
      <c r="D172" s="36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8"/>
    </row>
    <row r="173" spans="4:17" ht="14.25">
      <c r="D173" s="36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8"/>
    </row>
    <row r="174" spans="4:17" ht="14.25">
      <c r="D174" s="36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8"/>
    </row>
    <row r="175" spans="4:17" ht="14.25">
      <c r="D175" s="36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8"/>
    </row>
    <row r="176" spans="4:17" ht="14.25">
      <c r="D176" s="36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8"/>
    </row>
    <row r="177" spans="4:17" ht="14.25">
      <c r="D177" s="36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8"/>
    </row>
    <row r="178" spans="4:17" ht="14.25">
      <c r="D178" s="36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8"/>
    </row>
    <row r="179" spans="4:17" ht="14.25">
      <c r="D179" s="36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8"/>
    </row>
    <row r="180" spans="4:17" ht="14.25">
      <c r="D180" s="36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8"/>
    </row>
    <row r="181" spans="4:17" ht="14.25">
      <c r="D181" s="36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8"/>
    </row>
    <row r="182" spans="4:17" ht="14.25">
      <c r="D182" s="36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8"/>
    </row>
    <row r="183" spans="4:17" ht="14.25">
      <c r="D183" s="36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8"/>
    </row>
    <row r="184" spans="4:17" ht="14.25">
      <c r="D184" s="36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8"/>
    </row>
    <row r="185" spans="4:17" ht="14.25">
      <c r="D185" s="36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8"/>
    </row>
    <row r="186" spans="4:17" ht="14.25">
      <c r="D186" s="36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8"/>
    </row>
    <row r="187" spans="4:17" ht="14.25">
      <c r="D187" s="36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8"/>
    </row>
    <row r="188" spans="4:17" ht="14.25">
      <c r="D188" s="36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8"/>
    </row>
    <row r="189" spans="4:17" ht="14.25">
      <c r="D189" s="36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8"/>
    </row>
    <row r="190" spans="4:17" ht="14.25">
      <c r="D190" s="36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8"/>
    </row>
    <row r="191" spans="4:17" ht="14.25">
      <c r="D191" s="36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8"/>
    </row>
    <row r="192" spans="4:17" ht="14.25">
      <c r="D192" s="36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8"/>
    </row>
    <row r="193" spans="4:17" ht="14.25">
      <c r="D193" s="36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8"/>
    </row>
    <row r="194" spans="4:17" ht="14.25">
      <c r="D194" s="36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8"/>
    </row>
    <row r="195" spans="4:17" ht="14.25">
      <c r="D195" s="36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8"/>
    </row>
    <row r="196" spans="4:17" ht="14.25">
      <c r="D196" s="36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8"/>
    </row>
    <row r="197" spans="4:17" ht="14.25">
      <c r="D197" s="36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8"/>
    </row>
    <row r="198" spans="4:17" ht="14.25">
      <c r="D198" s="36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8"/>
    </row>
    <row r="199" spans="4:17" ht="14.25">
      <c r="D199" s="36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8"/>
    </row>
    <row r="200" spans="4:17" ht="14.25">
      <c r="D200" s="36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8"/>
    </row>
    <row r="201" spans="4:17" ht="14.25">
      <c r="D201" s="36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8"/>
    </row>
    <row r="202" spans="4:17" ht="14.25">
      <c r="D202" s="36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8"/>
    </row>
    <row r="203" spans="4:17" ht="14.25">
      <c r="D203" s="36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8"/>
    </row>
    <row r="204" spans="4:17" ht="14.25">
      <c r="D204" s="36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8"/>
    </row>
    <row r="205" spans="4:17" ht="14.25">
      <c r="D205" s="36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8"/>
    </row>
    <row r="206" spans="4:17" ht="14.25">
      <c r="D206" s="36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8"/>
    </row>
    <row r="207" spans="4:17" ht="14.25">
      <c r="D207" s="36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8"/>
    </row>
    <row r="208" spans="4:17" ht="14.25">
      <c r="D208" s="36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8"/>
    </row>
    <row r="209" spans="4:17" ht="14.25">
      <c r="D209" s="36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8"/>
    </row>
    <row r="210" spans="4:17" ht="14.25">
      <c r="D210" s="36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8"/>
    </row>
    <row r="211" spans="4:17" ht="14.25">
      <c r="D211" s="36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8"/>
    </row>
    <row r="212" spans="4:17" ht="14.25">
      <c r="D212" s="36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8"/>
    </row>
    <row r="213" spans="4:17" ht="14.25">
      <c r="D213" s="36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8"/>
    </row>
    <row r="214" spans="4:17" ht="14.25">
      <c r="D214" s="36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8"/>
    </row>
    <row r="215" spans="4:17" ht="14.25">
      <c r="D215" s="36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8"/>
    </row>
    <row r="216" spans="4:17" ht="14.25">
      <c r="D216" s="36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8"/>
    </row>
    <row r="217" spans="4:17" ht="14.25">
      <c r="D217" s="36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8"/>
    </row>
    <row r="218" spans="4:17" ht="14.25">
      <c r="D218" s="36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8"/>
    </row>
    <row r="219" spans="4:17" ht="14.25">
      <c r="D219" s="36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8"/>
    </row>
    <row r="220" spans="4:17" ht="14.25">
      <c r="D220" s="36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8"/>
    </row>
    <row r="221" spans="4:17" ht="14.25">
      <c r="D221" s="36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8"/>
    </row>
    <row r="222" spans="4:17" ht="14.25">
      <c r="D222" s="36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8"/>
    </row>
    <row r="223" spans="4:17" ht="14.25">
      <c r="D223" s="36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8"/>
    </row>
    <row r="224" spans="4:17" ht="14.25">
      <c r="D224" s="36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8"/>
    </row>
    <row r="225" spans="4:17" ht="14.25">
      <c r="D225" s="36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8"/>
    </row>
    <row r="226" spans="4:17" ht="14.25">
      <c r="D226" s="36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8"/>
    </row>
    <row r="227" spans="4:17" ht="14.25">
      <c r="D227" s="36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8"/>
    </row>
    <row r="228" spans="4:17" ht="14.25">
      <c r="D228" s="36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8"/>
    </row>
    <row r="229" spans="4:17" ht="14.25">
      <c r="D229" s="36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8"/>
    </row>
    <row r="230" spans="4:17" ht="14.25">
      <c r="D230" s="36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8"/>
    </row>
    <row r="231" spans="4:17" ht="14.25">
      <c r="D231" s="36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8"/>
    </row>
    <row r="232" spans="4:17" ht="14.25">
      <c r="D232" s="36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8"/>
    </row>
    <row r="233" spans="4:17" ht="14.25">
      <c r="D233" s="36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8"/>
    </row>
    <row r="234" spans="4:17" ht="14.25">
      <c r="D234" s="36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8"/>
    </row>
    <row r="235" spans="4:17" ht="14.25">
      <c r="D235" s="36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8"/>
    </row>
    <row r="236" spans="4:17" ht="14.25">
      <c r="D236" s="36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8"/>
    </row>
    <row r="237" spans="4:17" ht="14.25">
      <c r="D237" s="36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8"/>
    </row>
    <row r="238" spans="4:17" ht="14.25">
      <c r="D238" s="36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8"/>
    </row>
    <row r="239" spans="4:17" ht="14.25">
      <c r="D239" s="36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8"/>
    </row>
    <row r="240" spans="4:17" ht="14.25">
      <c r="D240" s="36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8"/>
    </row>
    <row r="241" spans="4:17" ht="14.25">
      <c r="D241" s="36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8"/>
    </row>
    <row r="242" spans="4:17" ht="14.25">
      <c r="D242" s="36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8"/>
    </row>
    <row r="243" spans="4:17" ht="14.25">
      <c r="D243" s="36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8"/>
    </row>
    <row r="244" spans="4:17" ht="14.25">
      <c r="D244" s="36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8"/>
    </row>
    <row r="245" spans="4:17" ht="14.25">
      <c r="D245" s="36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8"/>
    </row>
    <row r="246" spans="4:17" ht="14.25">
      <c r="D246" s="36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8"/>
    </row>
    <row r="247" spans="4:17" ht="14.25">
      <c r="D247" s="36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8"/>
    </row>
    <row r="248" spans="4:17" ht="14.25">
      <c r="D248" s="36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8"/>
    </row>
    <row r="249" spans="4:17" ht="14.25">
      <c r="D249" s="36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8"/>
    </row>
    <row r="250" spans="4:17" ht="14.25">
      <c r="D250" s="36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8"/>
    </row>
    <row r="251" spans="4:17" ht="14.25">
      <c r="D251" s="36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8"/>
    </row>
    <row r="252" spans="4:17" ht="14.25">
      <c r="D252" s="36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8"/>
    </row>
    <row r="253" spans="4:17" ht="14.25">
      <c r="D253" s="36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8"/>
    </row>
    <row r="254" spans="4:17" ht="14.25">
      <c r="D254" s="36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8"/>
    </row>
    <row r="255" spans="4:17" ht="14.25">
      <c r="D255" s="36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8"/>
    </row>
    <row r="256" spans="4:17" ht="14.25">
      <c r="D256" s="36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8"/>
    </row>
    <row r="257" spans="4:17" ht="14.25">
      <c r="D257" s="36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8"/>
    </row>
    <row r="258" spans="4:17" ht="14.25">
      <c r="D258" s="36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8"/>
    </row>
    <row r="259" spans="4:17" ht="14.25">
      <c r="D259" s="36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8"/>
    </row>
    <row r="260" spans="4:17" ht="14.25">
      <c r="D260" s="36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8"/>
    </row>
    <row r="261" spans="4:17" ht="14.25">
      <c r="D261" s="36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8"/>
    </row>
    <row r="262" spans="4:17" ht="14.25">
      <c r="D262" s="36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8"/>
    </row>
    <row r="263" spans="4:17" ht="14.25">
      <c r="D263" s="36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8"/>
    </row>
    <row r="264" spans="4:17" ht="14.25">
      <c r="D264" s="36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8"/>
    </row>
    <row r="265" spans="4:17" ht="14.25">
      <c r="D265" s="36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8"/>
    </row>
    <row r="266" spans="4:17" ht="14.25">
      <c r="D266" s="36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8"/>
    </row>
    <row r="267" spans="4:17" ht="14.25">
      <c r="D267" s="36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8"/>
    </row>
    <row r="268" spans="4:17" ht="14.25">
      <c r="D268" s="36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8"/>
    </row>
    <row r="269" spans="4:17" ht="14.25">
      <c r="D269" s="36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8"/>
    </row>
    <row r="270" spans="4:17" ht="14.25">
      <c r="D270" s="36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8"/>
    </row>
    <row r="271" spans="4:17" ht="14.25">
      <c r="D271" s="36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8"/>
    </row>
    <row r="272" spans="4:17" ht="14.25">
      <c r="D272" s="36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8"/>
    </row>
    <row r="273" spans="4:17" ht="14.25">
      <c r="D273" s="36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8"/>
    </row>
    <row r="274" spans="4:17" ht="14.25">
      <c r="D274" s="36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8"/>
    </row>
    <row r="275" spans="4:17" ht="14.25">
      <c r="D275" s="36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8"/>
    </row>
    <row r="276" spans="4:17" ht="14.25">
      <c r="D276" s="36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8"/>
    </row>
    <row r="277" spans="4:17" ht="14.25">
      <c r="D277" s="36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8"/>
    </row>
    <row r="278" spans="4:17" ht="14.25">
      <c r="D278" s="36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8"/>
    </row>
    <row r="279" spans="4:17" ht="14.25">
      <c r="D279" s="36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8"/>
    </row>
    <row r="280" spans="4:17" ht="14.25">
      <c r="D280" s="36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8"/>
    </row>
    <row r="281" spans="4:17" ht="14.25">
      <c r="D281" s="36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8"/>
    </row>
    <row r="282" spans="4:17" ht="14.25">
      <c r="D282" s="36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8"/>
    </row>
    <row r="283" spans="4:17" ht="14.25">
      <c r="D283" s="36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8"/>
    </row>
    <row r="284" spans="4:17" ht="14.25">
      <c r="D284" s="36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8"/>
    </row>
    <row r="285" spans="4:17" ht="14.25">
      <c r="D285" s="36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8"/>
    </row>
    <row r="286" spans="4:17" ht="14.25">
      <c r="D286" s="36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8"/>
    </row>
    <row r="287" spans="4:17" ht="14.25">
      <c r="D287" s="36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8"/>
    </row>
    <row r="288" spans="4:17" ht="14.25">
      <c r="D288" s="36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8"/>
    </row>
    <row r="289" spans="4:17" ht="14.25">
      <c r="D289" s="36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8"/>
    </row>
    <row r="290" spans="4:17" ht="14.25">
      <c r="D290" s="36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8"/>
    </row>
    <row r="291" spans="4:17" ht="14.25">
      <c r="D291" s="36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8"/>
    </row>
    <row r="292" spans="4:17" ht="14.25">
      <c r="D292" s="36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8"/>
    </row>
    <row r="293" spans="4:17" ht="14.25">
      <c r="D293" s="36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8"/>
    </row>
    <row r="294" spans="4:17" ht="14.25">
      <c r="D294" s="36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8"/>
    </row>
    <row r="295" spans="4:17" ht="14.25">
      <c r="D295" s="36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8"/>
    </row>
    <row r="296" spans="4:17" ht="14.25">
      <c r="D296" s="36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8"/>
    </row>
    <row r="297" spans="4:17" ht="14.25">
      <c r="D297" s="36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8"/>
    </row>
    <row r="298" spans="4:17" ht="14.25">
      <c r="D298" s="36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8"/>
    </row>
    <row r="299" spans="4:17" ht="14.25">
      <c r="D299" s="36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8"/>
    </row>
    <row r="300" spans="4:17" ht="14.25">
      <c r="D300" s="36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8"/>
    </row>
    <row r="301" spans="4:17" ht="14.25">
      <c r="D301" s="36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8"/>
    </row>
    <row r="302" spans="4:17" ht="14.25">
      <c r="D302" s="36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8"/>
    </row>
    <row r="303" spans="4:17" ht="14.25">
      <c r="D303" s="36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8"/>
    </row>
    <row r="304" spans="4:17" ht="14.25">
      <c r="D304" s="36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8"/>
    </row>
    <row r="305" spans="4:17" ht="14.25">
      <c r="D305" s="36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8"/>
    </row>
    <row r="306" spans="4:17" ht="14.25">
      <c r="D306" s="36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8"/>
    </row>
    <row r="307" spans="4:17" ht="14.25">
      <c r="D307" s="36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8"/>
    </row>
    <row r="308" spans="4:17" ht="15" thickBot="1">
      <c r="D308" s="39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1"/>
    </row>
    <row r="309" spans="4:17"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</row>
    <row r="310" spans="4:17"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</row>
    <row r="311" spans="4:17"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</row>
    <row r="312" spans="4:17"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</row>
    <row r="313" spans="4:17"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</row>
    <row r="314" spans="4:17"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</row>
    <row r="315" spans="4:17"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</row>
    <row r="316" spans="4:17"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</row>
    <row r="317" spans="4:17"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</row>
    <row r="318" spans="4:17"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</row>
    <row r="319" spans="4:17"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</row>
    <row r="320" spans="4:17"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</row>
    <row r="321" spans="4:17"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</row>
    <row r="322" spans="4:17"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</row>
    <row r="323" spans="4:17"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</row>
    <row r="324" spans="4:17"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</row>
    <row r="325" spans="4:17"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</row>
    <row r="326" spans="4:17"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</row>
    <row r="327" spans="4:17"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</row>
    <row r="328" spans="4:17"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</row>
    <row r="329" spans="4:17"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</row>
    <row r="330" spans="4:17"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</row>
    <row r="331" spans="4:17"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</row>
    <row r="332" spans="4:17"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</row>
    <row r="333" spans="4:17"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</row>
    <row r="334" spans="4:17"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</row>
    <row r="335" spans="4:17"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</row>
    <row r="336" spans="4:17"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</row>
    <row r="337" spans="4:17"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</row>
    <row r="338" spans="4:17"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</row>
    <row r="339" spans="4:17"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</row>
    <row r="340" spans="4:17"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</row>
    <row r="341" spans="4:17"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</row>
    <row r="342" spans="4:17"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</row>
    <row r="343" spans="4:17"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</row>
    <row r="344" spans="4:17"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</row>
    <row r="345" spans="4:17"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</row>
    <row r="346" spans="4:17"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</row>
    <row r="347" spans="4:17"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</row>
    <row r="348" spans="4:17"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</row>
    <row r="349" spans="4:17"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</row>
    <row r="350" spans="4:17"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</row>
    <row r="351" spans="4:17"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</row>
    <row r="352" spans="4:17"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</row>
    <row r="353" spans="4:17"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</row>
    <row r="354" spans="4:17"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</row>
    <row r="355" spans="4:17"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</row>
    <row r="356" spans="4:17"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</row>
    <row r="357" spans="4:17"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</row>
    <row r="358" spans="4:17"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</row>
    <row r="359" spans="4:17"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</row>
    <row r="360" spans="4:17"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</row>
    <row r="361" spans="4:17"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</row>
    <row r="362" spans="4:17"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</row>
    <row r="363" spans="4:17"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</row>
    <row r="364" spans="4:17"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</row>
    <row r="365" spans="4:17"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</row>
    <row r="366" spans="4:17"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</row>
    <row r="367" spans="4:17"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</row>
    <row r="368" spans="4:17"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</row>
    <row r="369" spans="4:17"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</row>
    <row r="370" spans="4:17"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</row>
    <row r="371" spans="4:17"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</row>
    <row r="372" spans="4:17"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</row>
    <row r="373" spans="4:17"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</row>
    <row r="374" spans="4:17"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</row>
    <row r="375" spans="4:17"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</row>
    <row r="376" spans="4:17"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</row>
    <row r="377" spans="4:17"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</row>
    <row r="378" spans="4:17"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</row>
    <row r="379" spans="4:17"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</row>
    <row r="380" spans="4:17"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</row>
    <row r="381" spans="4:17"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</row>
    <row r="382" spans="4:17"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</row>
    <row r="383" spans="4:17"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</row>
    <row r="384" spans="4:17"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</row>
    <row r="385" spans="4:17"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</row>
    <row r="386" spans="4:17"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</row>
    <row r="387" spans="4:17"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</row>
    <row r="388" spans="4:17"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</row>
    <row r="389" spans="4:17"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</row>
    <row r="390" spans="4:17"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</row>
    <row r="391" spans="4:17"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</row>
    <row r="392" spans="4:17"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</row>
    <row r="393" spans="4:17"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</row>
    <row r="394" spans="4:17"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</row>
    <row r="395" spans="4:17"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</row>
    <row r="396" spans="4:17"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</row>
    <row r="397" spans="4:17"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</row>
    <row r="398" spans="4:17"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</row>
    <row r="399" spans="4:17"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</row>
    <row r="400" spans="4:17"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</row>
    <row r="401" spans="4:17"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</row>
    <row r="402" spans="4:17"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</row>
    <row r="403" spans="4:17"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</row>
    <row r="404" spans="4:17"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</row>
    <row r="405" spans="4:17"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</row>
    <row r="406" spans="4:17"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</row>
    <row r="407" spans="4:17"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</row>
    <row r="408" spans="4:17"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</row>
    <row r="409" spans="4:17"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</row>
    <row r="410" spans="4:17"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</row>
    <row r="411" spans="4:17"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</row>
    <row r="412" spans="4:17"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</row>
    <row r="413" spans="4:17"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</row>
    <row r="414" spans="4:17"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</row>
    <row r="415" spans="4:17"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</row>
    <row r="416" spans="4:17"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</row>
    <row r="417" spans="4:17"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</row>
    <row r="418" spans="4:17"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</row>
    <row r="419" spans="4:17"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</row>
    <row r="420" spans="4:17"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</row>
    <row r="421" spans="4:17"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</row>
    <row r="422" spans="4:17"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</row>
    <row r="423" spans="4:17"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</row>
    <row r="424" spans="4:17"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</row>
    <row r="425" spans="4:17"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</row>
    <row r="426" spans="4:17"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</row>
    <row r="427" spans="4:17"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</row>
    <row r="428" spans="4:17"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</row>
    <row r="429" spans="4:17"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</row>
    <row r="430" spans="4:17"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</row>
    <row r="431" spans="4:17"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</row>
    <row r="432" spans="4:17"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</row>
    <row r="433" spans="4:17"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</row>
    <row r="434" spans="4:17"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</row>
    <row r="435" spans="4:17"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</row>
    <row r="436" spans="4:17"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</row>
    <row r="437" spans="4:17"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</row>
    <row r="438" spans="4:17"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</row>
    <row r="439" spans="4:17"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</row>
    <row r="440" spans="4:17"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</row>
    <row r="441" spans="4:17"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</row>
    <row r="442" spans="4:17"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</row>
    <row r="443" spans="4:17"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</row>
    <row r="444" spans="4:17"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</row>
    <row r="445" spans="4:17"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</row>
    <row r="446" spans="4:17"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</row>
    <row r="447" spans="4:17"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</row>
    <row r="448" spans="4:17"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</row>
    <row r="449" spans="4:17"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</row>
    <row r="450" spans="4:17"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</row>
    <row r="451" spans="4:17"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</row>
    <row r="452" spans="4:17"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</row>
    <row r="453" spans="4:17"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</row>
    <row r="454" spans="4:17"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</row>
    <row r="455" spans="4:17"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</row>
    <row r="456" spans="4:17"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</row>
    <row r="457" spans="4:17"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</row>
    <row r="458" spans="4:17"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</row>
    <row r="459" spans="4:17"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</row>
    <row r="460" spans="4:17"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</row>
    <row r="461" spans="4:17"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</row>
    <row r="462" spans="4:17"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</row>
    <row r="463" spans="4:17"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</row>
    <row r="464" spans="4:17"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</row>
    <row r="465" spans="4:17"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</row>
    <row r="466" spans="4:17"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</row>
    <row r="467" spans="4:17"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</row>
    <row r="468" spans="4:17"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</row>
    <row r="469" spans="4:17"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</row>
    <row r="470" spans="4:17"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</row>
    <row r="471" spans="4:17"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</row>
    <row r="472" spans="4:17"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</row>
    <row r="473" spans="4:17"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</row>
    <row r="474" spans="4:17"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</row>
    <row r="475" spans="4:17"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</row>
    <row r="476" spans="4:17"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</row>
    <row r="477" spans="4:17"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</row>
    <row r="478" spans="4:17"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</row>
    <row r="479" spans="4:17"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</row>
    <row r="480" spans="4:17"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</row>
    <row r="481" spans="4:17"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</row>
    <row r="482" spans="4:17"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</row>
    <row r="483" spans="4:17"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</row>
    <row r="484" spans="4:17"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</row>
    <row r="485" spans="4:17"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</row>
    <row r="486" spans="4:17"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</row>
    <row r="487" spans="4:17"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</row>
    <row r="488" spans="4:17"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</row>
    <row r="489" spans="4:17"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</row>
    <row r="490" spans="4:17"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</row>
    <row r="491" spans="4:17"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</row>
    <row r="492" spans="4:17"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</row>
    <row r="493" spans="4:17"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</row>
    <row r="494" spans="4:17"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</row>
    <row r="495" spans="4:17"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</row>
    <row r="496" spans="4:17"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</row>
    <row r="497" spans="4:17"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</row>
    <row r="498" spans="4:17"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</row>
    <row r="499" spans="4:17"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</row>
    <row r="500" spans="4:17"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</row>
    <row r="501" spans="4:17"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</row>
    <row r="502" spans="4:17"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</row>
    <row r="503" spans="4:17"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</row>
    <row r="504" spans="4:17"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</row>
    <row r="505" spans="4:17"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</row>
    <row r="506" spans="4:17"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</row>
    <row r="507" spans="4:17"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</row>
    <row r="508" spans="4:17"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</row>
    <row r="509" spans="4:17"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</row>
    <row r="510" spans="4:17"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</row>
    <row r="511" spans="4:17"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</row>
    <row r="512" spans="4:17"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</row>
    <row r="513" spans="4:17"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</row>
    <row r="514" spans="4:17"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</row>
    <row r="515" spans="4:17"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</row>
    <row r="516" spans="4:17"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</row>
    <row r="517" spans="4:17"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</row>
    <row r="518" spans="4:17"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</row>
    <row r="519" spans="4:17"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</row>
    <row r="520" spans="4:17"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</row>
    <row r="521" spans="4:17"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</row>
    <row r="522" spans="4:17"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</row>
    <row r="523" spans="4:17"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</row>
    <row r="524" spans="4:17"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</row>
    <row r="525" spans="4:17"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</row>
    <row r="526" spans="4:17"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</row>
    <row r="527" spans="4:17"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</row>
    <row r="528" spans="4:17"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</row>
    <row r="529" spans="4:17"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</row>
    <row r="530" spans="4:17"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</row>
    <row r="531" spans="4:17"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</row>
    <row r="532" spans="4:17"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</row>
    <row r="533" spans="4:17"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</row>
    <row r="534" spans="4:17"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</row>
    <row r="535" spans="4:17"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</row>
    <row r="536" spans="4:17"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</row>
    <row r="537" spans="4:17"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</row>
    <row r="538" spans="4:17"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</row>
    <row r="539" spans="4:17"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</row>
    <row r="540" spans="4:17"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</row>
    <row r="541" spans="4:17"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</row>
    <row r="542" spans="4:17"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</row>
    <row r="543" spans="4:17"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</row>
    <row r="544" spans="4:17"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</row>
    <row r="545" spans="4:17"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</row>
    <row r="546" spans="4:17"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</row>
    <row r="547" spans="4:17"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</row>
    <row r="548" spans="4:17"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</row>
    <row r="549" spans="4:17"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</row>
    <row r="550" spans="4:17"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</row>
    <row r="551" spans="4:17"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</row>
    <row r="552" spans="4:17"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</row>
    <row r="553" spans="4:17"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</row>
    <row r="554" spans="4:17"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</row>
    <row r="555" spans="4:17"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</row>
    <row r="556" spans="4:17"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</row>
    <row r="557" spans="4:17"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</row>
    <row r="558" spans="4:17"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</row>
    <row r="559" spans="4:17"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</row>
    <row r="560" spans="4:17"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</row>
    <row r="561" spans="4:17"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</row>
    <row r="562" spans="4:17"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</row>
    <row r="563" spans="4:17"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</row>
    <row r="564" spans="4:17"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</row>
    <row r="565" spans="4:17"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</row>
    <row r="566" spans="4:17"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</row>
    <row r="567" spans="4:17"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8"/>
  <dimension ref="D1:V22"/>
  <sheetViews>
    <sheetView showGridLines="0" workbookViewId="0">
      <selection sqref="A1:A1048576"/>
    </sheetView>
  </sheetViews>
  <sheetFormatPr defaultColWidth="9" defaultRowHeight="13.5"/>
  <cols>
    <col min="1" max="1" width="9" style="8"/>
    <col min="2" max="3" width="3.625" style="8" customWidth="1"/>
    <col min="4" max="14" width="9" style="8"/>
    <col min="15" max="15" width="16.25" style="8" bestFit="1" customWidth="1"/>
    <col min="16" max="16384" width="9" style="8"/>
  </cols>
  <sheetData>
    <row r="1" spans="4:22" ht="14.25" thickBot="1"/>
    <row r="2" spans="4:22" ht="14.25">
      <c r="D2" s="44" t="s">
        <v>1</v>
      </c>
      <c r="E2" s="45" t="s">
        <v>39</v>
      </c>
      <c r="F2" s="45" t="s">
        <v>2</v>
      </c>
      <c r="G2" s="45" t="s">
        <v>3</v>
      </c>
      <c r="H2" s="45" t="s">
        <v>44</v>
      </c>
      <c r="I2" s="45" t="s">
        <v>4</v>
      </c>
      <c r="J2" s="45"/>
      <c r="K2" s="45" t="s">
        <v>5</v>
      </c>
      <c r="L2" s="45" t="s">
        <v>6</v>
      </c>
      <c r="M2" s="45" t="s">
        <v>7</v>
      </c>
      <c r="N2" s="45" t="s">
        <v>123</v>
      </c>
      <c r="O2" s="45" t="s">
        <v>111</v>
      </c>
      <c r="P2" s="45" t="s">
        <v>71</v>
      </c>
      <c r="Q2" s="45" t="s">
        <v>72</v>
      </c>
      <c r="R2" s="46" t="s">
        <v>107</v>
      </c>
      <c r="U2" s="8" t="s">
        <v>314</v>
      </c>
      <c r="V2" s="8" t="s">
        <v>313</v>
      </c>
    </row>
    <row r="3" spans="4:22" ht="14.25">
      <c r="D3" s="36" t="s">
        <v>41</v>
      </c>
      <c r="E3" s="37" t="s">
        <v>42</v>
      </c>
      <c r="F3" s="37" t="s">
        <v>8</v>
      </c>
      <c r="G3" s="37" t="s">
        <v>55</v>
      </c>
      <c r="H3" s="49">
        <v>5</v>
      </c>
      <c r="I3" s="37">
        <v>10000</v>
      </c>
      <c r="J3" s="37"/>
      <c r="K3" s="37">
        <v>5</v>
      </c>
      <c r="L3" s="37">
        <v>1</v>
      </c>
      <c r="M3" s="37">
        <v>5</v>
      </c>
      <c r="N3" s="37" t="s">
        <v>124</v>
      </c>
      <c r="O3" s="37" t="s">
        <v>112</v>
      </c>
      <c r="P3" s="37">
        <v>0.1</v>
      </c>
      <c r="Q3" s="37">
        <v>0</v>
      </c>
      <c r="R3" s="38">
        <v>0</v>
      </c>
      <c r="S3" s="8">
        <v>5</v>
      </c>
      <c r="T3" s="8">
        <v>-0.57999999999999996</v>
      </c>
      <c r="U3" s="8">
        <f>K3*(1+VLOOKUP($H3,$S$3:$T$5,2,0))</f>
        <v>2.1</v>
      </c>
      <c r="V3" s="8">
        <v>5</v>
      </c>
    </row>
    <row r="4" spans="4:22" ht="14.25">
      <c r="D4" s="36" t="s">
        <v>41</v>
      </c>
      <c r="E4" s="37" t="s">
        <v>42</v>
      </c>
      <c r="F4" s="37" t="s">
        <v>8</v>
      </c>
      <c r="G4" s="37" t="s">
        <v>9</v>
      </c>
      <c r="H4" s="49">
        <v>10</v>
      </c>
      <c r="I4" s="37">
        <v>10000</v>
      </c>
      <c r="J4" s="37"/>
      <c r="K4" s="37">
        <v>5</v>
      </c>
      <c r="L4" s="37">
        <v>1</v>
      </c>
      <c r="M4" s="37">
        <v>5</v>
      </c>
      <c r="N4" s="37" t="s">
        <v>124</v>
      </c>
      <c r="O4" s="37" t="s">
        <v>112</v>
      </c>
      <c r="P4" s="37">
        <v>0.1</v>
      </c>
      <c r="Q4" s="37">
        <v>0</v>
      </c>
      <c r="R4" s="38">
        <v>0</v>
      </c>
      <c r="S4" s="8">
        <v>7</v>
      </c>
      <c r="T4" s="8">
        <v>-0.5</v>
      </c>
      <c r="U4" s="8">
        <f>K4*(1+VLOOKUP($H4,$S$3:$T$5,2,0))</f>
        <v>3.15</v>
      </c>
      <c r="V4" s="8">
        <v>5</v>
      </c>
    </row>
    <row r="5" spans="4:22" ht="14.25">
      <c r="D5" s="36" t="s">
        <v>41</v>
      </c>
      <c r="E5" s="37" t="s">
        <v>42</v>
      </c>
      <c r="F5" s="37" t="s">
        <v>8</v>
      </c>
      <c r="G5" s="37" t="s">
        <v>56</v>
      </c>
      <c r="H5" s="49">
        <v>7</v>
      </c>
      <c r="I5" s="37">
        <v>10000</v>
      </c>
      <c r="J5" s="37"/>
      <c r="K5" s="37">
        <v>5.8</v>
      </c>
      <c r="L5" s="37">
        <v>1</v>
      </c>
      <c r="M5" s="37">
        <v>5.8</v>
      </c>
      <c r="N5" s="37" t="s">
        <v>124</v>
      </c>
      <c r="O5" s="37" t="s">
        <v>112</v>
      </c>
      <c r="P5" s="37">
        <v>0.1</v>
      </c>
      <c r="Q5" s="37">
        <v>0</v>
      </c>
      <c r="R5" s="38">
        <v>0</v>
      </c>
      <c r="S5" s="8">
        <v>10</v>
      </c>
      <c r="T5" s="8">
        <v>-0.37</v>
      </c>
      <c r="U5" s="8">
        <f t="shared" ref="U5:U22" si="0">K5*(1+VLOOKUP($H5,$S$3:$T$5,2,0))</f>
        <v>2.9</v>
      </c>
      <c r="V5" s="8">
        <v>5.8</v>
      </c>
    </row>
    <row r="6" spans="4:22" ht="14.25">
      <c r="D6" s="36" t="s">
        <v>41</v>
      </c>
      <c r="E6" s="37" t="s">
        <v>42</v>
      </c>
      <c r="F6" s="37" t="s">
        <v>8</v>
      </c>
      <c r="G6" s="37" t="s">
        <v>290</v>
      </c>
      <c r="H6" s="49">
        <v>5</v>
      </c>
      <c r="I6" s="37">
        <v>10000</v>
      </c>
      <c r="J6" s="37"/>
      <c r="K6" s="37">
        <v>6</v>
      </c>
      <c r="L6" s="37">
        <v>1</v>
      </c>
      <c r="M6" s="37">
        <v>6</v>
      </c>
      <c r="N6" s="37" t="s">
        <v>124</v>
      </c>
      <c r="O6" s="37" t="s">
        <v>112</v>
      </c>
      <c r="P6" s="37">
        <v>0.1</v>
      </c>
      <c r="Q6" s="37">
        <v>0</v>
      </c>
      <c r="R6" s="38">
        <v>0</v>
      </c>
      <c r="U6" s="8">
        <f t="shared" si="0"/>
        <v>2.5200000000000005</v>
      </c>
      <c r="V6" s="8">
        <v>6</v>
      </c>
    </row>
    <row r="7" spans="4:22" ht="14.25">
      <c r="D7" s="36" t="s">
        <v>41</v>
      </c>
      <c r="E7" s="37" t="s">
        <v>42</v>
      </c>
      <c r="F7" s="37" t="s">
        <v>30</v>
      </c>
      <c r="G7" s="37" t="s">
        <v>55</v>
      </c>
      <c r="H7" s="49">
        <v>5</v>
      </c>
      <c r="I7" s="37">
        <v>10000</v>
      </c>
      <c r="J7" s="37"/>
      <c r="K7" s="37">
        <v>5</v>
      </c>
      <c r="L7" s="37">
        <v>1</v>
      </c>
      <c r="M7" s="37">
        <v>5</v>
      </c>
      <c r="N7" s="37" t="s">
        <v>124</v>
      </c>
      <c r="O7" s="37" t="s">
        <v>112</v>
      </c>
      <c r="P7" s="37">
        <v>0.1</v>
      </c>
      <c r="Q7" s="37">
        <v>0</v>
      </c>
      <c r="R7" s="38">
        <v>0</v>
      </c>
      <c r="U7" s="8">
        <f t="shared" si="0"/>
        <v>2.1</v>
      </c>
      <c r="V7" s="8">
        <v>5</v>
      </c>
    </row>
    <row r="8" spans="4:22" ht="14.25">
      <c r="D8" s="36" t="s">
        <v>41</v>
      </c>
      <c r="E8" s="37" t="s">
        <v>42</v>
      </c>
      <c r="F8" s="37" t="s">
        <v>30</v>
      </c>
      <c r="G8" s="37" t="s">
        <v>9</v>
      </c>
      <c r="H8" s="49">
        <v>10</v>
      </c>
      <c r="I8" s="37">
        <v>10000</v>
      </c>
      <c r="J8" s="37"/>
      <c r="K8" s="37">
        <v>5</v>
      </c>
      <c r="L8" s="37">
        <v>1</v>
      </c>
      <c r="M8" s="37">
        <v>5</v>
      </c>
      <c r="N8" s="37" t="s">
        <v>124</v>
      </c>
      <c r="O8" s="37" t="s">
        <v>112</v>
      </c>
      <c r="P8" s="37">
        <v>0.1</v>
      </c>
      <c r="Q8" s="37">
        <v>0</v>
      </c>
      <c r="R8" s="38">
        <v>0</v>
      </c>
      <c r="U8" s="8">
        <f t="shared" si="0"/>
        <v>3.15</v>
      </c>
      <c r="V8" s="8">
        <v>5</v>
      </c>
    </row>
    <row r="9" spans="4:22" ht="14.25">
      <c r="D9" s="36" t="s">
        <v>41</v>
      </c>
      <c r="E9" s="37" t="s">
        <v>42</v>
      </c>
      <c r="F9" s="37" t="s">
        <v>30</v>
      </c>
      <c r="G9" s="37" t="s">
        <v>56</v>
      </c>
      <c r="H9" s="49">
        <v>7</v>
      </c>
      <c r="I9" s="37">
        <v>10000</v>
      </c>
      <c r="J9" s="37"/>
      <c r="K9" s="37">
        <v>5.8</v>
      </c>
      <c r="L9" s="37">
        <v>1</v>
      </c>
      <c r="M9" s="37">
        <v>5.8</v>
      </c>
      <c r="N9" s="37" t="s">
        <v>124</v>
      </c>
      <c r="O9" s="37" t="s">
        <v>112</v>
      </c>
      <c r="P9" s="37">
        <v>0.1</v>
      </c>
      <c r="Q9" s="37">
        <v>0</v>
      </c>
      <c r="R9" s="38">
        <v>0</v>
      </c>
      <c r="U9" s="8">
        <f t="shared" si="0"/>
        <v>2.9</v>
      </c>
      <c r="V9" s="8">
        <v>5.8</v>
      </c>
    </row>
    <row r="10" spans="4:22" ht="14.25">
      <c r="D10" s="36" t="s">
        <v>41</v>
      </c>
      <c r="E10" s="37" t="s">
        <v>42</v>
      </c>
      <c r="F10" s="37" t="s">
        <v>30</v>
      </c>
      <c r="G10" s="37" t="s">
        <v>290</v>
      </c>
      <c r="H10" s="49">
        <v>5</v>
      </c>
      <c r="I10" s="37">
        <v>10000</v>
      </c>
      <c r="J10" s="37"/>
      <c r="K10" s="37">
        <v>6</v>
      </c>
      <c r="L10" s="37">
        <v>1</v>
      </c>
      <c r="M10" s="37">
        <v>6</v>
      </c>
      <c r="N10" s="37" t="s">
        <v>124</v>
      </c>
      <c r="O10" s="37" t="s">
        <v>112</v>
      </c>
      <c r="P10" s="37">
        <v>0.1</v>
      </c>
      <c r="Q10" s="37">
        <v>0</v>
      </c>
      <c r="R10" s="38">
        <v>0</v>
      </c>
      <c r="U10" s="8">
        <f t="shared" si="0"/>
        <v>2.5200000000000005</v>
      </c>
      <c r="V10" s="8">
        <v>6</v>
      </c>
    </row>
    <row r="11" spans="4:22" ht="14.25">
      <c r="D11" s="36" t="s">
        <v>41</v>
      </c>
      <c r="E11" s="37" t="s">
        <v>42</v>
      </c>
      <c r="F11" s="37" t="s">
        <v>23</v>
      </c>
      <c r="G11" s="37" t="s">
        <v>78</v>
      </c>
      <c r="H11" s="49">
        <v>5</v>
      </c>
      <c r="I11" s="37">
        <v>10000</v>
      </c>
      <c r="J11" s="37"/>
      <c r="K11" s="37">
        <v>5</v>
      </c>
      <c r="L11" s="37">
        <v>1</v>
      </c>
      <c r="M11" s="37">
        <v>5</v>
      </c>
      <c r="N11" s="37" t="s">
        <v>124</v>
      </c>
      <c r="O11" s="37" t="s">
        <v>112</v>
      </c>
      <c r="P11" s="37">
        <v>0.1</v>
      </c>
      <c r="Q11" s="37">
        <v>0</v>
      </c>
      <c r="R11" s="38">
        <v>0</v>
      </c>
      <c r="U11" s="8">
        <f t="shared" si="0"/>
        <v>2.1</v>
      </c>
      <c r="V11" s="8">
        <v>5</v>
      </c>
    </row>
    <row r="12" spans="4:22" ht="14.25">
      <c r="D12" s="36" t="s">
        <v>41</v>
      </c>
      <c r="E12" s="37" t="s">
        <v>42</v>
      </c>
      <c r="F12" s="37" t="s">
        <v>23</v>
      </c>
      <c r="G12" s="37" t="s">
        <v>9</v>
      </c>
      <c r="H12" s="49">
        <v>10</v>
      </c>
      <c r="I12" s="37">
        <v>10000</v>
      </c>
      <c r="J12" s="37"/>
      <c r="K12" s="37">
        <v>5</v>
      </c>
      <c r="L12" s="37">
        <v>1</v>
      </c>
      <c r="M12" s="37">
        <v>5</v>
      </c>
      <c r="N12" s="37" t="s">
        <v>124</v>
      </c>
      <c r="O12" s="37" t="s">
        <v>112</v>
      </c>
      <c r="P12" s="37">
        <v>0.1</v>
      </c>
      <c r="Q12" s="37">
        <v>0</v>
      </c>
      <c r="R12" s="38">
        <v>0</v>
      </c>
      <c r="U12" s="8">
        <f t="shared" si="0"/>
        <v>3.15</v>
      </c>
      <c r="V12" s="8">
        <v>5</v>
      </c>
    </row>
    <row r="13" spans="4:22" ht="14.25">
      <c r="D13" s="36" t="s">
        <v>41</v>
      </c>
      <c r="E13" s="37" t="s">
        <v>42</v>
      </c>
      <c r="F13" s="37" t="s">
        <v>23</v>
      </c>
      <c r="G13" s="37" t="s">
        <v>56</v>
      </c>
      <c r="H13" s="49">
        <v>7</v>
      </c>
      <c r="I13" s="37">
        <v>10000</v>
      </c>
      <c r="J13" s="37"/>
      <c r="K13" s="37">
        <v>5.8</v>
      </c>
      <c r="L13" s="37">
        <v>1</v>
      </c>
      <c r="M13" s="37">
        <v>5.8</v>
      </c>
      <c r="N13" s="37" t="s">
        <v>124</v>
      </c>
      <c r="O13" s="37" t="s">
        <v>112</v>
      </c>
      <c r="P13" s="37">
        <v>0.1</v>
      </c>
      <c r="Q13" s="37">
        <v>0</v>
      </c>
      <c r="R13" s="38">
        <v>0</v>
      </c>
      <c r="U13" s="8">
        <f t="shared" si="0"/>
        <v>2.9</v>
      </c>
      <c r="V13" s="8">
        <v>5.8</v>
      </c>
    </row>
    <row r="14" spans="4:22" ht="14.25">
      <c r="D14" s="36" t="s">
        <v>41</v>
      </c>
      <c r="E14" s="37" t="s">
        <v>42</v>
      </c>
      <c r="F14" s="37" t="s">
        <v>23</v>
      </c>
      <c r="G14" s="37" t="s">
        <v>290</v>
      </c>
      <c r="H14" s="49">
        <v>5</v>
      </c>
      <c r="I14" s="37">
        <v>10000</v>
      </c>
      <c r="J14" s="37"/>
      <c r="K14" s="37">
        <v>6</v>
      </c>
      <c r="L14" s="37">
        <v>1</v>
      </c>
      <c r="M14" s="37">
        <v>6</v>
      </c>
      <c r="N14" s="37" t="s">
        <v>124</v>
      </c>
      <c r="O14" s="37" t="s">
        <v>112</v>
      </c>
      <c r="P14" s="37">
        <v>0.1</v>
      </c>
      <c r="Q14" s="37">
        <v>0</v>
      </c>
      <c r="R14" s="38">
        <v>0</v>
      </c>
      <c r="U14" s="8">
        <f t="shared" si="0"/>
        <v>2.5200000000000005</v>
      </c>
      <c r="V14" s="8">
        <v>6</v>
      </c>
    </row>
    <row r="15" spans="4:22" ht="14.25">
      <c r="D15" s="36" t="s">
        <v>41</v>
      </c>
      <c r="E15" s="37" t="s">
        <v>42</v>
      </c>
      <c r="F15" s="37" t="s">
        <v>285</v>
      </c>
      <c r="G15" s="37" t="s">
        <v>55</v>
      </c>
      <c r="H15" s="49">
        <v>5</v>
      </c>
      <c r="I15" s="37">
        <v>10000</v>
      </c>
      <c r="J15" s="37"/>
      <c r="K15" s="37">
        <v>5</v>
      </c>
      <c r="L15" s="37">
        <v>1</v>
      </c>
      <c r="M15" s="37">
        <v>5</v>
      </c>
      <c r="N15" s="37" t="s">
        <v>62</v>
      </c>
      <c r="O15" s="37" t="s">
        <v>75</v>
      </c>
      <c r="P15" s="37">
        <v>0.1</v>
      </c>
      <c r="Q15" s="37">
        <v>0</v>
      </c>
      <c r="R15" s="38">
        <v>0</v>
      </c>
      <c r="U15" s="8">
        <f t="shared" si="0"/>
        <v>2.1</v>
      </c>
      <c r="V15" s="8">
        <v>5</v>
      </c>
    </row>
    <row r="16" spans="4:22" ht="14.25">
      <c r="D16" s="36" t="s">
        <v>41</v>
      </c>
      <c r="E16" s="37" t="s">
        <v>42</v>
      </c>
      <c r="F16" s="37" t="s">
        <v>285</v>
      </c>
      <c r="G16" s="37" t="s">
        <v>9</v>
      </c>
      <c r="H16" s="49">
        <v>10</v>
      </c>
      <c r="I16" s="37">
        <v>10000</v>
      </c>
      <c r="J16" s="37"/>
      <c r="K16" s="37">
        <v>5</v>
      </c>
      <c r="L16" s="37">
        <v>1</v>
      </c>
      <c r="M16" s="37">
        <v>5</v>
      </c>
      <c r="N16" s="37" t="s">
        <v>62</v>
      </c>
      <c r="O16" s="37" t="s">
        <v>75</v>
      </c>
      <c r="P16" s="37">
        <v>0.1</v>
      </c>
      <c r="Q16" s="37">
        <v>0</v>
      </c>
      <c r="R16" s="38">
        <v>0</v>
      </c>
      <c r="U16" s="8">
        <f t="shared" si="0"/>
        <v>3.15</v>
      </c>
      <c r="V16" s="8">
        <v>5</v>
      </c>
    </row>
    <row r="17" spans="4:22" ht="14.25">
      <c r="D17" s="36" t="s">
        <v>41</v>
      </c>
      <c r="E17" s="37" t="s">
        <v>42</v>
      </c>
      <c r="F17" s="37" t="s">
        <v>285</v>
      </c>
      <c r="G17" s="37" t="s">
        <v>56</v>
      </c>
      <c r="H17" s="49">
        <v>7</v>
      </c>
      <c r="I17" s="37">
        <v>10000</v>
      </c>
      <c r="J17" s="37"/>
      <c r="K17" s="37">
        <v>5.8</v>
      </c>
      <c r="L17" s="37">
        <v>1</v>
      </c>
      <c r="M17" s="37">
        <v>5.8</v>
      </c>
      <c r="N17" s="37" t="s">
        <v>62</v>
      </c>
      <c r="O17" s="37" t="s">
        <v>75</v>
      </c>
      <c r="P17" s="37">
        <v>0.1</v>
      </c>
      <c r="Q17" s="37">
        <v>0</v>
      </c>
      <c r="R17" s="38">
        <v>0</v>
      </c>
      <c r="U17" s="8">
        <f t="shared" si="0"/>
        <v>2.9</v>
      </c>
      <c r="V17" s="8">
        <v>5.8</v>
      </c>
    </row>
    <row r="18" spans="4:22" ht="14.25">
      <c r="D18" s="36" t="s">
        <v>41</v>
      </c>
      <c r="E18" s="37" t="s">
        <v>42</v>
      </c>
      <c r="F18" s="37" t="s">
        <v>285</v>
      </c>
      <c r="G18" s="37" t="s">
        <v>290</v>
      </c>
      <c r="H18" s="49">
        <v>5</v>
      </c>
      <c r="I18" s="37">
        <v>10000</v>
      </c>
      <c r="J18" s="37"/>
      <c r="K18" s="37">
        <v>6</v>
      </c>
      <c r="L18" s="37">
        <v>1</v>
      </c>
      <c r="M18" s="37">
        <v>6</v>
      </c>
      <c r="N18" s="37" t="s">
        <v>62</v>
      </c>
      <c r="O18" s="37" t="s">
        <v>75</v>
      </c>
      <c r="P18" s="37">
        <v>0.1</v>
      </c>
      <c r="Q18" s="37">
        <v>0</v>
      </c>
      <c r="R18" s="38">
        <v>0</v>
      </c>
      <c r="U18" s="8">
        <f t="shared" si="0"/>
        <v>2.5200000000000005</v>
      </c>
      <c r="V18" s="8">
        <v>6</v>
      </c>
    </row>
    <row r="19" spans="4:22" ht="14.25">
      <c r="D19" s="36" t="s">
        <v>41</v>
      </c>
      <c r="E19" s="37" t="s">
        <v>42</v>
      </c>
      <c r="F19" s="37" t="s">
        <v>286</v>
      </c>
      <c r="G19" s="37" t="s">
        <v>55</v>
      </c>
      <c r="H19" s="49">
        <v>5</v>
      </c>
      <c r="I19" s="37">
        <v>10000</v>
      </c>
      <c r="J19" s="37"/>
      <c r="K19" s="37">
        <v>5</v>
      </c>
      <c r="L19" s="37">
        <v>1</v>
      </c>
      <c r="M19" s="37">
        <v>5</v>
      </c>
      <c r="N19" s="37" t="s">
        <v>62</v>
      </c>
      <c r="O19" s="37" t="s">
        <v>75</v>
      </c>
      <c r="P19" s="37">
        <v>0.1</v>
      </c>
      <c r="Q19" s="37">
        <v>0</v>
      </c>
      <c r="R19" s="38">
        <v>0</v>
      </c>
      <c r="U19" s="8">
        <f t="shared" si="0"/>
        <v>2.1</v>
      </c>
      <c r="V19" s="8">
        <v>5</v>
      </c>
    </row>
    <row r="20" spans="4:22" ht="14.25">
      <c r="D20" s="36" t="s">
        <v>41</v>
      </c>
      <c r="E20" s="37" t="s">
        <v>42</v>
      </c>
      <c r="F20" s="37" t="s">
        <v>286</v>
      </c>
      <c r="G20" s="37" t="s">
        <v>9</v>
      </c>
      <c r="H20" s="49">
        <v>10</v>
      </c>
      <c r="I20" s="37">
        <v>10000</v>
      </c>
      <c r="J20" s="37"/>
      <c r="K20" s="37">
        <v>5</v>
      </c>
      <c r="L20" s="37">
        <v>1</v>
      </c>
      <c r="M20" s="37">
        <v>5</v>
      </c>
      <c r="N20" s="37" t="s">
        <v>62</v>
      </c>
      <c r="O20" s="37" t="s">
        <v>75</v>
      </c>
      <c r="P20" s="37">
        <v>0.1</v>
      </c>
      <c r="Q20" s="37">
        <v>0</v>
      </c>
      <c r="R20" s="38">
        <v>0</v>
      </c>
      <c r="U20" s="8">
        <f t="shared" si="0"/>
        <v>3.15</v>
      </c>
      <c r="V20" s="8">
        <v>5</v>
      </c>
    </row>
    <row r="21" spans="4:22" ht="14.25">
      <c r="D21" s="36" t="s">
        <v>41</v>
      </c>
      <c r="E21" s="37" t="s">
        <v>42</v>
      </c>
      <c r="F21" s="37" t="s">
        <v>286</v>
      </c>
      <c r="G21" s="37" t="s">
        <v>56</v>
      </c>
      <c r="H21" s="49">
        <v>7</v>
      </c>
      <c r="I21" s="37">
        <v>10000</v>
      </c>
      <c r="J21" s="37"/>
      <c r="K21" s="37">
        <v>5.8</v>
      </c>
      <c r="L21" s="37">
        <v>1</v>
      </c>
      <c r="M21" s="37">
        <v>5.8</v>
      </c>
      <c r="N21" s="37" t="s">
        <v>62</v>
      </c>
      <c r="O21" s="37" t="s">
        <v>75</v>
      </c>
      <c r="P21" s="37">
        <v>0.1</v>
      </c>
      <c r="Q21" s="37">
        <v>0</v>
      </c>
      <c r="R21" s="38">
        <v>0</v>
      </c>
      <c r="U21" s="8">
        <f t="shared" si="0"/>
        <v>2.9</v>
      </c>
      <c r="V21" s="8">
        <v>5.8</v>
      </c>
    </row>
    <row r="22" spans="4:22" ht="15" thickBot="1">
      <c r="D22" s="39" t="s">
        <v>41</v>
      </c>
      <c r="E22" s="83" t="s">
        <v>42</v>
      </c>
      <c r="F22" s="83" t="s">
        <v>286</v>
      </c>
      <c r="G22" s="37" t="s">
        <v>290</v>
      </c>
      <c r="H22" s="84">
        <v>5</v>
      </c>
      <c r="I22" s="83">
        <v>10000</v>
      </c>
      <c r="J22" s="83"/>
      <c r="K22" s="37">
        <v>6</v>
      </c>
      <c r="L22" s="83">
        <v>1</v>
      </c>
      <c r="M22" s="37">
        <v>6</v>
      </c>
      <c r="N22" s="83" t="s">
        <v>62</v>
      </c>
      <c r="O22" s="83" t="s">
        <v>75</v>
      </c>
      <c r="P22" s="83">
        <v>0.1</v>
      </c>
      <c r="Q22" s="83">
        <v>0</v>
      </c>
      <c r="R22" s="85">
        <v>0</v>
      </c>
      <c r="U22" s="8">
        <f t="shared" si="0"/>
        <v>2.5200000000000005</v>
      </c>
      <c r="V22" s="8">
        <v>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89"/>
  <dimension ref="B1:AT80"/>
  <sheetViews>
    <sheetView showGridLines="0" workbookViewId="0">
      <selection sqref="A1:A1048576"/>
    </sheetView>
  </sheetViews>
  <sheetFormatPr defaultColWidth="9" defaultRowHeight="13.5"/>
  <cols>
    <col min="1" max="1" width="9" style="8"/>
    <col min="2" max="3" width="3.625" style="8" customWidth="1"/>
    <col min="4" max="4" width="13.625" style="8" customWidth="1"/>
    <col min="5" max="5" width="9.125" style="8" bestFit="1" customWidth="1"/>
    <col min="6" max="6" width="9.375" style="8" bestFit="1" customWidth="1"/>
    <col min="7" max="9" width="10.375" style="8" bestFit="1" customWidth="1"/>
    <col min="10" max="18" width="9.375" style="8" bestFit="1" customWidth="1"/>
    <col min="19" max="21" width="10.375" style="8" bestFit="1" customWidth="1"/>
    <col min="22" max="30" width="9.375" style="8" bestFit="1" customWidth="1"/>
    <col min="31" max="33" width="10.375" style="8" bestFit="1" customWidth="1"/>
    <col min="34" max="42" width="9.375" style="8" bestFit="1" customWidth="1"/>
    <col min="43" max="45" width="10.375" style="8" bestFit="1" customWidth="1"/>
    <col min="46" max="16384" width="9" style="8"/>
  </cols>
  <sheetData>
    <row r="1" spans="4:46" ht="14.25" thickBot="1"/>
    <row r="2" spans="4:46" ht="14.25">
      <c r="D2" s="57" t="s">
        <v>139</v>
      </c>
      <c r="E2" s="58" t="s">
        <v>108</v>
      </c>
      <c r="F2" s="22">
        <f>val_date</f>
        <v>42735</v>
      </c>
      <c r="G2" s="22">
        <f>EOMONTH(F2,1)</f>
        <v>42766</v>
      </c>
      <c r="H2" s="22">
        <f t="shared" ref="H2:AS2" si="0">EOMONTH(G2,1)</f>
        <v>42794</v>
      </c>
      <c r="I2" s="22">
        <f t="shared" si="0"/>
        <v>42825</v>
      </c>
      <c r="J2" s="22">
        <f t="shared" si="0"/>
        <v>42855</v>
      </c>
      <c r="K2" s="22">
        <f t="shared" si="0"/>
        <v>42886</v>
      </c>
      <c r="L2" s="22">
        <f t="shared" si="0"/>
        <v>42916</v>
      </c>
      <c r="M2" s="22">
        <f t="shared" si="0"/>
        <v>42947</v>
      </c>
      <c r="N2" s="22">
        <f t="shared" si="0"/>
        <v>42978</v>
      </c>
      <c r="O2" s="22">
        <f t="shared" si="0"/>
        <v>43008</v>
      </c>
      <c r="P2" s="22">
        <f t="shared" si="0"/>
        <v>43039</v>
      </c>
      <c r="Q2" s="22">
        <f t="shared" si="0"/>
        <v>43069</v>
      </c>
      <c r="R2" s="22">
        <f t="shared" si="0"/>
        <v>43100</v>
      </c>
      <c r="S2" s="22">
        <f t="shared" si="0"/>
        <v>43131</v>
      </c>
      <c r="T2" s="22">
        <f t="shared" si="0"/>
        <v>43159</v>
      </c>
      <c r="U2" s="22">
        <f t="shared" si="0"/>
        <v>43190</v>
      </c>
      <c r="V2" s="22">
        <f t="shared" si="0"/>
        <v>43220</v>
      </c>
      <c r="W2" s="22">
        <f t="shared" si="0"/>
        <v>43251</v>
      </c>
      <c r="X2" s="22">
        <f t="shared" si="0"/>
        <v>43281</v>
      </c>
      <c r="Y2" s="22">
        <f t="shared" si="0"/>
        <v>43312</v>
      </c>
      <c r="Z2" s="22">
        <f t="shared" si="0"/>
        <v>43343</v>
      </c>
      <c r="AA2" s="22">
        <f t="shared" si="0"/>
        <v>43373</v>
      </c>
      <c r="AB2" s="22">
        <f t="shared" si="0"/>
        <v>43404</v>
      </c>
      <c r="AC2" s="22">
        <f t="shared" si="0"/>
        <v>43434</v>
      </c>
      <c r="AD2" s="22">
        <f t="shared" si="0"/>
        <v>43465</v>
      </c>
      <c r="AE2" s="22">
        <f t="shared" si="0"/>
        <v>43496</v>
      </c>
      <c r="AF2" s="22">
        <f t="shared" si="0"/>
        <v>43524</v>
      </c>
      <c r="AG2" s="22">
        <f t="shared" si="0"/>
        <v>43555</v>
      </c>
      <c r="AH2" s="22">
        <f t="shared" si="0"/>
        <v>43585</v>
      </c>
      <c r="AI2" s="22">
        <f t="shared" si="0"/>
        <v>43616</v>
      </c>
      <c r="AJ2" s="22">
        <f t="shared" si="0"/>
        <v>43646</v>
      </c>
      <c r="AK2" s="22">
        <f t="shared" si="0"/>
        <v>43677</v>
      </c>
      <c r="AL2" s="22">
        <f t="shared" si="0"/>
        <v>43708</v>
      </c>
      <c r="AM2" s="22">
        <f t="shared" si="0"/>
        <v>43738</v>
      </c>
      <c r="AN2" s="22">
        <f t="shared" si="0"/>
        <v>43769</v>
      </c>
      <c r="AO2" s="22">
        <f t="shared" si="0"/>
        <v>43799</v>
      </c>
      <c r="AP2" s="22">
        <f t="shared" si="0"/>
        <v>43830</v>
      </c>
      <c r="AQ2" s="22">
        <f t="shared" si="0"/>
        <v>43861</v>
      </c>
      <c r="AR2" s="22">
        <f t="shared" si="0"/>
        <v>43890</v>
      </c>
      <c r="AS2" s="23">
        <f t="shared" si="0"/>
        <v>43921</v>
      </c>
    </row>
    <row r="3" spans="4:46" ht="14.25">
      <c r="D3" s="19" t="s">
        <v>76</v>
      </c>
      <c r="E3" s="17" t="s">
        <v>109</v>
      </c>
      <c r="F3" s="50">
        <v>7.0000000000000007E-2</v>
      </c>
      <c r="G3" s="50">
        <v>7.0000000000000007E-2</v>
      </c>
      <c r="H3" s="50">
        <v>7.0000000000000007E-2</v>
      </c>
      <c r="I3" s="50">
        <v>7.0000000000000007E-2</v>
      </c>
      <c r="J3" s="50">
        <v>7.0000000000000007E-2</v>
      </c>
      <c r="K3" s="50">
        <v>7.0000000000000007E-2</v>
      </c>
      <c r="L3" s="50">
        <v>7.0000000000000007E-2</v>
      </c>
      <c r="M3" s="50">
        <v>7.0000000000000007E-2</v>
      </c>
      <c r="N3" s="50">
        <v>7.0000000000000007E-2</v>
      </c>
      <c r="O3" s="50">
        <v>7.0000000000000007E-2</v>
      </c>
      <c r="P3" s="50">
        <v>7.0000000000000007E-2</v>
      </c>
      <c r="Q3" s="50">
        <v>7.0000000000000007E-2</v>
      </c>
      <c r="R3" s="50">
        <v>7.0000000000000007E-2</v>
      </c>
      <c r="S3" s="50">
        <v>7.0000000000000007E-2</v>
      </c>
      <c r="T3" s="50">
        <v>7.0000000000000007E-2</v>
      </c>
      <c r="U3" s="50">
        <v>7.0000000000000007E-2</v>
      </c>
      <c r="V3" s="50">
        <v>7.0000000000000007E-2</v>
      </c>
      <c r="W3" s="50">
        <v>7.0000000000000007E-2</v>
      </c>
      <c r="X3" s="50">
        <v>7.0000000000000007E-2</v>
      </c>
      <c r="Y3" s="50">
        <v>7.0000000000000007E-2</v>
      </c>
      <c r="Z3" s="50">
        <v>7.0000000000000007E-2</v>
      </c>
      <c r="AA3" s="50">
        <v>7.0000000000000007E-2</v>
      </c>
      <c r="AB3" s="50">
        <v>7.0000000000000007E-2</v>
      </c>
      <c r="AC3" s="50">
        <v>7.0000000000000007E-2</v>
      </c>
      <c r="AD3" s="50">
        <v>7.0000000000000007E-2</v>
      </c>
      <c r="AE3" s="50">
        <v>7.0000000000000007E-2</v>
      </c>
      <c r="AF3" s="50">
        <v>7.0000000000000007E-2</v>
      </c>
      <c r="AG3" s="50">
        <v>7.0000000000000007E-2</v>
      </c>
      <c r="AH3" s="50">
        <v>7.0000000000000007E-2</v>
      </c>
      <c r="AI3" s="50">
        <v>7.0000000000000007E-2</v>
      </c>
      <c r="AJ3" s="50">
        <v>7.0000000000000007E-2</v>
      </c>
      <c r="AK3" s="50">
        <v>7.0000000000000007E-2</v>
      </c>
      <c r="AL3" s="50">
        <v>7.0000000000000007E-2</v>
      </c>
      <c r="AM3" s="50">
        <v>7.0000000000000007E-2</v>
      </c>
      <c r="AN3" s="50">
        <v>7.0000000000000007E-2</v>
      </c>
      <c r="AO3" s="50">
        <v>7.0000000000000007E-2</v>
      </c>
      <c r="AP3" s="50">
        <v>7.0000000000000007E-2</v>
      </c>
      <c r="AQ3" s="50">
        <v>7.0000000000000007E-2</v>
      </c>
      <c r="AR3" s="50">
        <v>7.0000000000000007E-2</v>
      </c>
      <c r="AS3" s="50">
        <v>7.0000000000000007E-2</v>
      </c>
    </row>
    <row r="4" spans="4:46" ht="14.25">
      <c r="D4" s="19" t="s">
        <v>76</v>
      </c>
      <c r="E4" s="17" t="s">
        <v>40</v>
      </c>
      <c r="F4" s="50">
        <v>0</v>
      </c>
      <c r="G4" s="50">
        <v>0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Q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  <c r="AC4" s="50">
        <v>0</v>
      </c>
      <c r="AD4" s="50">
        <v>0</v>
      </c>
      <c r="AE4" s="50">
        <v>0</v>
      </c>
      <c r="AF4" s="50">
        <v>0</v>
      </c>
      <c r="AG4" s="50">
        <v>0</v>
      </c>
      <c r="AH4" s="50">
        <v>0</v>
      </c>
      <c r="AI4" s="50">
        <v>0</v>
      </c>
      <c r="AJ4" s="50">
        <v>0</v>
      </c>
      <c r="AK4" s="50">
        <v>0</v>
      </c>
      <c r="AL4" s="50">
        <v>0</v>
      </c>
      <c r="AM4" s="50">
        <v>0</v>
      </c>
      <c r="AN4" s="50">
        <v>0</v>
      </c>
      <c r="AO4" s="50">
        <v>0</v>
      </c>
      <c r="AP4" s="50">
        <v>0</v>
      </c>
      <c r="AQ4" s="50">
        <v>0</v>
      </c>
      <c r="AR4" s="50">
        <v>0</v>
      </c>
      <c r="AS4" s="50">
        <v>0</v>
      </c>
    </row>
    <row r="5" spans="4:46" ht="14.25">
      <c r="D5" s="19" t="s">
        <v>77</v>
      </c>
      <c r="E5" s="17" t="s">
        <v>109</v>
      </c>
      <c r="F5" s="50">
        <v>0.05</v>
      </c>
      <c r="G5" s="50">
        <v>0.05</v>
      </c>
      <c r="H5" s="50">
        <v>0.05</v>
      </c>
      <c r="I5" s="50">
        <v>0.05</v>
      </c>
      <c r="J5" s="50">
        <v>0.05</v>
      </c>
      <c r="K5" s="50">
        <v>0.05</v>
      </c>
      <c r="L5" s="50">
        <v>0.05</v>
      </c>
      <c r="M5" s="50">
        <v>0.05</v>
      </c>
      <c r="N5" s="50">
        <v>0.05</v>
      </c>
      <c r="O5" s="50">
        <v>0.05</v>
      </c>
      <c r="P5" s="50">
        <v>0.05</v>
      </c>
      <c r="Q5" s="50">
        <v>0.05</v>
      </c>
      <c r="R5" s="50">
        <v>0.05</v>
      </c>
      <c r="S5" s="50">
        <v>0.05</v>
      </c>
      <c r="T5" s="50">
        <v>0.05</v>
      </c>
      <c r="U5" s="50">
        <v>0.05</v>
      </c>
      <c r="V5" s="50">
        <v>0.05</v>
      </c>
      <c r="W5" s="50">
        <v>0.05</v>
      </c>
      <c r="X5" s="50">
        <v>0.05</v>
      </c>
      <c r="Y5" s="50">
        <v>0.05</v>
      </c>
      <c r="Z5" s="50">
        <v>0.05</v>
      </c>
      <c r="AA5" s="50">
        <v>0.05</v>
      </c>
      <c r="AB5" s="50">
        <v>0.05</v>
      </c>
      <c r="AC5" s="50">
        <v>0.05</v>
      </c>
      <c r="AD5" s="50">
        <v>0.05</v>
      </c>
      <c r="AE5" s="50">
        <v>0.05</v>
      </c>
      <c r="AF5" s="50">
        <v>0.05</v>
      </c>
      <c r="AG5" s="50">
        <v>0.05</v>
      </c>
      <c r="AH5" s="50">
        <v>0.05</v>
      </c>
      <c r="AI5" s="50">
        <v>0.05</v>
      </c>
      <c r="AJ5" s="50">
        <v>0.05</v>
      </c>
      <c r="AK5" s="50">
        <v>0.05</v>
      </c>
      <c r="AL5" s="50">
        <v>0.05</v>
      </c>
      <c r="AM5" s="50">
        <v>0.05</v>
      </c>
      <c r="AN5" s="50">
        <v>0.05</v>
      </c>
      <c r="AO5" s="50">
        <v>0.05</v>
      </c>
      <c r="AP5" s="50">
        <v>0.05</v>
      </c>
      <c r="AQ5" s="50">
        <v>0.05</v>
      </c>
      <c r="AR5" s="50">
        <v>0.05</v>
      </c>
      <c r="AS5" s="50">
        <v>0.05</v>
      </c>
    </row>
    <row r="6" spans="4:46" ht="14.25">
      <c r="D6" s="19" t="s">
        <v>77</v>
      </c>
      <c r="E6" s="17" t="s">
        <v>40</v>
      </c>
      <c r="F6" s="50">
        <v>0</v>
      </c>
      <c r="G6" s="50">
        <v>0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  <c r="P6" s="50">
        <v>0</v>
      </c>
      <c r="Q6" s="50">
        <v>0</v>
      </c>
      <c r="R6" s="50">
        <v>0</v>
      </c>
      <c r="S6" s="50">
        <v>0</v>
      </c>
      <c r="T6" s="50">
        <v>0</v>
      </c>
      <c r="U6" s="50">
        <v>0</v>
      </c>
      <c r="V6" s="50">
        <v>0</v>
      </c>
      <c r="W6" s="50">
        <v>0</v>
      </c>
      <c r="X6" s="50">
        <v>0</v>
      </c>
      <c r="Y6" s="50">
        <v>0</v>
      </c>
      <c r="Z6" s="50">
        <v>0</v>
      </c>
      <c r="AA6" s="50">
        <v>0</v>
      </c>
      <c r="AB6" s="50">
        <v>0</v>
      </c>
      <c r="AC6" s="50">
        <v>0</v>
      </c>
      <c r="AD6" s="50">
        <v>0</v>
      </c>
      <c r="AE6" s="50">
        <v>0</v>
      </c>
      <c r="AF6" s="50">
        <v>0</v>
      </c>
      <c r="AG6" s="50">
        <v>0</v>
      </c>
      <c r="AH6" s="50">
        <v>0</v>
      </c>
      <c r="AI6" s="50">
        <v>0</v>
      </c>
      <c r="AJ6" s="50">
        <v>0</v>
      </c>
      <c r="AK6" s="50">
        <v>0</v>
      </c>
      <c r="AL6" s="50">
        <v>0</v>
      </c>
      <c r="AM6" s="50">
        <v>0</v>
      </c>
      <c r="AN6" s="50">
        <v>0</v>
      </c>
      <c r="AO6" s="50">
        <v>0</v>
      </c>
      <c r="AP6" s="50">
        <v>0</v>
      </c>
      <c r="AQ6" s="50">
        <v>0</v>
      </c>
      <c r="AR6" s="50">
        <v>0</v>
      </c>
      <c r="AS6" s="50">
        <v>0</v>
      </c>
    </row>
    <row r="7" spans="4:46" ht="14.25">
      <c r="D7" s="19" t="s">
        <v>93</v>
      </c>
      <c r="E7" s="17" t="s">
        <v>109</v>
      </c>
      <c r="F7" s="50">
        <v>0.05</v>
      </c>
      <c r="G7" s="50">
        <v>0.05</v>
      </c>
      <c r="H7" s="50">
        <v>0.05</v>
      </c>
      <c r="I7" s="50">
        <v>0.05</v>
      </c>
      <c r="J7" s="50">
        <v>0.05</v>
      </c>
      <c r="K7" s="50">
        <v>0.05</v>
      </c>
      <c r="L7" s="50">
        <v>0.05</v>
      </c>
      <c r="M7" s="50">
        <v>0.05</v>
      </c>
      <c r="N7" s="50">
        <v>0.05</v>
      </c>
      <c r="O7" s="50">
        <v>0.05</v>
      </c>
      <c r="P7" s="50">
        <v>0.05</v>
      </c>
      <c r="Q7" s="50">
        <v>0.05</v>
      </c>
      <c r="R7" s="50">
        <v>0.05</v>
      </c>
      <c r="S7" s="50">
        <v>0.05</v>
      </c>
      <c r="T7" s="50">
        <v>0.05</v>
      </c>
      <c r="U7" s="50">
        <v>0.05</v>
      </c>
      <c r="V7" s="50">
        <v>0.05</v>
      </c>
      <c r="W7" s="50">
        <v>0.05</v>
      </c>
      <c r="X7" s="50">
        <v>0.05</v>
      </c>
      <c r="Y7" s="50">
        <v>0.05</v>
      </c>
      <c r="Z7" s="50">
        <v>0.05</v>
      </c>
      <c r="AA7" s="50">
        <v>0.05</v>
      </c>
      <c r="AB7" s="50">
        <v>0.05</v>
      </c>
      <c r="AC7" s="50">
        <v>0.05</v>
      </c>
      <c r="AD7" s="50">
        <v>0.05</v>
      </c>
      <c r="AE7" s="50">
        <v>0.05</v>
      </c>
      <c r="AF7" s="50">
        <v>0.05</v>
      </c>
      <c r="AG7" s="50">
        <v>0.05</v>
      </c>
      <c r="AH7" s="50">
        <v>0.05</v>
      </c>
      <c r="AI7" s="50">
        <v>0.05</v>
      </c>
      <c r="AJ7" s="50">
        <v>0.05</v>
      </c>
      <c r="AK7" s="50">
        <v>0.05</v>
      </c>
      <c r="AL7" s="50">
        <v>0.05</v>
      </c>
      <c r="AM7" s="50">
        <v>0.05</v>
      </c>
      <c r="AN7" s="50">
        <v>0.05</v>
      </c>
      <c r="AO7" s="50">
        <v>0.05</v>
      </c>
      <c r="AP7" s="50">
        <v>0.05</v>
      </c>
      <c r="AQ7" s="50">
        <v>0.05</v>
      </c>
      <c r="AR7" s="50">
        <v>0.05</v>
      </c>
      <c r="AS7" s="50">
        <v>0.05</v>
      </c>
    </row>
    <row r="8" spans="4:46" ht="14.25">
      <c r="D8" s="19" t="s">
        <v>93</v>
      </c>
      <c r="E8" s="17" t="s">
        <v>40</v>
      </c>
      <c r="F8" s="50">
        <v>0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  <c r="P8" s="50">
        <v>0</v>
      </c>
      <c r="Q8" s="50">
        <v>0</v>
      </c>
      <c r="R8" s="50">
        <v>0</v>
      </c>
      <c r="S8" s="50">
        <v>0</v>
      </c>
      <c r="T8" s="50">
        <v>0</v>
      </c>
      <c r="U8" s="50">
        <v>0</v>
      </c>
      <c r="V8" s="50">
        <v>0</v>
      </c>
      <c r="W8" s="50">
        <v>0</v>
      </c>
      <c r="X8" s="50">
        <v>0</v>
      </c>
      <c r="Y8" s="50">
        <v>0</v>
      </c>
      <c r="Z8" s="50">
        <v>0</v>
      </c>
      <c r="AA8" s="50">
        <v>0</v>
      </c>
      <c r="AB8" s="50">
        <v>0</v>
      </c>
      <c r="AC8" s="50">
        <v>0</v>
      </c>
      <c r="AD8" s="50">
        <v>0</v>
      </c>
      <c r="AE8" s="50">
        <v>0</v>
      </c>
      <c r="AF8" s="50">
        <v>0</v>
      </c>
      <c r="AG8" s="50">
        <v>0</v>
      </c>
      <c r="AH8" s="50">
        <v>0</v>
      </c>
      <c r="AI8" s="50">
        <v>0</v>
      </c>
      <c r="AJ8" s="50">
        <v>0</v>
      </c>
      <c r="AK8" s="50">
        <v>0</v>
      </c>
      <c r="AL8" s="50">
        <v>0</v>
      </c>
      <c r="AM8" s="50">
        <v>0</v>
      </c>
      <c r="AN8" s="50">
        <v>0</v>
      </c>
      <c r="AO8" s="50">
        <v>0</v>
      </c>
      <c r="AP8" s="50">
        <v>0</v>
      </c>
      <c r="AQ8" s="50">
        <v>0</v>
      </c>
      <c r="AR8" s="50">
        <v>0</v>
      </c>
      <c r="AS8" s="50">
        <v>0</v>
      </c>
    </row>
    <row r="9" spans="4:46" ht="14.25">
      <c r="D9" s="19" t="s">
        <v>58</v>
      </c>
      <c r="E9" s="17" t="s">
        <v>109</v>
      </c>
      <c r="F9" s="50">
        <v>0.04</v>
      </c>
      <c r="G9" s="50">
        <v>0.04</v>
      </c>
      <c r="H9" s="50">
        <v>0.04</v>
      </c>
      <c r="I9" s="50">
        <v>0.04</v>
      </c>
      <c r="J9" s="50">
        <v>0.04</v>
      </c>
      <c r="K9" s="50">
        <v>0.04</v>
      </c>
      <c r="L9" s="50">
        <v>0.04</v>
      </c>
      <c r="M9" s="50">
        <v>0.04</v>
      </c>
      <c r="N9" s="50">
        <v>0.04</v>
      </c>
      <c r="O9" s="50">
        <v>0.04</v>
      </c>
      <c r="P9" s="50">
        <v>0.04</v>
      </c>
      <c r="Q9" s="50">
        <v>0.04</v>
      </c>
      <c r="R9" s="50">
        <v>0.04</v>
      </c>
      <c r="S9" s="50">
        <v>0.04</v>
      </c>
      <c r="T9" s="50">
        <v>0.04</v>
      </c>
      <c r="U9" s="50">
        <v>0.04</v>
      </c>
      <c r="V9" s="50">
        <v>0.04</v>
      </c>
      <c r="W9" s="50">
        <v>0.04</v>
      </c>
      <c r="X9" s="50">
        <v>0.04</v>
      </c>
      <c r="Y9" s="50">
        <v>0.04</v>
      </c>
      <c r="Z9" s="50">
        <v>0.04</v>
      </c>
      <c r="AA9" s="50">
        <v>0.04</v>
      </c>
      <c r="AB9" s="50">
        <v>0.04</v>
      </c>
      <c r="AC9" s="50">
        <v>0.04</v>
      </c>
      <c r="AD9" s="50">
        <v>0.04</v>
      </c>
      <c r="AE9" s="50">
        <v>0.04</v>
      </c>
      <c r="AF9" s="50">
        <v>0.04</v>
      </c>
      <c r="AG9" s="50">
        <v>0.04</v>
      </c>
      <c r="AH9" s="50">
        <v>0.04</v>
      </c>
      <c r="AI9" s="50">
        <v>0.04</v>
      </c>
      <c r="AJ9" s="50">
        <v>0.04</v>
      </c>
      <c r="AK9" s="50">
        <v>0.04</v>
      </c>
      <c r="AL9" s="50">
        <v>0.04</v>
      </c>
      <c r="AM9" s="50">
        <v>0.04</v>
      </c>
      <c r="AN9" s="50">
        <v>0.04</v>
      </c>
      <c r="AO9" s="50">
        <v>0.04</v>
      </c>
      <c r="AP9" s="50">
        <v>0.04</v>
      </c>
      <c r="AQ9" s="50">
        <v>0.04</v>
      </c>
      <c r="AR9" s="50">
        <v>0.04</v>
      </c>
      <c r="AS9" s="50">
        <v>0.04</v>
      </c>
    </row>
    <row r="10" spans="4:46" ht="14.25">
      <c r="D10" s="19" t="s">
        <v>58</v>
      </c>
      <c r="E10" s="17" t="s">
        <v>40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  <c r="P10" s="50">
        <v>0</v>
      </c>
      <c r="Q10" s="50">
        <v>0</v>
      </c>
      <c r="R10" s="50">
        <v>0</v>
      </c>
      <c r="S10" s="50">
        <v>0</v>
      </c>
      <c r="T10" s="50">
        <v>0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0</v>
      </c>
      <c r="AB10" s="50">
        <v>0</v>
      </c>
      <c r="AC10" s="50">
        <v>0</v>
      </c>
      <c r="AD10" s="50">
        <v>0</v>
      </c>
      <c r="AE10" s="50">
        <v>0</v>
      </c>
      <c r="AF10" s="50">
        <v>0</v>
      </c>
      <c r="AG10" s="50">
        <v>0</v>
      </c>
      <c r="AH10" s="50">
        <v>0</v>
      </c>
      <c r="AI10" s="50">
        <v>0</v>
      </c>
      <c r="AJ10" s="50">
        <v>0</v>
      </c>
      <c r="AK10" s="50">
        <v>0</v>
      </c>
      <c r="AL10" s="50">
        <v>0</v>
      </c>
      <c r="AM10" s="50">
        <v>0</v>
      </c>
      <c r="AN10" s="50">
        <v>0</v>
      </c>
      <c r="AO10" s="50">
        <v>0</v>
      </c>
      <c r="AP10" s="50">
        <v>0</v>
      </c>
      <c r="AQ10" s="50">
        <v>0</v>
      </c>
      <c r="AR10" s="50">
        <v>0</v>
      </c>
      <c r="AS10" s="50">
        <v>0</v>
      </c>
    </row>
    <row r="11" spans="4:46" ht="14.25">
      <c r="D11" s="19" t="s">
        <v>168</v>
      </c>
      <c r="E11" s="17" t="s">
        <v>109</v>
      </c>
      <c r="F11" s="50">
        <v>0.05</v>
      </c>
      <c r="G11" s="50">
        <v>0.05</v>
      </c>
      <c r="H11" s="50">
        <v>0.05</v>
      </c>
      <c r="I11" s="50">
        <v>0.05</v>
      </c>
      <c r="J11" s="50">
        <v>0.05</v>
      </c>
      <c r="K11" s="50">
        <v>0.05</v>
      </c>
      <c r="L11" s="50">
        <v>0.05</v>
      </c>
      <c r="M11" s="50">
        <v>0.05</v>
      </c>
      <c r="N11" s="50">
        <v>0.05</v>
      </c>
      <c r="O11" s="50">
        <v>0.05</v>
      </c>
      <c r="P11" s="50">
        <v>0.05</v>
      </c>
      <c r="Q11" s="50">
        <v>0.05</v>
      </c>
      <c r="R11" s="50">
        <v>0.05</v>
      </c>
      <c r="S11" s="50">
        <v>0.05</v>
      </c>
      <c r="T11" s="50">
        <v>0.05</v>
      </c>
      <c r="U11" s="50">
        <v>0.05</v>
      </c>
      <c r="V11" s="50">
        <v>0.05</v>
      </c>
      <c r="W11" s="50">
        <v>0.05</v>
      </c>
      <c r="X11" s="50">
        <v>0.05</v>
      </c>
      <c r="Y11" s="50">
        <v>0.05</v>
      </c>
      <c r="Z11" s="50">
        <v>0.05</v>
      </c>
      <c r="AA11" s="50">
        <v>0.05</v>
      </c>
      <c r="AB11" s="50">
        <v>0.05</v>
      </c>
      <c r="AC11" s="50">
        <v>0.05</v>
      </c>
      <c r="AD11" s="50">
        <v>0.05</v>
      </c>
      <c r="AE11" s="50">
        <v>0.05</v>
      </c>
      <c r="AF11" s="50">
        <v>0.05</v>
      </c>
      <c r="AG11" s="50">
        <v>0.05</v>
      </c>
      <c r="AH11" s="50">
        <v>0.05</v>
      </c>
      <c r="AI11" s="50">
        <v>0.05</v>
      </c>
      <c r="AJ11" s="50">
        <v>0.05</v>
      </c>
      <c r="AK11" s="50">
        <v>0.05</v>
      </c>
      <c r="AL11" s="50">
        <v>0.05</v>
      </c>
      <c r="AM11" s="50">
        <v>0.05</v>
      </c>
      <c r="AN11" s="50">
        <v>0.05</v>
      </c>
      <c r="AO11" s="50">
        <v>0.05</v>
      </c>
      <c r="AP11" s="50">
        <v>0.05</v>
      </c>
      <c r="AQ11" s="50">
        <v>0.05</v>
      </c>
      <c r="AR11" s="50">
        <v>0.05</v>
      </c>
      <c r="AS11" s="50">
        <v>0.05</v>
      </c>
    </row>
    <row r="12" spans="4:46" ht="14.25">
      <c r="D12" s="19" t="s">
        <v>168</v>
      </c>
      <c r="E12" s="17" t="s">
        <v>40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H12" s="50">
        <v>0</v>
      </c>
      <c r="AI12" s="50">
        <v>0</v>
      </c>
      <c r="AJ12" s="50">
        <v>0</v>
      </c>
      <c r="AK12" s="50">
        <v>0</v>
      </c>
      <c r="AL12" s="50">
        <v>0</v>
      </c>
      <c r="AM12" s="50">
        <v>0</v>
      </c>
      <c r="AN12" s="50">
        <v>0</v>
      </c>
      <c r="AO12" s="50">
        <v>0</v>
      </c>
      <c r="AP12" s="50">
        <v>0</v>
      </c>
      <c r="AQ12" s="50">
        <v>0</v>
      </c>
      <c r="AR12" s="50">
        <v>0</v>
      </c>
      <c r="AS12" s="50">
        <v>0</v>
      </c>
    </row>
    <row r="13" spans="4:46" ht="14.25">
      <c r="D13" s="19" t="s">
        <v>166</v>
      </c>
      <c r="E13" s="17" t="s">
        <v>109</v>
      </c>
      <c r="F13" s="50">
        <v>0.08</v>
      </c>
      <c r="G13" s="50">
        <v>0.08</v>
      </c>
      <c r="H13" s="50">
        <v>0.08</v>
      </c>
      <c r="I13" s="50">
        <v>0.08</v>
      </c>
      <c r="J13" s="50">
        <v>0.08</v>
      </c>
      <c r="K13" s="50">
        <v>0.08</v>
      </c>
      <c r="L13" s="50">
        <v>0.08</v>
      </c>
      <c r="M13" s="50">
        <v>0.08</v>
      </c>
      <c r="N13" s="50">
        <v>0.08</v>
      </c>
      <c r="O13" s="50">
        <v>0.08</v>
      </c>
      <c r="P13" s="50">
        <v>0.08</v>
      </c>
      <c r="Q13" s="50">
        <v>0.08</v>
      </c>
      <c r="R13" s="50">
        <v>0.08</v>
      </c>
      <c r="S13" s="50">
        <v>0.08</v>
      </c>
      <c r="T13" s="50">
        <v>0.08</v>
      </c>
      <c r="U13" s="50">
        <v>0.08</v>
      </c>
      <c r="V13" s="50">
        <v>0.08</v>
      </c>
      <c r="W13" s="50">
        <v>0.08</v>
      </c>
      <c r="X13" s="50">
        <v>0.08</v>
      </c>
      <c r="Y13" s="50">
        <v>0.08</v>
      </c>
      <c r="Z13" s="50">
        <v>0.08</v>
      </c>
      <c r="AA13" s="50">
        <v>0.08</v>
      </c>
      <c r="AB13" s="50">
        <v>0.08</v>
      </c>
      <c r="AC13" s="50">
        <v>0.08</v>
      </c>
      <c r="AD13" s="50">
        <v>0.08</v>
      </c>
      <c r="AE13" s="50">
        <v>0.08</v>
      </c>
      <c r="AF13" s="50">
        <v>0.08</v>
      </c>
      <c r="AG13" s="50">
        <v>0.08</v>
      </c>
      <c r="AH13" s="50">
        <v>0.08</v>
      </c>
      <c r="AI13" s="50">
        <v>0.08</v>
      </c>
      <c r="AJ13" s="50">
        <v>0.08</v>
      </c>
      <c r="AK13" s="50">
        <v>0.08</v>
      </c>
      <c r="AL13" s="50">
        <v>0.08</v>
      </c>
      <c r="AM13" s="50">
        <v>0.08</v>
      </c>
      <c r="AN13" s="50">
        <v>0.08</v>
      </c>
      <c r="AO13" s="50">
        <v>0.08</v>
      </c>
      <c r="AP13" s="50">
        <v>0.08</v>
      </c>
      <c r="AQ13" s="50">
        <v>0.08</v>
      </c>
      <c r="AR13" s="50">
        <v>0.08</v>
      </c>
      <c r="AS13" s="50">
        <v>0.08</v>
      </c>
    </row>
    <row r="14" spans="4:46" ht="14.25">
      <c r="D14" s="19" t="s">
        <v>166</v>
      </c>
      <c r="E14" s="17" t="s">
        <v>40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</row>
    <row r="15" spans="4:46" ht="14.25">
      <c r="D15" s="19" t="s">
        <v>110</v>
      </c>
      <c r="E15" s="51">
        <v>0</v>
      </c>
      <c r="F15" s="52">
        <v>2.8437E-2</v>
      </c>
      <c r="G15" s="52">
        <v>2.8437E-2</v>
      </c>
      <c r="H15" s="52">
        <v>2.8437E-2</v>
      </c>
      <c r="I15" s="52">
        <v>2.8437E-2</v>
      </c>
      <c r="J15" s="52">
        <v>2.8437E-2</v>
      </c>
      <c r="K15" s="52">
        <v>2.8437E-2</v>
      </c>
      <c r="L15" s="52">
        <v>2.8437E-2</v>
      </c>
      <c r="M15" s="52">
        <v>2.8437E-2</v>
      </c>
      <c r="N15" s="52">
        <v>2.8437E-2</v>
      </c>
      <c r="O15" s="52">
        <v>2.8437E-2</v>
      </c>
      <c r="P15" s="52">
        <v>2.8437E-2</v>
      </c>
      <c r="Q15" s="52">
        <v>2.8437E-2</v>
      </c>
      <c r="R15" s="52">
        <v>2.8437E-2</v>
      </c>
      <c r="S15" s="52">
        <v>2.8437E-2</v>
      </c>
      <c r="T15" s="52">
        <v>2.8437E-2</v>
      </c>
      <c r="U15" s="52">
        <v>2.8437E-2</v>
      </c>
      <c r="V15" s="52">
        <v>2.8437E-2</v>
      </c>
      <c r="W15" s="52">
        <v>2.8437E-2</v>
      </c>
      <c r="X15" s="52">
        <v>2.8437E-2</v>
      </c>
      <c r="Y15" s="52">
        <v>2.8437E-2</v>
      </c>
      <c r="Z15" s="52">
        <v>2.8437E-2</v>
      </c>
      <c r="AA15" s="52">
        <v>2.8437E-2</v>
      </c>
      <c r="AB15" s="52">
        <v>2.8437E-2</v>
      </c>
      <c r="AC15" s="52">
        <v>2.8437E-2</v>
      </c>
      <c r="AD15" s="52">
        <v>2.8437E-2</v>
      </c>
      <c r="AE15" s="52">
        <v>2.8437E-2</v>
      </c>
      <c r="AF15" s="52">
        <v>2.8437E-2</v>
      </c>
      <c r="AG15" s="52">
        <v>2.8437E-2</v>
      </c>
      <c r="AH15" s="52">
        <v>2.8437E-2</v>
      </c>
      <c r="AI15" s="52">
        <v>2.8437E-2</v>
      </c>
      <c r="AJ15" s="52">
        <v>2.8437E-2</v>
      </c>
      <c r="AK15" s="52">
        <v>2.8437E-2</v>
      </c>
      <c r="AL15" s="52">
        <v>2.8437E-2</v>
      </c>
      <c r="AM15" s="52">
        <v>2.8437E-2</v>
      </c>
      <c r="AN15" s="52">
        <v>2.8437E-2</v>
      </c>
      <c r="AO15" s="52">
        <v>2.8437E-2</v>
      </c>
      <c r="AP15" s="52">
        <v>2.8437E-2</v>
      </c>
      <c r="AQ15" s="52">
        <v>2.8437E-2</v>
      </c>
      <c r="AR15" s="52">
        <v>2.8437E-2</v>
      </c>
      <c r="AS15" s="52">
        <v>2.8437E-2</v>
      </c>
      <c r="AT15" s="89">
        <v>3.8436999999999999E-2</v>
      </c>
    </row>
    <row r="16" spans="4:46" ht="14.25">
      <c r="D16" s="19" t="s">
        <v>110</v>
      </c>
      <c r="E16" s="51">
        <v>1</v>
      </c>
      <c r="F16" s="52">
        <v>2.8632000000000001E-2</v>
      </c>
      <c r="G16" s="52">
        <v>2.8632000000000001E-2</v>
      </c>
      <c r="H16" s="52">
        <v>2.8632000000000001E-2</v>
      </c>
      <c r="I16" s="52">
        <v>2.8632000000000001E-2</v>
      </c>
      <c r="J16" s="52">
        <v>2.8632000000000001E-2</v>
      </c>
      <c r="K16" s="52">
        <v>2.8632000000000001E-2</v>
      </c>
      <c r="L16" s="52">
        <v>2.8632000000000001E-2</v>
      </c>
      <c r="M16" s="52">
        <v>2.8632000000000001E-2</v>
      </c>
      <c r="N16" s="52">
        <v>2.8632000000000001E-2</v>
      </c>
      <c r="O16" s="52">
        <v>2.8632000000000001E-2</v>
      </c>
      <c r="P16" s="52">
        <v>2.8632000000000001E-2</v>
      </c>
      <c r="Q16" s="52">
        <v>2.8632000000000001E-2</v>
      </c>
      <c r="R16" s="52">
        <v>2.8632000000000001E-2</v>
      </c>
      <c r="S16" s="52">
        <v>2.8632000000000001E-2</v>
      </c>
      <c r="T16" s="52">
        <v>2.8632000000000001E-2</v>
      </c>
      <c r="U16" s="52">
        <v>2.8632000000000001E-2</v>
      </c>
      <c r="V16" s="52">
        <v>2.8632000000000001E-2</v>
      </c>
      <c r="W16" s="52">
        <v>2.8632000000000001E-2</v>
      </c>
      <c r="X16" s="52">
        <v>2.8632000000000001E-2</v>
      </c>
      <c r="Y16" s="52">
        <v>2.8632000000000001E-2</v>
      </c>
      <c r="Z16" s="52">
        <v>2.8632000000000001E-2</v>
      </c>
      <c r="AA16" s="52">
        <v>2.8632000000000001E-2</v>
      </c>
      <c r="AB16" s="52">
        <v>2.8632000000000001E-2</v>
      </c>
      <c r="AC16" s="52">
        <v>2.8632000000000001E-2</v>
      </c>
      <c r="AD16" s="52">
        <v>2.8632000000000001E-2</v>
      </c>
      <c r="AE16" s="52">
        <v>2.8632000000000001E-2</v>
      </c>
      <c r="AF16" s="52">
        <v>2.8632000000000001E-2</v>
      </c>
      <c r="AG16" s="52">
        <v>2.8632000000000001E-2</v>
      </c>
      <c r="AH16" s="52">
        <v>2.8632000000000001E-2</v>
      </c>
      <c r="AI16" s="52">
        <v>2.8632000000000001E-2</v>
      </c>
      <c r="AJ16" s="52">
        <v>2.8632000000000001E-2</v>
      </c>
      <c r="AK16" s="52">
        <v>2.8632000000000001E-2</v>
      </c>
      <c r="AL16" s="52">
        <v>2.8632000000000001E-2</v>
      </c>
      <c r="AM16" s="52">
        <v>2.8632000000000001E-2</v>
      </c>
      <c r="AN16" s="52">
        <v>2.8632000000000001E-2</v>
      </c>
      <c r="AO16" s="52">
        <v>2.8632000000000001E-2</v>
      </c>
      <c r="AP16" s="52">
        <v>2.8632000000000001E-2</v>
      </c>
      <c r="AQ16" s="52">
        <v>2.8632000000000001E-2</v>
      </c>
      <c r="AR16" s="52">
        <v>2.8632000000000001E-2</v>
      </c>
      <c r="AS16" s="52">
        <v>2.8632000000000001E-2</v>
      </c>
      <c r="AT16" s="89">
        <v>3.8632E-2</v>
      </c>
    </row>
    <row r="17" spans="4:46" ht="14.25">
      <c r="D17" s="19" t="s">
        <v>110</v>
      </c>
      <c r="E17" s="51">
        <f>E16+1</f>
        <v>2</v>
      </c>
      <c r="F17" s="52">
        <v>2.9538000000000002E-2</v>
      </c>
      <c r="G17" s="52">
        <v>2.9538000000000002E-2</v>
      </c>
      <c r="H17" s="52">
        <v>2.9538000000000002E-2</v>
      </c>
      <c r="I17" s="52">
        <v>2.9538000000000002E-2</v>
      </c>
      <c r="J17" s="52">
        <v>2.9538000000000002E-2</v>
      </c>
      <c r="K17" s="52">
        <v>2.9538000000000002E-2</v>
      </c>
      <c r="L17" s="52">
        <v>2.9538000000000002E-2</v>
      </c>
      <c r="M17" s="52">
        <v>2.9538000000000002E-2</v>
      </c>
      <c r="N17" s="52">
        <v>2.9538000000000002E-2</v>
      </c>
      <c r="O17" s="52">
        <v>2.9538000000000002E-2</v>
      </c>
      <c r="P17" s="52">
        <v>2.9538000000000002E-2</v>
      </c>
      <c r="Q17" s="52">
        <v>2.9538000000000002E-2</v>
      </c>
      <c r="R17" s="52">
        <v>2.9538000000000002E-2</v>
      </c>
      <c r="S17" s="52">
        <v>2.9538000000000002E-2</v>
      </c>
      <c r="T17" s="52">
        <v>2.9538000000000002E-2</v>
      </c>
      <c r="U17" s="52">
        <v>2.9538000000000002E-2</v>
      </c>
      <c r="V17" s="52">
        <v>2.9538000000000002E-2</v>
      </c>
      <c r="W17" s="52">
        <v>2.9538000000000002E-2</v>
      </c>
      <c r="X17" s="52">
        <v>2.9538000000000002E-2</v>
      </c>
      <c r="Y17" s="52">
        <v>2.9538000000000002E-2</v>
      </c>
      <c r="Z17" s="52">
        <v>2.9538000000000002E-2</v>
      </c>
      <c r="AA17" s="52">
        <v>2.9538000000000002E-2</v>
      </c>
      <c r="AB17" s="52">
        <v>2.9538000000000002E-2</v>
      </c>
      <c r="AC17" s="52">
        <v>2.9538000000000002E-2</v>
      </c>
      <c r="AD17" s="52">
        <v>2.9538000000000002E-2</v>
      </c>
      <c r="AE17" s="52">
        <v>2.9538000000000002E-2</v>
      </c>
      <c r="AF17" s="52">
        <v>2.9538000000000002E-2</v>
      </c>
      <c r="AG17" s="52">
        <v>2.9538000000000002E-2</v>
      </c>
      <c r="AH17" s="52">
        <v>2.9538000000000002E-2</v>
      </c>
      <c r="AI17" s="52">
        <v>2.9538000000000002E-2</v>
      </c>
      <c r="AJ17" s="52">
        <v>2.9538000000000002E-2</v>
      </c>
      <c r="AK17" s="52">
        <v>2.9538000000000002E-2</v>
      </c>
      <c r="AL17" s="52">
        <v>2.9538000000000002E-2</v>
      </c>
      <c r="AM17" s="52">
        <v>2.9538000000000002E-2</v>
      </c>
      <c r="AN17" s="52">
        <v>2.9538000000000002E-2</v>
      </c>
      <c r="AO17" s="52">
        <v>2.9538000000000002E-2</v>
      </c>
      <c r="AP17" s="52">
        <v>2.9538000000000002E-2</v>
      </c>
      <c r="AQ17" s="52">
        <v>2.9538000000000002E-2</v>
      </c>
      <c r="AR17" s="52">
        <v>2.9538000000000002E-2</v>
      </c>
      <c r="AS17" s="52">
        <v>2.9538000000000002E-2</v>
      </c>
      <c r="AT17" s="89">
        <v>3.9538000000000004E-2</v>
      </c>
    </row>
    <row r="18" spans="4:46" ht="14.25">
      <c r="D18" s="19" t="s">
        <v>110</v>
      </c>
      <c r="E18" s="51">
        <f t="shared" ref="E18:E65" si="1">E17+1</f>
        <v>3</v>
      </c>
      <c r="F18" s="52">
        <v>3.0453000000000001E-2</v>
      </c>
      <c r="G18" s="52">
        <v>3.0453000000000001E-2</v>
      </c>
      <c r="H18" s="52">
        <v>3.0453000000000001E-2</v>
      </c>
      <c r="I18" s="52">
        <v>3.0453000000000001E-2</v>
      </c>
      <c r="J18" s="52">
        <v>3.0453000000000001E-2</v>
      </c>
      <c r="K18" s="52">
        <v>3.0453000000000001E-2</v>
      </c>
      <c r="L18" s="52">
        <v>3.0453000000000001E-2</v>
      </c>
      <c r="M18" s="52">
        <v>3.0453000000000001E-2</v>
      </c>
      <c r="N18" s="52">
        <v>3.0453000000000001E-2</v>
      </c>
      <c r="O18" s="52">
        <v>3.0453000000000001E-2</v>
      </c>
      <c r="P18" s="52">
        <v>3.0453000000000001E-2</v>
      </c>
      <c r="Q18" s="52">
        <v>3.0453000000000001E-2</v>
      </c>
      <c r="R18" s="52">
        <v>3.0453000000000001E-2</v>
      </c>
      <c r="S18" s="52">
        <v>3.0453000000000001E-2</v>
      </c>
      <c r="T18" s="52">
        <v>3.0453000000000001E-2</v>
      </c>
      <c r="U18" s="52">
        <v>3.0453000000000001E-2</v>
      </c>
      <c r="V18" s="52">
        <v>3.0453000000000001E-2</v>
      </c>
      <c r="W18" s="52">
        <v>3.0453000000000001E-2</v>
      </c>
      <c r="X18" s="52">
        <v>3.0453000000000001E-2</v>
      </c>
      <c r="Y18" s="52">
        <v>3.0453000000000001E-2</v>
      </c>
      <c r="Z18" s="52">
        <v>3.0453000000000001E-2</v>
      </c>
      <c r="AA18" s="52">
        <v>3.0453000000000001E-2</v>
      </c>
      <c r="AB18" s="52">
        <v>3.0453000000000001E-2</v>
      </c>
      <c r="AC18" s="52">
        <v>3.0453000000000001E-2</v>
      </c>
      <c r="AD18" s="52">
        <v>3.0453000000000001E-2</v>
      </c>
      <c r="AE18" s="52">
        <v>3.0453000000000001E-2</v>
      </c>
      <c r="AF18" s="52">
        <v>3.0453000000000001E-2</v>
      </c>
      <c r="AG18" s="52">
        <v>3.0453000000000001E-2</v>
      </c>
      <c r="AH18" s="52">
        <v>3.0453000000000001E-2</v>
      </c>
      <c r="AI18" s="52">
        <v>3.0453000000000001E-2</v>
      </c>
      <c r="AJ18" s="52">
        <v>3.0453000000000001E-2</v>
      </c>
      <c r="AK18" s="52">
        <v>3.0453000000000001E-2</v>
      </c>
      <c r="AL18" s="52">
        <v>3.0453000000000001E-2</v>
      </c>
      <c r="AM18" s="52">
        <v>3.0453000000000001E-2</v>
      </c>
      <c r="AN18" s="52">
        <v>3.0453000000000001E-2</v>
      </c>
      <c r="AO18" s="52">
        <v>3.0453000000000001E-2</v>
      </c>
      <c r="AP18" s="52">
        <v>3.0453000000000001E-2</v>
      </c>
      <c r="AQ18" s="52">
        <v>3.0453000000000001E-2</v>
      </c>
      <c r="AR18" s="52">
        <v>3.0453000000000001E-2</v>
      </c>
      <c r="AS18" s="52">
        <v>3.0453000000000001E-2</v>
      </c>
      <c r="AT18" s="89">
        <v>4.0453000000000003E-2</v>
      </c>
    </row>
    <row r="19" spans="4:46" ht="14.25">
      <c r="D19" s="19" t="s">
        <v>110</v>
      </c>
      <c r="E19" s="51">
        <f t="shared" si="1"/>
        <v>4</v>
      </c>
      <c r="F19" s="52">
        <v>3.0839999999999999E-2</v>
      </c>
      <c r="G19" s="52">
        <v>3.0839999999999999E-2</v>
      </c>
      <c r="H19" s="52">
        <v>3.0839999999999999E-2</v>
      </c>
      <c r="I19" s="52">
        <v>3.0839999999999999E-2</v>
      </c>
      <c r="J19" s="52">
        <v>3.0839999999999999E-2</v>
      </c>
      <c r="K19" s="52">
        <v>3.0839999999999999E-2</v>
      </c>
      <c r="L19" s="52">
        <v>3.0839999999999999E-2</v>
      </c>
      <c r="M19" s="52">
        <v>3.0839999999999999E-2</v>
      </c>
      <c r="N19" s="52">
        <v>3.0839999999999999E-2</v>
      </c>
      <c r="O19" s="52">
        <v>3.0839999999999999E-2</v>
      </c>
      <c r="P19" s="52">
        <v>3.0839999999999999E-2</v>
      </c>
      <c r="Q19" s="52">
        <v>3.0839999999999999E-2</v>
      </c>
      <c r="R19" s="52">
        <v>3.0839999999999999E-2</v>
      </c>
      <c r="S19" s="52">
        <v>3.0839999999999999E-2</v>
      </c>
      <c r="T19" s="52">
        <v>3.0839999999999999E-2</v>
      </c>
      <c r="U19" s="52">
        <v>3.0839999999999999E-2</v>
      </c>
      <c r="V19" s="52">
        <v>3.0839999999999999E-2</v>
      </c>
      <c r="W19" s="52">
        <v>3.0839999999999999E-2</v>
      </c>
      <c r="X19" s="52">
        <v>3.0839999999999999E-2</v>
      </c>
      <c r="Y19" s="52">
        <v>3.0839999999999999E-2</v>
      </c>
      <c r="Z19" s="52">
        <v>3.0839999999999999E-2</v>
      </c>
      <c r="AA19" s="52">
        <v>3.0839999999999999E-2</v>
      </c>
      <c r="AB19" s="52">
        <v>3.0839999999999999E-2</v>
      </c>
      <c r="AC19" s="52">
        <v>3.0839999999999999E-2</v>
      </c>
      <c r="AD19" s="52">
        <v>3.0839999999999999E-2</v>
      </c>
      <c r="AE19" s="52">
        <v>3.0839999999999999E-2</v>
      </c>
      <c r="AF19" s="52">
        <v>3.0839999999999999E-2</v>
      </c>
      <c r="AG19" s="52">
        <v>3.0839999999999999E-2</v>
      </c>
      <c r="AH19" s="52">
        <v>3.0839999999999999E-2</v>
      </c>
      <c r="AI19" s="52">
        <v>3.0839999999999999E-2</v>
      </c>
      <c r="AJ19" s="52">
        <v>3.0839999999999999E-2</v>
      </c>
      <c r="AK19" s="52">
        <v>3.0839999999999999E-2</v>
      </c>
      <c r="AL19" s="52">
        <v>3.0839999999999999E-2</v>
      </c>
      <c r="AM19" s="52">
        <v>3.0839999999999999E-2</v>
      </c>
      <c r="AN19" s="52">
        <v>3.0839999999999999E-2</v>
      </c>
      <c r="AO19" s="52">
        <v>3.0839999999999999E-2</v>
      </c>
      <c r="AP19" s="52">
        <v>3.0839999999999999E-2</v>
      </c>
      <c r="AQ19" s="52">
        <v>3.0839999999999999E-2</v>
      </c>
      <c r="AR19" s="52">
        <v>3.0839999999999999E-2</v>
      </c>
      <c r="AS19" s="52">
        <v>3.0839999999999999E-2</v>
      </c>
      <c r="AT19" s="89">
        <v>4.0840000000000001E-2</v>
      </c>
    </row>
    <row r="20" spans="4:46" ht="14.25">
      <c r="D20" s="19" t="s">
        <v>110</v>
      </c>
      <c r="E20" s="51">
        <f t="shared" si="1"/>
        <v>5</v>
      </c>
      <c r="F20" s="52">
        <v>3.1071000000000001E-2</v>
      </c>
      <c r="G20" s="52">
        <v>3.1071000000000001E-2</v>
      </c>
      <c r="H20" s="52">
        <v>3.1071000000000001E-2</v>
      </c>
      <c r="I20" s="52">
        <v>3.1071000000000001E-2</v>
      </c>
      <c r="J20" s="52">
        <v>3.1071000000000001E-2</v>
      </c>
      <c r="K20" s="52">
        <v>3.1071000000000001E-2</v>
      </c>
      <c r="L20" s="52">
        <v>3.1071000000000001E-2</v>
      </c>
      <c r="M20" s="52">
        <v>3.1071000000000001E-2</v>
      </c>
      <c r="N20" s="52">
        <v>3.1071000000000001E-2</v>
      </c>
      <c r="O20" s="52">
        <v>3.1071000000000001E-2</v>
      </c>
      <c r="P20" s="52">
        <v>3.1071000000000001E-2</v>
      </c>
      <c r="Q20" s="52">
        <v>3.1071000000000001E-2</v>
      </c>
      <c r="R20" s="52">
        <v>3.1071000000000001E-2</v>
      </c>
      <c r="S20" s="52">
        <v>3.1071000000000001E-2</v>
      </c>
      <c r="T20" s="52">
        <v>3.1071000000000001E-2</v>
      </c>
      <c r="U20" s="52">
        <v>3.1071000000000001E-2</v>
      </c>
      <c r="V20" s="52">
        <v>3.1071000000000001E-2</v>
      </c>
      <c r="W20" s="52">
        <v>3.1071000000000001E-2</v>
      </c>
      <c r="X20" s="52">
        <v>3.1071000000000001E-2</v>
      </c>
      <c r="Y20" s="52">
        <v>3.1071000000000001E-2</v>
      </c>
      <c r="Z20" s="52">
        <v>3.1071000000000001E-2</v>
      </c>
      <c r="AA20" s="52">
        <v>3.1071000000000001E-2</v>
      </c>
      <c r="AB20" s="52">
        <v>3.1071000000000001E-2</v>
      </c>
      <c r="AC20" s="52">
        <v>3.1071000000000001E-2</v>
      </c>
      <c r="AD20" s="52">
        <v>3.1071000000000001E-2</v>
      </c>
      <c r="AE20" s="52">
        <v>3.1071000000000001E-2</v>
      </c>
      <c r="AF20" s="52">
        <v>3.1071000000000001E-2</v>
      </c>
      <c r="AG20" s="52">
        <v>3.1071000000000001E-2</v>
      </c>
      <c r="AH20" s="52">
        <v>3.1071000000000001E-2</v>
      </c>
      <c r="AI20" s="52">
        <v>3.1071000000000001E-2</v>
      </c>
      <c r="AJ20" s="52">
        <v>3.1071000000000001E-2</v>
      </c>
      <c r="AK20" s="52">
        <v>3.1071000000000001E-2</v>
      </c>
      <c r="AL20" s="52">
        <v>3.1071000000000001E-2</v>
      </c>
      <c r="AM20" s="52">
        <v>3.1071000000000001E-2</v>
      </c>
      <c r="AN20" s="52">
        <v>3.1071000000000001E-2</v>
      </c>
      <c r="AO20" s="52">
        <v>3.1071000000000001E-2</v>
      </c>
      <c r="AP20" s="52">
        <v>3.1071000000000001E-2</v>
      </c>
      <c r="AQ20" s="52">
        <v>3.1071000000000001E-2</v>
      </c>
      <c r="AR20" s="52">
        <v>3.1071000000000001E-2</v>
      </c>
      <c r="AS20" s="52">
        <v>3.1071000000000001E-2</v>
      </c>
      <c r="AT20" s="89">
        <v>4.1071000000000003E-2</v>
      </c>
    </row>
    <row r="21" spans="4:46" ht="14.25">
      <c r="D21" s="19" t="s">
        <v>110</v>
      </c>
      <c r="E21" s="51">
        <f t="shared" si="1"/>
        <v>6</v>
      </c>
      <c r="F21" s="52">
        <v>3.1835000000000002E-2</v>
      </c>
      <c r="G21" s="52">
        <v>3.1835000000000002E-2</v>
      </c>
      <c r="H21" s="52">
        <v>3.1835000000000002E-2</v>
      </c>
      <c r="I21" s="52">
        <v>3.1835000000000002E-2</v>
      </c>
      <c r="J21" s="52">
        <v>3.1835000000000002E-2</v>
      </c>
      <c r="K21" s="52">
        <v>3.1835000000000002E-2</v>
      </c>
      <c r="L21" s="52">
        <v>3.1835000000000002E-2</v>
      </c>
      <c r="M21" s="52">
        <v>3.1835000000000002E-2</v>
      </c>
      <c r="N21" s="52">
        <v>3.1835000000000002E-2</v>
      </c>
      <c r="O21" s="52">
        <v>3.1835000000000002E-2</v>
      </c>
      <c r="P21" s="52">
        <v>3.1835000000000002E-2</v>
      </c>
      <c r="Q21" s="52">
        <v>3.1835000000000002E-2</v>
      </c>
      <c r="R21" s="52">
        <v>3.1835000000000002E-2</v>
      </c>
      <c r="S21" s="52">
        <v>3.1835000000000002E-2</v>
      </c>
      <c r="T21" s="52">
        <v>3.1835000000000002E-2</v>
      </c>
      <c r="U21" s="52">
        <v>3.1835000000000002E-2</v>
      </c>
      <c r="V21" s="52">
        <v>3.1835000000000002E-2</v>
      </c>
      <c r="W21" s="52">
        <v>3.1835000000000002E-2</v>
      </c>
      <c r="X21" s="52">
        <v>3.1835000000000002E-2</v>
      </c>
      <c r="Y21" s="52">
        <v>3.1835000000000002E-2</v>
      </c>
      <c r="Z21" s="52">
        <v>3.1835000000000002E-2</v>
      </c>
      <c r="AA21" s="52">
        <v>3.1835000000000002E-2</v>
      </c>
      <c r="AB21" s="52">
        <v>3.1835000000000002E-2</v>
      </c>
      <c r="AC21" s="52">
        <v>3.1835000000000002E-2</v>
      </c>
      <c r="AD21" s="52">
        <v>3.1835000000000002E-2</v>
      </c>
      <c r="AE21" s="52">
        <v>3.1835000000000002E-2</v>
      </c>
      <c r="AF21" s="52">
        <v>3.1835000000000002E-2</v>
      </c>
      <c r="AG21" s="52">
        <v>3.1835000000000002E-2</v>
      </c>
      <c r="AH21" s="52">
        <v>3.1835000000000002E-2</v>
      </c>
      <c r="AI21" s="52">
        <v>3.1835000000000002E-2</v>
      </c>
      <c r="AJ21" s="52">
        <v>3.1835000000000002E-2</v>
      </c>
      <c r="AK21" s="52">
        <v>3.1835000000000002E-2</v>
      </c>
      <c r="AL21" s="52">
        <v>3.1835000000000002E-2</v>
      </c>
      <c r="AM21" s="52">
        <v>3.1835000000000002E-2</v>
      </c>
      <c r="AN21" s="52">
        <v>3.1835000000000002E-2</v>
      </c>
      <c r="AO21" s="52">
        <v>3.1835000000000002E-2</v>
      </c>
      <c r="AP21" s="52">
        <v>3.1835000000000002E-2</v>
      </c>
      <c r="AQ21" s="52">
        <v>3.1835000000000002E-2</v>
      </c>
      <c r="AR21" s="52">
        <v>3.1835000000000002E-2</v>
      </c>
      <c r="AS21" s="52">
        <v>3.1835000000000002E-2</v>
      </c>
      <c r="AT21" s="89">
        <v>4.1835000000000004E-2</v>
      </c>
    </row>
    <row r="22" spans="4:46" ht="14.25">
      <c r="D22" s="19" t="s">
        <v>110</v>
      </c>
      <c r="E22" s="51">
        <f t="shared" si="1"/>
        <v>7</v>
      </c>
      <c r="F22" s="52">
        <v>3.2709000000000002E-2</v>
      </c>
      <c r="G22" s="52">
        <v>3.2709000000000002E-2</v>
      </c>
      <c r="H22" s="52">
        <v>3.2709000000000002E-2</v>
      </c>
      <c r="I22" s="52">
        <v>3.2709000000000002E-2</v>
      </c>
      <c r="J22" s="52">
        <v>3.2709000000000002E-2</v>
      </c>
      <c r="K22" s="52">
        <v>3.2709000000000002E-2</v>
      </c>
      <c r="L22" s="52">
        <v>3.2709000000000002E-2</v>
      </c>
      <c r="M22" s="52">
        <v>3.2709000000000002E-2</v>
      </c>
      <c r="N22" s="52">
        <v>3.2709000000000002E-2</v>
      </c>
      <c r="O22" s="52">
        <v>3.2709000000000002E-2</v>
      </c>
      <c r="P22" s="52">
        <v>3.2709000000000002E-2</v>
      </c>
      <c r="Q22" s="52">
        <v>3.2709000000000002E-2</v>
      </c>
      <c r="R22" s="52">
        <v>3.2709000000000002E-2</v>
      </c>
      <c r="S22" s="52">
        <v>3.2709000000000002E-2</v>
      </c>
      <c r="T22" s="52">
        <v>3.2709000000000002E-2</v>
      </c>
      <c r="U22" s="52">
        <v>3.2709000000000002E-2</v>
      </c>
      <c r="V22" s="52">
        <v>3.2709000000000002E-2</v>
      </c>
      <c r="W22" s="52">
        <v>3.2709000000000002E-2</v>
      </c>
      <c r="X22" s="52">
        <v>3.2709000000000002E-2</v>
      </c>
      <c r="Y22" s="52">
        <v>3.2709000000000002E-2</v>
      </c>
      <c r="Z22" s="52">
        <v>3.2709000000000002E-2</v>
      </c>
      <c r="AA22" s="52">
        <v>3.2709000000000002E-2</v>
      </c>
      <c r="AB22" s="52">
        <v>3.2709000000000002E-2</v>
      </c>
      <c r="AC22" s="52">
        <v>3.2709000000000002E-2</v>
      </c>
      <c r="AD22" s="52">
        <v>3.2709000000000002E-2</v>
      </c>
      <c r="AE22" s="52">
        <v>3.2709000000000002E-2</v>
      </c>
      <c r="AF22" s="52">
        <v>3.2709000000000002E-2</v>
      </c>
      <c r="AG22" s="52">
        <v>3.2709000000000002E-2</v>
      </c>
      <c r="AH22" s="52">
        <v>3.2709000000000002E-2</v>
      </c>
      <c r="AI22" s="52">
        <v>3.2709000000000002E-2</v>
      </c>
      <c r="AJ22" s="52">
        <v>3.2709000000000002E-2</v>
      </c>
      <c r="AK22" s="52">
        <v>3.2709000000000002E-2</v>
      </c>
      <c r="AL22" s="52">
        <v>3.2709000000000002E-2</v>
      </c>
      <c r="AM22" s="52">
        <v>3.2709000000000002E-2</v>
      </c>
      <c r="AN22" s="52">
        <v>3.2709000000000002E-2</v>
      </c>
      <c r="AO22" s="52">
        <v>3.2709000000000002E-2</v>
      </c>
      <c r="AP22" s="52">
        <v>3.2709000000000002E-2</v>
      </c>
      <c r="AQ22" s="52">
        <v>3.2709000000000002E-2</v>
      </c>
      <c r="AR22" s="52">
        <v>3.2709000000000002E-2</v>
      </c>
      <c r="AS22" s="52">
        <v>3.2709000000000002E-2</v>
      </c>
      <c r="AT22" s="89">
        <v>4.2709000000000004E-2</v>
      </c>
    </row>
    <row r="23" spans="4:46" ht="14.25">
      <c r="D23" s="19" t="s">
        <v>110</v>
      </c>
      <c r="E23" s="51">
        <f t="shared" si="1"/>
        <v>8</v>
      </c>
      <c r="F23" s="52">
        <v>3.3077999999999996E-2</v>
      </c>
      <c r="G23" s="52">
        <v>3.3077999999999996E-2</v>
      </c>
      <c r="H23" s="52">
        <v>3.3077999999999996E-2</v>
      </c>
      <c r="I23" s="52">
        <v>3.3077999999999996E-2</v>
      </c>
      <c r="J23" s="52">
        <v>3.3077999999999996E-2</v>
      </c>
      <c r="K23" s="52">
        <v>3.3077999999999996E-2</v>
      </c>
      <c r="L23" s="52">
        <v>3.3077999999999996E-2</v>
      </c>
      <c r="M23" s="52">
        <v>3.3077999999999996E-2</v>
      </c>
      <c r="N23" s="52">
        <v>3.3077999999999996E-2</v>
      </c>
      <c r="O23" s="52">
        <v>3.3077999999999996E-2</v>
      </c>
      <c r="P23" s="52">
        <v>3.3077999999999996E-2</v>
      </c>
      <c r="Q23" s="52">
        <v>3.3077999999999996E-2</v>
      </c>
      <c r="R23" s="52">
        <v>3.3077999999999996E-2</v>
      </c>
      <c r="S23" s="52">
        <v>3.3077999999999996E-2</v>
      </c>
      <c r="T23" s="52">
        <v>3.3077999999999996E-2</v>
      </c>
      <c r="U23" s="52">
        <v>3.3077999999999996E-2</v>
      </c>
      <c r="V23" s="52">
        <v>3.3077999999999996E-2</v>
      </c>
      <c r="W23" s="52">
        <v>3.3077999999999996E-2</v>
      </c>
      <c r="X23" s="52">
        <v>3.3077999999999996E-2</v>
      </c>
      <c r="Y23" s="52">
        <v>3.3077999999999996E-2</v>
      </c>
      <c r="Z23" s="52">
        <v>3.3077999999999996E-2</v>
      </c>
      <c r="AA23" s="52">
        <v>3.3077999999999996E-2</v>
      </c>
      <c r="AB23" s="52">
        <v>3.3077999999999996E-2</v>
      </c>
      <c r="AC23" s="52">
        <v>3.3077999999999996E-2</v>
      </c>
      <c r="AD23" s="52">
        <v>3.3077999999999996E-2</v>
      </c>
      <c r="AE23" s="52">
        <v>3.3077999999999996E-2</v>
      </c>
      <c r="AF23" s="52">
        <v>3.3077999999999996E-2</v>
      </c>
      <c r="AG23" s="52">
        <v>3.3077999999999996E-2</v>
      </c>
      <c r="AH23" s="52">
        <v>3.3077999999999996E-2</v>
      </c>
      <c r="AI23" s="52">
        <v>3.3077999999999996E-2</v>
      </c>
      <c r="AJ23" s="52">
        <v>3.3077999999999996E-2</v>
      </c>
      <c r="AK23" s="52">
        <v>3.3077999999999996E-2</v>
      </c>
      <c r="AL23" s="52">
        <v>3.3077999999999996E-2</v>
      </c>
      <c r="AM23" s="52">
        <v>3.3077999999999996E-2</v>
      </c>
      <c r="AN23" s="52">
        <v>3.3077999999999996E-2</v>
      </c>
      <c r="AO23" s="52">
        <v>3.3077999999999996E-2</v>
      </c>
      <c r="AP23" s="52">
        <v>3.3077999999999996E-2</v>
      </c>
      <c r="AQ23" s="52">
        <v>3.3077999999999996E-2</v>
      </c>
      <c r="AR23" s="52">
        <v>3.3077999999999996E-2</v>
      </c>
      <c r="AS23" s="52">
        <v>3.3077999999999996E-2</v>
      </c>
      <c r="AT23" s="89">
        <v>4.3077999999999998E-2</v>
      </c>
    </row>
    <row r="24" spans="4:46" ht="14.25">
      <c r="D24" s="19" t="s">
        <v>110</v>
      </c>
      <c r="E24" s="51">
        <f t="shared" si="1"/>
        <v>9</v>
      </c>
      <c r="F24" s="52">
        <v>3.3183999999999998E-2</v>
      </c>
      <c r="G24" s="52">
        <v>3.3183999999999998E-2</v>
      </c>
      <c r="H24" s="52">
        <v>3.3183999999999998E-2</v>
      </c>
      <c r="I24" s="52">
        <v>3.3183999999999998E-2</v>
      </c>
      <c r="J24" s="52">
        <v>3.3183999999999998E-2</v>
      </c>
      <c r="K24" s="52">
        <v>3.3183999999999998E-2</v>
      </c>
      <c r="L24" s="52">
        <v>3.3183999999999998E-2</v>
      </c>
      <c r="M24" s="52">
        <v>3.3183999999999998E-2</v>
      </c>
      <c r="N24" s="52">
        <v>3.3183999999999998E-2</v>
      </c>
      <c r="O24" s="52">
        <v>3.3183999999999998E-2</v>
      </c>
      <c r="P24" s="52">
        <v>3.3183999999999998E-2</v>
      </c>
      <c r="Q24" s="52">
        <v>3.3183999999999998E-2</v>
      </c>
      <c r="R24" s="52">
        <v>3.3183999999999998E-2</v>
      </c>
      <c r="S24" s="52">
        <v>3.3183999999999998E-2</v>
      </c>
      <c r="T24" s="52">
        <v>3.3183999999999998E-2</v>
      </c>
      <c r="U24" s="52">
        <v>3.3183999999999998E-2</v>
      </c>
      <c r="V24" s="52">
        <v>3.3183999999999998E-2</v>
      </c>
      <c r="W24" s="52">
        <v>3.3183999999999998E-2</v>
      </c>
      <c r="X24" s="52">
        <v>3.3183999999999998E-2</v>
      </c>
      <c r="Y24" s="52">
        <v>3.3183999999999998E-2</v>
      </c>
      <c r="Z24" s="52">
        <v>3.3183999999999998E-2</v>
      </c>
      <c r="AA24" s="52">
        <v>3.3183999999999998E-2</v>
      </c>
      <c r="AB24" s="52">
        <v>3.3183999999999998E-2</v>
      </c>
      <c r="AC24" s="52">
        <v>3.3183999999999998E-2</v>
      </c>
      <c r="AD24" s="52">
        <v>3.3183999999999998E-2</v>
      </c>
      <c r="AE24" s="52">
        <v>3.3183999999999998E-2</v>
      </c>
      <c r="AF24" s="52">
        <v>3.3183999999999998E-2</v>
      </c>
      <c r="AG24" s="52">
        <v>3.3183999999999998E-2</v>
      </c>
      <c r="AH24" s="52">
        <v>3.3183999999999998E-2</v>
      </c>
      <c r="AI24" s="52">
        <v>3.3183999999999998E-2</v>
      </c>
      <c r="AJ24" s="52">
        <v>3.3183999999999998E-2</v>
      </c>
      <c r="AK24" s="52">
        <v>3.3183999999999998E-2</v>
      </c>
      <c r="AL24" s="52">
        <v>3.3183999999999998E-2</v>
      </c>
      <c r="AM24" s="52">
        <v>3.3183999999999998E-2</v>
      </c>
      <c r="AN24" s="52">
        <v>3.3183999999999998E-2</v>
      </c>
      <c r="AO24" s="52">
        <v>3.3183999999999998E-2</v>
      </c>
      <c r="AP24" s="52">
        <v>3.3183999999999998E-2</v>
      </c>
      <c r="AQ24" s="52">
        <v>3.3183999999999998E-2</v>
      </c>
      <c r="AR24" s="52">
        <v>3.3183999999999998E-2</v>
      </c>
      <c r="AS24" s="52">
        <v>3.3183999999999998E-2</v>
      </c>
      <c r="AT24" s="89">
        <v>4.3184E-2</v>
      </c>
    </row>
    <row r="25" spans="4:46" ht="14.25">
      <c r="D25" s="19" t="s">
        <v>110</v>
      </c>
      <c r="E25" s="51">
        <f t="shared" si="1"/>
        <v>10</v>
      </c>
      <c r="F25" s="52">
        <v>3.3288999999999999E-2</v>
      </c>
      <c r="G25" s="52">
        <v>3.3288999999999999E-2</v>
      </c>
      <c r="H25" s="52">
        <v>3.3288999999999999E-2</v>
      </c>
      <c r="I25" s="52">
        <v>3.3288999999999999E-2</v>
      </c>
      <c r="J25" s="52">
        <v>3.3288999999999999E-2</v>
      </c>
      <c r="K25" s="52">
        <v>3.3288999999999999E-2</v>
      </c>
      <c r="L25" s="52">
        <v>3.3288999999999999E-2</v>
      </c>
      <c r="M25" s="52">
        <v>3.3288999999999999E-2</v>
      </c>
      <c r="N25" s="52">
        <v>3.3288999999999999E-2</v>
      </c>
      <c r="O25" s="52">
        <v>3.3288999999999999E-2</v>
      </c>
      <c r="P25" s="52">
        <v>3.3288999999999999E-2</v>
      </c>
      <c r="Q25" s="52">
        <v>3.3288999999999999E-2</v>
      </c>
      <c r="R25" s="52">
        <v>3.3288999999999999E-2</v>
      </c>
      <c r="S25" s="52">
        <v>3.3288999999999999E-2</v>
      </c>
      <c r="T25" s="52">
        <v>3.3288999999999999E-2</v>
      </c>
      <c r="U25" s="52">
        <v>3.3288999999999999E-2</v>
      </c>
      <c r="V25" s="52">
        <v>3.3288999999999999E-2</v>
      </c>
      <c r="W25" s="52">
        <v>3.3288999999999999E-2</v>
      </c>
      <c r="X25" s="52">
        <v>3.3288999999999999E-2</v>
      </c>
      <c r="Y25" s="52">
        <v>3.3288999999999999E-2</v>
      </c>
      <c r="Z25" s="52">
        <v>3.3288999999999999E-2</v>
      </c>
      <c r="AA25" s="52">
        <v>3.3288999999999999E-2</v>
      </c>
      <c r="AB25" s="52">
        <v>3.3288999999999999E-2</v>
      </c>
      <c r="AC25" s="52">
        <v>3.3288999999999999E-2</v>
      </c>
      <c r="AD25" s="52">
        <v>3.3288999999999999E-2</v>
      </c>
      <c r="AE25" s="52">
        <v>3.3288999999999999E-2</v>
      </c>
      <c r="AF25" s="52">
        <v>3.3288999999999999E-2</v>
      </c>
      <c r="AG25" s="52">
        <v>3.3288999999999999E-2</v>
      </c>
      <c r="AH25" s="52">
        <v>3.3288999999999999E-2</v>
      </c>
      <c r="AI25" s="52">
        <v>3.3288999999999999E-2</v>
      </c>
      <c r="AJ25" s="52">
        <v>3.3288999999999999E-2</v>
      </c>
      <c r="AK25" s="52">
        <v>3.3288999999999999E-2</v>
      </c>
      <c r="AL25" s="52">
        <v>3.3288999999999999E-2</v>
      </c>
      <c r="AM25" s="52">
        <v>3.3288999999999999E-2</v>
      </c>
      <c r="AN25" s="52">
        <v>3.3288999999999999E-2</v>
      </c>
      <c r="AO25" s="52">
        <v>3.3288999999999999E-2</v>
      </c>
      <c r="AP25" s="52">
        <v>3.3288999999999999E-2</v>
      </c>
      <c r="AQ25" s="52">
        <v>3.3288999999999999E-2</v>
      </c>
      <c r="AR25" s="52">
        <v>3.3288999999999999E-2</v>
      </c>
      <c r="AS25" s="52">
        <v>3.3288999999999999E-2</v>
      </c>
      <c r="AT25" s="89">
        <v>4.3289000000000001E-2</v>
      </c>
    </row>
    <row r="26" spans="4:46" ht="14.25">
      <c r="D26" s="19" t="s">
        <v>110</v>
      </c>
      <c r="E26" s="51">
        <f t="shared" si="1"/>
        <v>11</v>
      </c>
      <c r="F26" s="52">
        <v>3.4032E-2</v>
      </c>
      <c r="G26" s="52">
        <v>3.4032E-2</v>
      </c>
      <c r="H26" s="52">
        <v>3.4032E-2</v>
      </c>
      <c r="I26" s="52">
        <v>3.4032E-2</v>
      </c>
      <c r="J26" s="52">
        <v>3.4032E-2</v>
      </c>
      <c r="K26" s="52">
        <v>3.4032E-2</v>
      </c>
      <c r="L26" s="52">
        <v>3.4032E-2</v>
      </c>
      <c r="M26" s="52">
        <v>3.4032E-2</v>
      </c>
      <c r="N26" s="52">
        <v>3.4032E-2</v>
      </c>
      <c r="O26" s="52">
        <v>3.4032E-2</v>
      </c>
      <c r="P26" s="52">
        <v>3.4032E-2</v>
      </c>
      <c r="Q26" s="52">
        <v>3.4032E-2</v>
      </c>
      <c r="R26" s="52">
        <v>3.4032E-2</v>
      </c>
      <c r="S26" s="52">
        <v>3.4032E-2</v>
      </c>
      <c r="T26" s="52">
        <v>3.4032E-2</v>
      </c>
      <c r="U26" s="52">
        <v>3.4032E-2</v>
      </c>
      <c r="V26" s="52">
        <v>3.4032E-2</v>
      </c>
      <c r="W26" s="52">
        <v>3.4032E-2</v>
      </c>
      <c r="X26" s="52">
        <v>3.4032E-2</v>
      </c>
      <c r="Y26" s="52">
        <v>3.4032E-2</v>
      </c>
      <c r="Z26" s="52">
        <v>3.4032E-2</v>
      </c>
      <c r="AA26" s="52">
        <v>3.4032E-2</v>
      </c>
      <c r="AB26" s="52">
        <v>3.4032E-2</v>
      </c>
      <c r="AC26" s="52">
        <v>3.4032E-2</v>
      </c>
      <c r="AD26" s="52">
        <v>3.4032E-2</v>
      </c>
      <c r="AE26" s="52">
        <v>3.4032E-2</v>
      </c>
      <c r="AF26" s="52">
        <v>3.4032E-2</v>
      </c>
      <c r="AG26" s="52">
        <v>3.4032E-2</v>
      </c>
      <c r="AH26" s="52">
        <v>3.4032E-2</v>
      </c>
      <c r="AI26" s="52">
        <v>3.4032E-2</v>
      </c>
      <c r="AJ26" s="52">
        <v>3.4032E-2</v>
      </c>
      <c r="AK26" s="52">
        <v>3.4032E-2</v>
      </c>
      <c r="AL26" s="52">
        <v>3.4032E-2</v>
      </c>
      <c r="AM26" s="52">
        <v>3.4032E-2</v>
      </c>
      <c r="AN26" s="52">
        <v>3.4032E-2</v>
      </c>
      <c r="AO26" s="52">
        <v>3.4032E-2</v>
      </c>
      <c r="AP26" s="52">
        <v>3.4032E-2</v>
      </c>
      <c r="AQ26" s="52">
        <v>3.4032E-2</v>
      </c>
      <c r="AR26" s="52">
        <v>3.4032E-2</v>
      </c>
      <c r="AS26" s="52">
        <v>3.4032E-2</v>
      </c>
      <c r="AT26" s="89">
        <v>4.4032000000000002E-2</v>
      </c>
    </row>
    <row r="27" spans="4:46" ht="14.25">
      <c r="D27" s="19" t="s">
        <v>110</v>
      </c>
      <c r="E27" s="51">
        <f t="shared" si="1"/>
        <v>12</v>
      </c>
      <c r="F27" s="52">
        <v>3.5409000000000003E-2</v>
      </c>
      <c r="G27" s="52">
        <v>3.5409000000000003E-2</v>
      </c>
      <c r="H27" s="52">
        <v>3.5409000000000003E-2</v>
      </c>
      <c r="I27" s="52">
        <v>3.5409000000000003E-2</v>
      </c>
      <c r="J27" s="52">
        <v>3.5409000000000003E-2</v>
      </c>
      <c r="K27" s="52">
        <v>3.5409000000000003E-2</v>
      </c>
      <c r="L27" s="52">
        <v>3.5409000000000003E-2</v>
      </c>
      <c r="M27" s="52">
        <v>3.5409000000000003E-2</v>
      </c>
      <c r="N27" s="52">
        <v>3.5409000000000003E-2</v>
      </c>
      <c r="O27" s="52">
        <v>3.5409000000000003E-2</v>
      </c>
      <c r="P27" s="52">
        <v>3.5409000000000003E-2</v>
      </c>
      <c r="Q27" s="52">
        <v>3.5409000000000003E-2</v>
      </c>
      <c r="R27" s="52">
        <v>3.5409000000000003E-2</v>
      </c>
      <c r="S27" s="52">
        <v>3.5409000000000003E-2</v>
      </c>
      <c r="T27" s="52">
        <v>3.5409000000000003E-2</v>
      </c>
      <c r="U27" s="52">
        <v>3.5409000000000003E-2</v>
      </c>
      <c r="V27" s="52">
        <v>3.5409000000000003E-2</v>
      </c>
      <c r="W27" s="52">
        <v>3.5409000000000003E-2</v>
      </c>
      <c r="X27" s="52">
        <v>3.5409000000000003E-2</v>
      </c>
      <c r="Y27" s="52">
        <v>3.5409000000000003E-2</v>
      </c>
      <c r="Z27" s="52">
        <v>3.5409000000000003E-2</v>
      </c>
      <c r="AA27" s="52">
        <v>3.5409000000000003E-2</v>
      </c>
      <c r="AB27" s="52">
        <v>3.5409000000000003E-2</v>
      </c>
      <c r="AC27" s="52">
        <v>3.5409000000000003E-2</v>
      </c>
      <c r="AD27" s="52">
        <v>3.5409000000000003E-2</v>
      </c>
      <c r="AE27" s="52">
        <v>3.5409000000000003E-2</v>
      </c>
      <c r="AF27" s="52">
        <v>3.5409000000000003E-2</v>
      </c>
      <c r="AG27" s="52">
        <v>3.5409000000000003E-2</v>
      </c>
      <c r="AH27" s="52">
        <v>3.5409000000000003E-2</v>
      </c>
      <c r="AI27" s="52">
        <v>3.5409000000000003E-2</v>
      </c>
      <c r="AJ27" s="52">
        <v>3.5409000000000003E-2</v>
      </c>
      <c r="AK27" s="52">
        <v>3.5409000000000003E-2</v>
      </c>
      <c r="AL27" s="52">
        <v>3.5409000000000003E-2</v>
      </c>
      <c r="AM27" s="52">
        <v>3.5409000000000003E-2</v>
      </c>
      <c r="AN27" s="52">
        <v>3.5409000000000003E-2</v>
      </c>
      <c r="AO27" s="52">
        <v>3.5409000000000003E-2</v>
      </c>
      <c r="AP27" s="52">
        <v>3.5409000000000003E-2</v>
      </c>
      <c r="AQ27" s="52">
        <v>3.5409000000000003E-2</v>
      </c>
      <c r="AR27" s="52">
        <v>3.5409000000000003E-2</v>
      </c>
      <c r="AS27" s="52">
        <v>3.5409000000000003E-2</v>
      </c>
      <c r="AT27" s="89">
        <v>4.5409000000000005E-2</v>
      </c>
    </row>
    <row r="28" spans="4:46" ht="14.25">
      <c r="D28" s="19" t="s">
        <v>110</v>
      </c>
      <c r="E28" s="51">
        <f t="shared" si="1"/>
        <v>13</v>
      </c>
      <c r="F28" s="52">
        <v>3.7002E-2</v>
      </c>
      <c r="G28" s="52">
        <v>3.7002E-2</v>
      </c>
      <c r="H28" s="52">
        <v>3.7002E-2</v>
      </c>
      <c r="I28" s="52">
        <v>3.7002E-2</v>
      </c>
      <c r="J28" s="52">
        <v>3.7002E-2</v>
      </c>
      <c r="K28" s="52">
        <v>3.7002E-2</v>
      </c>
      <c r="L28" s="52">
        <v>3.7002E-2</v>
      </c>
      <c r="M28" s="52">
        <v>3.7002E-2</v>
      </c>
      <c r="N28" s="52">
        <v>3.7002E-2</v>
      </c>
      <c r="O28" s="52">
        <v>3.7002E-2</v>
      </c>
      <c r="P28" s="52">
        <v>3.7002E-2</v>
      </c>
      <c r="Q28" s="52">
        <v>3.7002E-2</v>
      </c>
      <c r="R28" s="52">
        <v>3.7002E-2</v>
      </c>
      <c r="S28" s="52">
        <v>3.7002E-2</v>
      </c>
      <c r="T28" s="52">
        <v>3.7002E-2</v>
      </c>
      <c r="U28" s="52">
        <v>3.7002E-2</v>
      </c>
      <c r="V28" s="52">
        <v>3.7002E-2</v>
      </c>
      <c r="W28" s="52">
        <v>3.7002E-2</v>
      </c>
      <c r="X28" s="52">
        <v>3.7002E-2</v>
      </c>
      <c r="Y28" s="52">
        <v>3.7002E-2</v>
      </c>
      <c r="Z28" s="52">
        <v>3.7002E-2</v>
      </c>
      <c r="AA28" s="52">
        <v>3.7002E-2</v>
      </c>
      <c r="AB28" s="52">
        <v>3.7002E-2</v>
      </c>
      <c r="AC28" s="52">
        <v>3.7002E-2</v>
      </c>
      <c r="AD28" s="52">
        <v>3.7002E-2</v>
      </c>
      <c r="AE28" s="52">
        <v>3.7002E-2</v>
      </c>
      <c r="AF28" s="52">
        <v>3.7002E-2</v>
      </c>
      <c r="AG28" s="52">
        <v>3.7002E-2</v>
      </c>
      <c r="AH28" s="52">
        <v>3.7002E-2</v>
      </c>
      <c r="AI28" s="52">
        <v>3.7002E-2</v>
      </c>
      <c r="AJ28" s="52">
        <v>3.7002E-2</v>
      </c>
      <c r="AK28" s="52">
        <v>3.7002E-2</v>
      </c>
      <c r="AL28" s="52">
        <v>3.7002E-2</v>
      </c>
      <c r="AM28" s="52">
        <v>3.7002E-2</v>
      </c>
      <c r="AN28" s="52">
        <v>3.7002E-2</v>
      </c>
      <c r="AO28" s="52">
        <v>3.7002E-2</v>
      </c>
      <c r="AP28" s="52">
        <v>3.7002E-2</v>
      </c>
      <c r="AQ28" s="52">
        <v>3.7002E-2</v>
      </c>
      <c r="AR28" s="52">
        <v>3.7002E-2</v>
      </c>
      <c r="AS28" s="52">
        <v>3.7002E-2</v>
      </c>
      <c r="AT28" s="89">
        <v>4.7002000000000002E-2</v>
      </c>
    </row>
    <row r="29" spans="4:46" ht="14.25">
      <c r="D29" s="19" t="s">
        <v>110</v>
      </c>
      <c r="E29" s="51">
        <f t="shared" si="1"/>
        <v>14</v>
      </c>
      <c r="F29" s="52">
        <v>3.8355E-2</v>
      </c>
      <c r="G29" s="52">
        <v>3.8355E-2</v>
      </c>
      <c r="H29" s="52">
        <v>3.8355E-2</v>
      </c>
      <c r="I29" s="52">
        <v>3.8355E-2</v>
      </c>
      <c r="J29" s="52">
        <v>3.8355E-2</v>
      </c>
      <c r="K29" s="52">
        <v>3.8355E-2</v>
      </c>
      <c r="L29" s="52">
        <v>3.8355E-2</v>
      </c>
      <c r="M29" s="52">
        <v>3.8355E-2</v>
      </c>
      <c r="N29" s="52">
        <v>3.8355E-2</v>
      </c>
      <c r="O29" s="52">
        <v>3.8355E-2</v>
      </c>
      <c r="P29" s="52">
        <v>3.8355E-2</v>
      </c>
      <c r="Q29" s="52">
        <v>3.8355E-2</v>
      </c>
      <c r="R29" s="52">
        <v>3.8355E-2</v>
      </c>
      <c r="S29" s="52">
        <v>3.8355E-2</v>
      </c>
      <c r="T29" s="52">
        <v>3.8355E-2</v>
      </c>
      <c r="U29" s="52">
        <v>3.8355E-2</v>
      </c>
      <c r="V29" s="52">
        <v>3.8355E-2</v>
      </c>
      <c r="W29" s="52">
        <v>3.8355E-2</v>
      </c>
      <c r="X29" s="52">
        <v>3.8355E-2</v>
      </c>
      <c r="Y29" s="52">
        <v>3.8355E-2</v>
      </c>
      <c r="Z29" s="52">
        <v>3.8355E-2</v>
      </c>
      <c r="AA29" s="52">
        <v>3.8355E-2</v>
      </c>
      <c r="AB29" s="52">
        <v>3.8355E-2</v>
      </c>
      <c r="AC29" s="52">
        <v>3.8355E-2</v>
      </c>
      <c r="AD29" s="52">
        <v>3.8355E-2</v>
      </c>
      <c r="AE29" s="52">
        <v>3.8355E-2</v>
      </c>
      <c r="AF29" s="52">
        <v>3.8355E-2</v>
      </c>
      <c r="AG29" s="52">
        <v>3.8355E-2</v>
      </c>
      <c r="AH29" s="52">
        <v>3.8355E-2</v>
      </c>
      <c r="AI29" s="52">
        <v>3.8355E-2</v>
      </c>
      <c r="AJ29" s="52">
        <v>3.8355E-2</v>
      </c>
      <c r="AK29" s="52">
        <v>3.8355E-2</v>
      </c>
      <c r="AL29" s="52">
        <v>3.8355E-2</v>
      </c>
      <c r="AM29" s="52">
        <v>3.8355E-2</v>
      </c>
      <c r="AN29" s="52">
        <v>3.8355E-2</v>
      </c>
      <c r="AO29" s="52">
        <v>3.8355E-2</v>
      </c>
      <c r="AP29" s="52">
        <v>3.8355E-2</v>
      </c>
      <c r="AQ29" s="52">
        <v>3.8355E-2</v>
      </c>
      <c r="AR29" s="52">
        <v>3.8355E-2</v>
      </c>
      <c r="AS29" s="52">
        <v>3.8355E-2</v>
      </c>
      <c r="AT29" s="89">
        <v>4.8355000000000002E-2</v>
      </c>
    </row>
    <row r="30" spans="4:46" ht="14.25">
      <c r="D30" s="19" t="s">
        <v>110</v>
      </c>
      <c r="E30" s="51">
        <f t="shared" si="1"/>
        <v>15</v>
      </c>
      <c r="F30" s="52">
        <v>3.8956999999999999E-2</v>
      </c>
      <c r="G30" s="52">
        <v>3.8956999999999999E-2</v>
      </c>
      <c r="H30" s="52">
        <v>3.8956999999999999E-2</v>
      </c>
      <c r="I30" s="52">
        <v>3.8956999999999999E-2</v>
      </c>
      <c r="J30" s="52">
        <v>3.8956999999999999E-2</v>
      </c>
      <c r="K30" s="52">
        <v>3.8956999999999999E-2</v>
      </c>
      <c r="L30" s="52">
        <v>3.8956999999999999E-2</v>
      </c>
      <c r="M30" s="52">
        <v>3.8956999999999999E-2</v>
      </c>
      <c r="N30" s="52">
        <v>3.8956999999999999E-2</v>
      </c>
      <c r="O30" s="52">
        <v>3.8956999999999999E-2</v>
      </c>
      <c r="P30" s="52">
        <v>3.8956999999999999E-2</v>
      </c>
      <c r="Q30" s="52">
        <v>3.8956999999999999E-2</v>
      </c>
      <c r="R30" s="52">
        <v>3.8956999999999999E-2</v>
      </c>
      <c r="S30" s="52">
        <v>3.8956999999999999E-2</v>
      </c>
      <c r="T30" s="52">
        <v>3.8956999999999999E-2</v>
      </c>
      <c r="U30" s="52">
        <v>3.8956999999999999E-2</v>
      </c>
      <c r="V30" s="52">
        <v>3.8956999999999999E-2</v>
      </c>
      <c r="W30" s="52">
        <v>3.8956999999999999E-2</v>
      </c>
      <c r="X30" s="52">
        <v>3.8956999999999999E-2</v>
      </c>
      <c r="Y30" s="52">
        <v>3.8956999999999999E-2</v>
      </c>
      <c r="Z30" s="52">
        <v>3.8956999999999999E-2</v>
      </c>
      <c r="AA30" s="52">
        <v>3.8956999999999999E-2</v>
      </c>
      <c r="AB30" s="52">
        <v>3.8956999999999999E-2</v>
      </c>
      <c r="AC30" s="52">
        <v>3.8956999999999999E-2</v>
      </c>
      <c r="AD30" s="52">
        <v>3.8956999999999999E-2</v>
      </c>
      <c r="AE30" s="52">
        <v>3.8956999999999999E-2</v>
      </c>
      <c r="AF30" s="52">
        <v>3.8956999999999999E-2</v>
      </c>
      <c r="AG30" s="52">
        <v>3.8956999999999999E-2</v>
      </c>
      <c r="AH30" s="52">
        <v>3.8956999999999999E-2</v>
      </c>
      <c r="AI30" s="52">
        <v>3.8956999999999999E-2</v>
      </c>
      <c r="AJ30" s="52">
        <v>3.8956999999999999E-2</v>
      </c>
      <c r="AK30" s="52">
        <v>3.8956999999999999E-2</v>
      </c>
      <c r="AL30" s="52">
        <v>3.8956999999999999E-2</v>
      </c>
      <c r="AM30" s="52">
        <v>3.8956999999999999E-2</v>
      </c>
      <c r="AN30" s="52">
        <v>3.8956999999999999E-2</v>
      </c>
      <c r="AO30" s="52">
        <v>3.8956999999999999E-2</v>
      </c>
      <c r="AP30" s="52">
        <v>3.8956999999999999E-2</v>
      </c>
      <c r="AQ30" s="52">
        <v>3.8956999999999999E-2</v>
      </c>
      <c r="AR30" s="52">
        <v>3.8956999999999999E-2</v>
      </c>
      <c r="AS30" s="52">
        <v>3.8956999999999999E-2</v>
      </c>
      <c r="AT30" s="89">
        <v>4.8957000000000001E-2</v>
      </c>
    </row>
    <row r="31" spans="4:46" ht="14.25">
      <c r="D31" s="19" t="s">
        <v>110</v>
      </c>
      <c r="E31" s="51">
        <f t="shared" si="1"/>
        <v>16</v>
      </c>
      <c r="F31" s="52">
        <v>3.8983999999999998E-2</v>
      </c>
      <c r="G31" s="52">
        <v>3.8983999999999998E-2</v>
      </c>
      <c r="H31" s="52">
        <v>3.8983999999999998E-2</v>
      </c>
      <c r="I31" s="52">
        <v>3.8983999999999998E-2</v>
      </c>
      <c r="J31" s="52">
        <v>3.8983999999999998E-2</v>
      </c>
      <c r="K31" s="52">
        <v>3.8983999999999998E-2</v>
      </c>
      <c r="L31" s="52">
        <v>3.8983999999999998E-2</v>
      </c>
      <c r="M31" s="52">
        <v>3.8983999999999998E-2</v>
      </c>
      <c r="N31" s="52">
        <v>3.8983999999999998E-2</v>
      </c>
      <c r="O31" s="52">
        <v>3.8983999999999998E-2</v>
      </c>
      <c r="P31" s="52">
        <v>3.8983999999999998E-2</v>
      </c>
      <c r="Q31" s="52">
        <v>3.8983999999999998E-2</v>
      </c>
      <c r="R31" s="52">
        <v>3.8983999999999998E-2</v>
      </c>
      <c r="S31" s="52">
        <v>3.8983999999999998E-2</v>
      </c>
      <c r="T31" s="52">
        <v>3.8983999999999998E-2</v>
      </c>
      <c r="U31" s="52">
        <v>3.8983999999999998E-2</v>
      </c>
      <c r="V31" s="52">
        <v>3.8983999999999998E-2</v>
      </c>
      <c r="W31" s="52">
        <v>3.8983999999999998E-2</v>
      </c>
      <c r="X31" s="52">
        <v>3.8983999999999998E-2</v>
      </c>
      <c r="Y31" s="52">
        <v>3.8983999999999998E-2</v>
      </c>
      <c r="Z31" s="52">
        <v>3.8983999999999998E-2</v>
      </c>
      <c r="AA31" s="52">
        <v>3.8983999999999998E-2</v>
      </c>
      <c r="AB31" s="52">
        <v>3.8983999999999998E-2</v>
      </c>
      <c r="AC31" s="52">
        <v>3.8983999999999998E-2</v>
      </c>
      <c r="AD31" s="52">
        <v>3.8983999999999998E-2</v>
      </c>
      <c r="AE31" s="52">
        <v>3.8983999999999998E-2</v>
      </c>
      <c r="AF31" s="52">
        <v>3.8983999999999998E-2</v>
      </c>
      <c r="AG31" s="52">
        <v>3.8983999999999998E-2</v>
      </c>
      <c r="AH31" s="52">
        <v>3.8983999999999998E-2</v>
      </c>
      <c r="AI31" s="52">
        <v>3.8983999999999998E-2</v>
      </c>
      <c r="AJ31" s="52">
        <v>3.8983999999999998E-2</v>
      </c>
      <c r="AK31" s="52">
        <v>3.8983999999999998E-2</v>
      </c>
      <c r="AL31" s="52">
        <v>3.8983999999999998E-2</v>
      </c>
      <c r="AM31" s="52">
        <v>3.8983999999999998E-2</v>
      </c>
      <c r="AN31" s="52">
        <v>3.8983999999999998E-2</v>
      </c>
      <c r="AO31" s="52">
        <v>3.8983999999999998E-2</v>
      </c>
      <c r="AP31" s="52">
        <v>3.8983999999999998E-2</v>
      </c>
      <c r="AQ31" s="52">
        <v>3.8983999999999998E-2</v>
      </c>
      <c r="AR31" s="52">
        <v>3.8983999999999998E-2</v>
      </c>
      <c r="AS31" s="52">
        <v>3.8983999999999998E-2</v>
      </c>
      <c r="AT31" s="89">
        <v>4.8984E-2</v>
      </c>
    </row>
    <row r="32" spans="4:46" ht="14.25">
      <c r="D32" s="19" t="s">
        <v>110</v>
      </c>
      <c r="E32" s="51">
        <f t="shared" si="1"/>
        <v>17</v>
      </c>
      <c r="F32" s="52">
        <v>3.8977999999999999E-2</v>
      </c>
      <c r="G32" s="52">
        <v>3.8977999999999999E-2</v>
      </c>
      <c r="H32" s="52">
        <v>3.8977999999999999E-2</v>
      </c>
      <c r="I32" s="52">
        <v>3.8977999999999999E-2</v>
      </c>
      <c r="J32" s="52">
        <v>3.8977999999999999E-2</v>
      </c>
      <c r="K32" s="52">
        <v>3.8977999999999999E-2</v>
      </c>
      <c r="L32" s="52">
        <v>3.8977999999999999E-2</v>
      </c>
      <c r="M32" s="52">
        <v>3.8977999999999999E-2</v>
      </c>
      <c r="N32" s="52">
        <v>3.8977999999999999E-2</v>
      </c>
      <c r="O32" s="52">
        <v>3.8977999999999999E-2</v>
      </c>
      <c r="P32" s="52">
        <v>3.8977999999999999E-2</v>
      </c>
      <c r="Q32" s="52">
        <v>3.8977999999999999E-2</v>
      </c>
      <c r="R32" s="52">
        <v>3.8977999999999999E-2</v>
      </c>
      <c r="S32" s="52">
        <v>3.8977999999999999E-2</v>
      </c>
      <c r="T32" s="52">
        <v>3.8977999999999999E-2</v>
      </c>
      <c r="U32" s="52">
        <v>3.8977999999999999E-2</v>
      </c>
      <c r="V32" s="52">
        <v>3.8977999999999999E-2</v>
      </c>
      <c r="W32" s="52">
        <v>3.8977999999999999E-2</v>
      </c>
      <c r="X32" s="52">
        <v>3.8977999999999999E-2</v>
      </c>
      <c r="Y32" s="52">
        <v>3.8977999999999999E-2</v>
      </c>
      <c r="Z32" s="52">
        <v>3.8977999999999999E-2</v>
      </c>
      <c r="AA32" s="52">
        <v>3.8977999999999999E-2</v>
      </c>
      <c r="AB32" s="52">
        <v>3.8977999999999999E-2</v>
      </c>
      <c r="AC32" s="52">
        <v>3.8977999999999999E-2</v>
      </c>
      <c r="AD32" s="52">
        <v>3.8977999999999999E-2</v>
      </c>
      <c r="AE32" s="52">
        <v>3.8977999999999999E-2</v>
      </c>
      <c r="AF32" s="52">
        <v>3.8977999999999999E-2</v>
      </c>
      <c r="AG32" s="52">
        <v>3.8977999999999999E-2</v>
      </c>
      <c r="AH32" s="52">
        <v>3.8977999999999999E-2</v>
      </c>
      <c r="AI32" s="52">
        <v>3.8977999999999999E-2</v>
      </c>
      <c r="AJ32" s="52">
        <v>3.8977999999999999E-2</v>
      </c>
      <c r="AK32" s="52">
        <v>3.8977999999999999E-2</v>
      </c>
      <c r="AL32" s="52">
        <v>3.8977999999999999E-2</v>
      </c>
      <c r="AM32" s="52">
        <v>3.8977999999999999E-2</v>
      </c>
      <c r="AN32" s="52">
        <v>3.8977999999999999E-2</v>
      </c>
      <c r="AO32" s="52">
        <v>3.8977999999999999E-2</v>
      </c>
      <c r="AP32" s="52">
        <v>3.8977999999999999E-2</v>
      </c>
      <c r="AQ32" s="52">
        <v>3.8977999999999999E-2</v>
      </c>
      <c r="AR32" s="52">
        <v>3.8977999999999999E-2</v>
      </c>
      <c r="AS32" s="52">
        <v>3.8977999999999999E-2</v>
      </c>
      <c r="AT32" s="89">
        <v>4.8978000000000001E-2</v>
      </c>
    </row>
    <row r="33" spans="4:46" ht="14.25">
      <c r="D33" s="19" t="s">
        <v>110</v>
      </c>
      <c r="E33" s="51">
        <f t="shared" si="1"/>
        <v>18</v>
      </c>
      <c r="F33" s="52">
        <v>3.8948000000000003E-2</v>
      </c>
      <c r="G33" s="52">
        <v>3.8948000000000003E-2</v>
      </c>
      <c r="H33" s="52">
        <v>3.8948000000000003E-2</v>
      </c>
      <c r="I33" s="52">
        <v>3.8948000000000003E-2</v>
      </c>
      <c r="J33" s="52">
        <v>3.8948000000000003E-2</v>
      </c>
      <c r="K33" s="52">
        <v>3.8948000000000003E-2</v>
      </c>
      <c r="L33" s="52">
        <v>3.8948000000000003E-2</v>
      </c>
      <c r="M33" s="52">
        <v>3.8948000000000003E-2</v>
      </c>
      <c r="N33" s="52">
        <v>3.8948000000000003E-2</v>
      </c>
      <c r="O33" s="52">
        <v>3.8948000000000003E-2</v>
      </c>
      <c r="P33" s="52">
        <v>3.8948000000000003E-2</v>
      </c>
      <c r="Q33" s="52">
        <v>3.8948000000000003E-2</v>
      </c>
      <c r="R33" s="52">
        <v>3.8948000000000003E-2</v>
      </c>
      <c r="S33" s="52">
        <v>3.8948000000000003E-2</v>
      </c>
      <c r="T33" s="52">
        <v>3.8948000000000003E-2</v>
      </c>
      <c r="U33" s="52">
        <v>3.8948000000000003E-2</v>
      </c>
      <c r="V33" s="52">
        <v>3.8948000000000003E-2</v>
      </c>
      <c r="W33" s="52">
        <v>3.8948000000000003E-2</v>
      </c>
      <c r="X33" s="52">
        <v>3.8948000000000003E-2</v>
      </c>
      <c r="Y33" s="52">
        <v>3.8948000000000003E-2</v>
      </c>
      <c r="Z33" s="52">
        <v>3.8948000000000003E-2</v>
      </c>
      <c r="AA33" s="52">
        <v>3.8948000000000003E-2</v>
      </c>
      <c r="AB33" s="52">
        <v>3.8948000000000003E-2</v>
      </c>
      <c r="AC33" s="52">
        <v>3.8948000000000003E-2</v>
      </c>
      <c r="AD33" s="52">
        <v>3.8948000000000003E-2</v>
      </c>
      <c r="AE33" s="52">
        <v>3.8948000000000003E-2</v>
      </c>
      <c r="AF33" s="52">
        <v>3.8948000000000003E-2</v>
      </c>
      <c r="AG33" s="52">
        <v>3.8948000000000003E-2</v>
      </c>
      <c r="AH33" s="52">
        <v>3.8948000000000003E-2</v>
      </c>
      <c r="AI33" s="52">
        <v>3.8948000000000003E-2</v>
      </c>
      <c r="AJ33" s="52">
        <v>3.8948000000000003E-2</v>
      </c>
      <c r="AK33" s="52">
        <v>3.8948000000000003E-2</v>
      </c>
      <c r="AL33" s="52">
        <v>3.8948000000000003E-2</v>
      </c>
      <c r="AM33" s="52">
        <v>3.8948000000000003E-2</v>
      </c>
      <c r="AN33" s="52">
        <v>3.8948000000000003E-2</v>
      </c>
      <c r="AO33" s="52">
        <v>3.8948000000000003E-2</v>
      </c>
      <c r="AP33" s="52">
        <v>3.8948000000000003E-2</v>
      </c>
      <c r="AQ33" s="52">
        <v>3.8948000000000003E-2</v>
      </c>
      <c r="AR33" s="52">
        <v>3.8948000000000003E-2</v>
      </c>
      <c r="AS33" s="52">
        <v>3.8948000000000003E-2</v>
      </c>
      <c r="AT33" s="89">
        <v>4.8948000000000005E-2</v>
      </c>
    </row>
    <row r="34" spans="4:46" ht="14.25">
      <c r="D34" s="19" t="s">
        <v>110</v>
      </c>
      <c r="E34" s="51">
        <f t="shared" si="1"/>
        <v>19</v>
      </c>
      <c r="F34" s="52">
        <v>3.8904000000000001E-2</v>
      </c>
      <c r="G34" s="52">
        <v>3.8904000000000001E-2</v>
      </c>
      <c r="H34" s="52">
        <v>3.8904000000000001E-2</v>
      </c>
      <c r="I34" s="52">
        <v>3.8904000000000001E-2</v>
      </c>
      <c r="J34" s="52">
        <v>3.8904000000000001E-2</v>
      </c>
      <c r="K34" s="52">
        <v>3.8904000000000001E-2</v>
      </c>
      <c r="L34" s="52">
        <v>3.8904000000000001E-2</v>
      </c>
      <c r="M34" s="52">
        <v>3.8904000000000001E-2</v>
      </c>
      <c r="N34" s="52">
        <v>3.8904000000000001E-2</v>
      </c>
      <c r="O34" s="52">
        <v>3.8904000000000001E-2</v>
      </c>
      <c r="P34" s="52">
        <v>3.8904000000000001E-2</v>
      </c>
      <c r="Q34" s="52">
        <v>3.8904000000000001E-2</v>
      </c>
      <c r="R34" s="52">
        <v>3.8904000000000001E-2</v>
      </c>
      <c r="S34" s="52">
        <v>3.8904000000000001E-2</v>
      </c>
      <c r="T34" s="52">
        <v>3.8904000000000001E-2</v>
      </c>
      <c r="U34" s="52">
        <v>3.8904000000000001E-2</v>
      </c>
      <c r="V34" s="52">
        <v>3.8904000000000001E-2</v>
      </c>
      <c r="W34" s="52">
        <v>3.8904000000000001E-2</v>
      </c>
      <c r="X34" s="52">
        <v>3.8904000000000001E-2</v>
      </c>
      <c r="Y34" s="52">
        <v>3.8904000000000001E-2</v>
      </c>
      <c r="Z34" s="52">
        <v>3.8904000000000001E-2</v>
      </c>
      <c r="AA34" s="52">
        <v>3.8904000000000001E-2</v>
      </c>
      <c r="AB34" s="52">
        <v>3.8904000000000001E-2</v>
      </c>
      <c r="AC34" s="52">
        <v>3.8904000000000001E-2</v>
      </c>
      <c r="AD34" s="52">
        <v>3.8904000000000001E-2</v>
      </c>
      <c r="AE34" s="52">
        <v>3.8904000000000001E-2</v>
      </c>
      <c r="AF34" s="52">
        <v>3.8904000000000001E-2</v>
      </c>
      <c r="AG34" s="52">
        <v>3.8904000000000001E-2</v>
      </c>
      <c r="AH34" s="52">
        <v>3.8904000000000001E-2</v>
      </c>
      <c r="AI34" s="52">
        <v>3.8904000000000001E-2</v>
      </c>
      <c r="AJ34" s="52">
        <v>3.8904000000000001E-2</v>
      </c>
      <c r="AK34" s="52">
        <v>3.8904000000000001E-2</v>
      </c>
      <c r="AL34" s="52">
        <v>3.8904000000000001E-2</v>
      </c>
      <c r="AM34" s="52">
        <v>3.8904000000000001E-2</v>
      </c>
      <c r="AN34" s="52">
        <v>3.8904000000000001E-2</v>
      </c>
      <c r="AO34" s="52">
        <v>3.8904000000000001E-2</v>
      </c>
      <c r="AP34" s="52">
        <v>3.8904000000000001E-2</v>
      </c>
      <c r="AQ34" s="52">
        <v>3.8904000000000001E-2</v>
      </c>
      <c r="AR34" s="52">
        <v>3.8904000000000001E-2</v>
      </c>
      <c r="AS34" s="52">
        <v>3.8904000000000001E-2</v>
      </c>
      <c r="AT34" s="89">
        <v>4.8904000000000003E-2</v>
      </c>
    </row>
    <row r="35" spans="4:46" ht="14.25">
      <c r="D35" s="19" t="s">
        <v>110</v>
      </c>
      <c r="E35" s="51">
        <f t="shared" si="1"/>
        <v>20</v>
      </c>
      <c r="F35" s="52">
        <v>3.8857000000000003E-2</v>
      </c>
      <c r="G35" s="52">
        <v>3.8857000000000003E-2</v>
      </c>
      <c r="H35" s="52">
        <v>3.8857000000000003E-2</v>
      </c>
      <c r="I35" s="52">
        <v>3.8857000000000003E-2</v>
      </c>
      <c r="J35" s="52">
        <v>3.8857000000000003E-2</v>
      </c>
      <c r="K35" s="52">
        <v>3.8857000000000003E-2</v>
      </c>
      <c r="L35" s="52">
        <v>3.8857000000000003E-2</v>
      </c>
      <c r="M35" s="52">
        <v>3.8857000000000003E-2</v>
      </c>
      <c r="N35" s="52">
        <v>3.8857000000000003E-2</v>
      </c>
      <c r="O35" s="52">
        <v>3.8857000000000003E-2</v>
      </c>
      <c r="P35" s="52">
        <v>3.8857000000000003E-2</v>
      </c>
      <c r="Q35" s="52">
        <v>3.8857000000000003E-2</v>
      </c>
      <c r="R35" s="52">
        <v>3.8857000000000003E-2</v>
      </c>
      <c r="S35" s="52">
        <v>3.8857000000000003E-2</v>
      </c>
      <c r="T35" s="52">
        <v>3.8857000000000003E-2</v>
      </c>
      <c r="U35" s="52">
        <v>3.8857000000000003E-2</v>
      </c>
      <c r="V35" s="52">
        <v>3.8857000000000003E-2</v>
      </c>
      <c r="W35" s="52">
        <v>3.8857000000000003E-2</v>
      </c>
      <c r="X35" s="52">
        <v>3.8857000000000003E-2</v>
      </c>
      <c r="Y35" s="52">
        <v>3.8857000000000003E-2</v>
      </c>
      <c r="Z35" s="52">
        <v>3.8857000000000003E-2</v>
      </c>
      <c r="AA35" s="52">
        <v>3.8857000000000003E-2</v>
      </c>
      <c r="AB35" s="52">
        <v>3.8857000000000003E-2</v>
      </c>
      <c r="AC35" s="52">
        <v>3.8857000000000003E-2</v>
      </c>
      <c r="AD35" s="52">
        <v>3.8857000000000003E-2</v>
      </c>
      <c r="AE35" s="52">
        <v>3.8857000000000003E-2</v>
      </c>
      <c r="AF35" s="52">
        <v>3.8857000000000003E-2</v>
      </c>
      <c r="AG35" s="52">
        <v>3.8857000000000003E-2</v>
      </c>
      <c r="AH35" s="52">
        <v>3.8857000000000003E-2</v>
      </c>
      <c r="AI35" s="52">
        <v>3.8857000000000003E-2</v>
      </c>
      <c r="AJ35" s="52">
        <v>3.8857000000000003E-2</v>
      </c>
      <c r="AK35" s="52">
        <v>3.8857000000000003E-2</v>
      </c>
      <c r="AL35" s="52">
        <v>3.8857000000000003E-2</v>
      </c>
      <c r="AM35" s="52">
        <v>3.8857000000000003E-2</v>
      </c>
      <c r="AN35" s="52">
        <v>3.8857000000000003E-2</v>
      </c>
      <c r="AO35" s="52">
        <v>3.8857000000000003E-2</v>
      </c>
      <c r="AP35" s="52">
        <v>3.8857000000000003E-2</v>
      </c>
      <c r="AQ35" s="52">
        <v>3.8857000000000003E-2</v>
      </c>
      <c r="AR35" s="52">
        <v>3.8857000000000003E-2</v>
      </c>
      <c r="AS35" s="52">
        <v>3.8857000000000003E-2</v>
      </c>
      <c r="AT35" s="89">
        <v>4.8857000000000005E-2</v>
      </c>
    </row>
    <row r="36" spans="4:46" ht="14.25">
      <c r="D36" s="19" t="s">
        <v>110</v>
      </c>
      <c r="E36" s="51">
        <f t="shared" si="1"/>
        <v>21</v>
      </c>
      <c r="F36" s="52">
        <v>3.8816999999999997E-2</v>
      </c>
      <c r="G36" s="52">
        <v>3.8816999999999997E-2</v>
      </c>
      <c r="H36" s="52">
        <v>3.8816999999999997E-2</v>
      </c>
      <c r="I36" s="52">
        <v>3.8816999999999997E-2</v>
      </c>
      <c r="J36" s="52">
        <v>3.8816999999999997E-2</v>
      </c>
      <c r="K36" s="52">
        <v>3.8816999999999997E-2</v>
      </c>
      <c r="L36" s="52">
        <v>3.8816999999999997E-2</v>
      </c>
      <c r="M36" s="52">
        <v>3.8816999999999997E-2</v>
      </c>
      <c r="N36" s="52">
        <v>3.8816999999999997E-2</v>
      </c>
      <c r="O36" s="52">
        <v>3.8816999999999997E-2</v>
      </c>
      <c r="P36" s="52">
        <v>3.8816999999999997E-2</v>
      </c>
      <c r="Q36" s="52">
        <v>3.8816999999999997E-2</v>
      </c>
      <c r="R36" s="52">
        <v>3.8816999999999997E-2</v>
      </c>
      <c r="S36" s="52">
        <v>3.8816999999999997E-2</v>
      </c>
      <c r="T36" s="52">
        <v>3.8816999999999997E-2</v>
      </c>
      <c r="U36" s="52">
        <v>3.8816999999999997E-2</v>
      </c>
      <c r="V36" s="52">
        <v>3.8816999999999997E-2</v>
      </c>
      <c r="W36" s="52">
        <v>3.8816999999999997E-2</v>
      </c>
      <c r="X36" s="52">
        <v>3.8816999999999997E-2</v>
      </c>
      <c r="Y36" s="52">
        <v>3.8816999999999997E-2</v>
      </c>
      <c r="Z36" s="52">
        <v>3.8816999999999997E-2</v>
      </c>
      <c r="AA36" s="52">
        <v>3.8816999999999997E-2</v>
      </c>
      <c r="AB36" s="52">
        <v>3.8816999999999997E-2</v>
      </c>
      <c r="AC36" s="52">
        <v>3.8816999999999997E-2</v>
      </c>
      <c r="AD36" s="52">
        <v>3.8816999999999997E-2</v>
      </c>
      <c r="AE36" s="52">
        <v>3.8816999999999997E-2</v>
      </c>
      <c r="AF36" s="52">
        <v>3.8816999999999997E-2</v>
      </c>
      <c r="AG36" s="52">
        <v>3.8816999999999997E-2</v>
      </c>
      <c r="AH36" s="52">
        <v>3.8816999999999997E-2</v>
      </c>
      <c r="AI36" s="52">
        <v>3.8816999999999997E-2</v>
      </c>
      <c r="AJ36" s="52">
        <v>3.8816999999999997E-2</v>
      </c>
      <c r="AK36" s="52">
        <v>3.8816999999999997E-2</v>
      </c>
      <c r="AL36" s="52">
        <v>3.8816999999999997E-2</v>
      </c>
      <c r="AM36" s="52">
        <v>3.8816999999999997E-2</v>
      </c>
      <c r="AN36" s="52">
        <v>3.8816999999999997E-2</v>
      </c>
      <c r="AO36" s="52">
        <v>3.8816999999999997E-2</v>
      </c>
      <c r="AP36" s="52">
        <v>3.8816999999999997E-2</v>
      </c>
      <c r="AQ36" s="52">
        <v>3.8816999999999997E-2</v>
      </c>
      <c r="AR36" s="52">
        <v>3.8816999999999997E-2</v>
      </c>
      <c r="AS36" s="52">
        <v>3.8816999999999997E-2</v>
      </c>
      <c r="AT36" s="89">
        <v>4.8816999999999999E-2</v>
      </c>
    </row>
    <row r="37" spans="4:46" ht="14.25">
      <c r="D37" s="19" t="s">
        <v>110</v>
      </c>
      <c r="E37" s="51">
        <f t="shared" si="1"/>
        <v>22</v>
      </c>
      <c r="F37" s="52">
        <v>3.8782999999999998E-2</v>
      </c>
      <c r="G37" s="52">
        <v>3.8782999999999998E-2</v>
      </c>
      <c r="H37" s="52">
        <v>3.8782999999999998E-2</v>
      </c>
      <c r="I37" s="52">
        <v>3.8782999999999998E-2</v>
      </c>
      <c r="J37" s="52">
        <v>3.8782999999999998E-2</v>
      </c>
      <c r="K37" s="52">
        <v>3.8782999999999998E-2</v>
      </c>
      <c r="L37" s="52">
        <v>3.8782999999999998E-2</v>
      </c>
      <c r="M37" s="52">
        <v>3.8782999999999998E-2</v>
      </c>
      <c r="N37" s="52">
        <v>3.8782999999999998E-2</v>
      </c>
      <c r="O37" s="52">
        <v>3.8782999999999998E-2</v>
      </c>
      <c r="P37" s="52">
        <v>3.8782999999999998E-2</v>
      </c>
      <c r="Q37" s="52">
        <v>3.8782999999999998E-2</v>
      </c>
      <c r="R37" s="52">
        <v>3.8782999999999998E-2</v>
      </c>
      <c r="S37" s="52">
        <v>3.8782999999999998E-2</v>
      </c>
      <c r="T37" s="52">
        <v>3.8782999999999998E-2</v>
      </c>
      <c r="U37" s="52">
        <v>3.8782999999999998E-2</v>
      </c>
      <c r="V37" s="52">
        <v>3.8782999999999998E-2</v>
      </c>
      <c r="W37" s="52">
        <v>3.8782999999999998E-2</v>
      </c>
      <c r="X37" s="52">
        <v>3.8782999999999998E-2</v>
      </c>
      <c r="Y37" s="52">
        <v>3.8782999999999998E-2</v>
      </c>
      <c r="Z37" s="52">
        <v>3.8782999999999998E-2</v>
      </c>
      <c r="AA37" s="52">
        <v>3.8782999999999998E-2</v>
      </c>
      <c r="AB37" s="52">
        <v>3.8782999999999998E-2</v>
      </c>
      <c r="AC37" s="52">
        <v>3.8782999999999998E-2</v>
      </c>
      <c r="AD37" s="52">
        <v>3.8782999999999998E-2</v>
      </c>
      <c r="AE37" s="52">
        <v>3.8782999999999998E-2</v>
      </c>
      <c r="AF37" s="52">
        <v>3.8782999999999998E-2</v>
      </c>
      <c r="AG37" s="52">
        <v>3.8782999999999998E-2</v>
      </c>
      <c r="AH37" s="52">
        <v>3.8782999999999998E-2</v>
      </c>
      <c r="AI37" s="52">
        <v>3.8782999999999998E-2</v>
      </c>
      <c r="AJ37" s="52">
        <v>3.8782999999999998E-2</v>
      </c>
      <c r="AK37" s="52">
        <v>3.8782999999999998E-2</v>
      </c>
      <c r="AL37" s="52">
        <v>3.8782999999999998E-2</v>
      </c>
      <c r="AM37" s="52">
        <v>3.8782999999999998E-2</v>
      </c>
      <c r="AN37" s="52">
        <v>3.8782999999999998E-2</v>
      </c>
      <c r="AO37" s="52">
        <v>3.8782999999999998E-2</v>
      </c>
      <c r="AP37" s="52">
        <v>3.8782999999999998E-2</v>
      </c>
      <c r="AQ37" s="52">
        <v>3.8782999999999998E-2</v>
      </c>
      <c r="AR37" s="52">
        <v>3.8782999999999998E-2</v>
      </c>
      <c r="AS37" s="52">
        <v>3.8782999999999998E-2</v>
      </c>
      <c r="AT37" s="89">
        <v>4.8783E-2</v>
      </c>
    </row>
    <row r="38" spans="4:46" ht="14.25">
      <c r="D38" s="19" t="s">
        <v>110</v>
      </c>
      <c r="E38" s="51">
        <f t="shared" si="1"/>
        <v>23</v>
      </c>
      <c r="F38" s="52">
        <v>3.8755999999999999E-2</v>
      </c>
      <c r="G38" s="52">
        <v>3.8755999999999999E-2</v>
      </c>
      <c r="H38" s="52">
        <v>3.8755999999999999E-2</v>
      </c>
      <c r="I38" s="52">
        <v>3.8755999999999999E-2</v>
      </c>
      <c r="J38" s="52">
        <v>3.8755999999999999E-2</v>
      </c>
      <c r="K38" s="52">
        <v>3.8755999999999999E-2</v>
      </c>
      <c r="L38" s="52">
        <v>3.8755999999999999E-2</v>
      </c>
      <c r="M38" s="52">
        <v>3.8755999999999999E-2</v>
      </c>
      <c r="N38" s="52">
        <v>3.8755999999999999E-2</v>
      </c>
      <c r="O38" s="52">
        <v>3.8755999999999999E-2</v>
      </c>
      <c r="P38" s="52">
        <v>3.8755999999999999E-2</v>
      </c>
      <c r="Q38" s="52">
        <v>3.8755999999999999E-2</v>
      </c>
      <c r="R38" s="52">
        <v>3.8755999999999999E-2</v>
      </c>
      <c r="S38" s="52">
        <v>3.8755999999999999E-2</v>
      </c>
      <c r="T38" s="52">
        <v>3.8755999999999999E-2</v>
      </c>
      <c r="U38" s="52">
        <v>3.8755999999999999E-2</v>
      </c>
      <c r="V38" s="52">
        <v>3.8755999999999999E-2</v>
      </c>
      <c r="W38" s="52">
        <v>3.8755999999999999E-2</v>
      </c>
      <c r="X38" s="52">
        <v>3.8755999999999999E-2</v>
      </c>
      <c r="Y38" s="52">
        <v>3.8755999999999999E-2</v>
      </c>
      <c r="Z38" s="52">
        <v>3.8755999999999999E-2</v>
      </c>
      <c r="AA38" s="52">
        <v>3.8755999999999999E-2</v>
      </c>
      <c r="AB38" s="52">
        <v>3.8755999999999999E-2</v>
      </c>
      <c r="AC38" s="52">
        <v>3.8755999999999999E-2</v>
      </c>
      <c r="AD38" s="52">
        <v>3.8755999999999999E-2</v>
      </c>
      <c r="AE38" s="52">
        <v>3.8755999999999999E-2</v>
      </c>
      <c r="AF38" s="52">
        <v>3.8755999999999999E-2</v>
      </c>
      <c r="AG38" s="52">
        <v>3.8755999999999999E-2</v>
      </c>
      <c r="AH38" s="52">
        <v>3.8755999999999999E-2</v>
      </c>
      <c r="AI38" s="52">
        <v>3.8755999999999999E-2</v>
      </c>
      <c r="AJ38" s="52">
        <v>3.8755999999999999E-2</v>
      </c>
      <c r="AK38" s="52">
        <v>3.8755999999999999E-2</v>
      </c>
      <c r="AL38" s="52">
        <v>3.8755999999999999E-2</v>
      </c>
      <c r="AM38" s="52">
        <v>3.8755999999999999E-2</v>
      </c>
      <c r="AN38" s="52">
        <v>3.8755999999999999E-2</v>
      </c>
      <c r="AO38" s="52">
        <v>3.8755999999999999E-2</v>
      </c>
      <c r="AP38" s="52">
        <v>3.8755999999999999E-2</v>
      </c>
      <c r="AQ38" s="52">
        <v>3.8755999999999999E-2</v>
      </c>
      <c r="AR38" s="52">
        <v>3.8755999999999999E-2</v>
      </c>
      <c r="AS38" s="52">
        <v>3.8755999999999999E-2</v>
      </c>
      <c r="AT38" s="89">
        <v>4.8756000000000001E-2</v>
      </c>
    </row>
    <row r="39" spans="4:46" ht="14.25">
      <c r="D39" s="19" t="s">
        <v>110</v>
      </c>
      <c r="E39" s="51">
        <f t="shared" si="1"/>
        <v>24</v>
      </c>
      <c r="F39" s="52">
        <v>3.8732999999999997E-2</v>
      </c>
      <c r="G39" s="52">
        <v>3.8732999999999997E-2</v>
      </c>
      <c r="H39" s="52">
        <v>3.8732999999999997E-2</v>
      </c>
      <c r="I39" s="52">
        <v>3.8732999999999997E-2</v>
      </c>
      <c r="J39" s="52">
        <v>3.8732999999999997E-2</v>
      </c>
      <c r="K39" s="52">
        <v>3.8732999999999997E-2</v>
      </c>
      <c r="L39" s="52">
        <v>3.8732999999999997E-2</v>
      </c>
      <c r="M39" s="52">
        <v>3.8732999999999997E-2</v>
      </c>
      <c r="N39" s="52">
        <v>3.8732999999999997E-2</v>
      </c>
      <c r="O39" s="52">
        <v>3.8732999999999997E-2</v>
      </c>
      <c r="P39" s="52">
        <v>3.8732999999999997E-2</v>
      </c>
      <c r="Q39" s="52">
        <v>3.8732999999999997E-2</v>
      </c>
      <c r="R39" s="52">
        <v>3.8732999999999997E-2</v>
      </c>
      <c r="S39" s="52">
        <v>3.8732999999999997E-2</v>
      </c>
      <c r="T39" s="52">
        <v>3.8732999999999997E-2</v>
      </c>
      <c r="U39" s="52">
        <v>3.8732999999999997E-2</v>
      </c>
      <c r="V39" s="52">
        <v>3.8732999999999997E-2</v>
      </c>
      <c r="W39" s="52">
        <v>3.8732999999999997E-2</v>
      </c>
      <c r="X39" s="52">
        <v>3.8732999999999997E-2</v>
      </c>
      <c r="Y39" s="52">
        <v>3.8732999999999997E-2</v>
      </c>
      <c r="Z39" s="52">
        <v>3.8732999999999997E-2</v>
      </c>
      <c r="AA39" s="52">
        <v>3.8732999999999997E-2</v>
      </c>
      <c r="AB39" s="52">
        <v>3.8732999999999997E-2</v>
      </c>
      <c r="AC39" s="52">
        <v>3.8732999999999997E-2</v>
      </c>
      <c r="AD39" s="52">
        <v>3.8732999999999997E-2</v>
      </c>
      <c r="AE39" s="52">
        <v>3.8732999999999997E-2</v>
      </c>
      <c r="AF39" s="52">
        <v>3.8732999999999997E-2</v>
      </c>
      <c r="AG39" s="52">
        <v>3.8732999999999997E-2</v>
      </c>
      <c r="AH39" s="52">
        <v>3.8732999999999997E-2</v>
      </c>
      <c r="AI39" s="52">
        <v>3.8732999999999997E-2</v>
      </c>
      <c r="AJ39" s="52">
        <v>3.8732999999999997E-2</v>
      </c>
      <c r="AK39" s="52">
        <v>3.8732999999999997E-2</v>
      </c>
      <c r="AL39" s="52">
        <v>3.8732999999999997E-2</v>
      </c>
      <c r="AM39" s="52">
        <v>3.8732999999999997E-2</v>
      </c>
      <c r="AN39" s="52">
        <v>3.8732999999999997E-2</v>
      </c>
      <c r="AO39" s="52">
        <v>3.8732999999999997E-2</v>
      </c>
      <c r="AP39" s="52">
        <v>3.8732999999999997E-2</v>
      </c>
      <c r="AQ39" s="52">
        <v>3.8732999999999997E-2</v>
      </c>
      <c r="AR39" s="52">
        <v>3.8732999999999997E-2</v>
      </c>
      <c r="AS39" s="52">
        <v>3.8732999999999997E-2</v>
      </c>
      <c r="AT39" s="89">
        <v>4.8732999999999999E-2</v>
      </c>
    </row>
    <row r="40" spans="4:46" ht="14.25">
      <c r="D40" s="19" t="s">
        <v>110</v>
      </c>
      <c r="E40" s="51">
        <f t="shared" si="1"/>
        <v>25</v>
      </c>
      <c r="F40" s="52">
        <v>3.8714999999999999E-2</v>
      </c>
      <c r="G40" s="52">
        <v>3.8714999999999999E-2</v>
      </c>
      <c r="H40" s="52">
        <v>3.8714999999999999E-2</v>
      </c>
      <c r="I40" s="52">
        <v>3.8714999999999999E-2</v>
      </c>
      <c r="J40" s="52">
        <v>3.8714999999999999E-2</v>
      </c>
      <c r="K40" s="52">
        <v>3.8714999999999999E-2</v>
      </c>
      <c r="L40" s="52">
        <v>3.8714999999999999E-2</v>
      </c>
      <c r="M40" s="52">
        <v>3.8714999999999999E-2</v>
      </c>
      <c r="N40" s="52">
        <v>3.8714999999999999E-2</v>
      </c>
      <c r="O40" s="52">
        <v>3.8714999999999999E-2</v>
      </c>
      <c r="P40" s="52">
        <v>3.8714999999999999E-2</v>
      </c>
      <c r="Q40" s="52">
        <v>3.8714999999999999E-2</v>
      </c>
      <c r="R40" s="52">
        <v>3.8714999999999999E-2</v>
      </c>
      <c r="S40" s="52">
        <v>3.8714999999999999E-2</v>
      </c>
      <c r="T40" s="52">
        <v>3.8714999999999999E-2</v>
      </c>
      <c r="U40" s="52">
        <v>3.8714999999999999E-2</v>
      </c>
      <c r="V40" s="52">
        <v>3.8714999999999999E-2</v>
      </c>
      <c r="W40" s="52">
        <v>3.8714999999999999E-2</v>
      </c>
      <c r="X40" s="52">
        <v>3.8714999999999999E-2</v>
      </c>
      <c r="Y40" s="52">
        <v>3.8714999999999999E-2</v>
      </c>
      <c r="Z40" s="52">
        <v>3.8714999999999999E-2</v>
      </c>
      <c r="AA40" s="52">
        <v>3.8714999999999999E-2</v>
      </c>
      <c r="AB40" s="52">
        <v>3.8714999999999999E-2</v>
      </c>
      <c r="AC40" s="52">
        <v>3.8714999999999999E-2</v>
      </c>
      <c r="AD40" s="52">
        <v>3.8714999999999999E-2</v>
      </c>
      <c r="AE40" s="52">
        <v>3.8714999999999999E-2</v>
      </c>
      <c r="AF40" s="52">
        <v>3.8714999999999999E-2</v>
      </c>
      <c r="AG40" s="52">
        <v>3.8714999999999999E-2</v>
      </c>
      <c r="AH40" s="52">
        <v>3.8714999999999999E-2</v>
      </c>
      <c r="AI40" s="52">
        <v>3.8714999999999999E-2</v>
      </c>
      <c r="AJ40" s="52">
        <v>3.8714999999999999E-2</v>
      </c>
      <c r="AK40" s="52">
        <v>3.8714999999999999E-2</v>
      </c>
      <c r="AL40" s="52">
        <v>3.8714999999999999E-2</v>
      </c>
      <c r="AM40" s="52">
        <v>3.8714999999999999E-2</v>
      </c>
      <c r="AN40" s="52">
        <v>3.8714999999999999E-2</v>
      </c>
      <c r="AO40" s="52">
        <v>3.8714999999999999E-2</v>
      </c>
      <c r="AP40" s="52">
        <v>3.8714999999999999E-2</v>
      </c>
      <c r="AQ40" s="52">
        <v>3.8714999999999999E-2</v>
      </c>
      <c r="AR40" s="52">
        <v>3.8714999999999999E-2</v>
      </c>
      <c r="AS40" s="52">
        <v>3.8714999999999999E-2</v>
      </c>
      <c r="AT40" s="89">
        <v>4.8715000000000001E-2</v>
      </c>
    </row>
    <row r="41" spans="4:46" ht="14.25">
      <c r="D41" s="19" t="s">
        <v>110</v>
      </c>
      <c r="E41" s="51">
        <f t="shared" si="1"/>
        <v>26</v>
      </c>
      <c r="F41" s="52">
        <v>3.8699999999999998E-2</v>
      </c>
      <c r="G41" s="52">
        <v>3.8699999999999998E-2</v>
      </c>
      <c r="H41" s="52">
        <v>3.8699999999999998E-2</v>
      </c>
      <c r="I41" s="52">
        <v>3.8699999999999998E-2</v>
      </c>
      <c r="J41" s="52">
        <v>3.8699999999999998E-2</v>
      </c>
      <c r="K41" s="52">
        <v>3.8699999999999998E-2</v>
      </c>
      <c r="L41" s="52">
        <v>3.8699999999999998E-2</v>
      </c>
      <c r="M41" s="52">
        <v>3.8699999999999998E-2</v>
      </c>
      <c r="N41" s="52">
        <v>3.8699999999999998E-2</v>
      </c>
      <c r="O41" s="52">
        <v>3.8699999999999998E-2</v>
      </c>
      <c r="P41" s="52">
        <v>3.8699999999999998E-2</v>
      </c>
      <c r="Q41" s="52">
        <v>3.8699999999999998E-2</v>
      </c>
      <c r="R41" s="52">
        <v>3.8699999999999998E-2</v>
      </c>
      <c r="S41" s="52">
        <v>3.8699999999999998E-2</v>
      </c>
      <c r="T41" s="52">
        <v>3.8699999999999998E-2</v>
      </c>
      <c r="U41" s="52">
        <v>3.8699999999999998E-2</v>
      </c>
      <c r="V41" s="52">
        <v>3.8699999999999998E-2</v>
      </c>
      <c r="W41" s="52">
        <v>3.8699999999999998E-2</v>
      </c>
      <c r="X41" s="52">
        <v>3.8699999999999998E-2</v>
      </c>
      <c r="Y41" s="52">
        <v>3.8699999999999998E-2</v>
      </c>
      <c r="Z41" s="52">
        <v>3.8699999999999998E-2</v>
      </c>
      <c r="AA41" s="52">
        <v>3.8699999999999998E-2</v>
      </c>
      <c r="AB41" s="52">
        <v>3.8699999999999998E-2</v>
      </c>
      <c r="AC41" s="52">
        <v>3.8699999999999998E-2</v>
      </c>
      <c r="AD41" s="52">
        <v>3.8699999999999998E-2</v>
      </c>
      <c r="AE41" s="52">
        <v>3.8699999999999998E-2</v>
      </c>
      <c r="AF41" s="52">
        <v>3.8699999999999998E-2</v>
      </c>
      <c r="AG41" s="52">
        <v>3.8699999999999998E-2</v>
      </c>
      <c r="AH41" s="52">
        <v>3.8699999999999998E-2</v>
      </c>
      <c r="AI41" s="52">
        <v>3.8699999999999998E-2</v>
      </c>
      <c r="AJ41" s="52">
        <v>3.8699999999999998E-2</v>
      </c>
      <c r="AK41" s="52">
        <v>3.8699999999999998E-2</v>
      </c>
      <c r="AL41" s="52">
        <v>3.8699999999999998E-2</v>
      </c>
      <c r="AM41" s="52">
        <v>3.8699999999999998E-2</v>
      </c>
      <c r="AN41" s="52">
        <v>3.8699999999999998E-2</v>
      </c>
      <c r="AO41" s="52">
        <v>3.8699999999999998E-2</v>
      </c>
      <c r="AP41" s="52">
        <v>3.8699999999999998E-2</v>
      </c>
      <c r="AQ41" s="52">
        <v>3.8699999999999998E-2</v>
      </c>
      <c r="AR41" s="52">
        <v>3.8699999999999998E-2</v>
      </c>
      <c r="AS41" s="52">
        <v>3.8699999999999998E-2</v>
      </c>
      <c r="AT41" s="89">
        <v>4.87E-2</v>
      </c>
    </row>
    <row r="42" spans="4:46" ht="14.25">
      <c r="D42" s="19" t="s">
        <v>110</v>
      </c>
      <c r="E42" s="51">
        <f t="shared" si="1"/>
        <v>27</v>
      </c>
      <c r="F42" s="52">
        <v>3.8686999999999999E-2</v>
      </c>
      <c r="G42" s="52">
        <v>3.8686999999999999E-2</v>
      </c>
      <c r="H42" s="52">
        <v>3.8686999999999999E-2</v>
      </c>
      <c r="I42" s="52">
        <v>3.8686999999999999E-2</v>
      </c>
      <c r="J42" s="52">
        <v>3.8686999999999999E-2</v>
      </c>
      <c r="K42" s="52">
        <v>3.8686999999999999E-2</v>
      </c>
      <c r="L42" s="52">
        <v>3.8686999999999999E-2</v>
      </c>
      <c r="M42" s="52">
        <v>3.8686999999999999E-2</v>
      </c>
      <c r="N42" s="52">
        <v>3.8686999999999999E-2</v>
      </c>
      <c r="O42" s="52">
        <v>3.8686999999999999E-2</v>
      </c>
      <c r="P42" s="52">
        <v>3.8686999999999999E-2</v>
      </c>
      <c r="Q42" s="52">
        <v>3.8686999999999999E-2</v>
      </c>
      <c r="R42" s="52">
        <v>3.8686999999999999E-2</v>
      </c>
      <c r="S42" s="52">
        <v>3.8686999999999999E-2</v>
      </c>
      <c r="T42" s="52">
        <v>3.8686999999999999E-2</v>
      </c>
      <c r="U42" s="52">
        <v>3.8686999999999999E-2</v>
      </c>
      <c r="V42" s="52">
        <v>3.8686999999999999E-2</v>
      </c>
      <c r="W42" s="52">
        <v>3.8686999999999999E-2</v>
      </c>
      <c r="X42" s="52">
        <v>3.8686999999999999E-2</v>
      </c>
      <c r="Y42" s="52">
        <v>3.8686999999999999E-2</v>
      </c>
      <c r="Z42" s="52">
        <v>3.8686999999999999E-2</v>
      </c>
      <c r="AA42" s="52">
        <v>3.8686999999999999E-2</v>
      </c>
      <c r="AB42" s="52">
        <v>3.8686999999999999E-2</v>
      </c>
      <c r="AC42" s="52">
        <v>3.8686999999999999E-2</v>
      </c>
      <c r="AD42" s="52">
        <v>3.8686999999999999E-2</v>
      </c>
      <c r="AE42" s="52">
        <v>3.8686999999999999E-2</v>
      </c>
      <c r="AF42" s="52">
        <v>3.8686999999999999E-2</v>
      </c>
      <c r="AG42" s="52">
        <v>3.8686999999999999E-2</v>
      </c>
      <c r="AH42" s="52">
        <v>3.8686999999999999E-2</v>
      </c>
      <c r="AI42" s="52">
        <v>3.8686999999999999E-2</v>
      </c>
      <c r="AJ42" s="52">
        <v>3.8686999999999999E-2</v>
      </c>
      <c r="AK42" s="52">
        <v>3.8686999999999999E-2</v>
      </c>
      <c r="AL42" s="52">
        <v>3.8686999999999999E-2</v>
      </c>
      <c r="AM42" s="52">
        <v>3.8686999999999999E-2</v>
      </c>
      <c r="AN42" s="52">
        <v>3.8686999999999999E-2</v>
      </c>
      <c r="AO42" s="52">
        <v>3.8686999999999999E-2</v>
      </c>
      <c r="AP42" s="52">
        <v>3.8686999999999999E-2</v>
      </c>
      <c r="AQ42" s="52">
        <v>3.8686999999999999E-2</v>
      </c>
      <c r="AR42" s="52">
        <v>3.8686999999999999E-2</v>
      </c>
      <c r="AS42" s="52">
        <v>3.8686999999999999E-2</v>
      </c>
      <c r="AT42" s="89">
        <v>4.8687000000000001E-2</v>
      </c>
    </row>
    <row r="43" spans="4:46" ht="14.25">
      <c r="D43" s="19" t="s">
        <v>110</v>
      </c>
      <c r="E43" s="51">
        <f t="shared" si="1"/>
        <v>28</v>
      </c>
      <c r="F43" s="52">
        <v>3.8677000000000003E-2</v>
      </c>
      <c r="G43" s="52">
        <v>3.8677000000000003E-2</v>
      </c>
      <c r="H43" s="52">
        <v>3.8677000000000003E-2</v>
      </c>
      <c r="I43" s="52">
        <v>3.8677000000000003E-2</v>
      </c>
      <c r="J43" s="52">
        <v>3.8677000000000003E-2</v>
      </c>
      <c r="K43" s="52">
        <v>3.8677000000000003E-2</v>
      </c>
      <c r="L43" s="52">
        <v>3.8677000000000003E-2</v>
      </c>
      <c r="M43" s="52">
        <v>3.8677000000000003E-2</v>
      </c>
      <c r="N43" s="52">
        <v>3.8677000000000003E-2</v>
      </c>
      <c r="O43" s="52">
        <v>3.8677000000000003E-2</v>
      </c>
      <c r="P43" s="52">
        <v>3.8677000000000003E-2</v>
      </c>
      <c r="Q43" s="52">
        <v>3.8677000000000003E-2</v>
      </c>
      <c r="R43" s="52">
        <v>3.8677000000000003E-2</v>
      </c>
      <c r="S43" s="52">
        <v>3.8677000000000003E-2</v>
      </c>
      <c r="T43" s="52">
        <v>3.8677000000000003E-2</v>
      </c>
      <c r="U43" s="52">
        <v>3.8677000000000003E-2</v>
      </c>
      <c r="V43" s="52">
        <v>3.8677000000000003E-2</v>
      </c>
      <c r="W43" s="52">
        <v>3.8677000000000003E-2</v>
      </c>
      <c r="X43" s="52">
        <v>3.8677000000000003E-2</v>
      </c>
      <c r="Y43" s="52">
        <v>3.8677000000000003E-2</v>
      </c>
      <c r="Z43" s="52">
        <v>3.8677000000000003E-2</v>
      </c>
      <c r="AA43" s="52">
        <v>3.8677000000000003E-2</v>
      </c>
      <c r="AB43" s="52">
        <v>3.8677000000000003E-2</v>
      </c>
      <c r="AC43" s="52">
        <v>3.8677000000000003E-2</v>
      </c>
      <c r="AD43" s="52">
        <v>3.8677000000000003E-2</v>
      </c>
      <c r="AE43" s="52">
        <v>3.8677000000000003E-2</v>
      </c>
      <c r="AF43" s="52">
        <v>3.8677000000000003E-2</v>
      </c>
      <c r="AG43" s="52">
        <v>3.8677000000000003E-2</v>
      </c>
      <c r="AH43" s="52">
        <v>3.8677000000000003E-2</v>
      </c>
      <c r="AI43" s="52">
        <v>3.8677000000000003E-2</v>
      </c>
      <c r="AJ43" s="52">
        <v>3.8677000000000003E-2</v>
      </c>
      <c r="AK43" s="52">
        <v>3.8677000000000003E-2</v>
      </c>
      <c r="AL43" s="52">
        <v>3.8677000000000003E-2</v>
      </c>
      <c r="AM43" s="52">
        <v>3.8677000000000003E-2</v>
      </c>
      <c r="AN43" s="52">
        <v>3.8677000000000003E-2</v>
      </c>
      <c r="AO43" s="52">
        <v>3.8677000000000003E-2</v>
      </c>
      <c r="AP43" s="52">
        <v>3.8677000000000003E-2</v>
      </c>
      <c r="AQ43" s="52">
        <v>3.8677000000000003E-2</v>
      </c>
      <c r="AR43" s="52">
        <v>3.8677000000000003E-2</v>
      </c>
      <c r="AS43" s="52">
        <v>3.8677000000000003E-2</v>
      </c>
      <c r="AT43" s="89">
        <v>4.8677000000000005E-2</v>
      </c>
    </row>
    <row r="44" spans="4:46" ht="14.25">
      <c r="D44" s="19" t="s">
        <v>110</v>
      </c>
      <c r="E44" s="51">
        <f t="shared" si="1"/>
        <v>29</v>
      </c>
      <c r="F44" s="52">
        <v>3.8668000000000001E-2</v>
      </c>
      <c r="G44" s="52">
        <v>3.8668000000000001E-2</v>
      </c>
      <c r="H44" s="52">
        <v>3.8668000000000001E-2</v>
      </c>
      <c r="I44" s="52">
        <v>3.8668000000000001E-2</v>
      </c>
      <c r="J44" s="52">
        <v>3.8668000000000001E-2</v>
      </c>
      <c r="K44" s="52">
        <v>3.8668000000000001E-2</v>
      </c>
      <c r="L44" s="52">
        <v>3.8668000000000001E-2</v>
      </c>
      <c r="M44" s="52">
        <v>3.8668000000000001E-2</v>
      </c>
      <c r="N44" s="52">
        <v>3.8668000000000001E-2</v>
      </c>
      <c r="O44" s="52">
        <v>3.8668000000000001E-2</v>
      </c>
      <c r="P44" s="52">
        <v>3.8668000000000001E-2</v>
      </c>
      <c r="Q44" s="52">
        <v>3.8668000000000001E-2</v>
      </c>
      <c r="R44" s="52">
        <v>3.8668000000000001E-2</v>
      </c>
      <c r="S44" s="52">
        <v>3.8668000000000001E-2</v>
      </c>
      <c r="T44" s="52">
        <v>3.8668000000000001E-2</v>
      </c>
      <c r="U44" s="52">
        <v>3.8668000000000001E-2</v>
      </c>
      <c r="V44" s="52">
        <v>3.8668000000000001E-2</v>
      </c>
      <c r="W44" s="52">
        <v>3.8668000000000001E-2</v>
      </c>
      <c r="X44" s="52">
        <v>3.8668000000000001E-2</v>
      </c>
      <c r="Y44" s="52">
        <v>3.8668000000000001E-2</v>
      </c>
      <c r="Z44" s="52">
        <v>3.8668000000000001E-2</v>
      </c>
      <c r="AA44" s="52">
        <v>3.8668000000000001E-2</v>
      </c>
      <c r="AB44" s="52">
        <v>3.8668000000000001E-2</v>
      </c>
      <c r="AC44" s="52">
        <v>3.8668000000000001E-2</v>
      </c>
      <c r="AD44" s="52">
        <v>3.8668000000000001E-2</v>
      </c>
      <c r="AE44" s="52">
        <v>3.8668000000000001E-2</v>
      </c>
      <c r="AF44" s="52">
        <v>3.8668000000000001E-2</v>
      </c>
      <c r="AG44" s="52">
        <v>3.8668000000000001E-2</v>
      </c>
      <c r="AH44" s="52">
        <v>3.8668000000000001E-2</v>
      </c>
      <c r="AI44" s="52">
        <v>3.8668000000000001E-2</v>
      </c>
      <c r="AJ44" s="52">
        <v>3.8668000000000001E-2</v>
      </c>
      <c r="AK44" s="52">
        <v>3.8668000000000001E-2</v>
      </c>
      <c r="AL44" s="52">
        <v>3.8668000000000001E-2</v>
      </c>
      <c r="AM44" s="52">
        <v>3.8668000000000001E-2</v>
      </c>
      <c r="AN44" s="52">
        <v>3.8668000000000001E-2</v>
      </c>
      <c r="AO44" s="52">
        <v>3.8668000000000001E-2</v>
      </c>
      <c r="AP44" s="52">
        <v>3.8668000000000001E-2</v>
      </c>
      <c r="AQ44" s="52">
        <v>3.8668000000000001E-2</v>
      </c>
      <c r="AR44" s="52">
        <v>3.8668000000000001E-2</v>
      </c>
      <c r="AS44" s="52">
        <v>3.8668000000000001E-2</v>
      </c>
      <c r="AT44" s="89">
        <v>4.8668000000000003E-2</v>
      </c>
    </row>
    <row r="45" spans="4:46" ht="14.25">
      <c r="D45" s="19" t="s">
        <v>110</v>
      </c>
      <c r="E45" s="51">
        <f t="shared" si="1"/>
        <v>30</v>
      </c>
      <c r="F45" s="52">
        <v>3.866E-2</v>
      </c>
      <c r="G45" s="52">
        <v>3.866E-2</v>
      </c>
      <c r="H45" s="52">
        <v>3.866E-2</v>
      </c>
      <c r="I45" s="52">
        <v>3.866E-2</v>
      </c>
      <c r="J45" s="52">
        <v>3.866E-2</v>
      </c>
      <c r="K45" s="52">
        <v>3.866E-2</v>
      </c>
      <c r="L45" s="52">
        <v>3.866E-2</v>
      </c>
      <c r="M45" s="52">
        <v>3.866E-2</v>
      </c>
      <c r="N45" s="52">
        <v>3.866E-2</v>
      </c>
      <c r="O45" s="52">
        <v>3.866E-2</v>
      </c>
      <c r="P45" s="52">
        <v>3.866E-2</v>
      </c>
      <c r="Q45" s="52">
        <v>3.866E-2</v>
      </c>
      <c r="R45" s="52">
        <v>3.866E-2</v>
      </c>
      <c r="S45" s="52">
        <v>3.866E-2</v>
      </c>
      <c r="T45" s="52">
        <v>3.866E-2</v>
      </c>
      <c r="U45" s="52">
        <v>3.866E-2</v>
      </c>
      <c r="V45" s="52">
        <v>3.866E-2</v>
      </c>
      <c r="W45" s="52">
        <v>3.866E-2</v>
      </c>
      <c r="X45" s="52">
        <v>3.866E-2</v>
      </c>
      <c r="Y45" s="52">
        <v>3.866E-2</v>
      </c>
      <c r="Z45" s="52">
        <v>3.866E-2</v>
      </c>
      <c r="AA45" s="52">
        <v>3.866E-2</v>
      </c>
      <c r="AB45" s="52">
        <v>3.866E-2</v>
      </c>
      <c r="AC45" s="52">
        <v>3.866E-2</v>
      </c>
      <c r="AD45" s="52">
        <v>3.866E-2</v>
      </c>
      <c r="AE45" s="52">
        <v>3.866E-2</v>
      </c>
      <c r="AF45" s="52">
        <v>3.866E-2</v>
      </c>
      <c r="AG45" s="52">
        <v>3.866E-2</v>
      </c>
      <c r="AH45" s="52">
        <v>3.866E-2</v>
      </c>
      <c r="AI45" s="52">
        <v>3.866E-2</v>
      </c>
      <c r="AJ45" s="52">
        <v>3.866E-2</v>
      </c>
      <c r="AK45" s="52">
        <v>3.866E-2</v>
      </c>
      <c r="AL45" s="52">
        <v>3.866E-2</v>
      </c>
      <c r="AM45" s="52">
        <v>3.866E-2</v>
      </c>
      <c r="AN45" s="52">
        <v>3.866E-2</v>
      </c>
      <c r="AO45" s="52">
        <v>3.866E-2</v>
      </c>
      <c r="AP45" s="52">
        <v>3.866E-2</v>
      </c>
      <c r="AQ45" s="52">
        <v>3.866E-2</v>
      </c>
      <c r="AR45" s="52">
        <v>3.866E-2</v>
      </c>
      <c r="AS45" s="52">
        <v>3.866E-2</v>
      </c>
      <c r="AT45" s="89">
        <v>4.8660000000000002E-2</v>
      </c>
    </row>
    <row r="46" spans="4:46" ht="14.25">
      <c r="D46" s="19" t="s">
        <v>110</v>
      </c>
      <c r="E46" s="51">
        <f t="shared" si="1"/>
        <v>31</v>
      </c>
      <c r="F46" s="52">
        <v>3.8683999999999996E-2</v>
      </c>
      <c r="G46" s="52">
        <v>3.8683999999999996E-2</v>
      </c>
      <c r="H46" s="52">
        <v>3.8683999999999996E-2</v>
      </c>
      <c r="I46" s="52">
        <v>3.8683999999999996E-2</v>
      </c>
      <c r="J46" s="52">
        <v>3.8683999999999996E-2</v>
      </c>
      <c r="K46" s="52">
        <v>3.8683999999999996E-2</v>
      </c>
      <c r="L46" s="52">
        <v>3.8683999999999996E-2</v>
      </c>
      <c r="M46" s="52">
        <v>3.8683999999999996E-2</v>
      </c>
      <c r="N46" s="52">
        <v>3.8683999999999996E-2</v>
      </c>
      <c r="O46" s="52">
        <v>3.8683999999999996E-2</v>
      </c>
      <c r="P46" s="52">
        <v>3.8683999999999996E-2</v>
      </c>
      <c r="Q46" s="52">
        <v>3.8683999999999996E-2</v>
      </c>
      <c r="R46" s="52">
        <v>3.8683999999999996E-2</v>
      </c>
      <c r="S46" s="52">
        <v>3.8683999999999996E-2</v>
      </c>
      <c r="T46" s="52">
        <v>3.8683999999999996E-2</v>
      </c>
      <c r="U46" s="52">
        <v>3.8683999999999996E-2</v>
      </c>
      <c r="V46" s="52">
        <v>3.8683999999999996E-2</v>
      </c>
      <c r="W46" s="52">
        <v>3.8683999999999996E-2</v>
      </c>
      <c r="X46" s="52">
        <v>3.8683999999999996E-2</v>
      </c>
      <c r="Y46" s="52">
        <v>3.8683999999999996E-2</v>
      </c>
      <c r="Z46" s="52">
        <v>3.8683999999999996E-2</v>
      </c>
      <c r="AA46" s="52">
        <v>3.8683999999999996E-2</v>
      </c>
      <c r="AB46" s="52">
        <v>3.8683999999999996E-2</v>
      </c>
      <c r="AC46" s="52">
        <v>3.8683999999999996E-2</v>
      </c>
      <c r="AD46" s="52">
        <v>3.8683999999999996E-2</v>
      </c>
      <c r="AE46" s="52">
        <v>3.8683999999999996E-2</v>
      </c>
      <c r="AF46" s="52">
        <v>3.8683999999999996E-2</v>
      </c>
      <c r="AG46" s="52">
        <v>3.8683999999999996E-2</v>
      </c>
      <c r="AH46" s="52">
        <v>3.8683999999999996E-2</v>
      </c>
      <c r="AI46" s="52">
        <v>3.8683999999999996E-2</v>
      </c>
      <c r="AJ46" s="52">
        <v>3.8683999999999996E-2</v>
      </c>
      <c r="AK46" s="52">
        <v>3.8683999999999996E-2</v>
      </c>
      <c r="AL46" s="52">
        <v>3.8683999999999996E-2</v>
      </c>
      <c r="AM46" s="52">
        <v>3.8683999999999996E-2</v>
      </c>
      <c r="AN46" s="52">
        <v>3.8683999999999996E-2</v>
      </c>
      <c r="AO46" s="52">
        <v>3.8683999999999996E-2</v>
      </c>
      <c r="AP46" s="52">
        <v>3.8683999999999996E-2</v>
      </c>
      <c r="AQ46" s="52">
        <v>3.8683999999999996E-2</v>
      </c>
      <c r="AR46" s="52">
        <v>3.8683999999999996E-2</v>
      </c>
      <c r="AS46" s="52">
        <v>3.8683999999999996E-2</v>
      </c>
      <c r="AT46" s="89">
        <v>4.8683999999999998E-2</v>
      </c>
    </row>
    <row r="47" spans="4:46" ht="14.25">
      <c r="D47" s="19" t="s">
        <v>110</v>
      </c>
      <c r="E47" s="51">
        <f t="shared" si="1"/>
        <v>32</v>
      </c>
      <c r="F47" s="52">
        <v>3.8768999999999998E-2</v>
      </c>
      <c r="G47" s="52">
        <v>3.8768999999999998E-2</v>
      </c>
      <c r="H47" s="52">
        <v>3.8768999999999998E-2</v>
      </c>
      <c r="I47" s="52">
        <v>3.8768999999999998E-2</v>
      </c>
      <c r="J47" s="52">
        <v>3.8768999999999998E-2</v>
      </c>
      <c r="K47" s="52">
        <v>3.8768999999999998E-2</v>
      </c>
      <c r="L47" s="52">
        <v>3.8768999999999998E-2</v>
      </c>
      <c r="M47" s="52">
        <v>3.8768999999999998E-2</v>
      </c>
      <c r="N47" s="52">
        <v>3.8768999999999998E-2</v>
      </c>
      <c r="O47" s="52">
        <v>3.8768999999999998E-2</v>
      </c>
      <c r="P47" s="52">
        <v>3.8768999999999998E-2</v>
      </c>
      <c r="Q47" s="52">
        <v>3.8768999999999998E-2</v>
      </c>
      <c r="R47" s="52">
        <v>3.8768999999999998E-2</v>
      </c>
      <c r="S47" s="52">
        <v>3.8768999999999998E-2</v>
      </c>
      <c r="T47" s="52">
        <v>3.8768999999999998E-2</v>
      </c>
      <c r="U47" s="52">
        <v>3.8768999999999998E-2</v>
      </c>
      <c r="V47" s="52">
        <v>3.8768999999999998E-2</v>
      </c>
      <c r="W47" s="52">
        <v>3.8768999999999998E-2</v>
      </c>
      <c r="X47" s="52">
        <v>3.8768999999999998E-2</v>
      </c>
      <c r="Y47" s="52">
        <v>3.8768999999999998E-2</v>
      </c>
      <c r="Z47" s="52">
        <v>3.8768999999999998E-2</v>
      </c>
      <c r="AA47" s="52">
        <v>3.8768999999999998E-2</v>
      </c>
      <c r="AB47" s="52">
        <v>3.8768999999999998E-2</v>
      </c>
      <c r="AC47" s="52">
        <v>3.8768999999999998E-2</v>
      </c>
      <c r="AD47" s="52">
        <v>3.8768999999999998E-2</v>
      </c>
      <c r="AE47" s="52">
        <v>3.8768999999999998E-2</v>
      </c>
      <c r="AF47" s="52">
        <v>3.8768999999999998E-2</v>
      </c>
      <c r="AG47" s="52">
        <v>3.8768999999999998E-2</v>
      </c>
      <c r="AH47" s="52">
        <v>3.8768999999999998E-2</v>
      </c>
      <c r="AI47" s="52">
        <v>3.8768999999999998E-2</v>
      </c>
      <c r="AJ47" s="52">
        <v>3.8768999999999998E-2</v>
      </c>
      <c r="AK47" s="52">
        <v>3.8768999999999998E-2</v>
      </c>
      <c r="AL47" s="52">
        <v>3.8768999999999998E-2</v>
      </c>
      <c r="AM47" s="52">
        <v>3.8768999999999998E-2</v>
      </c>
      <c r="AN47" s="52">
        <v>3.8768999999999998E-2</v>
      </c>
      <c r="AO47" s="52">
        <v>3.8768999999999998E-2</v>
      </c>
      <c r="AP47" s="52">
        <v>3.8768999999999998E-2</v>
      </c>
      <c r="AQ47" s="52">
        <v>3.8768999999999998E-2</v>
      </c>
      <c r="AR47" s="52">
        <v>3.8768999999999998E-2</v>
      </c>
      <c r="AS47" s="52">
        <v>3.8768999999999998E-2</v>
      </c>
      <c r="AT47" s="89">
        <v>4.8769E-2</v>
      </c>
    </row>
    <row r="48" spans="4:46" ht="14.25">
      <c r="D48" s="19" t="s">
        <v>110</v>
      </c>
      <c r="E48" s="51">
        <f t="shared" si="1"/>
        <v>33</v>
      </c>
      <c r="F48" s="52">
        <v>3.8904999999999995E-2</v>
      </c>
      <c r="G48" s="52">
        <v>3.8904999999999995E-2</v>
      </c>
      <c r="H48" s="52">
        <v>3.8904999999999995E-2</v>
      </c>
      <c r="I48" s="52">
        <v>3.8904999999999995E-2</v>
      </c>
      <c r="J48" s="52">
        <v>3.8904999999999995E-2</v>
      </c>
      <c r="K48" s="52">
        <v>3.8904999999999995E-2</v>
      </c>
      <c r="L48" s="52">
        <v>3.8904999999999995E-2</v>
      </c>
      <c r="M48" s="52">
        <v>3.8904999999999995E-2</v>
      </c>
      <c r="N48" s="52">
        <v>3.8904999999999995E-2</v>
      </c>
      <c r="O48" s="52">
        <v>3.8904999999999995E-2</v>
      </c>
      <c r="P48" s="52">
        <v>3.8904999999999995E-2</v>
      </c>
      <c r="Q48" s="52">
        <v>3.8904999999999995E-2</v>
      </c>
      <c r="R48" s="52">
        <v>3.8904999999999995E-2</v>
      </c>
      <c r="S48" s="52">
        <v>3.8904999999999995E-2</v>
      </c>
      <c r="T48" s="52">
        <v>3.8904999999999995E-2</v>
      </c>
      <c r="U48" s="52">
        <v>3.8904999999999995E-2</v>
      </c>
      <c r="V48" s="52">
        <v>3.8904999999999995E-2</v>
      </c>
      <c r="W48" s="52">
        <v>3.8904999999999995E-2</v>
      </c>
      <c r="X48" s="52">
        <v>3.8904999999999995E-2</v>
      </c>
      <c r="Y48" s="52">
        <v>3.8904999999999995E-2</v>
      </c>
      <c r="Z48" s="52">
        <v>3.8904999999999995E-2</v>
      </c>
      <c r="AA48" s="52">
        <v>3.8904999999999995E-2</v>
      </c>
      <c r="AB48" s="52">
        <v>3.8904999999999995E-2</v>
      </c>
      <c r="AC48" s="52">
        <v>3.8904999999999995E-2</v>
      </c>
      <c r="AD48" s="52">
        <v>3.8904999999999995E-2</v>
      </c>
      <c r="AE48" s="52">
        <v>3.8904999999999995E-2</v>
      </c>
      <c r="AF48" s="52">
        <v>3.8904999999999995E-2</v>
      </c>
      <c r="AG48" s="52">
        <v>3.8904999999999995E-2</v>
      </c>
      <c r="AH48" s="52">
        <v>3.8904999999999995E-2</v>
      </c>
      <c r="AI48" s="52">
        <v>3.8904999999999995E-2</v>
      </c>
      <c r="AJ48" s="52">
        <v>3.8904999999999995E-2</v>
      </c>
      <c r="AK48" s="52">
        <v>3.8904999999999995E-2</v>
      </c>
      <c r="AL48" s="52">
        <v>3.8904999999999995E-2</v>
      </c>
      <c r="AM48" s="52">
        <v>3.8904999999999995E-2</v>
      </c>
      <c r="AN48" s="52">
        <v>3.8904999999999995E-2</v>
      </c>
      <c r="AO48" s="52">
        <v>3.8904999999999995E-2</v>
      </c>
      <c r="AP48" s="52">
        <v>3.8904999999999995E-2</v>
      </c>
      <c r="AQ48" s="52">
        <v>3.8904999999999995E-2</v>
      </c>
      <c r="AR48" s="52">
        <v>3.8904999999999995E-2</v>
      </c>
      <c r="AS48" s="52">
        <v>3.8904999999999995E-2</v>
      </c>
      <c r="AT48" s="89">
        <v>4.8904999999999997E-2</v>
      </c>
    </row>
    <row r="49" spans="4:46" ht="14.25">
      <c r="D49" s="19" t="s">
        <v>110</v>
      </c>
      <c r="E49" s="51">
        <f t="shared" si="1"/>
        <v>34</v>
      </c>
      <c r="F49" s="52">
        <v>3.9084000000000001E-2</v>
      </c>
      <c r="G49" s="52">
        <v>3.9084000000000001E-2</v>
      </c>
      <c r="H49" s="52">
        <v>3.9084000000000001E-2</v>
      </c>
      <c r="I49" s="52">
        <v>3.9084000000000001E-2</v>
      </c>
      <c r="J49" s="52">
        <v>3.9084000000000001E-2</v>
      </c>
      <c r="K49" s="52">
        <v>3.9084000000000001E-2</v>
      </c>
      <c r="L49" s="52">
        <v>3.9084000000000001E-2</v>
      </c>
      <c r="M49" s="52">
        <v>3.9084000000000001E-2</v>
      </c>
      <c r="N49" s="52">
        <v>3.9084000000000001E-2</v>
      </c>
      <c r="O49" s="52">
        <v>3.9084000000000001E-2</v>
      </c>
      <c r="P49" s="52">
        <v>3.9084000000000001E-2</v>
      </c>
      <c r="Q49" s="52">
        <v>3.9084000000000001E-2</v>
      </c>
      <c r="R49" s="52">
        <v>3.9084000000000001E-2</v>
      </c>
      <c r="S49" s="52">
        <v>3.9084000000000001E-2</v>
      </c>
      <c r="T49" s="52">
        <v>3.9084000000000001E-2</v>
      </c>
      <c r="U49" s="52">
        <v>3.9084000000000001E-2</v>
      </c>
      <c r="V49" s="52">
        <v>3.9084000000000001E-2</v>
      </c>
      <c r="W49" s="52">
        <v>3.9084000000000001E-2</v>
      </c>
      <c r="X49" s="52">
        <v>3.9084000000000001E-2</v>
      </c>
      <c r="Y49" s="52">
        <v>3.9084000000000001E-2</v>
      </c>
      <c r="Z49" s="52">
        <v>3.9084000000000001E-2</v>
      </c>
      <c r="AA49" s="52">
        <v>3.9084000000000001E-2</v>
      </c>
      <c r="AB49" s="52">
        <v>3.9084000000000001E-2</v>
      </c>
      <c r="AC49" s="52">
        <v>3.9084000000000001E-2</v>
      </c>
      <c r="AD49" s="52">
        <v>3.9084000000000001E-2</v>
      </c>
      <c r="AE49" s="52">
        <v>3.9084000000000001E-2</v>
      </c>
      <c r="AF49" s="52">
        <v>3.9084000000000001E-2</v>
      </c>
      <c r="AG49" s="52">
        <v>3.9084000000000001E-2</v>
      </c>
      <c r="AH49" s="52">
        <v>3.9084000000000001E-2</v>
      </c>
      <c r="AI49" s="52">
        <v>3.9084000000000001E-2</v>
      </c>
      <c r="AJ49" s="52">
        <v>3.9084000000000001E-2</v>
      </c>
      <c r="AK49" s="52">
        <v>3.9084000000000001E-2</v>
      </c>
      <c r="AL49" s="52">
        <v>3.9084000000000001E-2</v>
      </c>
      <c r="AM49" s="52">
        <v>3.9084000000000001E-2</v>
      </c>
      <c r="AN49" s="52">
        <v>3.9084000000000001E-2</v>
      </c>
      <c r="AO49" s="52">
        <v>3.9084000000000001E-2</v>
      </c>
      <c r="AP49" s="52">
        <v>3.9084000000000001E-2</v>
      </c>
      <c r="AQ49" s="52">
        <v>3.9084000000000001E-2</v>
      </c>
      <c r="AR49" s="52">
        <v>3.9084000000000001E-2</v>
      </c>
      <c r="AS49" s="52">
        <v>3.9084000000000001E-2</v>
      </c>
      <c r="AT49" s="89">
        <v>4.9084000000000003E-2</v>
      </c>
    </row>
    <row r="50" spans="4:46" ht="14.25">
      <c r="D50" s="19" t="s">
        <v>110</v>
      </c>
      <c r="E50" s="51">
        <f t="shared" si="1"/>
        <v>35</v>
      </c>
      <c r="F50" s="52">
        <v>3.9296999999999999E-2</v>
      </c>
      <c r="G50" s="52">
        <v>3.9296999999999999E-2</v>
      </c>
      <c r="H50" s="52">
        <v>3.9296999999999999E-2</v>
      </c>
      <c r="I50" s="52">
        <v>3.9296999999999999E-2</v>
      </c>
      <c r="J50" s="52">
        <v>3.9296999999999999E-2</v>
      </c>
      <c r="K50" s="52">
        <v>3.9296999999999999E-2</v>
      </c>
      <c r="L50" s="52">
        <v>3.9296999999999999E-2</v>
      </c>
      <c r="M50" s="52">
        <v>3.9296999999999999E-2</v>
      </c>
      <c r="N50" s="52">
        <v>3.9296999999999999E-2</v>
      </c>
      <c r="O50" s="52">
        <v>3.9296999999999999E-2</v>
      </c>
      <c r="P50" s="52">
        <v>3.9296999999999999E-2</v>
      </c>
      <c r="Q50" s="52">
        <v>3.9296999999999999E-2</v>
      </c>
      <c r="R50" s="52">
        <v>3.9296999999999999E-2</v>
      </c>
      <c r="S50" s="52">
        <v>3.9296999999999999E-2</v>
      </c>
      <c r="T50" s="52">
        <v>3.9296999999999999E-2</v>
      </c>
      <c r="U50" s="52">
        <v>3.9296999999999999E-2</v>
      </c>
      <c r="V50" s="52">
        <v>3.9296999999999999E-2</v>
      </c>
      <c r="W50" s="52">
        <v>3.9296999999999999E-2</v>
      </c>
      <c r="X50" s="52">
        <v>3.9296999999999999E-2</v>
      </c>
      <c r="Y50" s="52">
        <v>3.9296999999999999E-2</v>
      </c>
      <c r="Z50" s="52">
        <v>3.9296999999999999E-2</v>
      </c>
      <c r="AA50" s="52">
        <v>3.9296999999999999E-2</v>
      </c>
      <c r="AB50" s="52">
        <v>3.9296999999999999E-2</v>
      </c>
      <c r="AC50" s="52">
        <v>3.9296999999999999E-2</v>
      </c>
      <c r="AD50" s="52">
        <v>3.9296999999999999E-2</v>
      </c>
      <c r="AE50" s="52">
        <v>3.9296999999999999E-2</v>
      </c>
      <c r="AF50" s="52">
        <v>3.9296999999999999E-2</v>
      </c>
      <c r="AG50" s="52">
        <v>3.9296999999999999E-2</v>
      </c>
      <c r="AH50" s="52">
        <v>3.9296999999999999E-2</v>
      </c>
      <c r="AI50" s="52">
        <v>3.9296999999999999E-2</v>
      </c>
      <c r="AJ50" s="52">
        <v>3.9296999999999999E-2</v>
      </c>
      <c r="AK50" s="52">
        <v>3.9296999999999999E-2</v>
      </c>
      <c r="AL50" s="52">
        <v>3.9296999999999999E-2</v>
      </c>
      <c r="AM50" s="52">
        <v>3.9296999999999999E-2</v>
      </c>
      <c r="AN50" s="52">
        <v>3.9296999999999999E-2</v>
      </c>
      <c r="AO50" s="52">
        <v>3.9296999999999999E-2</v>
      </c>
      <c r="AP50" s="52">
        <v>3.9296999999999999E-2</v>
      </c>
      <c r="AQ50" s="52">
        <v>3.9296999999999999E-2</v>
      </c>
      <c r="AR50" s="52">
        <v>3.9296999999999999E-2</v>
      </c>
      <c r="AS50" s="52">
        <v>3.9296999999999999E-2</v>
      </c>
      <c r="AT50" s="89">
        <v>4.9297000000000001E-2</v>
      </c>
    </row>
    <row r="51" spans="4:46" ht="14.25">
      <c r="D51" s="19" t="s">
        <v>110</v>
      </c>
      <c r="E51" s="51">
        <f t="shared" si="1"/>
        <v>36</v>
      </c>
      <c r="F51" s="52">
        <v>3.9535000000000001E-2</v>
      </c>
      <c r="G51" s="52">
        <v>3.9535000000000001E-2</v>
      </c>
      <c r="H51" s="52">
        <v>3.9535000000000001E-2</v>
      </c>
      <c r="I51" s="52">
        <v>3.9535000000000001E-2</v>
      </c>
      <c r="J51" s="52">
        <v>3.9535000000000001E-2</v>
      </c>
      <c r="K51" s="52">
        <v>3.9535000000000001E-2</v>
      </c>
      <c r="L51" s="52">
        <v>3.9535000000000001E-2</v>
      </c>
      <c r="M51" s="52">
        <v>3.9535000000000001E-2</v>
      </c>
      <c r="N51" s="52">
        <v>3.9535000000000001E-2</v>
      </c>
      <c r="O51" s="52">
        <v>3.9535000000000001E-2</v>
      </c>
      <c r="P51" s="52">
        <v>3.9535000000000001E-2</v>
      </c>
      <c r="Q51" s="52">
        <v>3.9535000000000001E-2</v>
      </c>
      <c r="R51" s="52">
        <v>3.9535000000000001E-2</v>
      </c>
      <c r="S51" s="52">
        <v>3.9535000000000001E-2</v>
      </c>
      <c r="T51" s="52">
        <v>3.9535000000000001E-2</v>
      </c>
      <c r="U51" s="52">
        <v>3.9535000000000001E-2</v>
      </c>
      <c r="V51" s="52">
        <v>3.9535000000000001E-2</v>
      </c>
      <c r="W51" s="52">
        <v>3.9535000000000001E-2</v>
      </c>
      <c r="X51" s="52">
        <v>3.9535000000000001E-2</v>
      </c>
      <c r="Y51" s="52">
        <v>3.9535000000000001E-2</v>
      </c>
      <c r="Z51" s="52">
        <v>3.9535000000000001E-2</v>
      </c>
      <c r="AA51" s="52">
        <v>3.9535000000000001E-2</v>
      </c>
      <c r="AB51" s="52">
        <v>3.9535000000000001E-2</v>
      </c>
      <c r="AC51" s="52">
        <v>3.9535000000000001E-2</v>
      </c>
      <c r="AD51" s="52">
        <v>3.9535000000000001E-2</v>
      </c>
      <c r="AE51" s="52">
        <v>3.9535000000000001E-2</v>
      </c>
      <c r="AF51" s="52">
        <v>3.9535000000000001E-2</v>
      </c>
      <c r="AG51" s="52">
        <v>3.9535000000000001E-2</v>
      </c>
      <c r="AH51" s="52">
        <v>3.9535000000000001E-2</v>
      </c>
      <c r="AI51" s="52">
        <v>3.9535000000000001E-2</v>
      </c>
      <c r="AJ51" s="52">
        <v>3.9535000000000001E-2</v>
      </c>
      <c r="AK51" s="52">
        <v>3.9535000000000001E-2</v>
      </c>
      <c r="AL51" s="52">
        <v>3.9535000000000001E-2</v>
      </c>
      <c r="AM51" s="52">
        <v>3.9535000000000001E-2</v>
      </c>
      <c r="AN51" s="52">
        <v>3.9535000000000001E-2</v>
      </c>
      <c r="AO51" s="52">
        <v>3.9535000000000001E-2</v>
      </c>
      <c r="AP51" s="52">
        <v>3.9535000000000001E-2</v>
      </c>
      <c r="AQ51" s="52">
        <v>3.9535000000000001E-2</v>
      </c>
      <c r="AR51" s="52">
        <v>3.9535000000000001E-2</v>
      </c>
      <c r="AS51" s="52">
        <v>3.9535000000000001E-2</v>
      </c>
      <c r="AT51" s="89">
        <v>4.9535000000000003E-2</v>
      </c>
    </row>
    <row r="52" spans="4:46" ht="14.25">
      <c r="D52" s="19" t="s">
        <v>110</v>
      </c>
      <c r="E52" s="51">
        <f t="shared" si="1"/>
        <v>37</v>
      </c>
      <c r="F52" s="52">
        <v>3.9786999999999996E-2</v>
      </c>
      <c r="G52" s="52">
        <v>3.9786999999999996E-2</v>
      </c>
      <c r="H52" s="52">
        <v>3.9786999999999996E-2</v>
      </c>
      <c r="I52" s="52">
        <v>3.9786999999999996E-2</v>
      </c>
      <c r="J52" s="52">
        <v>3.9786999999999996E-2</v>
      </c>
      <c r="K52" s="52">
        <v>3.9786999999999996E-2</v>
      </c>
      <c r="L52" s="52">
        <v>3.9786999999999996E-2</v>
      </c>
      <c r="M52" s="52">
        <v>3.9786999999999996E-2</v>
      </c>
      <c r="N52" s="52">
        <v>3.9786999999999996E-2</v>
      </c>
      <c r="O52" s="52">
        <v>3.9786999999999996E-2</v>
      </c>
      <c r="P52" s="52">
        <v>3.9786999999999996E-2</v>
      </c>
      <c r="Q52" s="52">
        <v>3.9786999999999996E-2</v>
      </c>
      <c r="R52" s="52">
        <v>3.9786999999999996E-2</v>
      </c>
      <c r="S52" s="52">
        <v>3.9786999999999996E-2</v>
      </c>
      <c r="T52" s="52">
        <v>3.9786999999999996E-2</v>
      </c>
      <c r="U52" s="52">
        <v>3.9786999999999996E-2</v>
      </c>
      <c r="V52" s="52">
        <v>3.9786999999999996E-2</v>
      </c>
      <c r="W52" s="52">
        <v>3.9786999999999996E-2</v>
      </c>
      <c r="X52" s="52">
        <v>3.9786999999999996E-2</v>
      </c>
      <c r="Y52" s="52">
        <v>3.9786999999999996E-2</v>
      </c>
      <c r="Z52" s="52">
        <v>3.9786999999999996E-2</v>
      </c>
      <c r="AA52" s="52">
        <v>3.9786999999999996E-2</v>
      </c>
      <c r="AB52" s="52">
        <v>3.9786999999999996E-2</v>
      </c>
      <c r="AC52" s="52">
        <v>3.9786999999999996E-2</v>
      </c>
      <c r="AD52" s="52">
        <v>3.9786999999999996E-2</v>
      </c>
      <c r="AE52" s="52">
        <v>3.9786999999999996E-2</v>
      </c>
      <c r="AF52" s="52">
        <v>3.9786999999999996E-2</v>
      </c>
      <c r="AG52" s="52">
        <v>3.9786999999999996E-2</v>
      </c>
      <c r="AH52" s="52">
        <v>3.9786999999999996E-2</v>
      </c>
      <c r="AI52" s="52">
        <v>3.9786999999999996E-2</v>
      </c>
      <c r="AJ52" s="52">
        <v>3.9786999999999996E-2</v>
      </c>
      <c r="AK52" s="52">
        <v>3.9786999999999996E-2</v>
      </c>
      <c r="AL52" s="52">
        <v>3.9786999999999996E-2</v>
      </c>
      <c r="AM52" s="52">
        <v>3.9786999999999996E-2</v>
      </c>
      <c r="AN52" s="52">
        <v>3.9786999999999996E-2</v>
      </c>
      <c r="AO52" s="52">
        <v>3.9786999999999996E-2</v>
      </c>
      <c r="AP52" s="52">
        <v>3.9786999999999996E-2</v>
      </c>
      <c r="AQ52" s="52">
        <v>3.9786999999999996E-2</v>
      </c>
      <c r="AR52" s="52">
        <v>3.9786999999999996E-2</v>
      </c>
      <c r="AS52" s="52">
        <v>3.9786999999999996E-2</v>
      </c>
      <c r="AT52" s="89">
        <v>4.9786999999999998E-2</v>
      </c>
    </row>
    <row r="53" spans="4:46" ht="14.25">
      <c r="D53" s="19" t="s">
        <v>110</v>
      </c>
      <c r="E53" s="51">
        <f t="shared" si="1"/>
        <v>38</v>
      </c>
      <c r="F53" s="52">
        <v>4.0041E-2</v>
      </c>
      <c r="G53" s="52">
        <v>4.0041E-2</v>
      </c>
      <c r="H53" s="52">
        <v>4.0041E-2</v>
      </c>
      <c r="I53" s="52">
        <v>4.0041E-2</v>
      </c>
      <c r="J53" s="52">
        <v>4.0041E-2</v>
      </c>
      <c r="K53" s="52">
        <v>4.0041E-2</v>
      </c>
      <c r="L53" s="52">
        <v>4.0041E-2</v>
      </c>
      <c r="M53" s="52">
        <v>4.0041E-2</v>
      </c>
      <c r="N53" s="52">
        <v>4.0041E-2</v>
      </c>
      <c r="O53" s="52">
        <v>4.0041E-2</v>
      </c>
      <c r="P53" s="52">
        <v>4.0041E-2</v>
      </c>
      <c r="Q53" s="52">
        <v>4.0041E-2</v>
      </c>
      <c r="R53" s="52">
        <v>4.0041E-2</v>
      </c>
      <c r="S53" s="52">
        <v>4.0041E-2</v>
      </c>
      <c r="T53" s="52">
        <v>4.0041E-2</v>
      </c>
      <c r="U53" s="52">
        <v>4.0041E-2</v>
      </c>
      <c r="V53" s="52">
        <v>4.0041E-2</v>
      </c>
      <c r="W53" s="52">
        <v>4.0041E-2</v>
      </c>
      <c r="X53" s="52">
        <v>4.0041E-2</v>
      </c>
      <c r="Y53" s="52">
        <v>4.0041E-2</v>
      </c>
      <c r="Z53" s="52">
        <v>4.0041E-2</v>
      </c>
      <c r="AA53" s="52">
        <v>4.0041E-2</v>
      </c>
      <c r="AB53" s="52">
        <v>4.0041E-2</v>
      </c>
      <c r="AC53" s="52">
        <v>4.0041E-2</v>
      </c>
      <c r="AD53" s="52">
        <v>4.0041E-2</v>
      </c>
      <c r="AE53" s="52">
        <v>4.0041E-2</v>
      </c>
      <c r="AF53" s="52">
        <v>4.0041E-2</v>
      </c>
      <c r="AG53" s="52">
        <v>4.0041E-2</v>
      </c>
      <c r="AH53" s="52">
        <v>4.0041E-2</v>
      </c>
      <c r="AI53" s="52">
        <v>4.0041E-2</v>
      </c>
      <c r="AJ53" s="52">
        <v>4.0041E-2</v>
      </c>
      <c r="AK53" s="52">
        <v>4.0041E-2</v>
      </c>
      <c r="AL53" s="52">
        <v>4.0041E-2</v>
      </c>
      <c r="AM53" s="52">
        <v>4.0041E-2</v>
      </c>
      <c r="AN53" s="52">
        <v>4.0041E-2</v>
      </c>
      <c r="AO53" s="52">
        <v>4.0041E-2</v>
      </c>
      <c r="AP53" s="52">
        <v>4.0041E-2</v>
      </c>
      <c r="AQ53" s="52">
        <v>4.0041E-2</v>
      </c>
      <c r="AR53" s="52">
        <v>4.0041E-2</v>
      </c>
      <c r="AS53" s="52">
        <v>4.0041E-2</v>
      </c>
      <c r="AT53" s="89">
        <v>5.0041000000000002E-2</v>
      </c>
    </row>
    <row r="54" spans="4:46" ht="14.25">
      <c r="D54" s="19" t="s">
        <v>110</v>
      </c>
      <c r="E54" s="51">
        <f t="shared" si="1"/>
        <v>39</v>
      </c>
      <c r="F54" s="52">
        <v>4.0286000000000002E-2</v>
      </c>
      <c r="G54" s="52">
        <v>4.0286000000000002E-2</v>
      </c>
      <c r="H54" s="52">
        <v>4.0286000000000002E-2</v>
      </c>
      <c r="I54" s="52">
        <v>4.0286000000000002E-2</v>
      </c>
      <c r="J54" s="52">
        <v>4.0286000000000002E-2</v>
      </c>
      <c r="K54" s="52">
        <v>4.0286000000000002E-2</v>
      </c>
      <c r="L54" s="52">
        <v>4.0286000000000002E-2</v>
      </c>
      <c r="M54" s="52">
        <v>4.0286000000000002E-2</v>
      </c>
      <c r="N54" s="52">
        <v>4.0286000000000002E-2</v>
      </c>
      <c r="O54" s="52">
        <v>4.0286000000000002E-2</v>
      </c>
      <c r="P54" s="52">
        <v>4.0286000000000002E-2</v>
      </c>
      <c r="Q54" s="52">
        <v>4.0286000000000002E-2</v>
      </c>
      <c r="R54" s="52">
        <v>4.0286000000000002E-2</v>
      </c>
      <c r="S54" s="52">
        <v>4.0286000000000002E-2</v>
      </c>
      <c r="T54" s="52">
        <v>4.0286000000000002E-2</v>
      </c>
      <c r="U54" s="52">
        <v>4.0286000000000002E-2</v>
      </c>
      <c r="V54" s="52">
        <v>4.0286000000000002E-2</v>
      </c>
      <c r="W54" s="52">
        <v>4.0286000000000002E-2</v>
      </c>
      <c r="X54" s="52">
        <v>4.0286000000000002E-2</v>
      </c>
      <c r="Y54" s="52">
        <v>4.0286000000000002E-2</v>
      </c>
      <c r="Z54" s="52">
        <v>4.0286000000000002E-2</v>
      </c>
      <c r="AA54" s="52">
        <v>4.0286000000000002E-2</v>
      </c>
      <c r="AB54" s="52">
        <v>4.0286000000000002E-2</v>
      </c>
      <c r="AC54" s="52">
        <v>4.0286000000000002E-2</v>
      </c>
      <c r="AD54" s="52">
        <v>4.0286000000000002E-2</v>
      </c>
      <c r="AE54" s="52">
        <v>4.0286000000000002E-2</v>
      </c>
      <c r="AF54" s="52">
        <v>4.0286000000000002E-2</v>
      </c>
      <c r="AG54" s="52">
        <v>4.0286000000000002E-2</v>
      </c>
      <c r="AH54" s="52">
        <v>4.0286000000000002E-2</v>
      </c>
      <c r="AI54" s="52">
        <v>4.0286000000000002E-2</v>
      </c>
      <c r="AJ54" s="52">
        <v>4.0286000000000002E-2</v>
      </c>
      <c r="AK54" s="52">
        <v>4.0286000000000002E-2</v>
      </c>
      <c r="AL54" s="52">
        <v>4.0286000000000002E-2</v>
      </c>
      <c r="AM54" s="52">
        <v>4.0286000000000002E-2</v>
      </c>
      <c r="AN54" s="52">
        <v>4.0286000000000002E-2</v>
      </c>
      <c r="AO54" s="52">
        <v>4.0286000000000002E-2</v>
      </c>
      <c r="AP54" s="52">
        <v>4.0286000000000002E-2</v>
      </c>
      <c r="AQ54" s="52">
        <v>4.0286000000000002E-2</v>
      </c>
      <c r="AR54" s="52">
        <v>4.0286000000000002E-2</v>
      </c>
      <c r="AS54" s="52">
        <v>4.0286000000000002E-2</v>
      </c>
      <c r="AT54" s="89">
        <v>5.0286000000000004E-2</v>
      </c>
    </row>
    <row r="55" spans="4:46" ht="14.25">
      <c r="D55" s="19" t="s">
        <v>110</v>
      </c>
      <c r="E55" s="51">
        <f t="shared" si="1"/>
        <v>40</v>
      </c>
      <c r="F55" s="52">
        <v>4.0507000000000001E-2</v>
      </c>
      <c r="G55" s="52">
        <v>4.0507000000000001E-2</v>
      </c>
      <c r="H55" s="52">
        <v>4.0507000000000001E-2</v>
      </c>
      <c r="I55" s="52">
        <v>4.0507000000000001E-2</v>
      </c>
      <c r="J55" s="52">
        <v>4.0507000000000001E-2</v>
      </c>
      <c r="K55" s="52">
        <v>4.0507000000000001E-2</v>
      </c>
      <c r="L55" s="52">
        <v>4.0507000000000001E-2</v>
      </c>
      <c r="M55" s="52">
        <v>4.0507000000000001E-2</v>
      </c>
      <c r="N55" s="52">
        <v>4.0507000000000001E-2</v>
      </c>
      <c r="O55" s="52">
        <v>4.0507000000000001E-2</v>
      </c>
      <c r="P55" s="52">
        <v>4.0507000000000001E-2</v>
      </c>
      <c r="Q55" s="52">
        <v>4.0507000000000001E-2</v>
      </c>
      <c r="R55" s="52">
        <v>4.0507000000000001E-2</v>
      </c>
      <c r="S55" s="52">
        <v>4.0507000000000001E-2</v>
      </c>
      <c r="T55" s="52">
        <v>4.0507000000000001E-2</v>
      </c>
      <c r="U55" s="52">
        <v>4.0507000000000001E-2</v>
      </c>
      <c r="V55" s="52">
        <v>4.0507000000000001E-2</v>
      </c>
      <c r="W55" s="52">
        <v>4.0507000000000001E-2</v>
      </c>
      <c r="X55" s="52">
        <v>4.0507000000000001E-2</v>
      </c>
      <c r="Y55" s="52">
        <v>4.0507000000000001E-2</v>
      </c>
      <c r="Z55" s="52">
        <v>4.0507000000000001E-2</v>
      </c>
      <c r="AA55" s="52">
        <v>4.0507000000000001E-2</v>
      </c>
      <c r="AB55" s="52">
        <v>4.0507000000000001E-2</v>
      </c>
      <c r="AC55" s="52">
        <v>4.0507000000000001E-2</v>
      </c>
      <c r="AD55" s="52">
        <v>4.0507000000000001E-2</v>
      </c>
      <c r="AE55" s="52">
        <v>4.0507000000000001E-2</v>
      </c>
      <c r="AF55" s="52">
        <v>4.0507000000000001E-2</v>
      </c>
      <c r="AG55" s="52">
        <v>4.0507000000000001E-2</v>
      </c>
      <c r="AH55" s="52">
        <v>4.0507000000000001E-2</v>
      </c>
      <c r="AI55" s="52">
        <v>4.0507000000000001E-2</v>
      </c>
      <c r="AJ55" s="52">
        <v>4.0507000000000001E-2</v>
      </c>
      <c r="AK55" s="52">
        <v>4.0507000000000001E-2</v>
      </c>
      <c r="AL55" s="52">
        <v>4.0507000000000001E-2</v>
      </c>
      <c r="AM55" s="52">
        <v>4.0507000000000001E-2</v>
      </c>
      <c r="AN55" s="52">
        <v>4.0507000000000001E-2</v>
      </c>
      <c r="AO55" s="52">
        <v>4.0507000000000001E-2</v>
      </c>
      <c r="AP55" s="52">
        <v>4.0507000000000001E-2</v>
      </c>
      <c r="AQ55" s="52">
        <v>4.0507000000000001E-2</v>
      </c>
      <c r="AR55" s="52">
        <v>4.0507000000000001E-2</v>
      </c>
      <c r="AS55" s="52">
        <v>4.0507000000000001E-2</v>
      </c>
      <c r="AT55" s="89">
        <v>5.0507000000000003E-2</v>
      </c>
    </row>
    <row r="56" spans="4:46" ht="14.25">
      <c r="D56" s="19" t="s">
        <v>110</v>
      </c>
      <c r="E56" s="51">
        <f t="shared" si="1"/>
        <v>41</v>
      </c>
      <c r="F56" s="52">
        <v>4.0702999999999996E-2</v>
      </c>
      <c r="G56" s="52">
        <v>4.0702999999999996E-2</v>
      </c>
      <c r="H56" s="52">
        <v>4.0702999999999996E-2</v>
      </c>
      <c r="I56" s="52">
        <v>4.0702999999999996E-2</v>
      </c>
      <c r="J56" s="52">
        <v>4.0702999999999996E-2</v>
      </c>
      <c r="K56" s="52">
        <v>4.0702999999999996E-2</v>
      </c>
      <c r="L56" s="52">
        <v>4.0702999999999996E-2</v>
      </c>
      <c r="M56" s="52">
        <v>4.0702999999999996E-2</v>
      </c>
      <c r="N56" s="52">
        <v>4.0702999999999996E-2</v>
      </c>
      <c r="O56" s="52">
        <v>4.0702999999999996E-2</v>
      </c>
      <c r="P56" s="52">
        <v>4.0702999999999996E-2</v>
      </c>
      <c r="Q56" s="52">
        <v>4.0702999999999996E-2</v>
      </c>
      <c r="R56" s="52">
        <v>4.0702999999999996E-2</v>
      </c>
      <c r="S56" s="52">
        <v>4.0702999999999996E-2</v>
      </c>
      <c r="T56" s="52">
        <v>4.0702999999999996E-2</v>
      </c>
      <c r="U56" s="52">
        <v>4.0702999999999996E-2</v>
      </c>
      <c r="V56" s="52">
        <v>4.0702999999999996E-2</v>
      </c>
      <c r="W56" s="52">
        <v>4.0702999999999996E-2</v>
      </c>
      <c r="X56" s="52">
        <v>4.0702999999999996E-2</v>
      </c>
      <c r="Y56" s="52">
        <v>4.0702999999999996E-2</v>
      </c>
      <c r="Z56" s="52">
        <v>4.0702999999999996E-2</v>
      </c>
      <c r="AA56" s="52">
        <v>4.0702999999999996E-2</v>
      </c>
      <c r="AB56" s="52">
        <v>4.0702999999999996E-2</v>
      </c>
      <c r="AC56" s="52">
        <v>4.0702999999999996E-2</v>
      </c>
      <c r="AD56" s="52">
        <v>4.0702999999999996E-2</v>
      </c>
      <c r="AE56" s="52">
        <v>4.0702999999999996E-2</v>
      </c>
      <c r="AF56" s="52">
        <v>4.0702999999999996E-2</v>
      </c>
      <c r="AG56" s="52">
        <v>4.0702999999999996E-2</v>
      </c>
      <c r="AH56" s="52">
        <v>4.0702999999999996E-2</v>
      </c>
      <c r="AI56" s="52">
        <v>4.0702999999999996E-2</v>
      </c>
      <c r="AJ56" s="52">
        <v>4.0702999999999996E-2</v>
      </c>
      <c r="AK56" s="52">
        <v>4.0702999999999996E-2</v>
      </c>
      <c r="AL56" s="52">
        <v>4.0702999999999996E-2</v>
      </c>
      <c r="AM56" s="52">
        <v>4.0702999999999996E-2</v>
      </c>
      <c r="AN56" s="52">
        <v>4.0702999999999996E-2</v>
      </c>
      <c r="AO56" s="52">
        <v>4.0702999999999996E-2</v>
      </c>
      <c r="AP56" s="52">
        <v>4.0702999999999996E-2</v>
      </c>
      <c r="AQ56" s="52">
        <v>4.0702999999999996E-2</v>
      </c>
      <c r="AR56" s="52">
        <v>4.0702999999999996E-2</v>
      </c>
      <c r="AS56" s="52">
        <v>4.0702999999999996E-2</v>
      </c>
      <c r="AT56" s="89">
        <v>5.0702999999999998E-2</v>
      </c>
    </row>
    <row r="57" spans="4:46" ht="14.25">
      <c r="D57" s="19" t="s">
        <v>110</v>
      </c>
      <c r="E57" s="51">
        <f t="shared" si="1"/>
        <v>42</v>
      </c>
      <c r="F57" s="52">
        <v>4.0884000000000004E-2</v>
      </c>
      <c r="G57" s="52">
        <v>4.0884000000000004E-2</v>
      </c>
      <c r="H57" s="52">
        <v>4.0884000000000004E-2</v>
      </c>
      <c r="I57" s="52">
        <v>4.0884000000000004E-2</v>
      </c>
      <c r="J57" s="52">
        <v>4.0884000000000004E-2</v>
      </c>
      <c r="K57" s="52">
        <v>4.0884000000000004E-2</v>
      </c>
      <c r="L57" s="52">
        <v>4.0884000000000004E-2</v>
      </c>
      <c r="M57" s="52">
        <v>4.0884000000000004E-2</v>
      </c>
      <c r="N57" s="52">
        <v>4.0884000000000004E-2</v>
      </c>
      <c r="O57" s="52">
        <v>4.0884000000000004E-2</v>
      </c>
      <c r="P57" s="52">
        <v>4.0884000000000004E-2</v>
      </c>
      <c r="Q57" s="52">
        <v>4.0884000000000004E-2</v>
      </c>
      <c r="R57" s="52">
        <v>4.0884000000000004E-2</v>
      </c>
      <c r="S57" s="52">
        <v>4.0884000000000004E-2</v>
      </c>
      <c r="T57" s="52">
        <v>4.0884000000000004E-2</v>
      </c>
      <c r="U57" s="52">
        <v>4.0884000000000004E-2</v>
      </c>
      <c r="V57" s="52">
        <v>4.0884000000000004E-2</v>
      </c>
      <c r="W57" s="52">
        <v>4.0884000000000004E-2</v>
      </c>
      <c r="X57" s="52">
        <v>4.0884000000000004E-2</v>
      </c>
      <c r="Y57" s="52">
        <v>4.0884000000000004E-2</v>
      </c>
      <c r="Z57" s="52">
        <v>4.0884000000000004E-2</v>
      </c>
      <c r="AA57" s="52">
        <v>4.0884000000000004E-2</v>
      </c>
      <c r="AB57" s="52">
        <v>4.0884000000000004E-2</v>
      </c>
      <c r="AC57" s="52">
        <v>4.0884000000000004E-2</v>
      </c>
      <c r="AD57" s="52">
        <v>4.0884000000000004E-2</v>
      </c>
      <c r="AE57" s="52">
        <v>4.0884000000000004E-2</v>
      </c>
      <c r="AF57" s="52">
        <v>4.0884000000000004E-2</v>
      </c>
      <c r="AG57" s="52">
        <v>4.0884000000000004E-2</v>
      </c>
      <c r="AH57" s="52">
        <v>4.0884000000000004E-2</v>
      </c>
      <c r="AI57" s="52">
        <v>4.0884000000000004E-2</v>
      </c>
      <c r="AJ57" s="52">
        <v>4.0884000000000004E-2</v>
      </c>
      <c r="AK57" s="52">
        <v>4.0884000000000004E-2</v>
      </c>
      <c r="AL57" s="52">
        <v>4.0884000000000004E-2</v>
      </c>
      <c r="AM57" s="52">
        <v>4.0884000000000004E-2</v>
      </c>
      <c r="AN57" s="52">
        <v>4.0884000000000004E-2</v>
      </c>
      <c r="AO57" s="52">
        <v>4.0884000000000004E-2</v>
      </c>
      <c r="AP57" s="52">
        <v>4.0884000000000004E-2</v>
      </c>
      <c r="AQ57" s="52">
        <v>4.0884000000000004E-2</v>
      </c>
      <c r="AR57" s="52">
        <v>4.0884000000000004E-2</v>
      </c>
      <c r="AS57" s="52">
        <v>4.0884000000000004E-2</v>
      </c>
      <c r="AT57" s="89">
        <v>5.0884000000000006E-2</v>
      </c>
    </row>
    <row r="58" spans="4:46" ht="14.25">
      <c r="D58" s="19" t="s">
        <v>110</v>
      </c>
      <c r="E58" s="51">
        <f t="shared" si="1"/>
        <v>43</v>
      </c>
      <c r="F58" s="52">
        <v>4.1054000000000007E-2</v>
      </c>
      <c r="G58" s="52">
        <v>4.1054000000000007E-2</v>
      </c>
      <c r="H58" s="52">
        <v>4.1054000000000007E-2</v>
      </c>
      <c r="I58" s="52">
        <v>4.1054000000000007E-2</v>
      </c>
      <c r="J58" s="52">
        <v>4.1054000000000007E-2</v>
      </c>
      <c r="K58" s="52">
        <v>4.1054000000000007E-2</v>
      </c>
      <c r="L58" s="52">
        <v>4.1054000000000007E-2</v>
      </c>
      <c r="M58" s="52">
        <v>4.1054000000000007E-2</v>
      </c>
      <c r="N58" s="52">
        <v>4.1054000000000007E-2</v>
      </c>
      <c r="O58" s="52">
        <v>4.1054000000000007E-2</v>
      </c>
      <c r="P58" s="52">
        <v>4.1054000000000007E-2</v>
      </c>
      <c r="Q58" s="52">
        <v>4.1054000000000007E-2</v>
      </c>
      <c r="R58" s="52">
        <v>4.1054000000000007E-2</v>
      </c>
      <c r="S58" s="52">
        <v>4.1054000000000007E-2</v>
      </c>
      <c r="T58" s="52">
        <v>4.1054000000000007E-2</v>
      </c>
      <c r="U58" s="52">
        <v>4.1054000000000007E-2</v>
      </c>
      <c r="V58" s="52">
        <v>4.1054000000000007E-2</v>
      </c>
      <c r="W58" s="52">
        <v>4.1054000000000007E-2</v>
      </c>
      <c r="X58" s="52">
        <v>4.1054000000000007E-2</v>
      </c>
      <c r="Y58" s="52">
        <v>4.1054000000000007E-2</v>
      </c>
      <c r="Z58" s="52">
        <v>4.1054000000000007E-2</v>
      </c>
      <c r="AA58" s="52">
        <v>4.1054000000000007E-2</v>
      </c>
      <c r="AB58" s="52">
        <v>4.1054000000000007E-2</v>
      </c>
      <c r="AC58" s="52">
        <v>4.1054000000000007E-2</v>
      </c>
      <c r="AD58" s="52">
        <v>4.1054000000000007E-2</v>
      </c>
      <c r="AE58" s="52">
        <v>4.1054000000000007E-2</v>
      </c>
      <c r="AF58" s="52">
        <v>4.1054000000000007E-2</v>
      </c>
      <c r="AG58" s="52">
        <v>4.1054000000000007E-2</v>
      </c>
      <c r="AH58" s="52">
        <v>4.1054000000000007E-2</v>
      </c>
      <c r="AI58" s="52">
        <v>4.1054000000000007E-2</v>
      </c>
      <c r="AJ58" s="52">
        <v>4.1054000000000007E-2</v>
      </c>
      <c r="AK58" s="52">
        <v>4.1054000000000007E-2</v>
      </c>
      <c r="AL58" s="52">
        <v>4.1054000000000007E-2</v>
      </c>
      <c r="AM58" s="52">
        <v>4.1054000000000007E-2</v>
      </c>
      <c r="AN58" s="52">
        <v>4.1054000000000007E-2</v>
      </c>
      <c r="AO58" s="52">
        <v>4.1054000000000007E-2</v>
      </c>
      <c r="AP58" s="52">
        <v>4.1054000000000007E-2</v>
      </c>
      <c r="AQ58" s="52">
        <v>4.1054000000000007E-2</v>
      </c>
      <c r="AR58" s="52">
        <v>4.1054000000000007E-2</v>
      </c>
      <c r="AS58" s="52">
        <v>4.1054000000000007E-2</v>
      </c>
      <c r="AT58" s="89">
        <v>5.1054000000000009E-2</v>
      </c>
    </row>
    <row r="59" spans="4:46" ht="14.25">
      <c r="D59" s="19" t="s">
        <v>110</v>
      </c>
      <c r="E59" s="51">
        <f t="shared" si="1"/>
        <v>44</v>
      </c>
      <c r="F59" s="52">
        <v>4.1215000000000002E-2</v>
      </c>
      <c r="G59" s="52">
        <v>4.1215000000000002E-2</v>
      </c>
      <c r="H59" s="52">
        <v>4.1215000000000002E-2</v>
      </c>
      <c r="I59" s="52">
        <v>4.1215000000000002E-2</v>
      </c>
      <c r="J59" s="52">
        <v>4.1215000000000002E-2</v>
      </c>
      <c r="K59" s="52">
        <v>4.1215000000000002E-2</v>
      </c>
      <c r="L59" s="52">
        <v>4.1215000000000002E-2</v>
      </c>
      <c r="M59" s="52">
        <v>4.1215000000000002E-2</v>
      </c>
      <c r="N59" s="52">
        <v>4.1215000000000002E-2</v>
      </c>
      <c r="O59" s="52">
        <v>4.1215000000000002E-2</v>
      </c>
      <c r="P59" s="52">
        <v>4.1215000000000002E-2</v>
      </c>
      <c r="Q59" s="52">
        <v>4.1215000000000002E-2</v>
      </c>
      <c r="R59" s="52">
        <v>4.1215000000000002E-2</v>
      </c>
      <c r="S59" s="52">
        <v>4.1215000000000002E-2</v>
      </c>
      <c r="T59" s="52">
        <v>4.1215000000000002E-2</v>
      </c>
      <c r="U59" s="52">
        <v>4.1215000000000002E-2</v>
      </c>
      <c r="V59" s="52">
        <v>4.1215000000000002E-2</v>
      </c>
      <c r="W59" s="52">
        <v>4.1215000000000002E-2</v>
      </c>
      <c r="X59" s="52">
        <v>4.1215000000000002E-2</v>
      </c>
      <c r="Y59" s="52">
        <v>4.1215000000000002E-2</v>
      </c>
      <c r="Z59" s="52">
        <v>4.1215000000000002E-2</v>
      </c>
      <c r="AA59" s="52">
        <v>4.1215000000000002E-2</v>
      </c>
      <c r="AB59" s="52">
        <v>4.1215000000000002E-2</v>
      </c>
      <c r="AC59" s="52">
        <v>4.1215000000000002E-2</v>
      </c>
      <c r="AD59" s="52">
        <v>4.1215000000000002E-2</v>
      </c>
      <c r="AE59" s="52">
        <v>4.1215000000000002E-2</v>
      </c>
      <c r="AF59" s="52">
        <v>4.1215000000000002E-2</v>
      </c>
      <c r="AG59" s="52">
        <v>4.1215000000000002E-2</v>
      </c>
      <c r="AH59" s="52">
        <v>4.1215000000000002E-2</v>
      </c>
      <c r="AI59" s="52">
        <v>4.1215000000000002E-2</v>
      </c>
      <c r="AJ59" s="52">
        <v>4.1215000000000002E-2</v>
      </c>
      <c r="AK59" s="52">
        <v>4.1215000000000002E-2</v>
      </c>
      <c r="AL59" s="52">
        <v>4.1215000000000002E-2</v>
      </c>
      <c r="AM59" s="52">
        <v>4.1215000000000002E-2</v>
      </c>
      <c r="AN59" s="52">
        <v>4.1215000000000002E-2</v>
      </c>
      <c r="AO59" s="52">
        <v>4.1215000000000002E-2</v>
      </c>
      <c r="AP59" s="52">
        <v>4.1215000000000002E-2</v>
      </c>
      <c r="AQ59" s="52">
        <v>4.1215000000000002E-2</v>
      </c>
      <c r="AR59" s="52">
        <v>4.1215000000000002E-2</v>
      </c>
      <c r="AS59" s="52">
        <v>4.1215000000000002E-2</v>
      </c>
      <c r="AT59" s="89">
        <v>5.1215000000000004E-2</v>
      </c>
    </row>
    <row r="60" spans="4:46" ht="14.25">
      <c r="D60" s="19" t="s">
        <v>110</v>
      </c>
      <c r="E60" s="51">
        <f t="shared" si="1"/>
        <v>45</v>
      </c>
      <c r="F60" s="52">
        <v>4.1369999999999997E-2</v>
      </c>
      <c r="G60" s="52">
        <v>4.1369999999999997E-2</v>
      </c>
      <c r="H60" s="52">
        <v>4.1369999999999997E-2</v>
      </c>
      <c r="I60" s="52">
        <v>4.1369999999999997E-2</v>
      </c>
      <c r="J60" s="52">
        <v>4.1369999999999997E-2</v>
      </c>
      <c r="K60" s="52">
        <v>4.1369999999999997E-2</v>
      </c>
      <c r="L60" s="52">
        <v>4.1369999999999997E-2</v>
      </c>
      <c r="M60" s="52">
        <v>4.1369999999999997E-2</v>
      </c>
      <c r="N60" s="52">
        <v>4.1369999999999997E-2</v>
      </c>
      <c r="O60" s="52">
        <v>4.1369999999999997E-2</v>
      </c>
      <c r="P60" s="52">
        <v>4.1369999999999997E-2</v>
      </c>
      <c r="Q60" s="52">
        <v>4.1369999999999997E-2</v>
      </c>
      <c r="R60" s="52">
        <v>4.1369999999999997E-2</v>
      </c>
      <c r="S60" s="52">
        <v>4.1369999999999997E-2</v>
      </c>
      <c r="T60" s="52">
        <v>4.1369999999999997E-2</v>
      </c>
      <c r="U60" s="52">
        <v>4.1369999999999997E-2</v>
      </c>
      <c r="V60" s="52">
        <v>4.1369999999999997E-2</v>
      </c>
      <c r="W60" s="52">
        <v>4.1369999999999997E-2</v>
      </c>
      <c r="X60" s="52">
        <v>4.1369999999999997E-2</v>
      </c>
      <c r="Y60" s="52">
        <v>4.1369999999999997E-2</v>
      </c>
      <c r="Z60" s="52">
        <v>4.1369999999999997E-2</v>
      </c>
      <c r="AA60" s="52">
        <v>4.1369999999999997E-2</v>
      </c>
      <c r="AB60" s="52">
        <v>4.1369999999999997E-2</v>
      </c>
      <c r="AC60" s="52">
        <v>4.1369999999999997E-2</v>
      </c>
      <c r="AD60" s="52">
        <v>4.1369999999999997E-2</v>
      </c>
      <c r="AE60" s="52">
        <v>4.1369999999999997E-2</v>
      </c>
      <c r="AF60" s="52">
        <v>4.1369999999999997E-2</v>
      </c>
      <c r="AG60" s="52">
        <v>4.1369999999999997E-2</v>
      </c>
      <c r="AH60" s="52">
        <v>4.1369999999999997E-2</v>
      </c>
      <c r="AI60" s="52">
        <v>4.1369999999999997E-2</v>
      </c>
      <c r="AJ60" s="52">
        <v>4.1369999999999997E-2</v>
      </c>
      <c r="AK60" s="52">
        <v>4.1369999999999997E-2</v>
      </c>
      <c r="AL60" s="52">
        <v>4.1369999999999997E-2</v>
      </c>
      <c r="AM60" s="52">
        <v>4.1369999999999997E-2</v>
      </c>
      <c r="AN60" s="52">
        <v>4.1369999999999997E-2</v>
      </c>
      <c r="AO60" s="52">
        <v>4.1369999999999997E-2</v>
      </c>
      <c r="AP60" s="52">
        <v>4.1369999999999997E-2</v>
      </c>
      <c r="AQ60" s="52">
        <v>4.1369999999999997E-2</v>
      </c>
      <c r="AR60" s="52">
        <v>4.1369999999999997E-2</v>
      </c>
      <c r="AS60" s="52">
        <v>4.1369999999999997E-2</v>
      </c>
      <c r="AT60" s="89">
        <v>5.1369999999999999E-2</v>
      </c>
    </row>
    <row r="61" spans="4:46" ht="14.25">
      <c r="D61" s="19" t="s">
        <v>110</v>
      </c>
      <c r="E61" s="51">
        <f t="shared" si="1"/>
        <v>46</v>
      </c>
      <c r="F61" s="52">
        <v>4.1524999999999999E-2</v>
      </c>
      <c r="G61" s="52">
        <v>4.1524999999999999E-2</v>
      </c>
      <c r="H61" s="52">
        <v>4.1524999999999999E-2</v>
      </c>
      <c r="I61" s="52">
        <v>4.1524999999999999E-2</v>
      </c>
      <c r="J61" s="52">
        <v>4.1524999999999999E-2</v>
      </c>
      <c r="K61" s="52">
        <v>4.1524999999999999E-2</v>
      </c>
      <c r="L61" s="52">
        <v>4.1524999999999999E-2</v>
      </c>
      <c r="M61" s="52">
        <v>4.1524999999999999E-2</v>
      </c>
      <c r="N61" s="52">
        <v>4.1524999999999999E-2</v>
      </c>
      <c r="O61" s="52">
        <v>4.1524999999999999E-2</v>
      </c>
      <c r="P61" s="52">
        <v>4.1524999999999999E-2</v>
      </c>
      <c r="Q61" s="52">
        <v>4.1524999999999999E-2</v>
      </c>
      <c r="R61" s="52">
        <v>4.1524999999999999E-2</v>
      </c>
      <c r="S61" s="52">
        <v>4.1524999999999999E-2</v>
      </c>
      <c r="T61" s="52">
        <v>4.1524999999999999E-2</v>
      </c>
      <c r="U61" s="52">
        <v>4.1524999999999999E-2</v>
      </c>
      <c r="V61" s="52">
        <v>4.1524999999999999E-2</v>
      </c>
      <c r="W61" s="52">
        <v>4.1524999999999999E-2</v>
      </c>
      <c r="X61" s="52">
        <v>4.1524999999999999E-2</v>
      </c>
      <c r="Y61" s="52">
        <v>4.1524999999999999E-2</v>
      </c>
      <c r="Z61" s="52">
        <v>4.1524999999999999E-2</v>
      </c>
      <c r="AA61" s="52">
        <v>4.1524999999999999E-2</v>
      </c>
      <c r="AB61" s="52">
        <v>4.1524999999999999E-2</v>
      </c>
      <c r="AC61" s="52">
        <v>4.1524999999999999E-2</v>
      </c>
      <c r="AD61" s="52">
        <v>4.1524999999999999E-2</v>
      </c>
      <c r="AE61" s="52">
        <v>4.1524999999999999E-2</v>
      </c>
      <c r="AF61" s="52">
        <v>4.1524999999999999E-2</v>
      </c>
      <c r="AG61" s="52">
        <v>4.1524999999999999E-2</v>
      </c>
      <c r="AH61" s="52">
        <v>4.1524999999999999E-2</v>
      </c>
      <c r="AI61" s="52">
        <v>4.1524999999999999E-2</v>
      </c>
      <c r="AJ61" s="52">
        <v>4.1524999999999999E-2</v>
      </c>
      <c r="AK61" s="52">
        <v>4.1524999999999999E-2</v>
      </c>
      <c r="AL61" s="52">
        <v>4.1524999999999999E-2</v>
      </c>
      <c r="AM61" s="52">
        <v>4.1524999999999999E-2</v>
      </c>
      <c r="AN61" s="52">
        <v>4.1524999999999999E-2</v>
      </c>
      <c r="AO61" s="52">
        <v>4.1524999999999999E-2</v>
      </c>
      <c r="AP61" s="52">
        <v>4.1524999999999999E-2</v>
      </c>
      <c r="AQ61" s="52">
        <v>4.1524999999999999E-2</v>
      </c>
      <c r="AR61" s="52">
        <v>4.1524999999999999E-2</v>
      </c>
      <c r="AS61" s="52">
        <v>4.1524999999999999E-2</v>
      </c>
      <c r="AT61" s="89">
        <v>5.1525000000000001E-2</v>
      </c>
    </row>
    <row r="62" spans="4:46" ht="14.25">
      <c r="D62" s="19" t="s">
        <v>110</v>
      </c>
      <c r="E62" s="51">
        <f t="shared" si="1"/>
        <v>47</v>
      </c>
      <c r="F62" s="52">
        <v>4.1681999999999997E-2</v>
      </c>
      <c r="G62" s="52">
        <v>4.1681999999999997E-2</v>
      </c>
      <c r="H62" s="52">
        <v>4.1681999999999997E-2</v>
      </c>
      <c r="I62" s="52">
        <v>4.1681999999999997E-2</v>
      </c>
      <c r="J62" s="52">
        <v>4.1681999999999997E-2</v>
      </c>
      <c r="K62" s="52">
        <v>4.1681999999999997E-2</v>
      </c>
      <c r="L62" s="52">
        <v>4.1681999999999997E-2</v>
      </c>
      <c r="M62" s="52">
        <v>4.1681999999999997E-2</v>
      </c>
      <c r="N62" s="52">
        <v>4.1681999999999997E-2</v>
      </c>
      <c r="O62" s="52">
        <v>4.1681999999999997E-2</v>
      </c>
      <c r="P62" s="52">
        <v>4.1681999999999997E-2</v>
      </c>
      <c r="Q62" s="52">
        <v>4.1681999999999997E-2</v>
      </c>
      <c r="R62" s="52">
        <v>4.1681999999999997E-2</v>
      </c>
      <c r="S62" s="52">
        <v>4.1681999999999997E-2</v>
      </c>
      <c r="T62" s="52">
        <v>4.1681999999999997E-2</v>
      </c>
      <c r="U62" s="52">
        <v>4.1681999999999997E-2</v>
      </c>
      <c r="V62" s="52">
        <v>4.1681999999999997E-2</v>
      </c>
      <c r="W62" s="52">
        <v>4.1681999999999997E-2</v>
      </c>
      <c r="X62" s="52">
        <v>4.1681999999999997E-2</v>
      </c>
      <c r="Y62" s="52">
        <v>4.1681999999999997E-2</v>
      </c>
      <c r="Z62" s="52">
        <v>4.1681999999999997E-2</v>
      </c>
      <c r="AA62" s="52">
        <v>4.1681999999999997E-2</v>
      </c>
      <c r="AB62" s="52">
        <v>4.1681999999999997E-2</v>
      </c>
      <c r="AC62" s="52">
        <v>4.1681999999999997E-2</v>
      </c>
      <c r="AD62" s="52">
        <v>4.1681999999999997E-2</v>
      </c>
      <c r="AE62" s="52">
        <v>4.1681999999999997E-2</v>
      </c>
      <c r="AF62" s="52">
        <v>4.1681999999999997E-2</v>
      </c>
      <c r="AG62" s="52">
        <v>4.1681999999999997E-2</v>
      </c>
      <c r="AH62" s="52">
        <v>4.1681999999999997E-2</v>
      </c>
      <c r="AI62" s="52">
        <v>4.1681999999999997E-2</v>
      </c>
      <c r="AJ62" s="52">
        <v>4.1681999999999997E-2</v>
      </c>
      <c r="AK62" s="52">
        <v>4.1681999999999997E-2</v>
      </c>
      <c r="AL62" s="52">
        <v>4.1681999999999997E-2</v>
      </c>
      <c r="AM62" s="52">
        <v>4.1681999999999997E-2</v>
      </c>
      <c r="AN62" s="52">
        <v>4.1681999999999997E-2</v>
      </c>
      <c r="AO62" s="52">
        <v>4.1681999999999997E-2</v>
      </c>
      <c r="AP62" s="52">
        <v>4.1681999999999997E-2</v>
      </c>
      <c r="AQ62" s="52">
        <v>4.1681999999999997E-2</v>
      </c>
      <c r="AR62" s="52">
        <v>4.1681999999999997E-2</v>
      </c>
      <c r="AS62" s="52">
        <v>4.1681999999999997E-2</v>
      </c>
      <c r="AT62" s="89">
        <v>5.1681999999999999E-2</v>
      </c>
    </row>
    <row r="63" spans="4:46" ht="14.25">
      <c r="D63" s="19" t="s">
        <v>110</v>
      </c>
      <c r="E63" s="51">
        <f t="shared" si="1"/>
        <v>48</v>
      </c>
      <c r="F63" s="52">
        <v>4.1845999999999994E-2</v>
      </c>
      <c r="G63" s="52">
        <v>4.1845999999999994E-2</v>
      </c>
      <c r="H63" s="52">
        <v>4.1845999999999994E-2</v>
      </c>
      <c r="I63" s="52">
        <v>4.1845999999999994E-2</v>
      </c>
      <c r="J63" s="52">
        <v>4.1845999999999994E-2</v>
      </c>
      <c r="K63" s="52">
        <v>4.1845999999999994E-2</v>
      </c>
      <c r="L63" s="52">
        <v>4.1845999999999994E-2</v>
      </c>
      <c r="M63" s="52">
        <v>4.1845999999999994E-2</v>
      </c>
      <c r="N63" s="52">
        <v>4.1845999999999994E-2</v>
      </c>
      <c r="O63" s="52">
        <v>4.1845999999999994E-2</v>
      </c>
      <c r="P63" s="52">
        <v>4.1845999999999994E-2</v>
      </c>
      <c r="Q63" s="52">
        <v>4.1845999999999994E-2</v>
      </c>
      <c r="R63" s="52">
        <v>4.1845999999999994E-2</v>
      </c>
      <c r="S63" s="52">
        <v>4.1845999999999994E-2</v>
      </c>
      <c r="T63" s="52">
        <v>4.1845999999999994E-2</v>
      </c>
      <c r="U63" s="52">
        <v>4.1845999999999994E-2</v>
      </c>
      <c r="V63" s="52">
        <v>4.1845999999999994E-2</v>
      </c>
      <c r="W63" s="52">
        <v>4.1845999999999994E-2</v>
      </c>
      <c r="X63" s="52">
        <v>4.1845999999999994E-2</v>
      </c>
      <c r="Y63" s="52">
        <v>4.1845999999999994E-2</v>
      </c>
      <c r="Z63" s="52">
        <v>4.1845999999999994E-2</v>
      </c>
      <c r="AA63" s="52">
        <v>4.1845999999999994E-2</v>
      </c>
      <c r="AB63" s="52">
        <v>4.1845999999999994E-2</v>
      </c>
      <c r="AC63" s="52">
        <v>4.1845999999999994E-2</v>
      </c>
      <c r="AD63" s="52">
        <v>4.1845999999999994E-2</v>
      </c>
      <c r="AE63" s="52">
        <v>4.1845999999999994E-2</v>
      </c>
      <c r="AF63" s="52">
        <v>4.1845999999999994E-2</v>
      </c>
      <c r="AG63" s="52">
        <v>4.1845999999999994E-2</v>
      </c>
      <c r="AH63" s="52">
        <v>4.1845999999999994E-2</v>
      </c>
      <c r="AI63" s="52">
        <v>4.1845999999999994E-2</v>
      </c>
      <c r="AJ63" s="52">
        <v>4.1845999999999994E-2</v>
      </c>
      <c r="AK63" s="52">
        <v>4.1845999999999994E-2</v>
      </c>
      <c r="AL63" s="52">
        <v>4.1845999999999994E-2</v>
      </c>
      <c r="AM63" s="52">
        <v>4.1845999999999994E-2</v>
      </c>
      <c r="AN63" s="52">
        <v>4.1845999999999994E-2</v>
      </c>
      <c r="AO63" s="52">
        <v>4.1845999999999994E-2</v>
      </c>
      <c r="AP63" s="52">
        <v>4.1845999999999994E-2</v>
      </c>
      <c r="AQ63" s="52">
        <v>4.1845999999999994E-2</v>
      </c>
      <c r="AR63" s="52">
        <v>4.1845999999999994E-2</v>
      </c>
      <c r="AS63" s="52">
        <v>4.1845999999999994E-2</v>
      </c>
      <c r="AT63" s="89">
        <v>5.1845999999999996E-2</v>
      </c>
    </row>
    <row r="64" spans="4:46" ht="14.25">
      <c r="D64" s="19" t="s">
        <v>110</v>
      </c>
      <c r="E64" s="51">
        <f t="shared" si="1"/>
        <v>49</v>
      </c>
      <c r="F64" s="52">
        <v>4.2023999999999999E-2</v>
      </c>
      <c r="G64" s="52">
        <v>4.2023999999999999E-2</v>
      </c>
      <c r="H64" s="52">
        <v>4.2023999999999999E-2</v>
      </c>
      <c r="I64" s="52">
        <v>4.2023999999999999E-2</v>
      </c>
      <c r="J64" s="52">
        <v>4.2023999999999999E-2</v>
      </c>
      <c r="K64" s="52">
        <v>4.2023999999999999E-2</v>
      </c>
      <c r="L64" s="52">
        <v>4.2023999999999999E-2</v>
      </c>
      <c r="M64" s="52">
        <v>4.2023999999999999E-2</v>
      </c>
      <c r="N64" s="52">
        <v>4.2023999999999999E-2</v>
      </c>
      <c r="O64" s="52">
        <v>4.2023999999999999E-2</v>
      </c>
      <c r="P64" s="52">
        <v>4.2023999999999999E-2</v>
      </c>
      <c r="Q64" s="52">
        <v>4.2023999999999999E-2</v>
      </c>
      <c r="R64" s="52">
        <v>4.2023999999999999E-2</v>
      </c>
      <c r="S64" s="52">
        <v>4.2023999999999999E-2</v>
      </c>
      <c r="T64" s="52">
        <v>4.2023999999999999E-2</v>
      </c>
      <c r="U64" s="52">
        <v>4.2023999999999999E-2</v>
      </c>
      <c r="V64" s="52">
        <v>4.2023999999999999E-2</v>
      </c>
      <c r="W64" s="52">
        <v>4.2023999999999999E-2</v>
      </c>
      <c r="X64" s="52">
        <v>4.2023999999999999E-2</v>
      </c>
      <c r="Y64" s="52">
        <v>4.2023999999999999E-2</v>
      </c>
      <c r="Z64" s="52">
        <v>4.2023999999999999E-2</v>
      </c>
      <c r="AA64" s="52">
        <v>4.2023999999999999E-2</v>
      </c>
      <c r="AB64" s="52">
        <v>4.2023999999999999E-2</v>
      </c>
      <c r="AC64" s="52">
        <v>4.2023999999999999E-2</v>
      </c>
      <c r="AD64" s="52">
        <v>4.2023999999999999E-2</v>
      </c>
      <c r="AE64" s="52">
        <v>4.2023999999999999E-2</v>
      </c>
      <c r="AF64" s="52">
        <v>4.2023999999999999E-2</v>
      </c>
      <c r="AG64" s="52">
        <v>4.2023999999999999E-2</v>
      </c>
      <c r="AH64" s="52">
        <v>4.2023999999999999E-2</v>
      </c>
      <c r="AI64" s="52">
        <v>4.2023999999999999E-2</v>
      </c>
      <c r="AJ64" s="52">
        <v>4.2023999999999999E-2</v>
      </c>
      <c r="AK64" s="52">
        <v>4.2023999999999999E-2</v>
      </c>
      <c r="AL64" s="52">
        <v>4.2023999999999999E-2</v>
      </c>
      <c r="AM64" s="52">
        <v>4.2023999999999999E-2</v>
      </c>
      <c r="AN64" s="52">
        <v>4.2023999999999999E-2</v>
      </c>
      <c r="AO64" s="52">
        <v>4.2023999999999999E-2</v>
      </c>
      <c r="AP64" s="52">
        <v>4.2023999999999999E-2</v>
      </c>
      <c r="AQ64" s="52">
        <v>4.2023999999999999E-2</v>
      </c>
      <c r="AR64" s="52">
        <v>4.2023999999999999E-2</v>
      </c>
      <c r="AS64" s="52">
        <v>4.2023999999999999E-2</v>
      </c>
      <c r="AT64" s="89">
        <v>5.2024000000000001E-2</v>
      </c>
    </row>
    <row r="65" spans="2:46" ht="15" thickBot="1">
      <c r="D65" s="20" t="s">
        <v>110</v>
      </c>
      <c r="E65" s="59">
        <f t="shared" si="1"/>
        <v>50</v>
      </c>
      <c r="F65" s="53">
        <v>4.2219E-2</v>
      </c>
      <c r="G65" s="53">
        <v>4.2219E-2</v>
      </c>
      <c r="H65" s="53">
        <v>4.2219E-2</v>
      </c>
      <c r="I65" s="53">
        <v>4.2219E-2</v>
      </c>
      <c r="J65" s="53">
        <v>4.2219E-2</v>
      </c>
      <c r="K65" s="53">
        <v>4.2219E-2</v>
      </c>
      <c r="L65" s="53">
        <v>4.2219E-2</v>
      </c>
      <c r="M65" s="53">
        <v>4.2219E-2</v>
      </c>
      <c r="N65" s="53">
        <v>4.2219E-2</v>
      </c>
      <c r="O65" s="53">
        <v>4.2219E-2</v>
      </c>
      <c r="P65" s="53">
        <v>4.2219E-2</v>
      </c>
      <c r="Q65" s="53">
        <v>4.2219E-2</v>
      </c>
      <c r="R65" s="53">
        <v>4.2219E-2</v>
      </c>
      <c r="S65" s="53">
        <v>4.2219E-2</v>
      </c>
      <c r="T65" s="53">
        <v>4.2219E-2</v>
      </c>
      <c r="U65" s="53">
        <v>4.2219E-2</v>
      </c>
      <c r="V65" s="53">
        <v>4.2219E-2</v>
      </c>
      <c r="W65" s="53">
        <v>4.2219E-2</v>
      </c>
      <c r="X65" s="53">
        <v>4.2219E-2</v>
      </c>
      <c r="Y65" s="53">
        <v>4.2219E-2</v>
      </c>
      <c r="Z65" s="53">
        <v>4.2219E-2</v>
      </c>
      <c r="AA65" s="53">
        <v>4.2219E-2</v>
      </c>
      <c r="AB65" s="53">
        <v>4.2219E-2</v>
      </c>
      <c r="AC65" s="53">
        <v>4.2219E-2</v>
      </c>
      <c r="AD65" s="53">
        <v>4.2219E-2</v>
      </c>
      <c r="AE65" s="53">
        <v>4.2219E-2</v>
      </c>
      <c r="AF65" s="53">
        <v>4.2219E-2</v>
      </c>
      <c r="AG65" s="53">
        <v>4.2219E-2</v>
      </c>
      <c r="AH65" s="53">
        <v>4.2219E-2</v>
      </c>
      <c r="AI65" s="53">
        <v>4.2219E-2</v>
      </c>
      <c r="AJ65" s="53">
        <v>4.2219E-2</v>
      </c>
      <c r="AK65" s="53">
        <v>4.2219E-2</v>
      </c>
      <c r="AL65" s="53">
        <v>4.2219E-2</v>
      </c>
      <c r="AM65" s="53">
        <v>4.2219E-2</v>
      </c>
      <c r="AN65" s="53">
        <v>4.2219E-2</v>
      </c>
      <c r="AO65" s="53">
        <v>4.2219E-2</v>
      </c>
      <c r="AP65" s="53">
        <v>4.2219E-2</v>
      </c>
      <c r="AQ65" s="53">
        <v>4.2219E-2</v>
      </c>
      <c r="AR65" s="53">
        <v>4.2219E-2</v>
      </c>
      <c r="AS65" s="53">
        <v>4.2219E-2</v>
      </c>
      <c r="AT65" s="89">
        <v>5.2219000000000002E-2</v>
      </c>
    </row>
    <row r="66" spans="2:46">
      <c r="F66" s="8">
        <v>4.2219E-2</v>
      </c>
      <c r="G66" s="8">
        <v>4.2219E-2</v>
      </c>
      <c r="H66" s="8">
        <v>4.2219E-2</v>
      </c>
      <c r="I66" s="8">
        <v>4.2219E-2</v>
      </c>
      <c r="J66" s="8">
        <v>4.2219E-2</v>
      </c>
      <c r="K66" s="8">
        <v>4.2219E-2</v>
      </c>
      <c r="L66" s="8">
        <v>4.2219E-2</v>
      </c>
      <c r="M66" s="8">
        <v>4.2219E-2</v>
      </c>
      <c r="N66" s="8">
        <v>4.2219E-2</v>
      </c>
      <c r="O66" s="8">
        <v>4.2219E-2</v>
      </c>
      <c r="P66" s="8">
        <v>4.2219E-2</v>
      </c>
      <c r="Q66" s="8">
        <v>4.2219E-2</v>
      </c>
      <c r="R66" s="8">
        <v>4.2219E-2</v>
      </c>
      <c r="S66" s="8">
        <v>4.2219E-2</v>
      </c>
      <c r="T66" s="8">
        <v>4.2219E-2</v>
      </c>
      <c r="U66" s="8">
        <v>4.2219E-2</v>
      </c>
      <c r="V66" s="8">
        <v>4.2219E-2</v>
      </c>
      <c r="W66" s="8">
        <v>4.2219E-2</v>
      </c>
      <c r="X66" s="8">
        <v>4.2219E-2</v>
      </c>
      <c r="Y66" s="8">
        <v>4.2219E-2</v>
      </c>
      <c r="Z66" s="8">
        <v>4.2219E-2</v>
      </c>
      <c r="AA66" s="8">
        <v>4.2219E-2</v>
      </c>
      <c r="AB66" s="8">
        <v>4.2219E-2</v>
      </c>
      <c r="AC66" s="8">
        <v>4.2219E-2</v>
      </c>
      <c r="AD66" s="8">
        <v>4.2219E-2</v>
      </c>
      <c r="AE66" s="8">
        <v>4.2219E-2</v>
      </c>
      <c r="AF66" s="8">
        <v>4.2219E-2</v>
      </c>
      <c r="AG66" s="8">
        <v>4.2219E-2</v>
      </c>
      <c r="AH66" s="8">
        <v>4.2219E-2</v>
      </c>
      <c r="AI66" s="8">
        <v>4.2219E-2</v>
      </c>
      <c r="AJ66" s="8">
        <v>4.2219E-2</v>
      </c>
      <c r="AK66" s="8">
        <v>4.2219E-2</v>
      </c>
      <c r="AL66" s="8">
        <v>4.2219E-2</v>
      </c>
      <c r="AM66" s="8">
        <v>4.2219E-2</v>
      </c>
      <c r="AN66" s="8">
        <v>4.2219E-2</v>
      </c>
      <c r="AO66" s="8">
        <v>4.2219E-2</v>
      </c>
      <c r="AP66" s="8">
        <v>4.2219E-2</v>
      </c>
      <c r="AQ66" s="8">
        <v>4.2219E-2</v>
      </c>
      <c r="AR66" s="8">
        <v>4.2219E-2</v>
      </c>
      <c r="AS66" s="8">
        <v>4.2219E-2</v>
      </c>
    </row>
    <row r="68" spans="2:46">
      <c r="C68" s="8" t="s">
        <v>313</v>
      </c>
      <c r="D68" s="8" t="s">
        <v>314</v>
      </c>
    </row>
    <row r="69" spans="2:46" ht="14.25">
      <c r="B69" s="19" t="s">
        <v>76</v>
      </c>
      <c r="C69" s="50">
        <v>7.0000000000000007E-2</v>
      </c>
      <c r="D69" s="50">
        <v>0</v>
      </c>
    </row>
    <row r="70" spans="2:46" ht="14.25">
      <c r="B70" s="19" t="s">
        <v>76</v>
      </c>
      <c r="C70" s="50">
        <v>0</v>
      </c>
      <c r="D70" s="50">
        <v>0</v>
      </c>
    </row>
    <row r="71" spans="2:46" ht="14.25">
      <c r="B71" s="19" t="s">
        <v>77</v>
      </c>
      <c r="C71" s="50">
        <v>0.05</v>
      </c>
      <c r="D71" s="50">
        <v>0</v>
      </c>
    </row>
    <row r="72" spans="2:46" ht="14.25">
      <c r="B72" s="19" t="s">
        <v>77</v>
      </c>
      <c r="C72" s="50">
        <v>0</v>
      </c>
      <c r="D72" s="50">
        <v>0</v>
      </c>
    </row>
    <row r="73" spans="2:46" ht="14.25">
      <c r="B73" s="19" t="s">
        <v>93</v>
      </c>
      <c r="C73" s="50">
        <v>0.05</v>
      </c>
      <c r="D73" s="50">
        <v>0</v>
      </c>
    </row>
    <row r="74" spans="2:46" ht="14.25">
      <c r="B74" s="19" t="s">
        <v>93</v>
      </c>
      <c r="C74" s="50">
        <v>0</v>
      </c>
      <c r="D74" s="50">
        <v>0</v>
      </c>
    </row>
    <row r="75" spans="2:46" ht="14.25">
      <c r="B75" s="19" t="s">
        <v>58</v>
      </c>
      <c r="C75" s="50">
        <v>0.04</v>
      </c>
      <c r="D75" s="50">
        <v>0</v>
      </c>
    </row>
    <row r="76" spans="2:46" ht="14.25">
      <c r="B76" s="19" t="s">
        <v>58</v>
      </c>
      <c r="C76" s="50">
        <v>0</v>
      </c>
      <c r="D76" s="50">
        <v>0</v>
      </c>
    </row>
    <row r="77" spans="2:46" ht="14.25">
      <c r="B77" s="19" t="s">
        <v>168</v>
      </c>
      <c r="C77" s="50">
        <v>0.05</v>
      </c>
      <c r="D77" s="50">
        <v>0</v>
      </c>
    </row>
    <row r="78" spans="2:46" ht="14.25">
      <c r="B78" s="19" t="s">
        <v>168</v>
      </c>
      <c r="C78" s="50">
        <v>0</v>
      </c>
      <c r="D78" s="50">
        <v>0</v>
      </c>
    </row>
    <row r="79" spans="2:46" ht="14.25">
      <c r="B79" s="19" t="s">
        <v>166</v>
      </c>
      <c r="C79" s="50">
        <v>0.08</v>
      </c>
      <c r="D79" s="50">
        <v>0</v>
      </c>
    </row>
    <row r="80" spans="2:46" ht="14.25">
      <c r="B80" s="19" t="s">
        <v>166</v>
      </c>
      <c r="C80" s="50">
        <v>0</v>
      </c>
      <c r="D80" s="50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2"/>
  <dimension ref="D1:WH57"/>
  <sheetViews>
    <sheetView showGridLines="0" workbookViewId="0">
      <selection sqref="A1:A1048576"/>
    </sheetView>
  </sheetViews>
  <sheetFormatPr defaultColWidth="9" defaultRowHeight="13.5"/>
  <cols>
    <col min="1" max="1" width="9" style="8"/>
    <col min="2" max="3" width="3.625" style="8" customWidth="1"/>
    <col min="4" max="5" width="9" style="8"/>
    <col min="6" max="6" width="9.375" style="8" bestFit="1" customWidth="1"/>
    <col min="7" max="9" width="10.375" style="8" bestFit="1" customWidth="1"/>
    <col min="10" max="18" width="9.375" style="8" bestFit="1" customWidth="1"/>
    <col min="19" max="21" width="10.375" style="8" bestFit="1" customWidth="1"/>
    <col min="22" max="30" width="9.375" style="8" bestFit="1" customWidth="1"/>
    <col min="31" max="33" width="10.375" style="8" bestFit="1" customWidth="1"/>
    <col min="34" max="42" width="9.375" style="8" bestFit="1" customWidth="1"/>
    <col min="43" max="45" width="10.375" style="8" bestFit="1" customWidth="1"/>
    <col min="46" max="54" width="9.375" style="8" bestFit="1" customWidth="1"/>
    <col min="55" max="57" width="10.375" style="8" bestFit="1" customWidth="1"/>
    <col min="58" max="66" width="9.375" style="8" bestFit="1" customWidth="1"/>
    <col min="67" max="69" width="10.375" style="8" bestFit="1" customWidth="1"/>
    <col min="70" max="78" width="9.375" style="8" bestFit="1" customWidth="1"/>
    <col min="79" max="81" width="10.375" style="8" bestFit="1" customWidth="1"/>
    <col min="82" max="90" width="9.375" style="8" bestFit="1" customWidth="1"/>
    <col min="91" max="93" width="10.375" style="8" bestFit="1" customWidth="1"/>
    <col min="94" max="102" width="9.375" style="8" bestFit="1" customWidth="1"/>
    <col min="103" max="105" width="10.375" style="8" bestFit="1" customWidth="1"/>
    <col min="106" max="114" width="9.375" style="8" bestFit="1" customWidth="1"/>
    <col min="115" max="117" width="10.375" style="8" bestFit="1" customWidth="1"/>
    <col min="118" max="126" width="9.375" style="8" bestFit="1" customWidth="1"/>
    <col min="127" max="129" width="10.375" style="8" bestFit="1" customWidth="1"/>
    <col min="130" max="138" width="9.375" style="8" bestFit="1" customWidth="1"/>
    <col min="139" max="141" width="10.375" style="8" bestFit="1" customWidth="1"/>
    <col min="142" max="150" width="9.375" style="8" bestFit="1" customWidth="1"/>
    <col min="151" max="153" width="10.375" style="8" bestFit="1" customWidth="1"/>
    <col min="154" max="162" width="9.375" style="8" bestFit="1" customWidth="1"/>
    <col min="163" max="165" width="10.375" style="8" bestFit="1" customWidth="1"/>
    <col min="166" max="174" width="9.375" style="8" bestFit="1" customWidth="1"/>
    <col min="175" max="177" width="10.375" style="8" bestFit="1" customWidth="1"/>
    <col min="178" max="186" width="9.375" style="8" bestFit="1" customWidth="1"/>
    <col min="187" max="189" width="10.375" style="8" bestFit="1" customWidth="1"/>
    <col min="190" max="198" width="9.375" style="8" bestFit="1" customWidth="1"/>
    <col min="199" max="201" width="10.375" style="8" bestFit="1" customWidth="1"/>
    <col min="202" max="210" width="9.375" style="8" bestFit="1" customWidth="1"/>
    <col min="211" max="213" width="10.375" style="8" bestFit="1" customWidth="1"/>
    <col min="214" max="222" width="9.375" style="8" bestFit="1" customWidth="1"/>
    <col min="223" max="225" width="10.375" style="8" bestFit="1" customWidth="1"/>
    <col min="226" max="234" width="9.375" style="8" bestFit="1" customWidth="1"/>
    <col min="235" max="237" width="10.375" style="8" bestFit="1" customWidth="1"/>
    <col min="238" max="246" width="9.375" style="8" bestFit="1" customWidth="1"/>
    <col min="247" max="249" width="10.375" style="8" bestFit="1" customWidth="1"/>
    <col min="250" max="258" width="9.375" style="8" bestFit="1" customWidth="1"/>
    <col min="259" max="261" width="10.375" style="8" bestFit="1" customWidth="1"/>
    <col min="262" max="270" width="9.375" style="8" bestFit="1" customWidth="1"/>
    <col min="271" max="273" width="10.375" style="8" bestFit="1" customWidth="1"/>
    <col min="274" max="282" width="9.375" style="8" bestFit="1" customWidth="1"/>
    <col min="283" max="285" width="10.375" style="8" bestFit="1" customWidth="1"/>
    <col min="286" max="294" width="9.375" style="8" bestFit="1" customWidth="1"/>
    <col min="295" max="297" width="10.375" style="8" bestFit="1" customWidth="1"/>
    <col min="298" max="306" width="9.375" style="8" bestFit="1" customWidth="1"/>
    <col min="307" max="309" width="10.375" style="8" bestFit="1" customWidth="1"/>
    <col min="310" max="318" width="9.375" style="8" bestFit="1" customWidth="1"/>
    <col min="319" max="321" width="10.375" style="8" bestFit="1" customWidth="1"/>
    <col min="322" max="330" width="9.375" style="8" bestFit="1" customWidth="1"/>
    <col min="331" max="333" width="10.375" style="8" bestFit="1" customWidth="1"/>
    <col min="334" max="342" width="9.375" style="8" bestFit="1" customWidth="1"/>
    <col min="343" max="345" width="10.375" style="8" bestFit="1" customWidth="1"/>
    <col min="346" max="354" width="9.375" style="8" bestFit="1" customWidth="1"/>
    <col min="355" max="357" width="10.375" style="8" bestFit="1" customWidth="1"/>
    <col min="358" max="366" width="9.375" style="8" bestFit="1" customWidth="1"/>
    <col min="367" max="369" width="10.375" style="8" bestFit="1" customWidth="1"/>
    <col min="370" max="378" width="9.375" style="8" bestFit="1" customWidth="1"/>
    <col min="379" max="381" width="10.375" style="8" bestFit="1" customWidth="1"/>
    <col min="382" max="390" width="9.375" style="8" bestFit="1" customWidth="1"/>
    <col min="391" max="393" width="10.375" style="8" bestFit="1" customWidth="1"/>
    <col min="394" max="402" width="9.375" style="8" bestFit="1" customWidth="1"/>
    <col min="403" max="405" width="10.375" style="8" bestFit="1" customWidth="1"/>
    <col min="406" max="414" width="9.375" style="8" bestFit="1" customWidth="1"/>
    <col min="415" max="417" width="10.375" style="8" bestFit="1" customWidth="1"/>
    <col min="418" max="426" width="9.375" style="8" bestFit="1" customWidth="1"/>
    <col min="427" max="429" width="10.375" style="8" bestFit="1" customWidth="1"/>
    <col min="430" max="438" width="9.375" style="8" bestFit="1" customWidth="1"/>
    <col min="439" max="441" width="10.375" style="8" bestFit="1" customWidth="1"/>
    <col min="442" max="450" width="9.375" style="8" bestFit="1" customWidth="1"/>
    <col min="451" max="453" width="10.375" style="8" bestFit="1" customWidth="1"/>
    <col min="454" max="462" width="9.375" style="8" bestFit="1" customWidth="1"/>
    <col min="463" max="465" width="10.375" style="8" bestFit="1" customWidth="1"/>
    <col min="466" max="474" width="9.375" style="8" bestFit="1" customWidth="1"/>
    <col min="475" max="477" width="10.375" style="8" bestFit="1" customWidth="1"/>
    <col min="478" max="486" width="9.375" style="8" bestFit="1" customWidth="1"/>
    <col min="487" max="489" width="10.375" style="8" bestFit="1" customWidth="1"/>
    <col min="490" max="498" width="9.375" style="8" bestFit="1" customWidth="1"/>
    <col min="499" max="501" width="10.375" style="8" bestFit="1" customWidth="1"/>
    <col min="502" max="510" width="9.375" style="8" bestFit="1" customWidth="1"/>
    <col min="511" max="513" width="10.375" style="8" bestFit="1" customWidth="1"/>
    <col min="514" max="522" width="9.375" style="8" bestFit="1" customWidth="1"/>
    <col min="523" max="525" width="10.375" style="8" bestFit="1" customWidth="1"/>
    <col min="526" max="534" width="9.375" style="8" bestFit="1" customWidth="1"/>
    <col min="535" max="535" width="10.375" style="8" bestFit="1" customWidth="1"/>
    <col min="536" max="16384" width="9" style="8"/>
  </cols>
  <sheetData>
    <row r="1" spans="4:606" ht="14.25" thickBot="1"/>
    <row r="2" spans="4:606" ht="16.5">
      <c r="D2" s="47" t="s">
        <v>2</v>
      </c>
      <c r="E2" s="21" t="s">
        <v>3</v>
      </c>
      <c r="F2" s="22">
        <f>val_date</f>
        <v>42735</v>
      </c>
      <c r="G2" s="22">
        <f>EOMONTH(F2,1)</f>
        <v>42766</v>
      </c>
      <c r="H2" s="22">
        <f t="shared" ref="H2:BS2" si="0">EOMONTH(G2,1)</f>
        <v>42794</v>
      </c>
      <c r="I2" s="22">
        <f t="shared" si="0"/>
        <v>42825</v>
      </c>
      <c r="J2" s="22">
        <f t="shared" si="0"/>
        <v>42855</v>
      </c>
      <c r="K2" s="22">
        <f t="shared" si="0"/>
        <v>42886</v>
      </c>
      <c r="L2" s="22">
        <f t="shared" si="0"/>
        <v>42916</v>
      </c>
      <c r="M2" s="22">
        <f t="shared" si="0"/>
        <v>42947</v>
      </c>
      <c r="N2" s="22">
        <f t="shared" si="0"/>
        <v>42978</v>
      </c>
      <c r="O2" s="22">
        <f t="shared" si="0"/>
        <v>43008</v>
      </c>
      <c r="P2" s="22">
        <f t="shared" si="0"/>
        <v>43039</v>
      </c>
      <c r="Q2" s="22">
        <f t="shared" si="0"/>
        <v>43069</v>
      </c>
      <c r="R2" s="22">
        <f t="shared" si="0"/>
        <v>43100</v>
      </c>
      <c r="S2" s="22">
        <f t="shared" si="0"/>
        <v>43131</v>
      </c>
      <c r="T2" s="22">
        <f t="shared" si="0"/>
        <v>43159</v>
      </c>
      <c r="U2" s="22">
        <f t="shared" si="0"/>
        <v>43190</v>
      </c>
      <c r="V2" s="22">
        <f t="shared" si="0"/>
        <v>43220</v>
      </c>
      <c r="W2" s="22">
        <f t="shared" si="0"/>
        <v>43251</v>
      </c>
      <c r="X2" s="22">
        <f t="shared" si="0"/>
        <v>43281</v>
      </c>
      <c r="Y2" s="22">
        <f t="shared" si="0"/>
        <v>43312</v>
      </c>
      <c r="Z2" s="22">
        <f t="shared" si="0"/>
        <v>43343</v>
      </c>
      <c r="AA2" s="22">
        <f t="shared" si="0"/>
        <v>43373</v>
      </c>
      <c r="AB2" s="22">
        <f t="shared" si="0"/>
        <v>43404</v>
      </c>
      <c r="AC2" s="22">
        <f t="shared" si="0"/>
        <v>43434</v>
      </c>
      <c r="AD2" s="22">
        <f t="shared" si="0"/>
        <v>43465</v>
      </c>
      <c r="AE2" s="22">
        <f t="shared" si="0"/>
        <v>43496</v>
      </c>
      <c r="AF2" s="22">
        <f t="shared" si="0"/>
        <v>43524</v>
      </c>
      <c r="AG2" s="22">
        <f t="shared" si="0"/>
        <v>43555</v>
      </c>
      <c r="AH2" s="22">
        <f t="shared" si="0"/>
        <v>43585</v>
      </c>
      <c r="AI2" s="22">
        <f t="shared" si="0"/>
        <v>43616</v>
      </c>
      <c r="AJ2" s="22">
        <f t="shared" si="0"/>
        <v>43646</v>
      </c>
      <c r="AK2" s="22">
        <f t="shared" si="0"/>
        <v>43677</v>
      </c>
      <c r="AL2" s="22">
        <f t="shared" si="0"/>
        <v>43708</v>
      </c>
      <c r="AM2" s="22">
        <f t="shared" si="0"/>
        <v>43738</v>
      </c>
      <c r="AN2" s="22">
        <f t="shared" si="0"/>
        <v>43769</v>
      </c>
      <c r="AO2" s="22">
        <f t="shared" si="0"/>
        <v>43799</v>
      </c>
      <c r="AP2" s="22">
        <f t="shared" si="0"/>
        <v>43830</v>
      </c>
      <c r="AQ2" s="22">
        <f t="shared" si="0"/>
        <v>43861</v>
      </c>
      <c r="AR2" s="22">
        <f t="shared" si="0"/>
        <v>43890</v>
      </c>
      <c r="AS2" s="22">
        <f t="shared" si="0"/>
        <v>43921</v>
      </c>
      <c r="AT2" s="22">
        <f t="shared" si="0"/>
        <v>43951</v>
      </c>
      <c r="AU2" s="22">
        <f t="shared" si="0"/>
        <v>43982</v>
      </c>
      <c r="AV2" s="22">
        <f t="shared" si="0"/>
        <v>44012</v>
      </c>
      <c r="AW2" s="22">
        <f t="shared" si="0"/>
        <v>44043</v>
      </c>
      <c r="AX2" s="22">
        <f t="shared" si="0"/>
        <v>44074</v>
      </c>
      <c r="AY2" s="22">
        <f t="shared" si="0"/>
        <v>44104</v>
      </c>
      <c r="AZ2" s="22">
        <f t="shared" si="0"/>
        <v>44135</v>
      </c>
      <c r="BA2" s="22">
        <f t="shared" si="0"/>
        <v>44165</v>
      </c>
      <c r="BB2" s="22">
        <f t="shared" si="0"/>
        <v>44196</v>
      </c>
      <c r="BC2" s="22">
        <f t="shared" si="0"/>
        <v>44227</v>
      </c>
      <c r="BD2" s="22">
        <f t="shared" si="0"/>
        <v>44255</v>
      </c>
      <c r="BE2" s="22">
        <f t="shared" si="0"/>
        <v>44286</v>
      </c>
      <c r="BF2" s="22">
        <f t="shared" si="0"/>
        <v>44316</v>
      </c>
      <c r="BG2" s="22">
        <f t="shared" si="0"/>
        <v>44347</v>
      </c>
      <c r="BH2" s="22">
        <f t="shared" si="0"/>
        <v>44377</v>
      </c>
      <c r="BI2" s="22">
        <f t="shared" si="0"/>
        <v>44408</v>
      </c>
      <c r="BJ2" s="22">
        <f t="shared" si="0"/>
        <v>44439</v>
      </c>
      <c r="BK2" s="22">
        <f t="shared" si="0"/>
        <v>44469</v>
      </c>
      <c r="BL2" s="22">
        <f t="shared" si="0"/>
        <v>44500</v>
      </c>
      <c r="BM2" s="22">
        <f t="shared" si="0"/>
        <v>44530</v>
      </c>
      <c r="BN2" s="22">
        <f t="shared" si="0"/>
        <v>44561</v>
      </c>
      <c r="BO2" s="22">
        <f t="shared" si="0"/>
        <v>44592</v>
      </c>
      <c r="BP2" s="22">
        <f t="shared" si="0"/>
        <v>44620</v>
      </c>
      <c r="BQ2" s="22">
        <f t="shared" si="0"/>
        <v>44651</v>
      </c>
      <c r="BR2" s="22">
        <f t="shared" si="0"/>
        <v>44681</v>
      </c>
      <c r="BS2" s="22">
        <f t="shared" si="0"/>
        <v>44712</v>
      </c>
      <c r="BT2" s="22">
        <f t="shared" ref="BT2:EE2" si="1">EOMONTH(BS2,1)</f>
        <v>44742</v>
      </c>
      <c r="BU2" s="22">
        <f t="shared" si="1"/>
        <v>44773</v>
      </c>
      <c r="BV2" s="22">
        <f t="shared" si="1"/>
        <v>44804</v>
      </c>
      <c r="BW2" s="22">
        <f t="shared" si="1"/>
        <v>44834</v>
      </c>
      <c r="BX2" s="22">
        <f t="shared" si="1"/>
        <v>44865</v>
      </c>
      <c r="BY2" s="22">
        <f t="shared" si="1"/>
        <v>44895</v>
      </c>
      <c r="BZ2" s="22">
        <f t="shared" si="1"/>
        <v>44926</v>
      </c>
      <c r="CA2" s="22">
        <f t="shared" si="1"/>
        <v>44957</v>
      </c>
      <c r="CB2" s="22">
        <f t="shared" si="1"/>
        <v>44985</v>
      </c>
      <c r="CC2" s="22">
        <f t="shared" si="1"/>
        <v>45016</v>
      </c>
      <c r="CD2" s="22">
        <f t="shared" si="1"/>
        <v>45046</v>
      </c>
      <c r="CE2" s="22">
        <f t="shared" si="1"/>
        <v>45077</v>
      </c>
      <c r="CF2" s="22">
        <f t="shared" si="1"/>
        <v>45107</v>
      </c>
      <c r="CG2" s="22">
        <f t="shared" si="1"/>
        <v>45138</v>
      </c>
      <c r="CH2" s="22">
        <f t="shared" si="1"/>
        <v>45169</v>
      </c>
      <c r="CI2" s="22">
        <f t="shared" si="1"/>
        <v>45199</v>
      </c>
      <c r="CJ2" s="22">
        <f t="shared" si="1"/>
        <v>45230</v>
      </c>
      <c r="CK2" s="22">
        <f t="shared" si="1"/>
        <v>45260</v>
      </c>
      <c r="CL2" s="22">
        <f t="shared" si="1"/>
        <v>45291</v>
      </c>
      <c r="CM2" s="22">
        <f t="shared" si="1"/>
        <v>45322</v>
      </c>
      <c r="CN2" s="22">
        <f t="shared" si="1"/>
        <v>45351</v>
      </c>
      <c r="CO2" s="22">
        <f t="shared" si="1"/>
        <v>45382</v>
      </c>
      <c r="CP2" s="22">
        <f t="shared" si="1"/>
        <v>45412</v>
      </c>
      <c r="CQ2" s="22">
        <f t="shared" si="1"/>
        <v>45443</v>
      </c>
      <c r="CR2" s="22">
        <f t="shared" si="1"/>
        <v>45473</v>
      </c>
      <c r="CS2" s="22">
        <f t="shared" si="1"/>
        <v>45504</v>
      </c>
      <c r="CT2" s="22">
        <f t="shared" si="1"/>
        <v>45535</v>
      </c>
      <c r="CU2" s="22">
        <f t="shared" si="1"/>
        <v>45565</v>
      </c>
      <c r="CV2" s="22">
        <f t="shared" si="1"/>
        <v>45596</v>
      </c>
      <c r="CW2" s="22">
        <f t="shared" si="1"/>
        <v>45626</v>
      </c>
      <c r="CX2" s="22">
        <f t="shared" si="1"/>
        <v>45657</v>
      </c>
      <c r="CY2" s="22">
        <f t="shared" si="1"/>
        <v>45688</v>
      </c>
      <c r="CZ2" s="22">
        <f t="shared" si="1"/>
        <v>45716</v>
      </c>
      <c r="DA2" s="22">
        <f t="shared" si="1"/>
        <v>45747</v>
      </c>
      <c r="DB2" s="22">
        <f t="shared" si="1"/>
        <v>45777</v>
      </c>
      <c r="DC2" s="22">
        <f t="shared" si="1"/>
        <v>45808</v>
      </c>
      <c r="DD2" s="22">
        <f t="shared" si="1"/>
        <v>45838</v>
      </c>
      <c r="DE2" s="22">
        <f t="shared" si="1"/>
        <v>45869</v>
      </c>
      <c r="DF2" s="22">
        <f t="shared" si="1"/>
        <v>45900</v>
      </c>
      <c r="DG2" s="22">
        <f t="shared" si="1"/>
        <v>45930</v>
      </c>
      <c r="DH2" s="22">
        <f t="shared" si="1"/>
        <v>45961</v>
      </c>
      <c r="DI2" s="22">
        <f t="shared" si="1"/>
        <v>45991</v>
      </c>
      <c r="DJ2" s="22">
        <f t="shared" si="1"/>
        <v>46022</v>
      </c>
      <c r="DK2" s="22">
        <f t="shared" si="1"/>
        <v>46053</v>
      </c>
      <c r="DL2" s="22">
        <f t="shared" si="1"/>
        <v>46081</v>
      </c>
      <c r="DM2" s="22">
        <f t="shared" si="1"/>
        <v>46112</v>
      </c>
      <c r="DN2" s="22">
        <f t="shared" si="1"/>
        <v>46142</v>
      </c>
      <c r="DO2" s="22">
        <f t="shared" si="1"/>
        <v>46173</v>
      </c>
      <c r="DP2" s="22">
        <f t="shared" si="1"/>
        <v>46203</v>
      </c>
      <c r="DQ2" s="22">
        <f t="shared" si="1"/>
        <v>46234</v>
      </c>
      <c r="DR2" s="22">
        <f t="shared" si="1"/>
        <v>46265</v>
      </c>
      <c r="DS2" s="22">
        <f t="shared" si="1"/>
        <v>46295</v>
      </c>
      <c r="DT2" s="22">
        <f t="shared" si="1"/>
        <v>46326</v>
      </c>
      <c r="DU2" s="22">
        <f t="shared" si="1"/>
        <v>46356</v>
      </c>
      <c r="DV2" s="22">
        <f t="shared" si="1"/>
        <v>46387</v>
      </c>
      <c r="DW2" s="22">
        <f t="shared" si="1"/>
        <v>46418</v>
      </c>
      <c r="DX2" s="22">
        <f t="shared" si="1"/>
        <v>46446</v>
      </c>
      <c r="DY2" s="22">
        <f t="shared" si="1"/>
        <v>46477</v>
      </c>
      <c r="DZ2" s="22">
        <f t="shared" si="1"/>
        <v>46507</v>
      </c>
      <c r="EA2" s="22">
        <f t="shared" si="1"/>
        <v>46538</v>
      </c>
      <c r="EB2" s="22">
        <f t="shared" si="1"/>
        <v>46568</v>
      </c>
      <c r="EC2" s="22">
        <f t="shared" si="1"/>
        <v>46599</v>
      </c>
      <c r="ED2" s="22">
        <f t="shared" si="1"/>
        <v>46630</v>
      </c>
      <c r="EE2" s="22">
        <f t="shared" si="1"/>
        <v>46660</v>
      </c>
      <c r="EF2" s="22">
        <f t="shared" ref="EF2:GQ2" si="2">EOMONTH(EE2,1)</f>
        <v>46691</v>
      </c>
      <c r="EG2" s="22">
        <f t="shared" si="2"/>
        <v>46721</v>
      </c>
      <c r="EH2" s="22">
        <f t="shared" si="2"/>
        <v>46752</v>
      </c>
      <c r="EI2" s="22">
        <f t="shared" si="2"/>
        <v>46783</v>
      </c>
      <c r="EJ2" s="22">
        <f t="shared" si="2"/>
        <v>46812</v>
      </c>
      <c r="EK2" s="22">
        <f t="shared" si="2"/>
        <v>46843</v>
      </c>
      <c r="EL2" s="22">
        <f t="shared" si="2"/>
        <v>46873</v>
      </c>
      <c r="EM2" s="22">
        <f t="shared" si="2"/>
        <v>46904</v>
      </c>
      <c r="EN2" s="22">
        <f t="shared" si="2"/>
        <v>46934</v>
      </c>
      <c r="EO2" s="22">
        <f t="shared" si="2"/>
        <v>46965</v>
      </c>
      <c r="EP2" s="22">
        <f t="shared" si="2"/>
        <v>46996</v>
      </c>
      <c r="EQ2" s="22">
        <f t="shared" si="2"/>
        <v>47026</v>
      </c>
      <c r="ER2" s="22">
        <f t="shared" si="2"/>
        <v>47057</v>
      </c>
      <c r="ES2" s="22">
        <f t="shared" si="2"/>
        <v>47087</v>
      </c>
      <c r="ET2" s="22">
        <f t="shared" si="2"/>
        <v>47118</v>
      </c>
      <c r="EU2" s="22">
        <f t="shared" si="2"/>
        <v>47149</v>
      </c>
      <c r="EV2" s="22">
        <f t="shared" si="2"/>
        <v>47177</v>
      </c>
      <c r="EW2" s="22">
        <f t="shared" si="2"/>
        <v>47208</v>
      </c>
      <c r="EX2" s="22">
        <f t="shared" si="2"/>
        <v>47238</v>
      </c>
      <c r="EY2" s="22">
        <f t="shared" si="2"/>
        <v>47269</v>
      </c>
      <c r="EZ2" s="22">
        <f t="shared" si="2"/>
        <v>47299</v>
      </c>
      <c r="FA2" s="22">
        <f t="shared" si="2"/>
        <v>47330</v>
      </c>
      <c r="FB2" s="22">
        <f t="shared" si="2"/>
        <v>47361</v>
      </c>
      <c r="FC2" s="22">
        <f t="shared" si="2"/>
        <v>47391</v>
      </c>
      <c r="FD2" s="22">
        <f t="shared" si="2"/>
        <v>47422</v>
      </c>
      <c r="FE2" s="22">
        <f t="shared" si="2"/>
        <v>47452</v>
      </c>
      <c r="FF2" s="22">
        <f t="shared" si="2"/>
        <v>47483</v>
      </c>
      <c r="FG2" s="22">
        <f t="shared" si="2"/>
        <v>47514</v>
      </c>
      <c r="FH2" s="22">
        <f t="shared" si="2"/>
        <v>47542</v>
      </c>
      <c r="FI2" s="22">
        <f t="shared" si="2"/>
        <v>47573</v>
      </c>
      <c r="FJ2" s="22">
        <f t="shared" si="2"/>
        <v>47603</v>
      </c>
      <c r="FK2" s="22">
        <f t="shared" si="2"/>
        <v>47634</v>
      </c>
      <c r="FL2" s="22">
        <f t="shared" si="2"/>
        <v>47664</v>
      </c>
      <c r="FM2" s="22">
        <f t="shared" si="2"/>
        <v>47695</v>
      </c>
      <c r="FN2" s="22">
        <f t="shared" si="2"/>
        <v>47726</v>
      </c>
      <c r="FO2" s="22">
        <f t="shared" si="2"/>
        <v>47756</v>
      </c>
      <c r="FP2" s="22">
        <f t="shared" si="2"/>
        <v>47787</v>
      </c>
      <c r="FQ2" s="22">
        <f t="shared" si="2"/>
        <v>47817</v>
      </c>
      <c r="FR2" s="22">
        <f t="shared" si="2"/>
        <v>47848</v>
      </c>
      <c r="FS2" s="22">
        <f t="shared" si="2"/>
        <v>47879</v>
      </c>
      <c r="FT2" s="22">
        <f t="shared" si="2"/>
        <v>47907</v>
      </c>
      <c r="FU2" s="22">
        <f t="shared" si="2"/>
        <v>47938</v>
      </c>
      <c r="FV2" s="22">
        <f t="shared" si="2"/>
        <v>47968</v>
      </c>
      <c r="FW2" s="22">
        <f t="shared" si="2"/>
        <v>47999</v>
      </c>
      <c r="FX2" s="22">
        <f t="shared" si="2"/>
        <v>48029</v>
      </c>
      <c r="FY2" s="22">
        <f t="shared" si="2"/>
        <v>48060</v>
      </c>
      <c r="FZ2" s="22">
        <f t="shared" si="2"/>
        <v>48091</v>
      </c>
      <c r="GA2" s="22">
        <f t="shared" si="2"/>
        <v>48121</v>
      </c>
      <c r="GB2" s="22">
        <f t="shared" si="2"/>
        <v>48152</v>
      </c>
      <c r="GC2" s="22">
        <f t="shared" si="2"/>
        <v>48182</v>
      </c>
      <c r="GD2" s="22">
        <f t="shared" si="2"/>
        <v>48213</v>
      </c>
      <c r="GE2" s="22">
        <f t="shared" si="2"/>
        <v>48244</v>
      </c>
      <c r="GF2" s="22">
        <f t="shared" si="2"/>
        <v>48273</v>
      </c>
      <c r="GG2" s="22">
        <f t="shared" si="2"/>
        <v>48304</v>
      </c>
      <c r="GH2" s="22">
        <f t="shared" si="2"/>
        <v>48334</v>
      </c>
      <c r="GI2" s="22">
        <f t="shared" si="2"/>
        <v>48365</v>
      </c>
      <c r="GJ2" s="22">
        <f t="shared" si="2"/>
        <v>48395</v>
      </c>
      <c r="GK2" s="22">
        <f t="shared" si="2"/>
        <v>48426</v>
      </c>
      <c r="GL2" s="22">
        <f t="shared" si="2"/>
        <v>48457</v>
      </c>
      <c r="GM2" s="22">
        <f t="shared" si="2"/>
        <v>48487</v>
      </c>
      <c r="GN2" s="22">
        <f t="shared" si="2"/>
        <v>48518</v>
      </c>
      <c r="GO2" s="22">
        <f t="shared" si="2"/>
        <v>48548</v>
      </c>
      <c r="GP2" s="22">
        <f t="shared" si="2"/>
        <v>48579</v>
      </c>
      <c r="GQ2" s="22">
        <f t="shared" si="2"/>
        <v>48610</v>
      </c>
      <c r="GR2" s="22">
        <f t="shared" ref="GR2:JC2" si="3">EOMONTH(GQ2,1)</f>
        <v>48638</v>
      </c>
      <c r="GS2" s="22">
        <f t="shared" si="3"/>
        <v>48669</v>
      </c>
      <c r="GT2" s="22">
        <f t="shared" si="3"/>
        <v>48699</v>
      </c>
      <c r="GU2" s="22">
        <f t="shared" si="3"/>
        <v>48730</v>
      </c>
      <c r="GV2" s="22">
        <f t="shared" si="3"/>
        <v>48760</v>
      </c>
      <c r="GW2" s="22">
        <f t="shared" si="3"/>
        <v>48791</v>
      </c>
      <c r="GX2" s="22">
        <f t="shared" si="3"/>
        <v>48822</v>
      </c>
      <c r="GY2" s="22">
        <f t="shared" si="3"/>
        <v>48852</v>
      </c>
      <c r="GZ2" s="22">
        <f t="shared" si="3"/>
        <v>48883</v>
      </c>
      <c r="HA2" s="22">
        <f t="shared" si="3"/>
        <v>48913</v>
      </c>
      <c r="HB2" s="22">
        <f t="shared" si="3"/>
        <v>48944</v>
      </c>
      <c r="HC2" s="22">
        <f t="shared" si="3"/>
        <v>48975</v>
      </c>
      <c r="HD2" s="22">
        <f t="shared" si="3"/>
        <v>49003</v>
      </c>
      <c r="HE2" s="22">
        <f t="shared" si="3"/>
        <v>49034</v>
      </c>
      <c r="HF2" s="22">
        <f t="shared" si="3"/>
        <v>49064</v>
      </c>
      <c r="HG2" s="22">
        <f t="shared" si="3"/>
        <v>49095</v>
      </c>
      <c r="HH2" s="22">
        <f t="shared" si="3"/>
        <v>49125</v>
      </c>
      <c r="HI2" s="22">
        <f t="shared" si="3"/>
        <v>49156</v>
      </c>
      <c r="HJ2" s="22">
        <f t="shared" si="3"/>
        <v>49187</v>
      </c>
      <c r="HK2" s="22">
        <f t="shared" si="3"/>
        <v>49217</v>
      </c>
      <c r="HL2" s="22">
        <f t="shared" si="3"/>
        <v>49248</v>
      </c>
      <c r="HM2" s="22">
        <f t="shared" si="3"/>
        <v>49278</v>
      </c>
      <c r="HN2" s="22">
        <f t="shared" si="3"/>
        <v>49309</v>
      </c>
      <c r="HO2" s="22">
        <f t="shared" si="3"/>
        <v>49340</v>
      </c>
      <c r="HP2" s="22">
        <f t="shared" si="3"/>
        <v>49368</v>
      </c>
      <c r="HQ2" s="22">
        <f t="shared" si="3"/>
        <v>49399</v>
      </c>
      <c r="HR2" s="22">
        <f t="shared" si="3"/>
        <v>49429</v>
      </c>
      <c r="HS2" s="22">
        <f t="shared" si="3"/>
        <v>49460</v>
      </c>
      <c r="HT2" s="22">
        <f t="shared" si="3"/>
        <v>49490</v>
      </c>
      <c r="HU2" s="22">
        <f t="shared" si="3"/>
        <v>49521</v>
      </c>
      <c r="HV2" s="22">
        <f t="shared" si="3"/>
        <v>49552</v>
      </c>
      <c r="HW2" s="22">
        <f t="shared" si="3"/>
        <v>49582</v>
      </c>
      <c r="HX2" s="22">
        <f t="shared" si="3"/>
        <v>49613</v>
      </c>
      <c r="HY2" s="22">
        <f t="shared" si="3"/>
        <v>49643</v>
      </c>
      <c r="HZ2" s="22">
        <f t="shared" si="3"/>
        <v>49674</v>
      </c>
      <c r="IA2" s="22">
        <f t="shared" si="3"/>
        <v>49705</v>
      </c>
      <c r="IB2" s="22">
        <f t="shared" si="3"/>
        <v>49734</v>
      </c>
      <c r="IC2" s="22">
        <f t="shared" si="3"/>
        <v>49765</v>
      </c>
      <c r="ID2" s="22">
        <f t="shared" si="3"/>
        <v>49795</v>
      </c>
      <c r="IE2" s="22">
        <f t="shared" si="3"/>
        <v>49826</v>
      </c>
      <c r="IF2" s="22">
        <f t="shared" si="3"/>
        <v>49856</v>
      </c>
      <c r="IG2" s="22">
        <f t="shared" si="3"/>
        <v>49887</v>
      </c>
      <c r="IH2" s="22">
        <f t="shared" si="3"/>
        <v>49918</v>
      </c>
      <c r="II2" s="22">
        <f t="shared" si="3"/>
        <v>49948</v>
      </c>
      <c r="IJ2" s="22">
        <f t="shared" si="3"/>
        <v>49979</v>
      </c>
      <c r="IK2" s="22">
        <f t="shared" si="3"/>
        <v>50009</v>
      </c>
      <c r="IL2" s="22">
        <f t="shared" si="3"/>
        <v>50040</v>
      </c>
      <c r="IM2" s="22">
        <f t="shared" si="3"/>
        <v>50071</v>
      </c>
      <c r="IN2" s="22">
        <f t="shared" si="3"/>
        <v>50099</v>
      </c>
      <c r="IO2" s="22">
        <f t="shared" si="3"/>
        <v>50130</v>
      </c>
      <c r="IP2" s="22">
        <f t="shared" si="3"/>
        <v>50160</v>
      </c>
      <c r="IQ2" s="22">
        <f t="shared" si="3"/>
        <v>50191</v>
      </c>
      <c r="IR2" s="22">
        <f t="shared" si="3"/>
        <v>50221</v>
      </c>
      <c r="IS2" s="22">
        <f t="shared" si="3"/>
        <v>50252</v>
      </c>
      <c r="IT2" s="22">
        <f t="shared" si="3"/>
        <v>50283</v>
      </c>
      <c r="IU2" s="22">
        <f t="shared" si="3"/>
        <v>50313</v>
      </c>
      <c r="IV2" s="22">
        <f t="shared" si="3"/>
        <v>50344</v>
      </c>
      <c r="IW2" s="22">
        <f t="shared" si="3"/>
        <v>50374</v>
      </c>
      <c r="IX2" s="22">
        <f t="shared" si="3"/>
        <v>50405</v>
      </c>
      <c r="IY2" s="22">
        <f t="shared" si="3"/>
        <v>50436</v>
      </c>
      <c r="IZ2" s="22">
        <f t="shared" si="3"/>
        <v>50464</v>
      </c>
      <c r="JA2" s="22">
        <f t="shared" si="3"/>
        <v>50495</v>
      </c>
      <c r="JB2" s="22">
        <f t="shared" si="3"/>
        <v>50525</v>
      </c>
      <c r="JC2" s="22">
        <f t="shared" si="3"/>
        <v>50556</v>
      </c>
      <c r="JD2" s="22">
        <f t="shared" ref="JD2:LO2" si="4">EOMONTH(JC2,1)</f>
        <v>50586</v>
      </c>
      <c r="JE2" s="22">
        <f t="shared" si="4"/>
        <v>50617</v>
      </c>
      <c r="JF2" s="22">
        <f t="shared" si="4"/>
        <v>50648</v>
      </c>
      <c r="JG2" s="22">
        <f t="shared" si="4"/>
        <v>50678</v>
      </c>
      <c r="JH2" s="22">
        <f t="shared" si="4"/>
        <v>50709</v>
      </c>
      <c r="JI2" s="22">
        <f t="shared" si="4"/>
        <v>50739</v>
      </c>
      <c r="JJ2" s="22">
        <f t="shared" si="4"/>
        <v>50770</v>
      </c>
      <c r="JK2" s="22">
        <f t="shared" si="4"/>
        <v>50801</v>
      </c>
      <c r="JL2" s="22">
        <f t="shared" si="4"/>
        <v>50829</v>
      </c>
      <c r="JM2" s="22">
        <f t="shared" si="4"/>
        <v>50860</v>
      </c>
      <c r="JN2" s="22">
        <f t="shared" si="4"/>
        <v>50890</v>
      </c>
      <c r="JO2" s="22">
        <f t="shared" si="4"/>
        <v>50921</v>
      </c>
      <c r="JP2" s="22">
        <f t="shared" si="4"/>
        <v>50951</v>
      </c>
      <c r="JQ2" s="22">
        <f t="shared" si="4"/>
        <v>50982</v>
      </c>
      <c r="JR2" s="22">
        <f t="shared" si="4"/>
        <v>51013</v>
      </c>
      <c r="JS2" s="22">
        <f t="shared" si="4"/>
        <v>51043</v>
      </c>
      <c r="JT2" s="22">
        <f t="shared" si="4"/>
        <v>51074</v>
      </c>
      <c r="JU2" s="22">
        <f t="shared" si="4"/>
        <v>51104</v>
      </c>
      <c r="JV2" s="22">
        <f t="shared" si="4"/>
        <v>51135</v>
      </c>
      <c r="JW2" s="22">
        <f t="shared" si="4"/>
        <v>51166</v>
      </c>
      <c r="JX2" s="22">
        <f t="shared" si="4"/>
        <v>51195</v>
      </c>
      <c r="JY2" s="22">
        <f t="shared" si="4"/>
        <v>51226</v>
      </c>
      <c r="JZ2" s="22">
        <f t="shared" si="4"/>
        <v>51256</v>
      </c>
      <c r="KA2" s="22">
        <f t="shared" si="4"/>
        <v>51287</v>
      </c>
      <c r="KB2" s="22">
        <f t="shared" si="4"/>
        <v>51317</v>
      </c>
      <c r="KC2" s="22">
        <f t="shared" si="4"/>
        <v>51348</v>
      </c>
      <c r="KD2" s="22">
        <f t="shared" si="4"/>
        <v>51379</v>
      </c>
      <c r="KE2" s="22">
        <f t="shared" si="4"/>
        <v>51409</v>
      </c>
      <c r="KF2" s="22">
        <f t="shared" si="4"/>
        <v>51440</v>
      </c>
      <c r="KG2" s="22">
        <f t="shared" si="4"/>
        <v>51470</v>
      </c>
      <c r="KH2" s="22">
        <f t="shared" si="4"/>
        <v>51501</v>
      </c>
      <c r="KI2" s="22">
        <f t="shared" si="4"/>
        <v>51532</v>
      </c>
      <c r="KJ2" s="22">
        <f t="shared" si="4"/>
        <v>51560</v>
      </c>
      <c r="KK2" s="22">
        <f t="shared" si="4"/>
        <v>51591</v>
      </c>
      <c r="KL2" s="22">
        <f t="shared" si="4"/>
        <v>51621</v>
      </c>
      <c r="KM2" s="22">
        <f t="shared" si="4"/>
        <v>51652</v>
      </c>
      <c r="KN2" s="22">
        <f t="shared" si="4"/>
        <v>51682</v>
      </c>
      <c r="KO2" s="22">
        <f t="shared" si="4"/>
        <v>51713</v>
      </c>
      <c r="KP2" s="22">
        <f t="shared" si="4"/>
        <v>51744</v>
      </c>
      <c r="KQ2" s="22">
        <f t="shared" si="4"/>
        <v>51774</v>
      </c>
      <c r="KR2" s="22">
        <f t="shared" si="4"/>
        <v>51805</v>
      </c>
      <c r="KS2" s="22">
        <f t="shared" si="4"/>
        <v>51835</v>
      </c>
      <c r="KT2" s="22">
        <f t="shared" si="4"/>
        <v>51866</v>
      </c>
      <c r="KU2" s="22">
        <f t="shared" si="4"/>
        <v>51897</v>
      </c>
      <c r="KV2" s="22">
        <f t="shared" si="4"/>
        <v>51925</v>
      </c>
      <c r="KW2" s="22">
        <f t="shared" si="4"/>
        <v>51956</v>
      </c>
      <c r="KX2" s="22">
        <f t="shared" si="4"/>
        <v>51986</v>
      </c>
      <c r="KY2" s="22">
        <f t="shared" si="4"/>
        <v>52017</v>
      </c>
      <c r="KZ2" s="22">
        <f t="shared" si="4"/>
        <v>52047</v>
      </c>
      <c r="LA2" s="22">
        <f t="shared" si="4"/>
        <v>52078</v>
      </c>
      <c r="LB2" s="22">
        <f t="shared" si="4"/>
        <v>52109</v>
      </c>
      <c r="LC2" s="22">
        <f t="shared" si="4"/>
        <v>52139</v>
      </c>
      <c r="LD2" s="22">
        <f t="shared" si="4"/>
        <v>52170</v>
      </c>
      <c r="LE2" s="22">
        <f t="shared" si="4"/>
        <v>52200</v>
      </c>
      <c r="LF2" s="22">
        <f t="shared" si="4"/>
        <v>52231</v>
      </c>
      <c r="LG2" s="22">
        <f t="shared" si="4"/>
        <v>52262</v>
      </c>
      <c r="LH2" s="22">
        <f t="shared" si="4"/>
        <v>52290</v>
      </c>
      <c r="LI2" s="22">
        <f t="shared" si="4"/>
        <v>52321</v>
      </c>
      <c r="LJ2" s="22">
        <f t="shared" si="4"/>
        <v>52351</v>
      </c>
      <c r="LK2" s="22">
        <f t="shared" si="4"/>
        <v>52382</v>
      </c>
      <c r="LL2" s="22">
        <f t="shared" si="4"/>
        <v>52412</v>
      </c>
      <c r="LM2" s="22">
        <f t="shared" si="4"/>
        <v>52443</v>
      </c>
      <c r="LN2" s="22">
        <f t="shared" si="4"/>
        <v>52474</v>
      </c>
      <c r="LO2" s="22">
        <f t="shared" si="4"/>
        <v>52504</v>
      </c>
      <c r="LP2" s="22">
        <f t="shared" ref="LP2:OA2" si="5">EOMONTH(LO2,1)</f>
        <v>52535</v>
      </c>
      <c r="LQ2" s="22">
        <f t="shared" si="5"/>
        <v>52565</v>
      </c>
      <c r="LR2" s="22">
        <f t="shared" si="5"/>
        <v>52596</v>
      </c>
      <c r="LS2" s="22">
        <f t="shared" si="5"/>
        <v>52627</v>
      </c>
      <c r="LT2" s="22">
        <f t="shared" si="5"/>
        <v>52656</v>
      </c>
      <c r="LU2" s="22">
        <f t="shared" si="5"/>
        <v>52687</v>
      </c>
      <c r="LV2" s="22">
        <f t="shared" si="5"/>
        <v>52717</v>
      </c>
      <c r="LW2" s="22">
        <f t="shared" si="5"/>
        <v>52748</v>
      </c>
      <c r="LX2" s="22">
        <f t="shared" si="5"/>
        <v>52778</v>
      </c>
      <c r="LY2" s="22">
        <f t="shared" si="5"/>
        <v>52809</v>
      </c>
      <c r="LZ2" s="22">
        <f t="shared" si="5"/>
        <v>52840</v>
      </c>
      <c r="MA2" s="22">
        <f t="shared" si="5"/>
        <v>52870</v>
      </c>
      <c r="MB2" s="22">
        <f t="shared" si="5"/>
        <v>52901</v>
      </c>
      <c r="MC2" s="22">
        <f t="shared" si="5"/>
        <v>52931</v>
      </c>
      <c r="MD2" s="22">
        <f t="shared" si="5"/>
        <v>52962</v>
      </c>
      <c r="ME2" s="22">
        <f t="shared" si="5"/>
        <v>52993</v>
      </c>
      <c r="MF2" s="22">
        <f t="shared" si="5"/>
        <v>53021</v>
      </c>
      <c r="MG2" s="22">
        <f t="shared" si="5"/>
        <v>53052</v>
      </c>
      <c r="MH2" s="22">
        <f t="shared" si="5"/>
        <v>53082</v>
      </c>
      <c r="MI2" s="22">
        <f t="shared" si="5"/>
        <v>53113</v>
      </c>
      <c r="MJ2" s="22">
        <f t="shared" si="5"/>
        <v>53143</v>
      </c>
      <c r="MK2" s="22">
        <f t="shared" si="5"/>
        <v>53174</v>
      </c>
      <c r="ML2" s="22">
        <f t="shared" si="5"/>
        <v>53205</v>
      </c>
      <c r="MM2" s="22">
        <f t="shared" si="5"/>
        <v>53235</v>
      </c>
      <c r="MN2" s="22">
        <f t="shared" si="5"/>
        <v>53266</v>
      </c>
      <c r="MO2" s="22">
        <f t="shared" si="5"/>
        <v>53296</v>
      </c>
      <c r="MP2" s="22">
        <f t="shared" si="5"/>
        <v>53327</v>
      </c>
      <c r="MQ2" s="22">
        <f t="shared" si="5"/>
        <v>53358</v>
      </c>
      <c r="MR2" s="22">
        <f t="shared" si="5"/>
        <v>53386</v>
      </c>
      <c r="MS2" s="22">
        <f t="shared" si="5"/>
        <v>53417</v>
      </c>
      <c r="MT2" s="22">
        <f t="shared" si="5"/>
        <v>53447</v>
      </c>
      <c r="MU2" s="22">
        <f t="shared" si="5"/>
        <v>53478</v>
      </c>
      <c r="MV2" s="22">
        <f t="shared" si="5"/>
        <v>53508</v>
      </c>
      <c r="MW2" s="22">
        <f t="shared" si="5"/>
        <v>53539</v>
      </c>
      <c r="MX2" s="22">
        <f t="shared" si="5"/>
        <v>53570</v>
      </c>
      <c r="MY2" s="22">
        <f t="shared" si="5"/>
        <v>53600</v>
      </c>
      <c r="MZ2" s="22">
        <f t="shared" si="5"/>
        <v>53631</v>
      </c>
      <c r="NA2" s="22">
        <f t="shared" si="5"/>
        <v>53661</v>
      </c>
      <c r="NB2" s="22">
        <f t="shared" si="5"/>
        <v>53692</v>
      </c>
      <c r="NC2" s="22">
        <f t="shared" si="5"/>
        <v>53723</v>
      </c>
      <c r="ND2" s="22">
        <f t="shared" si="5"/>
        <v>53751</v>
      </c>
      <c r="NE2" s="22">
        <f t="shared" si="5"/>
        <v>53782</v>
      </c>
      <c r="NF2" s="22">
        <f t="shared" si="5"/>
        <v>53812</v>
      </c>
      <c r="NG2" s="22">
        <f t="shared" si="5"/>
        <v>53843</v>
      </c>
      <c r="NH2" s="22">
        <f t="shared" si="5"/>
        <v>53873</v>
      </c>
      <c r="NI2" s="22">
        <f t="shared" si="5"/>
        <v>53904</v>
      </c>
      <c r="NJ2" s="22">
        <f t="shared" si="5"/>
        <v>53935</v>
      </c>
      <c r="NK2" s="22">
        <f t="shared" si="5"/>
        <v>53965</v>
      </c>
      <c r="NL2" s="22">
        <f t="shared" si="5"/>
        <v>53996</v>
      </c>
      <c r="NM2" s="22">
        <f t="shared" si="5"/>
        <v>54026</v>
      </c>
      <c r="NN2" s="22">
        <f t="shared" si="5"/>
        <v>54057</v>
      </c>
      <c r="NO2" s="22">
        <f t="shared" si="5"/>
        <v>54088</v>
      </c>
      <c r="NP2" s="22">
        <f t="shared" si="5"/>
        <v>54117</v>
      </c>
      <c r="NQ2" s="22">
        <f t="shared" si="5"/>
        <v>54148</v>
      </c>
      <c r="NR2" s="22">
        <f t="shared" si="5"/>
        <v>54178</v>
      </c>
      <c r="NS2" s="22">
        <f t="shared" si="5"/>
        <v>54209</v>
      </c>
      <c r="NT2" s="22">
        <f t="shared" si="5"/>
        <v>54239</v>
      </c>
      <c r="NU2" s="22">
        <f t="shared" si="5"/>
        <v>54270</v>
      </c>
      <c r="NV2" s="22">
        <f t="shared" si="5"/>
        <v>54301</v>
      </c>
      <c r="NW2" s="22">
        <f t="shared" si="5"/>
        <v>54331</v>
      </c>
      <c r="NX2" s="22">
        <f t="shared" si="5"/>
        <v>54362</v>
      </c>
      <c r="NY2" s="22">
        <f t="shared" si="5"/>
        <v>54392</v>
      </c>
      <c r="NZ2" s="22">
        <f t="shared" si="5"/>
        <v>54423</v>
      </c>
      <c r="OA2" s="22">
        <f t="shared" si="5"/>
        <v>54454</v>
      </c>
      <c r="OB2" s="22">
        <f t="shared" ref="OB2:QM2" si="6">EOMONTH(OA2,1)</f>
        <v>54482</v>
      </c>
      <c r="OC2" s="22">
        <f t="shared" si="6"/>
        <v>54513</v>
      </c>
      <c r="OD2" s="22">
        <f t="shared" si="6"/>
        <v>54543</v>
      </c>
      <c r="OE2" s="22">
        <f t="shared" si="6"/>
        <v>54574</v>
      </c>
      <c r="OF2" s="22">
        <f t="shared" si="6"/>
        <v>54604</v>
      </c>
      <c r="OG2" s="22">
        <f t="shared" si="6"/>
        <v>54635</v>
      </c>
      <c r="OH2" s="22">
        <f t="shared" si="6"/>
        <v>54666</v>
      </c>
      <c r="OI2" s="22">
        <f t="shared" si="6"/>
        <v>54696</v>
      </c>
      <c r="OJ2" s="22">
        <f t="shared" si="6"/>
        <v>54727</v>
      </c>
      <c r="OK2" s="22">
        <f t="shared" si="6"/>
        <v>54757</v>
      </c>
      <c r="OL2" s="22">
        <f t="shared" si="6"/>
        <v>54788</v>
      </c>
      <c r="OM2" s="22">
        <f t="shared" si="6"/>
        <v>54819</v>
      </c>
      <c r="ON2" s="22">
        <f t="shared" si="6"/>
        <v>54847</v>
      </c>
      <c r="OO2" s="22">
        <f t="shared" si="6"/>
        <v>54878</v>
      </c>
      <c r="OP2" s="22">
        <f t="shared" si="6"/>
        <v>54908</v>
      </c>
      <c r="OQ2" s="22">
        <f t="shared" si="6"/>
        <v>54939</v>
      </c>
      <c r="OR2" s="22">
        <f t="shared" si="6"/>
        <v>54969</v>
      </c>
      <c r="OS2" s="22">
        <f t="shared" si="6"/>
        <v>55000</v>
      </c>
      <c r="OT2" s="22">
        <f t="shared" si="6"/>
        <v>55031</v>
      </c>
      <c r="OU2" s="22">
        <f t="shared" si="6"/>
        <v>55061</v>
      </c>
      <c r="OV2" s="22">
        <f t="shared" si="6"/>
        <v>55092</v>
      </c>
      <c r="OW2" s="22">
        <f t="shared" si="6"/>
        <v>55122</v>
      </c>
      <c r="OX2" s="22">
        <f t="shared" si="6"/>
        <v>55153</v>
      </c>
      <c r="OY2" s="22">
        <f t="shared" si="6"/>
        <v>55184</v>
      </c>
      <c r="OZ2" s="22">
        <f t="shared" si="6"/>
        <v>55212</v>
      </c>
      <c r="PA2" s="22">
        <f t="shared" si="6"/>
        <v>55243</v>
      </c>
      <c r="PB2" s="22">
        <f t="shared" si="6"/>
        <v>55273</v>
      </c>
      <c r="PC2" s="22">
        <f t="shared" si="6"/>
        <v>55304</v>
      </c>
      <c r="PD2" s="22">
        <f t="shared" si="6"/>
        <v>55334</v>
      </c>
      <c r="PE2" s="22">
        <f t="shared" si="6"/>
        <v>55365</v>
      </c>
      <c r="PF2" s="22">
        <f t="shared" si="6"/>
        <v>55396</v>
      </c>
      <c r="PG2" s="22">
        <f t="shared" si="6"/>
        <v>55426</v>
      </c>
      <c r="PH2" s="22">
        <f t="shared" si="6"/>
        <v>55457</v>
      </c>
      <c r="PI2" s="22">
        <f t="shared" si="6"/>
        <v>55487</v>
      </c>
      <c r="PJ2" s="22">
        <f t="shared" si="6"/>
        <v>55518</v>
      </c>
      <c r="PK2" s="22">
        <f t="shared" si="6"/>
        <v>55549</v>
      </c>
      <c r="PL2" s="22">
        <f t="shared" si="6"/>
        <v>55578</v>
      </c>
      <c r="PM2" s="22">
        <f t="shared" si="6"/>
        <v>55609</v>
      </c>
      <c r="PN2" s="22">
        <f t="shared" si="6"/>
        <v>55639</v>
      </c>
      <c r="PO2" s="22">
        <f t="shared" si="6"/>
        <v>55670</v>
      </c>
      <c r="PP2" s="22">
        <f t="shared" si="6"/>
        <v>55700</v>
      </c>
      <c r="PQ2" s="22">
        <f t="shared" si="6"/>
        <v>55731</v>
      </c>
      <c r="PR2" s="22">
        <f t="shared" si="6"/>
        <v>55762</v>
      </c>
      <c r="PS2" s="22">
        <f t="shared" si="6"/>
        <v>55792</v>
      </c>
      <c r="PT2" s="22">
        <f t="shared" si="6"/>
        <v>55823</v>
      </c>
      <c r="PU2" s="22">
        <f t="shared" si="6"/>
        <v>55853</v>
      </c>
      <c r="PV2" s="22">
        <f t="shared" si="6"/>
        <v>55884</v>
      </c>
      <c r="PW2" s="22">
        <f t="shared" si="6"/>
        <v>55915</v>
      </c>
      <c r="PX2" s="22">
        <f t="shared" si="6"/>
        <v>55943</v>
      </c>
      <c r="PY2" s="22">
        <f t="shared" si="6"/>
        <v>55974</v>
      </c>
      <c r="PZ2" s="22">
        <f t="shared" si="6"/>
        <v>56004</v>
      </c>
      <c r="QA2" s="22">
        <f t="shared" si="6"/>
        <v>56035</v>
      </c>
      <c r="QB2" s="22">
        <f t="shared" si="6"/>
        <v>56065</v>
      </c>
      <c r="QC2" s="22">
        <f t="shared" si="6"/>
        <v>56096</v>
      </c>
      <c r="QD2" s="22">
        <f t="shared" si="6"/>
        <v>56127</v>
      </c>
      <c r="QE2" s="22">
        <f t="shared" si="6"/>
        <v>56157</v>
      </c>
      <c r="QF2" s="22">
        <f t="shared" si="6"/>
        <v>56188</v>
      </c>
      <c r="QG2" s="22">
        <f t="shared" si="6"/>
        <v>56218</v>
      </c>
      <c r="QH2" s="22">
        <f t="shared" si="6"/>
        <v>56249</v>
      </c>
      <c r="QI2" s="22">
        <f t="shared" si="6"/>
        <v>56280</v>
      </c>
      <c r="QJ2" s="22">
        <f t="shared" si="6"/>
        <v>56308</v>
      </c>
      <c r="QK2" s="22">
        <f t="shared" si="6"/>
        <v>56339</v>
      </c>
      <c r="QL2" s="22">
        <f t="shared" si="6"/>
        <v>56369</v>
      </c>
      <c r="QM2" s="22">
        <f t="shared" si="6"/>
        <v>56400</v>
      </c>
      <c r="QN2" s="22">
        <f t="shared" ref="QN2:SY2" si="7">EOMONTH(QM2,1)</f>
        <v>56430</v>
      </c>
      <c r="QO2" s="22">
        <f t="shared" si="7"/>
        <v>56461</v>
      </c>
      <c r="QP2" s="22">
        <f t="shared" si="7"/>
        <v>56492</v>
      </c>
      <c r="QQ2" s="22">
        <f t="shared" si="7"/>
        <v>56522</v>
      </c>
      <c r="QR2" s="22">
        <f t="shared" si="7"/>
        <v>56553</v>
      </c>
      <c r="QS2" s="22">
        <f t="shared" si="7"/>
        <v>56583</v>
      </c>
      <c r="QT2" s="22">
        <f t="shared" si="7"/>
        <v>56614</v>
      </c>
      <c r="QU2" s="22">
        <f t="shared" si="7"/>
        <v>56645</v>
      </c>
      <c r="QV2" s="22">
        <f t="shared" si="7"/>
        <v>56673</v>
      </c>
      <c r="QW2" s="22">
        <f t="shared" si="7"/>
        <v>56704</v>
      </c>
      <c r="QX2" s="22">
        <f t="shared" si="7"/>
        <v>56734</v>
      </c>
      <c r="QY2" s="22">
        <f t="shared" si="7"/>
        <v>56765</v>
      </c>
      <c r="QZ2" s="22">
        <f t="shared" si="7"/>
        <v>56795</v>
      </c>
      <c r="RA2" s="22">
        <f t="shared" si="7"/>
        <v>56826</v>
      </c>
      <c r="RB2" s="22">
        <f t="shared" si="7"/>
        <v>56857</v>
      </c>
      <c r="RC2" s="22">
        <f t="shared" si="7"/>
        <v>56887</v>
      </c>
      <c r="RD2" s="22">
        <f t="shared" si="7"/>
        <v>56918</v>
      </c>
      <c r="RE2" s="22">
        <f t="shared" si="7"/>
        <v>56948</v>
      </c>
      <c r="RF2" s="22">
        <f t="shared" si="7"/>
        <v>56979</v>
      </c>
      <c r="RG2" s="22">
        <f t="shared" si="7"/>
        <v>57010</v>
      </c>
      <c r="RH2" s="22">
        <f t="shared" si="7"/>
        <v>57039</v>
      </c>
      <c r="RI2" s="22">
        <f t="shared" si="7"/>
        <v>57070</v>
      </c>
      <c r="RJ2" s="22">
        <f t="shared" si="7"/>
        <v>57100</v>
      </c>
      <c r="RK2" s="22">
        <f t="shared" si="7"/>
        <v>57131</v>
      </c>
      <c r="RL2" s="22">
        <f t="shared" si="7"/>
        <v>57161</v>
      </c>
      <c r="RM2" s="22">
        <f t="shared" si="7"/>
        <v>57192</v>
      </c>
      <c r="RN2" s="22">
        <f t="shared" si="7"/>
        <v>57223</v>
      </c>
      <c r="RO2" s="22">
        <f t="shared" si="7"/>
        <v>57253</v>
      </c>
      <c r="RP2" s="22">
        <f t="shared" si="7"/>
        <v>57284</v>
      </c>
      <c r="RQ2" s="22">
        <f t="shared" si="7"/>
        <v>57314</v>
      </c>
      <c r="RR2" s="22">
        <f t="shared" si="7"/>
        <v>57345</v>
      </c>
      <c r="RS2" s="22">
        <f t="shared" si="7"/>
        <v>57376</v>
      </c>
      <c r="RT2" s="22">
        <f t="shared" si="7"/>
        <v>57404</v>
      </c>
      <c r="RU2" s="22">
        <f t="shared" si="7"/>
        <v>57435</v>
      </c>
      <c r="RV2" s="22">
        <f t="shared" si="7"/>
        <v>57465</v>
      </c>
      <c r="RW2" s="22">
        <f t="shared" si="7"/>
        <v>57496</v>
      </c>
      <c r="RX2" s="22">
        <f t="shared" si="7"/>
        <v>57526</v>
      </c>
      <c r="RY2" s="22">
        <f t="shared" si="7"/>
        <v>57557</v>
      </c>
      <c r="RZ2" s="22">
        <f t="shared" si="7"/>
        <v>57588</v>
      </c>
      <c r="SA2" s="22">
        <f t="shared" si="7"/>
        <v>57618</v>
      </c>
      <c r="SB2" s="22">
        <f t="shared" si="7"/>
        <v>57649</v>
      </c>
      <c r="SC2" s="22">
        <f t="shared" si="7"/>
        <v>57679</v>
      </c>
      <c r="SD2" s="22">
        <f t="shared" si="7"/>
        <v>57710</v>
      </c>
      <c r="SE2" s="22">
        <f t="shared" si="7"/>
        <v>57741</v>
      </c>
      <c r="SF2" s="22">
        <f t="shared" si="7"/>
        <v>57769</v>
      </c>
      <c r="SG2" s="22">
        <f t="shared" si="7"/>
        <v>57800</v>
      </c>
      <c r="SH2" s="22">
        <f t="shared" si="7"/>
        <v>57830</v>
      </c>
      <c r="SI2" s="22">
        <f t="shared" si="7"/>
        <v>57861</v>
      </c>
      <c r="SJ2" s="22">
        <f t="shared" si="7"/>
        <v>57891</v>
      </c>
      <c r="SK2" s="22">
        <f t="shared" si="7"/>
        <v>57922</v>
      </c>
      <c r="SL2" s="22">
        <f t="shared" si="7"/>
        <v>57953</v>
      </c>
      <c r="SM2" s="22">
        <f t="shared" si="7"/>
        <v>57983</v>
      </c>
      <c r="SN2" s="22">
        <f t="shared" si="7"/>
        <v>58014</v>
      </c>
      <c r="SO2" s="22">
        <f t="shared" si="7"/>
        <v>58044</v>
      </c>
      <c r="SP2" s="22">
        <f t="shared" si="7"/>
        <v>58075</v>
      </c>
      <c r="SQ2" s="22">
        <f t="shared" si="7"/>
        <v>58106</v>
      </c>
      <c r="SR2" s="22">
        <f t="shared" si="7"/>
        <v>58134</v>
      </c>
      <c r="SS2" s="22">
        <f t="shared" si="7"/>
        <v>58165</v>
      </c>
      <c r="ST2" s="22">
        <f t="shared" si="7"/>
        <v>58195</v>
      </c>
      <c r="SU2" s="22">
        <f t="shared" si="7"/>
        <v>58226</v>
      </c>
      <c r="SV2" s="22">
        <f t="shared" si="7"/>
        <v>58256</v>
      </c>
      <c r="SW2" s="22">
        <f t="shared" si="7"/>
        <v>58287</v>
      </c>
      <c r="SX2" s="22">
        <f t="shared" si="7"/>
        <v>58318</v>
      </c>
      <c r="SY2" s="22">
        <f t="shared" si="7"/>
        <v>58348</v>
      </c>
      <c r="SZ2" s="22">
        <f t="shared" ref="SZ2:TO2" si="8">EOMONTH(SY2,1)</f>
        <v>58379</v>
      </c>
      <c r="TA2" s="22">
        <f t="shared" si="8"/>
        <v>58409</v>
      </c>
      <c r="TB2" s="22">
        <f t="shared" si="8"/>
        <v>58440</v>
      </c>
      <c r="TC2" s="22">
        <f t="shared" si="8"/>
        <v>58471</v>
      </c>
      <c r="TD2" s="22">
        <f t="shared" si="8"/>
        <v>58500</v>
      </c>
      <c r="TE2" s="22">
        <f t="shared" si="8"/>
        <v>58531</v>
      </c>
      <c r="TF2" s="22">
        <f t="shared" si="8"/>
        <v>58561</v>
      </c>
      <c r="TG2" s="22">
        <f t="shared" si="8"/>
        <v>58592</v>
      </c>
      <c r="TH2" s="22">
        <f t="shared" si="8"/>
        <v>58622</v>
      </c>
      <c r="TI2" s="22">
        <f t="shared" si="8"/>
        <v>58653</v>
      </c>
      <c r="TJ2" s="22">
        <f t="shared" si="8"/>
        <v>58684</v>
      </c>
      <c r="TK2" s="22">
        <f t="shared" si="8"/>
        <v>58714</v>
      </c>
      <c r="TL2" s="22">
        <f t="shared" si="8"/>
        <v>58745</v>
      </c>
      <c r="TM2" s="22">
        <f t="shared" si="8"/>
        <v>58775</v>
      </c>
      <c r="TN2" s="22">
        <f t="shared" si="8"/>
        <v>58806</v>
      </c>
      <c r="TO2" s="23">
        <f t="shared" si="8"/>
        <v>58837</v>
      </c>
      <c r="TP2" s="26"/>
      <c r="TQ2" s="26"/>
      <c r="TR2" s="26"/>
      <c r="TS2" s="26"/>
      <c r="TT2" s="26"/>
      <c r="TU2" s="26"/>
      <c r="TV2" s="26"/>
      <c r="TW2" s="26"/>
      <c r="TX2" s="26"/>
      <c r="TY2" s="26"/>
      <c r="TZ2" s="26"/>
      <c r="UA2" s="26"/>
      <c r="UB2" s="26"/>
      <c r="UC2" s="26"/>
      <c r="UD2" s="26"/>
      <c r="UE2" s="26"/>
      <c r="UF2" s="26"/>
      <c r="UG2" s="26"/>
      <c r="UH2" s="26"/>
      <c r="UI2" s="26"/>
      <c r="UJ2" s="26"/>
      <c r="UK2" s="26"/>
      <c r="UL2" s="26"/>
      <c r="UM2" s="26"/>
      <c r="UN2" s="26"/>
      <c r="UO2" s="26"/>
      <c r="UP2" s="26"/>
      <c r="UQ2" s="26"/>
      <c r="UR2" s="26"/>
      <c r="US2" s="26"/>
      <c r="UT2" s="26"/>
      <c r="UU2" s="26"/>
      <c r="UV2" s="26"/>
      <c r="UW2" s="26"/>
      <c r="UX2" s="26"/>
      <c r="UY2" s="26"/>
      <c r="UZ2" s="26"/>
      <c r="VA2" s="26"/>
      <c r="VB2" s="26"/>
      <c r="VC2" s="26"/>
      <c r="VD2" s="26"/>
      <c r="VE2" s="26"/>
      <c r="VF2" s="26"/>
      <c r="VG2" s="26"/>
      <c r="VH2" s="26"/>
      <c r="VI2" s="26"/>
      <c r="VJ2" s="26"/>
      <c r="VK2" s="26"/>
      <c r="VL2" s="26"/>
      <c r="VM2" s="26"/>
      <c r="VN2" s="26"/>
      <c r="VO2" s="26"/>
      <c r="VP2" s="26"/>
      <c r="VQ2" s="26"/>
      <c r="VR2" s="26"/>
      <c r="VS2" s="26"/>
      <c r="VT2" s="26"/>
      <c r="VU2" s="26"/>
      <c r="VV2" s="26"/>
      <c r="VW2" s="26"/>
      <c r="VX2" s="26"/>
      <c r="VY2" s="26"/>
      <c r="VZ2" s="26"/>
      <c r="WA2" s="26"/>
      <c r="WB2" s="27"/>
      <c r="WC2" s="27"/>
      <c r="WD2" s="27"/>
      <c r="WE2" s="27"/>
      <c r="WF2" s="27"/>
      <c r="WG2" s="27"/>
      <c r="WH2" s="27"/>
    </row>
    <row r="3" spans="4:606" ht="16.5">
      <c r="D3" s="18" t="s">
        <v>8</v>
      </c>
      <c r="E3" s="54" t="s">
        <v>59</v>
      </c>
      <c r="F3" s="54">
        <v>3.2063843154974014E-2</v>
      </c>
      <c r="G3" s="54">
        <v>3.2063843154974014E-2</v>
      </c>
      <c r="H3" s="54">
        <v>3.2063843154974014E-2</v>
      </c>
      <c r="I3" s="54">
        <v>3.2063843154974014E-2</v>
      </c>
      <c r="J3" s="54">
        <v>3.2063843154974014E-2</v>
      </c>
      <c r="K3" s="54">
        <v>3.2063843154974014E-2</v>
      </c>
      <c r="L3" s="54">
        <v>3.2063843154974014E-2</v>
      </c>
      <c r="M3" s="54">
        <v>3.2063843154974014E-2</v>
      </c>
      <c r="N3" s="54">
        <v>3.2063843154974014E-2</v>
      </c>
      <c r="O3" s="54">
        <v>3.2063843154974014E-2</v>
      </c>
      <c r="P3" s="54">
        <v>3.2063843154974014E-2</v>
      </c>
      <c r="Q3" s="54">
        <v>3.2063843154974014E-2</v>
      </c>
      <c r="R3" s="54">
        <v>3.2063843154974014E-2</v>
      </c>
      <c r="S3" s="54">
        <v>3.2063843154974014E-2</v>
      </c>
      <c r="T3" s="54">
        <v>3.2063843154974014E-2</v>
      </c>
      <c r="U3" s="54">
        <v>3.2063843154974014E-2</v>
      </c>
      <c r="V3" s="54">
        <v>3.2063843154974014E-2</v>
      </c>
      <c r="W3" s="54">
        <v>3.2063843154974014E-2</v>
      </c>
      <c r="X3" s="54">
        <v>3.2063843154974014E-2</v>
      </c>
      <c r="Y3" s="54">
        <v>3.2063843154974014E-2</v>
      </c>
      <c r="Z3" s="54">
        <v>3.2063843154974014E-2</v>
      </c>
      <c r="AA3" s="54">
        <v>3.2063843154974014E-2</v>
      </c>
      <c r="AB3" s="54">
        <v>3.2063843154974014E-2</v>
      </c>
      <c r="AC3" s="54">
        <v>3.2063843154974014E-2</v>
      </c>
      <c r="AD3" s="54">
        <v>3.2063843154974014E-2</v>
      </c>
      <c r="AE3" s="54">
        <v>3.2063843154974014E-2</v>
      </c>
      <c r="AF3" s="54">
        <v>3.2063843154974014E-2</v>
      </c>
      <c r="AG3" s="54">
        <v>3.2063843154974014E-2</v>
      </c>
      <c r="AH3" s="54">
        <v>3.2063843154974014E-2</v>
      </c>
      <c r="AI3" s="54">
        <v>3.2063843154974014E-2</v>
      </c>
      <c r="AJ3" s="54">
        <v>3.2063843154974014E-2</v>
      </c>
      <c r="AK3" s="54">
        <v>3.2063843154974014E-2</v>
      </c>
      <c r="AL3" s="54">
        <v>3.2063843154974014E-2</v>
      </c>
      <c r="AM3" s="54">
        <v>3.2063843154974014E-2</v>
      </c>
      <c r="AN3" s="54">
        <v>3.2063843154974014E-2</v>
      </c>
      <c r="AO3" s="54">
        <v>3.2063843154974014E-2</v>
      </c>
      <c r="AP3" s="54">
        <v>3.2063843154974014E-2</v>
      </c>
      <c r="AQ3" s="54">
        <v>3.2063843154974014E-2</v>
      </c>
      <c r="AR3" s="54">
        <v>3.2063843154974014E-2</v>
      </c>
      <c r="AS3" s="54">
        <v>3.2063843154974014E-2</v>
      </c>
      <c r="AT3" s="54">
        <v>3.2063843154974014E-2</v>
      </c>
      <c r="AU3" s="54">
        <v>3.2063843154974014E-2</v>
      </c>
      <c r="AV3" s="54">
        <v>3.2063843154974014E-2</v>
      </c>
      <c r="AW3" s="54">
        <v>3.2063843154974014E-2</v>
      </c>
      <c r="AX3" s="54">
        <v>3.2063843154974014E-2</v>
      </c>
      <c r="AY3" s="54">
        <v>3.2063843154974014E-2</v>
      </c>
      <c r="AZ3" s="54">
        <v>3.2063843154974014E-2</v>
      </c>
      <c r="BA3" s="54">
        <v>3.2063843154974014E-2</v>
      </c>
      <c r="BB3" s="54">
        <v>3.2063843154974014E-2</v>
      </c>
      <c r="BC3" s="54">
        <v>3.2063843154974014E-2</v>
      </c>
      <c r="BD3" s="54">
        <v>3.2063843154974014E-2</v>
      </c>
      <c r="BE3" s="54">
        <v>3.2063843154974014E-2</v>
      </c>
      <c r="BF3" s="54">
        <v>3.2063843154974014E-2</v>
      </c>
      <c r="BG3" s="54">
        <v>3.2063843154974014E-2</v>
      </c>
      <c r="BH3" s="54">
        <v>3.2063843154974014E-2</v>
      </c>
      <c r="BI3" s="54">
        <v>3.2063843154974014E-2</v>
      </c>
      <c r="BJ3" s="54">
        <v>3.2063843154974014E-2</v>
      </c>
      <c r="BK3" s="54">
        <v>3.2063843154974014E-2</v>
      </c>
      <c r="BL3" s="54">
        <v>3.2063843154974014E-2</v>
      </c>
      <c r="BM3" s="54">
        <v>3.2063843154974014E-2</v>
      </c>
      <c r="BN3" s="54">
        <v>3.2063843154974014E-2</v>
      </c>
      <c r="BO3" s="54">
        <v>3.2063843154974014E-2</v>
      </c>
      <c r="BP3" s="54">
        <v>3.2063843154974014E-2</v>
      </c>
      <c r="BQ3" s="54">
        <v>3.2063843154974014E-2</v>
      </c>
      <c r="BR3" s="54">
        <v>3.2063843154974014E-2</v>
      </c>
      <c r="BS3" s="54">
        <v>3.2063843154974014E-2</v>
      </c>
      <c r="BT3" s="54">
        <v>3.2063843154974014E-2</v>
      </c>
      <c r="BU3" s="54">
        <v>3.2063843154974014E-2</v>
      </c>
      <c r="BV3" s="54">
        <v>3.2063843154974014E-2</v>
      </c>
      <c r="BW3" s="54">
        <v>3.2063843154974014E-2</v>
      </c>
      <c r="BX3" s="54">
        <v>3.2063843154974014E-2</v>
      </c>
      <c r="BY3" s="54">
        <v>3.2063843154974014E-2</v>
      </c>
      <c r="BZ3" s="54">
        <v>3.2063843154974014E-2</v>
      </c>
      <c r="CA3" s="54">
        <v>3.2063843154974014E-2</v>
      </c>
      <c r="CB3" s="54">
        <v>3.2063843154974014E-2</v>
      </c>
      <c r="CC3" s="54">
        <v>3.2063843154974014E-2</v>
      </c>
      <c r="CD3" s="54">
        <v>3.2063843154974014E-2</v>
      </c>
      <c r="CE3" s="54">
        <v>3.2063843154974014E-2</v>
      </c>
      <c r="CF3" s="54">
        <v>3.2063843154974014E-2</v>
      </c>
      <c r="CG3" s="54">
        <v>3.2063843154974014E-2</v>
      </c>
      <c r="CH3" s="54">
        <v>3.2063843154974014E-2</v>
      </c>
      <c r="CI3" s="54">
        <v>3.2063843154974014E-2</v>
      </c>
      <c r="CJ3" s="54">
        <v>3.2063843154974014E-2</v>
      </c>
      <c r="CK3" s="54">
        <v>3.2063843154974014E-2</v>
      </c>
      <c r="CL3" s="54">
        <v>3.2063843154974014E-2</v>
      </c>
      <c r="CM3" s="54">
        <v>3.2063843154974014E-2</v>
      </c>
      <c r="CN3" s="54">
        <v>3.2063843154974014E-2</v>
      </c>
      <c r="CO3" s="54">
        <v>3.2063843154974014E-2</v>
      </c>
      <c r="CP3" s="54">
        <v>3.2063843154974014E-2</v>
      </c>
      <c r="CQ3" s="54">
        <v>3.2063843154974014E-2</v>
      </c>
      <c r="CR3" s="54">
        <v>3.2063843154974014E-2</v>
      </c>
      <c r="CS3" s="54">
        <v>3.2063843154974014E-2</v>
      </c>
      <c r="CT3" s="54">
        <v>3.2063843154974014E-2</v>
      </c>
      <c r="CU3" s="54">
        <v>3.2063843154974014E-2</v>
      </c>
      <c r="CV3" s="54">
        <v>3.2063843154974014E-2</v>
      </c>
      <c r="CW3" s="54">
        <v>3.2063843154974014E-2</v>
      </c>
      <c r="CX3" s="54">
        <v>3.2063843154974014E-2</v>
      </c>
      <c r="CY3" s="54">
        <v>3.2063843154974014E-2</v>
      </c>
      <c r="CZ3" s="54">
        <v>3.2063843154974014E-2</v>
      </c>
      <c r="DA3" s="54">
        <v>3.2063843154974014E-2</v>
      </c>
      <c r="DB3" s="54">
        <v>3.2063843154974014E-2</v>
      </c>
      <c r="DC3" s="54">
        <v>3.2063843154974014E-2</v>
      </c>
      <c r="DD3" s="54">
        <v>3.2063843154974014E-2</v>
      </c>
      <c r="DE3" s="54">
        <v>3.2063843154974014E-2</v>
      </c>
      <c r="DF3" s="54">
        <v>3.2063843154974014E-2</v>
      </c>
      <c r="DG3" s="54">
        <v>3.2063843154974014E-2</v>
      </c>
      <c r="DH3" s="54">
        <v>3.2063843154974014E-2</v>
      </c>
      <c r="DI3" s="54">
        <v>3.2063843154974014E-2</v>
      </c>
      <c r="DJ3" s="54">
        <v>3.2063843154974014E-2</v>
      </c>
      <c r="DK3" s="54">
        <v>3.2063843154974014E-2</v>
      </c>
      <c r="DL3" s="54">
        <v>3.2063843154974014E-2</v>
      </c>
      <c r="DM3" s="54">
        <v>3.2063843154974014E-2</v>
      </c>
      <c r="DN3" s="54">
        <v>3.2063843154974014E-2</v>
      </c>
      <c r="DO3" s="54">
        <v>3.2063843154974014E-2</v>
      </c>
      <c r="DP3" s="54">
        <v>3.2063843154974014E-2</v>
      </c>
      <c r="DQ3" s="54">
        <v>3.2063843154974014E-2</v>
      </c>
      <c r="DR3" s="54">
        <v>3.2063843154974014E-2</v>
      </c>
      <c r="DS3" s="54">
        <v>3.2063843154974014E-2</v>
      </c>
      <c r="DT3" s="54">
        <v>3.2063843154974014E-2</v>
      </c>
      <c r="DU3" s="54">
        <v>3.2063843154974014E-2</v>
      </c>
      <c r="DV3" s="54">
        <v>3.2063843154974014E-2</v>
      </c>
      <c r="DW3" s="54">
        <v>3.2063843154974014E-2</v>
      </c>
      <c r="DX3" s="54">
        <v>3.2063843154974014E-2</v>
      </c>
      <c r="DY3" s="54">
        <v>3.2063843154974014E-2</v>
      </c>
      <c r="DZ3" s="54">
        <v>3.2063843154974014E-2</v>
      </c>
      <c r="EA3" s="54">
        <v>3.2063843154974014E-2</v>
      </c>
      <c r="EB3" s="54">
        <v>3.2063843154974014E-2</v>
      </c>
      <c r="EC3" s="54">
        <v>3.2063843154974014E-2</v>
      </c>
      <c r="ED3" s="54">
        <v>3.2063843154974014E-2</v>
      </c>
      <c r="EE3" s="54">
        <v>3.2063843154974014E-2</v>
      </c>
      <c r="EF3" s="54">
        <v>3.2063843154974014E-2</v>
      </c>
      <c r="EG3" s="54">
        <v>3.2063843154974014E-2</v>
      </c>
      <c r="EH3" s="54">
        <v>3.2063843154974014E-2</v>
      </c>
      <c r="EI3" s="54">
        <v>3.2063843154974014E-2</v>
      </c>
      <c r="EJ3" s="54">
        <v>3.2063843154974014E-2</v>
      </c>
      <c r="EK3" s="54">
        <v>3.2063843154974014E-2</v>
      </c>
      <c r="EL3" s="54">
        <v>3.2063843154974014E-2</v>
      </c>
      <c r="EM3" s="54">
        <v>3.2063843154974014E-2</v>
      </c>
      <c r="EN3" s="54">
        <v>3.2063843154974014E-2</v>
      </c>
      <c r="EO3" s="54">
        <v>3.2063843154974014E-2</v>
      </c>
      <c r="EP3" s="54">
        <v>3.2063843154974014E-2</v>
      </c>
      <c r="EQ3" s="54">
        <v>3.2063843154974014E-2</v>
      </c>
      <c r="ER3" s="54">
        <v>3.2063843154974014E-2</v>
      </c>
      <c r="ES3" s="54">
        <v>3.2063843154974014E-2</v>
      </c>
      <c r="ET3" s="54">
        <v>3.2063843154974014E-2</v>
      </c>
      <c r="EU3" s="54">
        <v>3.2063843154974014E-2</v>
      </c>
      <c r="EV3" s="54">
        <v>3.2063843154974014E-2</v>
      </c>
      <c r="EW3" s="54">
        <v>3.2063843154974014E-2</v>
      </c>
      <c r="EX3" s="54">
        <v>3.2063843154974014E-2</v>
      </c>
      <c r="EY3" s="54">
        <v>3.2063843154974014E-2</v>
      </c>
      <c r="EZ3" s="54">
        <v>3.2063843154974014E-2</v>
      </c>
      <c r="FA3" s="54">
        <v>3.2063843154974014E-2</v>
      </c>
      <c r="FB3" s="54">
        <v>3.2063843154974014E-2</v>
      </c>
      <c r="FC3" s="54">
        <v>3.2063843154974014E-2</v>
      </c>
      <c r="FD3" s="54">
        <v>3.2063843154974014E-2</v>
      </c>
      <c r="FE3" s="54">
        <v>3.2063843154974014E-2</v>
      </c>
      <c r="FF3" s="54">
        <v>3.2063843154974014E-2</v>
      </c>
      <c r="FG3" s="54">
        <v>3.2063843154974014E-2</v>
      </c>
      <c r="FH3" s="54">
        <v>3.2063843154974014E-2</v>
      </c>
      <c r="FI3" s="54">
        <v>3.2063843154974014E-2</v>
      </c>
      <c r="FJ3" s="54">
        <v>3.2063843154974014E-2</v>
      </c>
      <c r="FK3" s="54">
        <v>3.2063843154974014E-2</v>
      </c>
      <c r="FL3" s="54">
        <v>3.2063843154974014E-2</v>
      </c>
      <c r="FM3" s="54">
        <v>3.2063843154974014E-2</v>
      </c>
      <c r="FN3" s="54">
        <v>3.2063843154974014E-2</v>
      </c>
      <c r="FO3" s="54">
        <v>3.2063843154974014E-2</v>
      </c>
      <c r="FP3" s="54">
        <v>3.2063843154974014E-2</v>
      </c>
      <c r="FQ3" s="54">
        <v>3.2063843154974014E-2</v>
      </c>
      <c r="FR3" s="54">
        <v>3.2063843154974014E-2</v>
      </c>
      <c r="FS3" s="54">
        <v>3.2063843154974014E-2</v>
      </c>
      <c r="FT3" s="54">
        <v>3.2063843154974014E-2</v>
      </c>
      <c r="FU3" s="54">
        <v>3.2063843154974014E-2</v>
      </c>
      <c r="FV3" s="54">
        <v>3.2063843154974014E-2</v>
      </c>
      <c r="FW3" s="54">
        <v>3.2063843154974014E-2</v>
      </c>
      <c r="FX3" s="54">
        <v>3.2063843154974014E-2</v>
      </c>
      <c r="FY3" s="54">
        <v>3.2063843154974014E-2</v>
      </c>
      <c r="FZ3" s="54">
        <v>3.2063843154974014E-2</v>
      </c>
      <c r="GA3" s="54">
        <v>3.2063843154974014E-2</v>
      </c>
      <c r="GB3" s="54">
        <v>3.2063843154974014E-2</v>
      </c>
      <c r="GC3" s="54">
        <v>3.2063843154974014E-2</v>
      </c>
      <c r="GD3" s="54">
        <v>3.2063843154974014E-2</v>
      </c>
      <c r="GE3" s="54">
        <v>3.2063843154974014E-2</v>
      </c>
      <c r="GF3" s="54">
        <v>3.2063843154974014E-2</v>
      </c>
      <c r="GG3" s="54">
        <v>3.2063843154974014E-2</v>
      </c>
      <c r="GH3" s="54">
        <v>3.2063843154974014E-2</v>
      </c>
      <c r="GI3" s="54">
        <v>3.2063843154974014E-2</v>
      </c>
      <c r="GJ3" s="54">
        <v>3.2063843154974014E-2</v>
      </c>
      <c r="GK3" s="54">
        <v>3.2063843154974014E-2</v>
      </c>
      <c r="GL3" s="54">
        <v>3.2063843154974014E-2</v>
      </c>
      <c r="GM3" s="54">
        <v>3.2063843154974014E-2</v>
      </c>
      <c r="GN3" s="54">
        <v>3.2063843154974014E-2</v>
      </c>
      <c r="GO3" s="54">
        <v>3.2063843154974014E-2</v>
      </c>
      <c r="GP3" s="54">
        <v>3.2063843154974014E-2</v>
      </c>
      <c r="GQ3" s="54">
        <v>3.2063843154974014E-2</v>
      </c>
      <c r="GR3" s="54">
        <v>3.2063843154974014E-2</v>
      </c>
      <c r="GS3" s="54">
        <v>3.2063843154974014E-2</v>
      </c>
      <c r="GT3" s="54">
        <v>3.2063843154974014E-2</v>
      </c>
      <c r="GU3" s="54">
        <v>3.2063843154974014E-2</v>
      </c>
      <c r="GV3" s="54">
        <v>3.2063843154974014E-2</v>
      </c>
      <c r="GW3" s="54">
        <v>3.2063843154974014E-2</v>
      </c>
      <c r="GX3" s="54">
        <v>3.2063843154974014E-2</v>
      </c>
      <c r="GY3" s="54">
        <v>3.2063843154974014E-2</v>
      </c>
      <c r="GZ3" s="54">
        <v>3.2063843154974014E-2</v>
      </c>
      <c r="HA3" s="54">
        <v>3.2063843154974014E-2</v>
      </c>
      <c r="HB3" s="54">
        <v>3.2063843154974014E-2</v>
      </c>
      <c r="HC3" s="54">
        <v>3.2063843154974014E-2</v>
      </c>
      <c r="HD3" s="54">
        <v>3.2063843154974014E-2</v>
      </c>
      <c r="HE3" s="54">
        <v>3.2063843154974014E-2</v>
      </c>
      <c r="HF3" s="54">
        <v>3.2063843154974014E-2</v>
      </c>
      <c r="HG3" s="54">
        <v>3.2063843154974014E-2</v>
      </c>
      <c r="HH3" s="54">
        <v>3.2063843154974014E-2</v>
      </c>
      <c r="HI3" s="54">
        <v>3.2063843154974014E-2</v>
      </c>
      <c r="HJ3" s="54">
        <v>3.2063843154974014E-2</v>
      </c>
      <c r="HK3" s="54">
        <v>3.2063843154974014E-2</v>
      </c>
      <c r="HL3" s="54">
        <v>3.2063843154974014E-2</v>
      </c>
      <c r="HM3" s="54">
        <v>3.2063843154974014E-2</v>
      </c>
      <c r="HN3" s="54">
        <v>3.2063843154974014E-2</v>
      </c>
      <c r="HO3" s="54">
        <v>3.2063843154974014E-2</v>
      </c>
      <c r="HP3" s="54">
        <v>3.2063843154974014E-2</v>
      </c>
      <c r="HQ3" s="54">
        <v>3.2063843154974014E-2</v>
      </c>
      <c r="HR3" s="54">
        <v>3.2063843154974014E-2</v>
      </c>
      <c r="HS3" s="54">
        <v>3.2063843154974014E-2</v>
      </c>
      <c r="HT3" s="54">
        <v>3.2063843154974014E-2</v>
      </c>
      <c r="HU3" s="54">
        <v>3.2063843154974014E-2</v>
      </c>
      <c r="HV3" s="54">
        <v>3.2063843154974014E-2</v>
      </c>
      <c r="HW3" s="54">
        <v>3.2063843154974014E-2</v>
      </c>
      <c r="HX3" s="54">
        <v>3.2063843154974014E-2</v>
      </c>
      <c r="HY3" s="54">
        <v>3.2063843154974014E-2</v>
      </c>
      <c r="HZ3" s="54">
        <v>3.2063843154974014E-2</v>
      </c>
      <c r="IA3" s="54">
        <v>3.2063843154974014E-2</v>
      </c>
      <c r="IB3" s="54">
        <v>3.2063843154974014E-2</v>
      </c>
      <c r="IC3" s="54">
        <v>3.2063843154974014E-2</v>
      </c>
      <c r="ID3" s="54">
        <v>3.2063843154974014E-2</v>
      </c>
      <c r="IE3" s="54">
        <v>3.2063843154974014E-2</v>
      </c>
      <c r="IF3" s="54">
        <v>3.2063843154974014E-2</v>
      </c>
      <c r="IG3" s="54">
        <v>3.2063843154974014E-2</v>
      </c>
      <c r="IH3" s="54">
        <v>3.2063843154974014E-2</v>
      </c>
      <c r="II3" s="54">
        <v>3.2063843154974014E-2</v>
      </c>
      <c r="IJ3" s="54">
        <v>3.2063843154974014E-2</v>
      </c>
      <c r="IK3" s="54">
        <v>3.2063843154974014E-2</v>
      </c>
      <c r="IL3" s="54">
        <v>3.2063843154974014E-2</v>
      </c>
      <c r="IM3" s="54">
        <v>3.2063843154974014E-2</v>
      </c>
      <c r="IN3" s="54">
        <v>3.2063843154974014E-2</v>
      </c>
      <c r="IO3" s="54">
        <v>3.2063843154974014E-2</v>
      </c>
      <c r="IP3" s="54">
        <v>3.2063843154974014E-2</v>
      </c>
      <c r="IQ3" s="54">
        <v>3.2063843154974014E-2</v>
      </c>
      <c r="IR3" s="54">
        <v>3.2063843154974014E-2</v>
      </c>
      <c r="IS3" s="54">
        <v>3.2063843154974014E-2</v>
      </c>
      <c r="IT3" s="54">
        <v>3.2063843154974014E-2</v>
      </c>
      <c r="IU3" s="54">
        <v>3.2063843154974014E-2</v>
      </c>
      <c r="IV3" s="54">
        <v>3.2063843154974014E-2</v>
      </c>
      <c r="IW3" s="54">
        <v>3.2063843154974014E-2</v>
      </c>
      <c r="IX3" s="54">
        <v>3.2063843154974014E-2</v>
      </c>
      <c r="IY3" s="54">
        <v>3.2063843154974014E-2</v>
      </c>
      <c r="IZ3" s="54">
        <v>3.2063843154974014E-2</v>
      </c>
      <c r="JA3" s="54">
        <v>3.2063843154974014E-2</v>
      </c>
      <c r="JB3" s="54">
        <v>3.2063843154974014E-2</v>
      </c>
      <c r="JC3" s="54">
        <v>3.2063843154974014E-2</v>
      </c>
      <c r="JD3" s="54">
        <v>3.2063843154974014E-2</v>
      </c>
      <c r="JE3" s="54">
        <v>3.2063843154974014E-2</v>
      </c>
      <c r="JF3" s="54">
        <v>3.2063843154974014E-2</v>
      </c>
      <c r="JG3" s="54">
        <v>3.2063843154974014E-2</v>
      </c>
      <c r="JH3" s="54">
        <v>3.2063843154974014E-2</v>
      </c>
      <c r="JI3" s="54">
        <v>3.2063843154974014E-2</v>
      </c>
      <c r="JJ3" s="54">
        <v>3.2063843154974014E-2</v>
      </c>
      <c r="JK3" s="54">
        <v>3.2063843154974014E-2</v>
      </c>
      <c r="JL3" s="54">
        <v>3.2063843154974014E-2</v>
      </c>
      <c r="JM3" s="54">
        <v>3.2063843154974014E-2</v>
      </c>
      <c r="JN3" s="54">
        <v>3.2063843154974014E-2</v>
      </c>
      <c r="JO3" s="54">
        <v>3.2063843154974014E-2</v>
      </c>
      <c r="JP3" s="54">
        <v>3.2063843154974014E-2</v>
      </c>
      <c r="JQ3" s="54">
        <v>3.2063843154974014E-2</v>
      </c>
      <c r="JR3" s="54">
        <v>3.2063843154974014E-2</v>
      </c>
      <c r="JS3" s="54">
        <v>3.2063843154974014E-2</v>
      </c>
      <c r="JT3" s="54">
        <v>3.2063843154974014E-2</v>
      </c>
      <c r="JU3" s="54">
        <v>3.2063843154974014E-2</v>
      </c>
      <c r="JV3" s="54">
        <v>3.2063843154974014E-2</v>
      </c>
      <c r="JW3" s="54">
        <v>3.2063843154974014E-2</v>
      </c>
      <c r="JX3" s="54">
        <v>3.2063843154974014E-2</v>
      </c>
      <c r="JY3" s="54">
        <v>3.2063843154974014E-2</v>
      </c>
      <c r="JZ3" s="54">
        <v>3.2063843154974014E-2</v>
      </c>
      <c r="KA3" s="54">
        <v>3.2063843154974014E-2</v>
      </c>
      <c r="KB3" s="54">
        <v>3.2063843154974014E-2</v>
      </c>
      <c r="KC3" s="54">
        <v>3.2063843154974014E-2</v>
      </c>
      <c r="KD3" s="54">
        <v>3.2063843154974014E-2</v>
      </c>
      <c r="KE3" s="54">
        <v>3.2063843154974014E-2</v>
      </c>
      <c r="KF3" s="54">
        <v>3.2063843154974014E-2</v>
      </c>
      <c r="KG3" s="54">
        <v>3.2063843154974014E-2</v>
      </c>
      <c r="KH3" s="54">
        <v>3.2063843154974014E-2</v>
      </c>
      <c r="KI3" s="54">
        <v>3.2063843154974014E-2</v>
      </c>
      <c r="KJ3" s="54">
        <v>3.2063843154974014E-2</v>
      </c>
      <c r="KK3" s="54">
        <v>3.2063843154974014E-2</v>
      </c>
      <c r="KL3" s="54">
        <v>3.2063843154974014E-2</v>
      </c>
      <c r="KM3" s="54">
        <v>3.2063843154974014E-2</v>
      </c>
      <c r="KN3" s="54">
        <v>3.2063843154974014E-2</v>
      </c>
      <c r="KO3" s="54">
        <v>3.2063843154974014E-2</v>
      </c>
      <c r="KP3" s="54">
        <v>3.2063843154974014E-2</v>
      </c>
      <c r="KQ3" s="54">
        <v>3.2063843154974014E-2</v>
      </c>
      <c r="KR3" s="54">
        <v>3.2063843154974014E-2</v>
      </c>
      <c r="KS3" s="54">
        <v>3.2063843154974014E-2</v>
      </c>
      <c r="KT3" s="54">
        <v>3.2063843154974014E-2</v>
      </c>
      <c r="KU3" s="54">
        <v>3.2063843154974014E-2</v>
      </c>
      <c r="KV3" s="54">
        <v>3.2063843154974014E-2</v>
      </c>
      <c r="KW3" s="54">
        <v>3.2063843154974014E-2</v>
      </c>
      <c r="KX3" s="54">
        <v>3.2063843154974014E-2</v>
      </c>
      <c r="KY3" s="54">
        <v>3.2063843154974014E-2</v>
      </c>
      <c r="KZ3" s="54">
        <v>3.2063843154974014E-2</v>
      </c>
      <c r="LA3" s="54">
        <v>3.2063843154974014E-2</v>
      </c>
      <c r="LB3" s="54">
        <v>3.2063843154974014E-2</v>
      </c>
      <c r="LC3" s="54">
        <v>3.2063843154974014E-2</v>
      </c>
      <c r="LD3" s="54">
        <v>3.2063843154974014E-2</v>
      </c>
      <c r="LE3" s="54">
        <v>3.2063843154974014E-2</v>
      </c>
      <c r="LF3" s="54">
        <v>3.2063843154974014E-2</v>
      </c>
      <c r="LG3" s="54">
        <v>3.2063843154974014E-2</v>
      </c>
      <c r="LH3" s="54">
        <v>3.2063843154974014E-2</v>
      </c>
      <c r="LI3" s="54">
        <v>3.2063843154974014E-2</v>
      </c>
      <c r="LJ3" s="54">
        <v>3.2063843154974014E-2</v>
      </c>
      <c r="LK3" s="54">
        <v>3.2063843154974014E-2</v>
      </c>
      <c r="LL3" s="54">
        <v>3.2063843154974014E-2</v>
      </c>
      <c r="LM3" s="54">
        <v>3.2063843154974014E-2</v>
      </c>
      <c r="LN3" s="54">
        <v>3.2063843154974014E-2</v>
      </c>
      <c r="LO3" s="54">
        <v>3.2063843154974014E-2</v>
      </c>
      <c r="LP3" s="54">
        <v>3.2063843154974014E-2</v>
      </c>
      <c r="LQ3" s="54">
        <v>3.2063843154974014E-2</v>
      </c>
      <c r="LR3" s="54">
        <v>3.2063843154974014E-2</v>
      </c>
      <c r="LS3" s="54">
        <v>3.2063843154974014E-2</v>
      </c>
      <c r="LT3" s="54">
        <v>3.2063843154974014E-2</v>
      </c>
      <c r="LU3" s="54">
        <v>3.2063843154974014E-2</v>
      </c>
      <c r="LV3" s="54">
        <v>3.2063843154974014E-2</v>
      </c>
      <c r="LW3" s="54">
        <v>3.2063843154974014E-2</v>
      </c>
      <c r="LX3" s="54">
        <v>3.2063843154974014E-2</v>
      </c>
      <c r="LY3" s="54">
        <v>3.2063843154974014E-2</v>
      </c>
      <c r="LZ3" s="54">
        <v>3.2063843154974014E-2</v>
      </c>
      <c r="MA3" s="54">
        <v>3.2063843154974014E-2</v>
      </c>
      <c r="MB3" s="54">
        <v>3.2063843154974014E-2</v>
      </c>
      <c r="MC3" s="54">
        <v>3.2063843154974014E-2</v>
      </c>
      <c r="MD3" s="54">
        <v>3.2063843154974014E-2</v>
      </c>
      <c r="ME3" s="54">
        <v>3.2063843154974014E-2</v>
      </c>
      <c r="MF3" s="54">
        <v>3.2063843154974014E-2</v>
      </c>
      <c r="MG3" s="54">
        <v>3.2063843154974014E-2</v>
      </c>
      <c r="MH3" s="54">
        <v>3.2063843154974014E-2</v>
      </c>
      <c r="MI3" s="54">
        <v>3.2063843154974014E-2</v>
      </c>
      <c r="MJ3" s="54">
        <v>3.2063843154974014E-2</v>
      </c>
      <c r="MK3" s="54">
        <v>3.2063843154974014E-2</v>
      </c>
      <c r="ML3" s="54">
        <v>3.2063843154974014E-2</v>
      </c>
      <c r="MM3" s="54">
        <v>3.2063843154974014E-2</v>
      </c>
      <c r="MN3" s="54">
        <v>3.2063843154974014E-2</v>
      </c>
      <c r="MO3" s="54">
        <v>3.2063843154974014E-2</v>
      </c>
      <c r="MP3" s="54">
        <v>3.2063843154974014E-2</v>
      </c>
      <c r="MQ3" s="54">
        <v>3.2063843154974014E-2</v>
      </c>
      <c r="MR3" s="54">
        <v>3.2063843154974014E-2</v>
      </c>
      <c r="MS3" s="54">
        <v>3.2063843154974014E-2</v>
      </c>
      <c r="MT3" s="54">
        <v>3.2063843154974014E-2</v>
      </c>
      <c r="MU3" s="54">
        <v>3.2063843154974014E-2</v>
      </c>
      <c r="MV3" s="54">
        <v>3.2063843154974014E-2</v>
      </c>
      <c r="MW3" s="54">
        <v>3.2063843154974014E-2</v>
      </c>
      <c r="MX3" s="54">
        <v>3.2063843154974014E-2</v>
      </c>
      <c r="MY3" s="54">
        <v>3.2063843154974014E-2</v>
      </c>
      <c r="MZ3" s="54">
        <v>3.2063843154974014E-2</v>
      </c>
      <c r="NA3" s="54">
        <v>3.2063843154974014E-2</v>
      </c>
      <c r="NB3" s="54">
        <v>3.2063843154974014E-2</v>
      </c>
      <c r="NC3" s="54">
        <v>3.2063843154974014E-2</v>
      </c>
      <c r="ND3" s="54">
        <v>3.2063843154974014E-2</v>
      </c>
      <c r="NE3" s="54">
        <v>3.2063843154974014E-2</v>
      </c>
      <c r="NF3" s="54">
        <v>3.2063843154974014E-2</v>
      </c>
      <c r="NG3" s="54">
        <v>3.2063843154974014E-2</v>
      </c>
      <c r="NH3" s="54">
        <v>3.2063843154974014E-2</v>
      </c>
      <c r="NI3" s="54">
        <v>3.2063843154974014E-2</v>
      </c>
      <c r="NJ3" s="54">
        <v>3.2063843154974014E-2</v>
      </c>
      <c r="NK3" s="54">
        <v>3.2063843154974014E-2</v>
      </c>
      <c r="NL3" s="54">
        <v>3.2063843154974014E-2</v>
      </c>
      <c r="NM3" s="54">
        <v>3.2063843154974014E-2</v>
      </c>
      <c r="NN3" s="54">
        <v>3.2063843154974014E-2</v>
      </c>
      <c r="NO3" s="54">
        <v>3.2063843154974014E-2</v>
      </c>
      <c r="NP3" s="54">
        <v>3.2063843154974014E-2</v>
      </c>
      <c r="NQ3" s="54">
        <v>3.2063843154974014E-2</v>
      </c>
      <c r="NR3" s="54">
        <v>3.2063843154974014E-2</v>
      </c>
      <c r="NS3" s="54">
        <v>3.2063843154974014E-2</v>
      </c>
      <c r="NT3" s="54">
        <v>3.2063843154974014E-2</v>
      </c>
      <c r="NU3" s="54">
        <v>3.2063843154974014E-2</v>
      </c>
      <c r="NV3" s="54">
        <v>3.2063843154974014E-2</v>
      </c>
      <c r="NW3" s="54">
        <v>3.2063843154974014E-2</v>
      </c>
      <c r="NX3" s="54">
        <v>3.2063843154974014E-2</v>
      </c>
      <c r="NY3" s="54">
        <v>3.2063843154974014E-2</v>
      </c>
      <c r="NZ3" s="54">
        <v>3.2063843154974014E-2</v>
      </c>
      <c r="OA3" s="54">
        <v>3.2063843154974014E-2</v>
      </c>
      <c r="OB3" s="54">
        <v>3.2063843154974014E-2</v>
      </c>
      <c r="OC3" s="54">
        <v>3.2063843154974014E-2</v>
      </c>
      <c r="OD3" s="54">
        <v>3.2063843154974014E-2</v>
      </c>
      <c r="OE3" s="54">
        <v>3.2063843154974014E-2</v>
      </c>
      <c r="OF3" s="54">
        <v>3.2063843154974014E-2</v>
      </c>
      <c r="OG3" s="54">
        <v>3.2063843154974014E-2</v>
      </c>
      <c r="OH3" s="54">
        <v>3.2063843154974014E-2</v>
      </c>
      <c r="OI3" s="54">
        <v>3.2063843154974014E-2</v>
      </c>
      <c r="OJ3" s="54">
        <v>3.2063843154974014E-2</v>
      </c>
      <c r="OK3" s="54">
        <v>3.2063843154974014E-2</v>
      </c>
      <c r="OL3" s="54">
        <v>3.2063843154974014E-2</v>
      </c>
      <c r="OM3" s="54">
        <v>3.2063843154974014E-2</v>
      </c>
      <c r="ON3" s="54">
        <v>3.2063843154974014E-2</v>
      </c>
      <c r="OO3" s="54">
        <v>3.2063843154974014E-2</v>
      </c>
      <c r="OP3" s="54">
        <v>3.2063843154974014E-2</v>
      </c>
      <c r="OQ3" s="54">
        <v>3.2063843154974014E-2</v>
      </c>
      <c r="OR3" s="54">
        <v>3.2063843154974014E-2</v>
      </c>
      <c r="OS3" s="54">
        <v>3.2063843154974014E-2</v>
      </c>
      <c r="OT3" s="54">
        <v>3.2063843154974014E-2</v>
      </c>
      <c r="OU3" s="54">
        <v>3.2063843154974014E-2</v>
      </c>
      <c r="OV3" s="54">
        <v>3.2063843154974014E-2</v>
      </c>
      <c r="OW3" s="54">
        <v>3.2063843154974014E-2</v>
      </c>
      <c r="OX3" s="54">
        <v>3.2063843154974014E-2</v>
      </c>
      <c r="OY3" s="54">
        <v>3.2063843154974014E-2</v>
      </c>
      <c r="OZ3" s="54">
        <v>3.2063843154974014E-2</v>
      </c>
      <c r="PA3" s="54">
        <v>3.2063843154974014E-2</v>
      </c>
      <c r="PB3" s="54">
        <v>3.2063843154974014E-2</v>
      </c>
      <c r="PC3" s="54">
        <v>3.2063843154974014E-2</v>
      </c>
      <c r="PD3" s="54">
        <v>3.2063843154974014E-2</v>
      </c>
      <c r="PE3" s="54">
        <v>3.2063843154974014E-2</v>
      </c>
      <c r="PF3" s="54">
        <v>3.2063843154974014E-2</v>
      </c>
      <c r="PG3" s="54">
        <v>3.2063843154974014E-2</v>
      </c>
      <c r="PH3" s="54">
        <v>3.2063843154974014E-2</v>
      </c>
      <c r="PI3" s="54">
        <v>3.2063843154974014E-2</v>
      </c>
      <c r="PJ3" s="54">
        <v>3.2063843154974014E-2</v>
      </c>
      <c r="PK3" s="54">
        <v>3.2063843154974014E-2</v>
      </c>
      <c r="PL3" s="54">
        <v>3.2063843154974014E-2</v>
      </c>
      <c r="PM3" s="54">
        <v>3.2063843154974014E-2</v>
      </c>
      <c r="PN3" s="54">
        <v>3.2063843154974014E-2</v>
      </c>
      <c r="PO3" s="54">
        <v>3.2063843154974014E-2</v>
      </c>
      <c r="PP3" s="54">
        <v>3.2063843154974014E-2</v>
      </c>
      <c r="PQ3" s="54">
        <v>3.2063843154974014E-2</v>
      </c>
      <c r="PR3" s="54">
        <v>3.2063843154974014E-2</v>
      </c>
      <c r="PS3" s="54">
        <v>3.2063843154974014E-2</v>
      </c>
      <c r="PT3" s="54">
        <v>3.2063843154974014E-2</v>
      </c>
      <c r="PU3" s="54">
        <v>3.2063843154974014E-2</v>
      </c>
      <c r="PV3" s="54">
        <v>3.2063843154974014E-2</v>
      </c>
      <c r="PW3" s="54">
        <v>3.2063843154974014E-2</v>
      </c>
      <c r="PX3" s="54">
        <v>3.2063843154974014E-2</v>
      </c>
      <c r="PY3" s="54">
        <v>3.2063843154974014E-2</v>
      </c>
      <c r="PZ3" s="54">
        <v>3.2063843154974014E-2</v>
      </c>
      <c r="QA3" s="54">
        <v>3.2063843154974014E-2</v>
      </c>
      <c r="QB3" s="54">
        <v>3.2063843154974014E-2</v>
      </c>
      <c r="QC3" s="54">
        <v>3.2063843154974014E-2</v>
      </c>
      <c r="QD3" s="54">
        <v>3.2063843154974014E-2</v>
      </c>
      <c r="QE3" s="54">
        <v>3.2063843154974014E-2</v>
      </c>
      <c r="QF3" s="54">
        <v>3.2063843154974014E-2</v>
      </c>
      <c r="QG3" s="54">
        <v>3.2063843154974014E-2</v>
      </c>
      <c r="QH3" s="54">
        <v>3.2063843154974014E-2</v>
      </c>
      <c r="QI3" s="54">
        <v>3.2063843154974014E-2</v>
      </c>
      <c r="QJ3" s="54">
        <v>3.2063843154974014E-2</v>
      </c>
      <c r="QK3" s="54">
        <v>3.2063843154974014E-2</v>
      </c>
      <c r="QL3" s="54">
        <v>3.2063843154974014E-2</v>
      </c>
      <c r="QM3" s="54">
        <v>3.2063843154974014E-2</v>
      </c>
      <c r="QN3" s="54">
        <v>3.2063843154974014E-2</v>
      </c>
      <c r="QO3" s="54">
        <v>3.2063843154974014E-2</v>
      </c>
      <c r="QP3" s="54">
        <v>3.2063843154974014E-2</v>
      </c>
      <c r="QQ3" s="54">
        <v>3.2063843154974014E-2</v>
      </c>
      <c r="QR3" s="54">
        <v>3.2063843154974014E-2</v>
      </c>
      <c r="QS3" s="54">
        <v>3.2063843154974014E-2</v>
      </c>
      <c r="QT3" s="54">
        <v>3.2063843154974014E-2</v>
      </c>
      <c r="QU3" s="54">
        <v>3.2063843154974014E-2</v>
      </c>
      <c r="QV3" s="54">
        <v>3.2063843154974014E-2</v>
      </c>
      <c r="QW3" s="54">
        <v>3.2063843154974014E-2</v>
      </c>
      <c r="QX3" s="54">
        <v>3.2063843154974014E-2</v>
      </c>
      <c r="QY3" s="54">
        <v>3.2063843154974014E-2</v>
      </c>
      <c r="QZ3" s="54">
        <v>3.2063843154974014E-2</v>
      </c>
      <c r="RA3" s="54">
        <v>3.2063843154974014E-2</v>
      </c>
      <c r="RB3" s="54">
        <v>3.2063843154974014E-2</v>
      </c>
      <c r="RC3" s="54">
        <v>3.2063843154974014E-2</v>
      </c>
      <c r="RD3" s="54">
        <v>3.2063843154974014E-2</v>
      </c>
      <c r="RE3" s="54">
        <v>3.2063843154974014E-2</v>
      </c>
      <c r="RF3" s="54">
        <v>3.2063843154974014E-2</v>
      </c>
      <c r="RG3" s="54">
        <v>3.2063843154974014E-2</v>
      </c>
      <c r="RH3" s="54">
        <v>3.2063843154974014E-2</v>
      </c>
      <c r="RI3" s="54">
        <v>3.2063843154974014E-2</v>
      </c>
      <c r="RJ3" s="54">
        <v>3.2063843154974014E-2</v>
      </c>
      <c r="RK3" s="54">
        <v>3.2063843154974014E-2</v>
      </c>
      <c r="RL3" s="54">
        <v>3.2063843154974014E-2</v>
      </c>
      <c r="RM3" s="54">
        <v>3.2063843154974014E-2</v>
      </c>
      <c r="RN3" s="54">
        <v>3.2063843154974014E-2</v>
      </c>
      <c r="RO3" s="54">
        <v>3.2063843154974014E-2</v>
      </c>
      <c r="RP3" s="54">
        <v>3.2063843154974014E-2</v>
      </c>
      <c r="RQ3" s="54">
        <v>3.2063843154974014E-2</v>
      </c>
      <c r="RR3" s="54">
        <v>3.2063843154974014E-2</v>
      </c>
      <c r="RS3" s="54">
        <v>3.2063843154974014E-2</v>
      </c>
      <c r="RT3" s="54">
        <v>3.2063843154974014E-2</v>
      </c>
      <c r="RU3" s="54">
        <v>3.2063843154974014E-2</v>
      </c>
      <c r="RV3" s="54">
        <v>3.2063843154974014E-2</v>
      </c>
      <c r="RW3" s="54">
        <v>3.2063843154974014E-2</v>
      </c>
      <c r="RX3" s="54">
        <v>3.2063843154974014E-2</v>
      </c>
      <c r="RY3" s="54">
        <v>3.2063843154974014E-2</v>
      </c>
      <c r="RZ3" s="54">
        <v>3.2063843154974014E-2</v>
      </c>
      <c r="SA3" s="54">
        <v>3.2063843154974014E-2</v>
      </c>
      <c r="SB3" s="54">
        <v>3.2063843154974014E-2</v>
      </c>
      <c r="SC3" s="54">
        <v>3.2063843154974014E-2</v>
      </c>
      <c r="SD3" s="54">
        <v>3.2063843154974014E-2</v>
      </c>
      <c r="SE3" s="54">
        <v>3.2063843154974014E-2</v>
      </c>
      <c r="SF3" s="54">
        <v>3.2063843154974014E-2</v>
      </c>
      <c r="SG3" s="54">
        <v>3.2063843154974014E-2</v>
      </c>
      <c r="SH3" s="54">
        <v>3.2063843154974014E-2</v>
      </c>
      <c r="SI3" s="54">
        <v>3.2063843154974014E-2</v>
      </c>
      <c r="SJ3" s="54">
        <v>3.2063843154974014E-2</v>
      </c>
      <c r="SK3" s="54">
        <v>3.2063843154974014E-2</v>
      </c>
      <c r="SL3" s="54">
        <v>3.2063843154974014E-2</v>
      </c>
      <c r="SM3" s="54">
        <v>3.2063843154974014E-2</v>
      </c>
      <c r="SN3" s="54">
        <v>3.2063843154974014E-2</v>
      </c>
      <c r="SO3" s="54">
        <v>3.2063843154974014E-2</v>
      </c>
      <c r="SP3" s="54">
        <v>3.2063843154974014E-2</v>
      </c>
      <c r="SQ3" s="54">
        <v>3.2063843154974014E-2</v>
      </c>
      <c r="SR3" s="54">
        <v>3.2063843154974014E-2</v>
      </c>
      <c r="SS3" s="54">
        <v>3.2063843154974014E-2</v>
      </c>
      <c r="ST3" s="54">
        <v>3.2063843154974014E-2</v>
      </c>
      <c r="SU3" s="54">
        <v>3.2063843154974014E-2</v>
      </c>
      <c r="SV3" s="54">
        <v>3.2063843154974014E-2</v>
      </c>
      <c r="SW3" s="54">
        <v>3.2063843154974014E-2</v>
      </c>
      <c r="SX3" s="54">
        <v>3.2063843154974014E-2</v>
      </c>
      <c r="SY3" s="54">
        <v>3.2063843154974014E-2</v>
      </c>
      <c r="SZ3" s="54">
        <v>3.2063843154974014E-2</v>
      </c>
      <c r="TA3" s="54">
        <v>3.2063843154974014E-2</v>
      </c>
      <c r="TB3" s="54">
        <v>3.2063843154974014E-2</v>
      </c>
      <c r="TC3" s="54">
        <v>3.2063843154974014E-2</v>
      </c>
      <c r="TD3" s="54">
        <v>3.2063843154974014E-2</v>
      </c>
      <c r="TE3" s="54">
        <v>3.2063843154974014E-2</v>
      </c>
      <c r="TF3" s="54">
        <v>3.2063843154974014E-2</v>
      </c>
      <c r="TG3" s="54">
        <v>3.2063843154974014E-2</v>
      </c>
      <c r="TH3" s="54">
        <v>3.2063843154974014E-2</v>
      </c>
      <c r="TI3" s="54">
        <v>3.2063843154974014E-2</v>
      </c>
      <c r="TJ3" s="54">
        <v>3.2063843154974014E-2</v>
      </c>
      <c r="TK3" s="54">
        <v>3.2063843154974014E-2</v>
      </c>
      <c r="TL3" s="54">
        <v>3.2063843154974014E-2</v>
      </c>
      <c r="TM3" s="54">
        <v>3.2063843154974014E-2</v>
      </c>
      <c r="TN3" s="54">
        <v>3.2063843154974014E-2</v>
      </c>
      <c r="TO3" s="54">
        <v>3.2063843154974014E-2</v>
      </c>
      <c r="TP3" s="25"/>
      <c r="TQ3" s="25"/>
      <c r="TR3" s="25"/>
      <c r="TS3" s="25"/>
      <c r="TT3" s="25"/>
      <c r="TU3" s="25"/>
      <c r="TV3" s="25"/>
      <c r="TW3" s="25"/>
      <c r="TX3" s="25"/>
      <c r="TY3" s="25"/>
      <c r="TZ3" s="25"/>
      <c r="UA3" s="25"/>
      <c r="UB3" s="25"/>
      <c r="UC3" s="25"/>
      <c r="UD3" s="25"/>
      <c r="UE3" s="25"/>
      <c r="UF3" s="25"/>
      <c r="UG3" s="25"/>
      <c r="UH3" s="25"/>
      <c r="UI3" s="25"/>
      <c r="UJ3" s="25"/>
      <c r="UK3" s="25"/>
      <c r="UL3" s="25"/>
      <c r="UM3" s="25"/>
      <c r="UN3" s="25"/>
      <c r="UO3" s="25"/>
      <c r="UP3" s="25"/>
      <c r="UQ3" s="25"/>
      <c r="UR3" s="25"/>
      <c r="US3" s="25"/>
      <c r="UT3" s="25"/>
      <c r="UU3" s="25"/>
      <c r="UV3" s="25"/>
      <c r="UW3" s="25"/>
      <c r="UX3" s="25"/>
      <c r="UY3" s="25"/>
      <c r="UZ3" s="25"/>
      <c r="VA3" s="25"/>
      <c r="VB3" s="25"/>
      <c r="VC3" s="25"/>
      <c r="VD3" s="25"/>
      <c r="VE3" s="25"/>
      <c r="VF3" s="25"/>
      <c r="VG3" s="25"/>
      <c r="VH3" s="25"/>
      <c r="VI3" s="25"/>
      <c r="VJ3" s="25"/>
      <c r="VK3" s="25"/>
      <c r="VL3" s="25"/>
      <c r="VM3" s="25"/>
      <c r="VN3" s="25"/>
      <c r="VO3" s="25"/>
      <c r="VP3" s="25"/>
      <c r="VQ3" s="25"/>
      <c r="VR3" s="25"/>
      <c r="VS3" s="25"/>
      <c r="VT3" s="25"/>
      <c r="VU3" s="25"/>
      <c r="VV3" s="25"/>
      <c r="VW3" s="25"/>
      <c r="VX3" s="25"/>
      <c r="VY3" s="25"/>
      <c r="VZ3" s="25"/>
      <c r="WA3" s="25"/>
      <c r="WB3" s="25"/>
      <c r="WC3" s="25"/>
      <c r="WD3" s="25"/>
      <c r="WE3" s="25"/>
      <c r="WF3" s="25"/>
      <c r="WG3" s="25"/>
      <c r="WH3" s="25"/>
    </row>
    <row r="4" spans="4:606" ht="16.5">
      <c r="D4" s="18" t="s">
        <v>8</v>
      </c>
      <c r="E4" s="54" t="s">
        <v>55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4">
        <v>0</v>
      </c>
      <c r="V4" s="54">
        <v>0</v>
      </c>
      <c r="W4" s="54">
        <v>0</v>
      </c>
      <c r="X4" s="54">
        <v>0</v>
      </c>
      <c r="Y4" s="54">
        <v>0</v>
      </c>
      <c r="Z4" s="54">
        <v>0</v>
      </c>
      <c r="AA4" s="54">
        <v>0</v>
      </c>
      <c r="AB4" s="54">
        <v>0</v>
      </c>
      <c r="AC4" s="54">
        <v>0</v>
      </c>
      <c r="AD4" s="54">
        <v>0</v>
      </c>
      <c r="AE4" s="54">
        <v>0</v>
      </c>
      <c r="AF4" s="54">
        <v>0</v>
      </c>
      <c r="AG4" s="54">
        <v>0</v>
      </c>
      <c r="AH4" s="54">
        <v>0</v>
      </c>
      <c r="AI4" s="54">
        <v>0</v>
      </c>
      <c r="AJ4" s="54">
        <v>0</v>
      </c>
      <c r="AK4" s="54">
        <v>0</v>
      </c>
      <c r="AL4" s="54">
        <v>0</v>
      </c>
      <c r="AM4" s="54">
        <v>0</v>
      </c>
      <c r="AN4" s="54">
        <v>0</v>
      </c>
      <c r="AO4" s="54">
        <v>0</v>
      </c>
      <c r="AP4" s="54">
        <v>0</v>
      </c>
      <c r="AQ4" s="54">
        <v>0</v>
      </c>
      <c r="AR4" s="54">
        <v>0</v>
      </c>
      <c r="AS4" s="54">
        <v>0</v>
      </c>
      <c r="AT4" s="54">
        <v>0</v>
      </c>
      <c r="AU4" s="54">
        <v>0</v>
      </c>
      <c r="AV4" s="54">
        <v>0</v>
      </c>
      <c r="AW4" s="54">
        <v>0</v>
      </c>
      <c r="AX4" s="54">
        <v>0</v>
      </c>
      <c r="AY4" s="54">
        <v>0</v>
      </c>
      <c r="AZ4" s="54">
        <v>0</v>
      </c>
      <c r="BA4" s="54">
        <v>0</v>
      </c>
      <c r="BB4" s="54">
        <v>0</v>
      </c>
      <c r="BC4" s="54">
        <v>0</v>
      </c>
      <c r="BD4" s="54">
        <v>0</v>
      </c>
      <c r="BE4" s="54">
        <v>0</v>
      </c>
      <c r="BF4" s="54">
        <v>0</v>
      </c>
      <c r="BG4" s="54">
        <v>0</v>
      </c>
      <c r="BH4" s="54">
        <v>0</v>
      </c>
      <c r="BI4" s="54">
        <v>0</v>
      </c>
      <c r="BJ4" s="54">
        <v>0</v>
      </c>
      <c r="BK4" s="54">
        <v>0</v>
      </c>
      <c r="BL4" s="54">
        <v>0</v>
      </c>
      <c r="BM4" s="54">
        <v>0</v>
      </c>
      <c r="BN4" s="54">
        <v>0</v>
      </c>
      <c r="BO4" s="54">
        <v>0</v>
      </c>
      <c r="BP4" s="54">
        <v>0</v>
      </c>
      <c r="BQ4" s="54">
        <v>0</v>
      </c>
      <c r="BR4" s="54">
        <v>0</v>
      </c>
      <c r="BS4" s="54">
        <v>0</v>
      </c>
      <c r="BT4" s="54">
        <v>0</v>
      </c>
      <c r="BU4" s="54">
        <v>0</v>
      </c>
      <c r="BV4" s="54">
        <v>0</v>
      </c>
      <c r="BW4" s="54">
        <v>0</v>
      </c>
      <c r="BX4" s="54">
        <v>0</v>
      </c>
      <c r="BY4" s="54">
        <v>0</v>
      </c>
      <c r="BZ4" s="54">
        <v>0</v>
      </c>
      <c r="CA4" s="54">
        <v>0</v>
      </c>
      <c r="CB4" s="54">
        <v>0</v>
      </c>
      <c r="CC4" s="54">
        <v>0</v>
      </c>
      <c r="CD4" s="54">
        <v>0</v>
      </c>
      <c r="CE4" s="54">
        <v>0</v>
      </c>
      <c r="CF4" s="54">
        <v>0</v>
      </c>
      <c r="CG4" s="54">
        <v>0</v>
      </c>
      <c r="CH4" s="54">
        <v>0</v>
      </c>
      <c r="CI4" s="54">
        <v>0</v>
      </c>
      <c r="CJ4" s="54">
        <v>0</v>
      </c>
      <c r="CK4" s="54">
        <v>0</v>
      </c>
      <c r="CL4" s="54">
        <v>0</v>
      </c>
      <c r="CM4" s="54">
        <v>0</v>
      </c>
      <c r="CN4" s="54">
        <v>0</v>
      </c>
      <c r="CO4" s="54">
        <v>0</v>
      </c>
      <c r="CP4" s="54">
        <v>0</v>
      </c>
      <c r="CQ4" s="54">
        <v>0</v>
      </c>
      <c r="CR4" s="54">
        <v>0</v>
      </c>
      <c r="CS4" s="54">
        <v>0</v>
      </c>
      <c r="CT4" s="54">
        <v>0</v>
      </c>
      <c r="CU4" s="54">
        <v>0</v>
      </c>
      <c r="CV4" s="54">
        <v>0</v>
      </c>
      <c r="CW4" s="54">
        <v>0</v>
      </c>
      <c r="CX4" s="54">
        <v>0</v>
      </c>
      <c r="CY4" s="54">
        <v>0</v>
      </c>
      <c r="CZ4" s="54">
        <v>0</v>
      </c>
      <c r="DA4" s="54">
        <v>0</v>
      </c>
      <c r="DB4" s="54">
        <v>0</v>
      </c>
      <c r="DC4" s="54">
        <v>0</v>
      </c>
      <c r="DD4" s="54">
        <v>0</v>
      </c>
      <c r="DE4" s="54">
        <v>0</v>
      </c>
      <c r="DF4" s="54">
        <v>0</v>
      </c>
      <c r="DG4" s="54">
        <v>0</v>
      </c>
      <c r="DH4" s="54">
        <v>0</v>
      </c>
      <c r="DI4" s="54">
        <v>0</v>
      </c>
      <c r="DJ4" s="54">
        <v>0</v>
      </c>
      <c r="DK4" s="54">
        <v>0</v>
      </c>
      <c r="DL4" s="54">
        <v>0</v>
      </c>
      <c r="DM4" s="54">
        <v>0</v>
      </c>
      <c r="DN4" s="54">
        <v>0</v>
      </c>
      <c r="DO4" s="54">
        <v>0</v>
      </c>
      <c r="DP4" s="54">
        <v>0</v>
      </c>
      <c r="DQ4" s="54">
        <v>0</v>
      </c>
      <c r="DR4" s="54">
        <v>0</v>
      </c>
      <c r="DS4" s="54">
        <v>0</v>
      </c>
      <c r="DT4" s="54">
        <v>0</v>
      </c>
      <c r="DU4" s="54">
        <v>0</v>
      </c>
      <c r="DV4" s="54">
        <v>0</v>
      </c>
      <c r="DW4" s="54">
        <v>0</v>
      </c>
      <c r="DX4" s="54">
        <v>0</v>
      </c>
      <c r="DY4" s="54">
        <v>0</v>
      </c>
      <c r="DZ4" s="54">
        <v>0</v>
      </c>
      <c r="EA4" s="54">
        <v>0</v>
      </c>
      <c r="EB4" s="54">
        <v>0</v>
      </c>
      <c r="EC4" s="54">
        <v>0</v>
      </c>
      <c r="ED4" s="54">
        <v>0</v>
      </c>
      <c r="EE4" s="54">
        <v>0</v>
      </c>
      <c r="EF4" s="54">
        <v>0</v>
      </c>
      <c r="EG4" s="54">
        <v>0</v>
      </c>
      <c r="EH4" s="54">
        <v>0</v>
      </c>
      <c r="EI4" s="54">
        <v>0</v>
      </c>
      <c r="EJ4" s="54">
        <v>0</v>
      </c>
      <c r="EK4" s="54">
        <v>0</v>
      </c>
      <c r="EL4" s="54">
        <v>0</v>
      </c>
      <c r="EM4" s="54">
        <v>0</v>
      </c>
      <c r="EN4" s="54">
        <v>0</v>
      </c>
      <c r="EO4" s="54">
        <v>0</v>
      </c>
      <c r="EP4" s="54">
        <v>0</v>
      </c>
      <c r="EQ4" s="54">
        <v>0</v>
      </c>
      <c r="ER4" s="54">
        <v>0</v>
      </c>
      <c r="ES4" s="54">
        <v>0</v>
      </c>
      <c r="ET4" s="54">
        <v>0</v>
      </c>
      <c r="EU4" s="54">
        <v>0</v>
      </c>
      <c r="EV4" s="54">
        <v>0</v>
      </c>
      <c r="EW4" s="54">
        <v>0</v>
      </c>
      <c r="EX4" s="54">
        <v>0</v>
      </c>
      <c r="EY4" s="54">
        <v>0</v>
      </c>
      <c r="EZ4" s="54">
        <v>0</v>
      </c>
      <c r="FA4" s="54">
        <v>0</v>
      </c>
      <c r="FB4" s="54">
        <v>0</v>
      </c>
      <c r="FC4" s="54">
        <v>0</v>
      </c>
      <c r="FD4" s="54">
        <v>0</v>
      </c>
      <c r="FE4" s="54">
        <v>0</v>
      </c>
      <c r="FF4" s="54">
        <v>0</v>
      </c>
      <c r="FG4" s="54">
        <v>0</v>
      </c>
      <c r="FH4" s="54">
        <v>0</v>
      </c>
      <c r="FI4" s="54">
        <v>0</v>
      </c>
      <c r="FJ4" s="54">
        <v>0</v>
      </c>
      <c r="FK4" s="54">
        <v>0</v>
      </c>
      <c r="FL4" s="54">
        <v>0</v>
      </c>
      <c r="FM4" s="54">
        <v>0</v>
      </c>
      <c r="FN4" s="54">
        <v>0</v>
      </c>
      <c r="FO4" s="54">
        <v>0</v>
      </c>
      <c r="FP4" s="54">
        <v>0</v>
      </c>
      <c r="FQ4" s="54">
        <v>0</v>
      </c>
      <c r="FR4" s="54">
        <v>0</v>
      </c>
      <c r="FS4" s="54">
        <v>0</v>
      </c>
      <c r="FT4" s="54">
        <v>0</v>
      </c>
      <c r="FU4" s="54">
        <v>0</v>
      </c>
      <c r="FV4" s="54">
        <v>0</v>
      </c>
      <c r="FW4" s="54">
        <v>0</v>
      </c>
      <c r="FX4" s="54">
        <v>0</v>
      </c>
      <c r="FY4" s="54">
        <v>0</v>
      </c>
      <c r="FZ4" s="54">
        <v>0</v>
      </c>
      <c r="GA4" s="54">
        <v>0</v>
      </c>
      <c r="GB4" s="54">
        <v>0</v>
      </c>
      <c r="GC4" s="54">
        <v>0</v>
      </c>
      <c r="GD4" s="54">
        <v>0</v>
      </c>
      <c r="GE4" s="54">
        <v>0</v>
      </c>
      <c r="GF4" s="54">
        <v>0</v>
      </c>
      <c r="GG4" s="54">
        <v>0</v>
      </c>
      <c r="GH4" s="54">
        <v>0</v>
      </c>
      <c r="GI4" s="54">
        <v>0</v>
      </c>
      <c r="GJ4" s="54">
        <v>0</v>
      </c>
      <c r="GK4" s="54">
        <v>0</v>
      </c>
      <c r="GL4" s="54">
        <v>0</v>
      </c>
      <c r="GM4" s="54">
        <v>0</v>
      </c>
      <c r="GN4" s="54">
        <v>0</v>
      </c>
      <c r="GO4" s="54">
        <v>0</v>
      </c>
      <c r="GP4" s="54">
        <v>0</v>
      </c>
      <c r="GQ4" s="54">
        <v>0</v>
      </c>
      <c r="GR4" s="54">
        <v>0</v>
      </c>
      <c r="GS4" s="54">
        <v>0</v>
      </c>
      <c r="GT4" s="54">
        <v>0</v>
      </c>
      <c r="GU4" s="54">
        <v>0</v>
      </c>
      <c r="GV4" s="54">
        <v>0</v>
      </c>
      <c r="GW4" s="54">
        <v>0</v>
      </c>
      <c r="GX4" s="54">
        <v>0</v>
      </c>
      <c r="GY4" s="54">
        <v>0</v>
      </c>
      <c r="GZ4" s="54">
        <v>0</v>
      </c>
      <c r="HA4" s="54">
        <v>0</v>
      </c>
      <c r="HB4" s="54">
        <v>0</v>
      </c>
      <c r="HC4" s="54">
        <v>0</v>
      </c>
      <c r="HD4" s="54">
        <v>0</v>
      </c>
      <c r="HE4" s="54">
        <v>0</v>
      </c>
      <c r="HF4" s="54">
        <v>0</v>
      </c>
      <c r="HG4" s="54">
        <v>0</v>
      </c>
      <c r="HH4" s="54">
        <v>0</v>
      </c>
      <c r="HI4" s="54">
        <v>0</v>
      </c>
      <c r="HJ4" s="54">
        <v>0</v>
      </c>
      <c r="HK4" s="54">
        <v>0</v>
      </c>
      <c r="HL4" s="54">
        <v>0</v>
      </c>
      <c r="HM4" s="54">
        <v>0</v>
      </c>
      <c r="HN4" s="54">
        <v>0</v>
      </c>
      <c r="HO4" s="54">
        <v>0</v>
      </c>
      <c r="HP4" s="54">
        <v>0</v>
      </c>
      <c r="HQ4" s="54">
        <v>0</v>
      </c>
      <c r="HR4" s="54">
        <v>0</v>
      </c>
      <c r="HS4" s="54">
        <v>0</v>
      </c>
      <c r="HT4" s="54">
        <v>0</v>
      </c>
      <c r="HU4" s="54">
        <v>0</v>
      </c>
      <c r="HV4" s="54">
        <v>0</v>
      </c>
      <c r="HW4" s="54">
        <v>0</v>
      </c>
      <c r="HX4" s="54">
        <v>0</v>
      </c>
      <c r="HY4" s="54">
        <v>0</v>
      </c>
      <c r="HZ4" s="54">
        <v>0</v>
      </c>
      <c r="IA4" s="54">
        <v>0</v>
      </c>
      <c r="IB4" s="54">
        <v>0</v>
      </c>
      <c r="IC4" s="54">
        <v>0</v>
      </c>
      <c r="ID4" s="54">
        <v>0</v>
      </c>
      <c r="IE4" s="54">
        <v>0</v>
      </c>
      <c r="IF4" s="54">
        <v>0</v>
      </c>
      <c r="IG4" s="54">
        <v>0</v>
      </c>
      <c r="IH4" s="54">
        <v>0</v>
      </c>
      <c r="II4" s="54">
        <v>0</v>
      </c>
      <c r="IJ4" s="54">
        <v>0</v>
      </c>
      <c r="IK4" s="54">
        <v>0</v>
      </c>
      <c r="IL4" s="54">
        <v>0</v>
      </c>
      <c r="IM4" s="54">
        <v>0</v>
      </c>
      <c r="IN4" s="54">
        <v>0</v>
      </c>
      <c r="IO4" s="54">
        <v>0</v>
      </c>
      <c r="IP4" s="54">
        <v>0</v>
      </c>
      <c r="IQ4" s="54">
        <v>0</v>
      </c>
      <c r="IR4" s="54">
        <v>0</v>
      </c>
      <c r="IS4" s="54">
        <v>0</v>
      </c>
      <c r="IT4" s="54">
        <v>0</v>
      </c>
      <c r="IU4" s="54">
        <v>0</v>
      </c>
      <c r="IV4" s="54">
        <v>0</v>
      </c>
      <c r="IW4" s="54">
        <v>0</v>
      </c>
      <c r="IX4" s="54">
        <v>0</v>
      </c>
      <c r="IY4" s="54">
        <v>0</v>
      </c>
      <c r="IZ4" s="54">
        <v>0</v>
      </c>
      <c r="JA4" s="54">
        <v>0</v>
      </c>
      <c r="JB4" s="54">
        <v>0</v>
      </c>
      <c r="JC4" s="54">
        <v>0</v>
      </c>
      <c r="JD4" s="54">
        <v>0</v>
      </c>
      <c r="JE4" s="54">
        <v>0</v>
      </c>
      <c r="JF4" s="54">
        <v>0</v>
      </c>
      <c r="JG4" s="54">
        <v>0</v>
      </c>
      <c r="JH4" s="54">
        <v>0</v>
      </c>
      <c r="JI4" s="54">
        <v>0</v>
      </c>
      <c r="JJ4" s="54">
        <v>0</v>
      </c>
      <c r="JK4" s="54">
        <v>0</v>
      </c>
      <c r="JL4" s="54">
        <v>0</v>
      </c>
      <c r="JM4" s="54">
        <v>0</v>
      </c>
      <c r="JN4" s="54">
        <v>0</v>
      </c>
      <c r="JO4" s="54">
        <v>0</v>
      </c>
      <c r="JP4" s="54">
        <v>0</v>
      </c>
      <c r="JQ4" s="54">
        <v>0</v>
      </c>
      <c r="JR4" s="54">
        <v>0</v>
      </c>
      <c r="JS4" s="54">
        <v>0</v>
      </c>
      <c r="JT4" s="54">
        <v>0</v>
      </c>
      <c r="JU4" s="54">
        <v>0</v>
      </c>
      <c r="JV4" s="54">
        <v>0</v>
      </c>
      <c r="JW4" s="54">
        <v>0</v>
      </c>
      <c r="JX4" s="54">
        <v>0</v>
      </c>
      <c r="JY4" s="54">
        <v>0</v>
      </c>
      <c r="JZ4" s="54">
        <v>0</v>
      </c>
      <c r="KA4" s="54">
        <v>0</v>
      </c>
      <c r="KB4" s="54">
        <v>0</v>
      </c>
      <c r="KC4" s="54">
        <v>0</v>
      </c>
      <c r="KD4" s="54">
        <v>0</v>
      </c>
      <c r="KE4" s="54">
        <v>0</v>
      </c>
      <c r="KF4" s="54">
        <v>0</v>
      </c>
      <c r="KG4" s="54">
        <v>0</v>
      </c>
      <c r="KH4" s="54">
        <v>0</v>
      </c>
      <c r="KI4" s="54">
        <v>0</v>
      </c>
      <c r="KJ4" s="54">
        <v>0</v>
      </c>
      <c r="KK4" s="54">
        <v>0</v>
      </c>
      <c r="KL4" s="54">
        <v>0</v>
      </c>
      <c r="KM4" s="54">
        <v>0</v>
      </c>
      <c r="KN4" s="54">
        <v>0</v>
      </c>
      <c r="KO4" s="54">
        <v>0</v>
      </c>
      <c r="KP4" s="54">
        <v>0</v>
      </c>
      <c r="KQ4" s="54">
        <v>0</v>
      </c>
      <c r="KR4" s="54">
        <v>0</v>
      </c>
      <c r="KS4" s="54">
        <v>0</v>
      </c>
      <c r="KT4" s="54">
        <v>0</v>
      </c>
      <c r="KU4" s="54">
        <v>0</v>
      </c>
      <c r="KV4" s="54">
        <v>0</v>
      </c>
      <c r="KW4" s="54">
        <v>0</v>
      </c>
      <c r="KX4" s="54">
        <v>0</v>
      </c>
      <c r="KY4" s="54">
        <v>0</v>
      </c>
      <c r="KZ4" s="54">
        <v>0</v>
      </c>
      <c r="LA4" s="54">
        <v>0</v>
      </c>
      <c r="LB4" s="54">
        <v>0</v>
      </c>
      <c r="LC4" s="54">
        <v>0</v>
      </c>
      <c r="LD4" s="54">
        <v>0</v>
      </c>
      <c r="LE4" s="54">
        <v>0</v>
      </c>
      <c r="LF4" s="54">
        <v>0</v>
      </c>
      <c r="LG4" s="54">
        <v>0</v>
      </c>
      <c r="LH4" s="54">
        <v>0</v>
      </c>
      <c r="LI4" s="54">
        <v>0</v>
      </c>
      <c r="LJ4" s="54">
        <v>0</v>
      </c>
      <c r="LK4" s="54">
        <v>0</v>
      </c>
      <c r="LL4" s="54">
        <v>0</v>
      </c>
      <c r="LM4" s="54">
        <v>0</v>
      </c>
      <c r="LN4" s="54">
        <v>0</v>
      </c>
      <c r="LO4" s="54">
        <v>0</v>
      </c>
      <c r="LP4" s="54">
        <v>0</v>
      </c>
      <c r="LQ4" s="54">
        <v>0</v>
      </c>
      <c r="LR4" s="54">
        <v>0</v>
      </c>
      <c r="LS4" s="54">
        <v>0</v>
      </c>
      <c r="LT4" s="54">
        <v>0</v>
      </c>
      <c r="LU4" s="54">
        <v>0</v>
      </c>
      <c r="LV4" s="54">
        <v>0</v>
      </c>
      <c r="LW4" s="54">
        <v>0</v>
      </c>
      <c r="LX4" s="54">
        <v>0</v>
      </c>
      <c r="LY4" s="54">
        <v>0</v>
      </c>
      <c r="LZ4" s="54">
        <v>0</v>
      </c>
      <c r="MA4" s="54">
        <v>0</v>
      </c>
      <c r="MB4" s="54">
        <v>0</v>
      </c>
      <c r="MC4" s="54">
        <v>0</v>
      </c>
      <c r="MD4" s="54">
        <v>0</v>
      </c>
      <c r="ME4" s="54">
        <v>0</v>
      </c>
      <c r="MF4" s="54">
        <v>0</v>
      </c>
      <c r="MG4" s="54">
        <v>0</v>
      </c>
      <c r="MH4" s="54">
        <v>0</v>
      </c>
      <c r="MI4" s="54">
        <v>0</v>
      </c>
      <c r="MJ4" s="54">
        <v>0</v>
      </c>
      <c r="MK4" s="54">
        <v>0</v>
      </c>
      <c r="ML4" s="54">
        <v>0</v>
      </c>
      <c r="MM4" s="54">
        <v>0</v>
      </c>
      <c r="MN4" s="54">
        <v>0</v>
      </c>
      <c r="MO4" s="54">
        <v>0</v>
      </c>
      <c r="MP4" s="54">
        <v>0</v>
      </c>
      <c r="MQ4" s="54">
        <v>0</v>
      </c>
      <c r="MR4" s="54">
        <v>0</v>
      </c>
      <c r="MS4" s="54">
        <v>0</v>
      </c>
      <c r="MT4" s="54">
        <v>0</v>
      </c>
      <c r="MU4" s="54">
        <v>0</v>
      </c>
      <c r="MV4" s="54">
        <v>0</v>
      </c>
      <c r="MW4" s="54">
        <v>0</v>
      </c>
      <c r="MX4" s="54">
        <v>0</v>
      </c>
      <c r="MY4" s="54">
        <v>0</v>
      </c>
      <c r="MZ4" s="54">
        <v>0</v>
      </c>
      <c r="NA4" s="54">
        <v>0</v>
      </c>
      <c r="NB4" s="54">
        <v>0</v>
      </c>
      <c r="NC4" s="54">
        <v>0</v>
      </c>
      <c r="ND4" s="54">
        <v>0</v>
      </c>
      <c r="NE4" s="54">
        <v>0</v>
      </c>
      <c r="NF4" s="54">
        <v>0</v>
      </c>
      <c r="NG4" s="54">
        <v>0</v>
      </c>
      <c r="NH4" s="54">
        <v>0</v>
      </c>
      <c r="NI4" s="54">
        <v>0</v>
      </c>
      <c r="NJ4" s="54">
        <v>0</v>
      </c>
      <c r="NK4" s="54">
        <v>0</v>
      </c>
      <c r="NL4" s="54">
        <v>0</v>
      </c>
      <c r="NM4" s="54">
        <v>0</v>
      </c>
      <c r="NN4" s="54">
        <v>0</v>
      </c>
      <c r="NO4" s="54">
        <v>0</v>
      </c>
      <c r="NP4" s="54">
        <v>0</v>
      </c>
      <c r="NQ4" s="54">
        <v>0</v>
      </c>
      <c r="NR4" s="54">
        <v>0</v>
      </c>
      <c r="NS4" s="54">
        <v>0</v>
      </c>
      <c r="NT4" s="54">
        <v>0</v>
      </c>
      <c r="NU4" s="54">
        <v>0</v>
      </c>
      <c r="NV4" s="54">
        <v>0</v>
      </c>
      <c r="NW4" s="54">
        <v>0</v>
      </c>
      <c r="NX4" s="54">
        <v>0</v>
      </c>
      <c r="NY4" s="54">
        <v>0</v>
      </c>
      <c r="NZ4" s="54">
        <v>0</v>
      </c>
      <c r="OA4" s="54">
        <v>0</v>
      </c>
      <c r="OB4" s="54">
        <v>0</v>
      </c>
      <c r="OC4" s="54">
        <v>0</v>
      </c>
      <c r="OD4" s="54">
        <v>0</v>
      </c>
      <c r="OE4" s="54">
        <v>0</v>
      </c>
      <c r="OF4" s="54">
        <v>0</v>
      </c>
      <c r="OG4" s="54">
        <v>0</v>
      </c>
      <c r="OH4" s="54">
        <v>0</v>
      </c>
      <c r="OI4" s="54">
        <v>0</v>
      </c>
      <c r="OJ4" s="54">
        <v>0</v>
      </c>
      <c r="OK4" s="54">
        <v>0</v>
      </c>
      <c r="OL4" s="54">
        <v>0</v>
      </c>
      <c r="OM4" s="54">
        <v>0</v>
      </c>
      <c r="ON4" s="54">
        <v>0</v>
      </c>
      <c r="OO4" s="54">
        <v>0</v>
      </c>
      <c r="OP4" s="54">
        <v>0</v>
      </c>
      <c r="OQ4" s="54">
        <v>0</v>
      </c>
      <c r="OR4" s="54">
        <v>0</v>
      </c>
      <c r="OS4" s="54">
        <v>0</v>
      </c>
      <c r="OT4" s="54">
        <v>0</v>
      </c>
      <c r="OU4" s="54">
        <v>0</v>
      </c>
      <c r="OV4" s="54">
        <v>0</v>
      </c>
      <c r="OW4" s="54">
        <v>0</v>
      </c>
      <c r="OX4" s="54">
        <v>0</v>
      </c>
      <c r="OY4" s="54">
        <v>0</v>
      </c>
      <c r="OZ4" s="54">
        <v>0</v>
      </c>
      <c r="PA4" s="54">
        <v>0</v>
      </c>
      <c r="PB4" s="54">
        <v>0</v>
      </c>
      <c r="PC4" s="54">
        <v>0</v>
      </c>
      <c r="PD4" s="54">
        <v>0</v>
      </c>
      <c r="PE4" s="54">
        <v>0</v>
      </c>
      <c r="PF4" s="54">
        <v>0</v>
      </c>
      <c r="PG4" s="54">
        <v>0</v>
      </c>
      <c r="PH4" s="54">
        <v>0</v>
      </c>
      <c r="PI4" s="54">
        <v>0</v>
      </c>
      <c r="PJ4" s="54">
        <v>0</v>
      </c>
      <c r="PK4" s="54">
        <v>0</v>
      </c>
      <c r="PL4" s="54">
        <v>0</v>
      </c>
      <c r="PM4" s="54">
        <v>0</v>
      </c>
      <c r="PN4" s="54">
        <v>0</v>
      </c>
      <c r="PO4" s="54">
        <v>0</v>
      </c>
      <c r="PP4" s="54">
        <v>0</v>
      </c>
      <c r="PQ4" s="54">
        <v>0</v>
      </c>
      <c r="PR4" s="54">
        <v>0</v>
      </c>
      <c r="PS4" s="54">
        <v>0</v>
      </c>
      <c r="PT4" s="54">
        <v>0</v>
      </c>
      <c r="PU4" s="54">
        <v>0</v>
      </c>
      <c r="PV4" s="54">
        <v>0</v>
      </c>
      <c r="PW4" s="54">
        <v>0</v>
      </c>
      <c r="PX4" s="54">
        <v>0</v>
      </c>
      <c r="PY4" s="54">
        <v>0</v>
      </c>
      <c r="PZ4" s="54">
        <v>0</v>
      </c>
      <c r="QA4" s="54">
        <v>0</v>
      </c>
      <c r="QB4" s="54">
        <v>0</v>
      </c>
      <c r="QC4" s="54">
        <v>0</v>
      </c>
      <c r="QD4" s="54">
        <v>0</v>
      </c>
      <c r="QE4" s="54">
        <v>0</v>
      </c>
      <c r="QF4" s="54">
        <v>0</v>
      </c>
      <c r="QG4" s="54">
        <v>0</v>
      </c>
      <c r="QH4" s="54">
        <v>0</v>
      </c>
      <c r="QI4" s="54">
        <v>0</v>
      </c>
      <c r="QJ4" s="54">
        <v>0</v>
      </c>
      <c r="QK4" s="54">
        <v>0</v>
      </c>
      <c r="QL4" s="54">
        <v>0</v>
      </c>
      <c r="QM4" s="54">
        <v>0</v>
      </c>
      <c r="QN4" s="54">
        <v>0</v>
      </c>
      <c r="QO4" s="54">
        <v>0</v>
      </c>
      <c r="QP4" s="54">
        <v>0</v>
      </c>
      <c r="QQ4" s="54">
        <v>0</v>
      </c>
      <c r="QR4" s="54">
        <v>0</v>
      </c>
      <c r="QS4" s="54">
        <v>0</v>
      </c>
      <c r="QT4" s="54">
        <v>0</v>
      </c>
      <c r="QU4" s="54">
        <v>0</v>
      </c>
      <c r="QV4" s="54">
        <v>0</v>
      </c>
      <c r="QW4" s="54">
        <v>0</v>
      </c>
      <c r="QX4" s="54">
        <v>0</v>
      </c>
      <c r="QY4" s="54">
        <v>0</v>
      </c>
      <c r="QZ4" s="54">
        <v>0</v>
      </c>
      <c r="RA4" s="54">
        <v>0</v>
      </c>
      <c r="RB4" s="54">
        <v>0</v>
      </c>
      <c r="RC4" s="54">
        <v>0</v>
      </c>
      <c r="RD4" s="54">
        <v>0</v>
      </c>
      <c r="RE4" s="54">
        <v>0</v>
      </c>
      <c r="RF4" s="54">
        <v>0</v>
      </c>
      <c r="RG4" s="54">
        <v>0</v>
      </c>
      <c r="RH4" s="54">
        <v>0</v>
      </c>
      <c r="RI4" s="54">
        <v>0</v>
      </c>
      <c r="RJ4" s="54">
        <v>0</v>
      </c>
      <c r="RK4" s="54">
        <v>0</v>
      </c>
      <c r="RL4" s="54">
        <v>0</v>
      </c>
      <c r="RM4" s="54">
        <v>0</v>
      </c>
      <c r="RN4" s="54">
        <v>0</v>
      </c>
      <c r="RO4" s="54">
        <v>0</v>
      </c>
      <c r="RP4" s="54">
        <v>0</v>
      </c>
      <c r="RQ4" s="54">
        <v>0</v>
      </c>
      <c r="RR4" s="54">
        <v>0</v>
      </c>
      <c r="RS4" s="54">
        <v>0</v>
      </c>
      <c r="RT4" s="54">
        <v>0</v>
      </c>
      <c r="RU4" s="54">
        <v>0</v>
      </c>
      <c r="RV4" s="54">
        <v>0</v>
      </c>
      <c r="RW4" s="54">
        <v>0</v>
      </c>
      <c r="RX4" s="54">
        <v>0</v>
      </c>
      <c r="RY4" s="54">
        <v>0</v>
      </c>
      <c r="RZ4" s="54">
        <v>0</v>
      </c>
      <c r="SA4" s="54">
        <v>0</v>
      </c>
      <c r="SB4" s="54">
        <v>0</v>
      </c>
      <c r="SC4" s="54">
        <v>0</v>
      </c>
      <c r="SD4" s="54">
        <v>0</v>
      </c>
      <c r="SE4" s="54">
        <v>0</v>
      </c>
      <c r="SF4" s="54">
        <v>0</v>
      </c>
      <c r="SG4" s="54">
        <v>0</v>
      </c>
      <c r="SH4" s="54">
        <v>0</v>
      </c>
      <c r="SI4" s="54">
        <v>0</v>
      </c>
      <c r="SJ4" s="54">
        <v>0</v>
      </c>
      <c r="SK4" s="54">
        <v>0</v>
      </c>
      <c r="SL4" s="54">
        <v>0</v>
      </c>
      <c r="SM4" s="54">
        <v>0</v>
      </c>
      <c r="SN4" s="54">
        <v>0</v>
      </c>
      <c r="SO4" s="54">
        <v>0</v>
      </c>
      <c r="SP4" s="54">
        <v>0</v>
      </c>
      <c r="SQ4" s="54">
        <v>0</v>
      </c>
      <c r="SR4" s="54">
        <v>0</v>
      </c>
      <c r="SS4" s="54">
        <v>0</v>
      </c>
      <c r="ST4" s="54">
        <v>0</v>
      </c>
      <c r="SU4" s="54">
        <v>0</v>
      </c>
      <c r="SV4" s="54">
        <v>0</v>
      </c>
      <c r="SW4" s="54">
        <v>0</v>
      </c>
      <c r="SX4" s="54">
        <v>0</v>
      </c>
      <c r="SY4" s="54">
        <v>0</v>
      </c>
      <c r="SZ4" s="54">
        <v>0</v>
      </c>
      <c r="TA4" s="54">
        <v>0</v>
      </c>
      <c r="TB4" s="54">
        <v>0</v>
      </c>
      <c r="TC4" s="54">
        <v>0</v>
      </c>
      <c r="TD4" s="54">
        <v>0</v>
      </c>
      <c r="TE4" s="54">
        <v>0</v>
      </c>
      <c r="TF4" s="54">
        <v>0</v>
      </c>
      <c r="TG4" s="54">
        <v>0</v>
      </c>
      <c r="TH4" s="54">
        <v>0</v>
      </c>
      <c r="TI4" s="54">
        <v>0</v>
      </c>
      <c r="TJ4" s="54">
        <v>0</v>
      </c>
      <c r="TK4" s="54">
        <v>0</v>
      </c>
      <c r="TL4" s="54">
        <v>0</v>
      </c>
      <c r="TM4" s="54">
        <v>0</v>
      </c>
      <c r="TN4" s="54">
        <v>0</v>
      </c>
      <c r="TO4" s="54">
        <v>0</v>
      </c>
      <c r="TP4" s="25"/>
      <c r="TQ4" s="25"/>
      <c r="TR4" s="25"/>
      <c r="TS4" s="25"/>
      <c r="TT4" s="25"/>
      <c r="TU4" s="25"/>
      <c r="TV4" s="25"/>
      <c r="TW4" s="25"/>
      <c r="TX4" s="25"/>
      <c r="TY4" s="25"/>
      <c r="TZ4" s="25"/>
      <c r="UA4" s="25"/>
      <c r="UB4" s="25"/>
      <c r="UC4" s="25"/>
      <c r="UD4" s="25"/>
      <c r="UE4" s="25"/>
      <c r="UF4" s="25"/>
      <c r="UG4" s="25"/>
      <c r="UH4" s="25"/>
      <c r="UI4" s="25"/>
      <c r="UJ4" s="25"/>
      <c r="UK4" s="25"/>
      <c r="UL4" s="25"/>
      <c r="UM4" s="25"/>
      <c r="UN4" s="25"/>
      <c r="UO4" s="25"/>
      <c r="UP4" s="25"/>
      <c r="UQ4" s="25"/>
      <c r="UR4" s="25"/>
      <c r="US4" s="25"/>
      <c r="UT4" s="25"/>
      <c r="UU4" s="25"/>
      <c r="UV4" s="25"/>
      <c r="UW4" s="25"/>
      <c r="UX4" s="25"/>
      <c r="UY4" s="25"/>
      <c r="UZ4" s="25"/>
      <c r="VA4" s="25"/>
      <c r="VB4" s="25"/>
      <c r="VC4" s="25"/>
      <c r="VD4" s="25"/>
      <c r="VE4" s="25"/>
      <c r="VF4" s="25"/>
      <c r="VG4" s="25"/>
      <c r="VH4" s="25"/>
      <c r="VI4" s="25"/>
      <c r="VJ4" s="25"/>
      <c r="VK4" s="25"/>
      <c r="VL4" s="25"/>
      <c r="VM4" s="25"/>
      <c r="VN4" s="25"/>
      <c r="VO4" s="25"/>
      <c r="VP4" s="25"/>
      <c r="VQ4" s="25"/>
      <c r="VR4" s="25"/>
      <c r="VS4" s="25"/>
      <c r="VT4" s="25"/>
      <c r="VU4" s="25"/>
      <c r="VV4" s="25"/>
      <c r="VW4" s="25"/>
      <c r="VX4" s="25"/>
      <c r="VY4" s="25"/>
      <c r="VZ4" s="25"/>
      <c r="WA4" s="25"/>
      <c r="WB4" s="25"/>
      <c r="WC4" s="25"/>
      <c r="WD4" s="25"/>
      <c r="WE4" s="25"/>
      <c r="WF4" s="25"/>
      <c r="WG4" s="25"/>
      <c r="WH4" s="25"/>
    </row>
    <row r="5" spans="4:606" ht="16.5">
      <c r="D5" s="18" t="s">
        <v>8</v>
      </c>
      <c r="E5" s="54" t="s">
        <v>9</v>
      </c>
      <c r="F5" s="54">
        <v>4.2924730135193582E-3</v>
      </c>
      <c r="G5" s="54">
        <v>4.2924730135193582E-3</v>
      </c>
      <c r="H5" s="54">
        <v>4.2924730135193582E-3</v>
      </c>
      <c r="I5" s="54">
        <v>4.2924730135193582E-3</v>
      </c>
      <c r="J5" s="54">
        <v>4.2924730135193582E-3</v>
      </c>
      <c r="K5" s="54">
        <v>4.2924730135193582E-3</v>
      </c>
      <c r="L5" s="54">
        <v>4.2924730135193582E-3</v>
      </c>
      <c r="M5" s="54">
        <v>4.2924730135193582E-3</v>
      </c>
      <c r="N5" s="54">
        <v>4.2924730135193582E-3</v>
      </c>
      <c r="O5" s="54">
        <v>4.2924730135193582E-3</v>
      </c>
      <c r="P5" s="54">
        <v>4.2924730135193582E-3</v>
      </c>
      <c r="Q5" s="54">
        <v>4.2924730135193582E-3</v>
      </c>
      <c r="R5" s="54">
        <v>4.2924730135193582E-3</v>
      </c>
      <c r="S5" s="54">
        <v>4.2924730135193582E-3</v>
      </c>
      <c r="T5" s="54">
        <v>4.2924730135193582E-3</v>
      </c>
      <c r="U5" s="54">
        <v>4.2924730135193582E-3</v>
      </c>
      <c r="V5" s="54">
        <v>4.2924730135193582E-3</v>
      </c>
      <c r="W5" s="54">
        <v>4.2924730135193582E-3</v>
      </c>
      <c r="X5" s="54">
        <v>4.2924730135193582E-3</v>
      </c>
      <c r="Y5" s="54">
        <v>4.2924730135193582E-3</v>
      </c>
      <c r="Z5" s="54">
        <v>4.2924730135193582E-3</v>
      </c>
      <c r="AA5" s="54">
        <v>4.2924730135193582E-3</v>
      </c>
      <c r="AB5" s="54">
        <v>4.2924730135193582E-3</v>
      </c>
      <c r="AC5" s="54">
        <v>4.2924730135193582E-3</v>
      </c>
      <c r="AD5" s="54">
        <v>4.2924730135193582E-3</v>
      </c>
      <c r="AE5" s="54">
        <v>4.2924730135193582E-3</v>
      </c>
      <c r="AF5" s="54">
        <v>4.2924730135193582E-3</v>
      </c>
      <c r="AG5" s="54">
        <v>4.2924730135193582E-3</v>
      </c>
      <c r="AH5" s="54">
        <v>4.2924730135193582E-3</v>
      </c>
      <c r="AI5" s="54">
        <v>4.2924730135193582E-3</v>
      </c>
      <c r="AJ5" s="54">
        <v>4.2924730135193582E-3</v>
      </c>
      <c r="AK5" s="54">
        <v>4.2924730135193582E-3</v>
      </c>
      <c r="AL5" s="54">
        <v>4.2924730135193582E-3</v>
      </c>
      <c r="AM5" s="54">
        <v>4.2924730135193582E-3</v>
      </c>
      <c r="AN5" s="54">
        <v>4.2924730135193582E-3</v>
      </c>
      <c r="AO5" s="54">
        <v>4.2924730135193582E-3</v>
      </c>
      <c r="AP5" s="54">
        <v>4.2924730135193582E-3</v>
      </c>
      <c r="AQ5" s="54">
        <v>4.2924730135193582E-3</v>
      </c>
      <c r="AR5" s="54">
        <v>4.2924730135193582E-3</v>
      </c>
      <c r="AS5" s="54">
        <v>4.2924730135193582E-3</v>
      </c>
      <c r="AT5" s="54">
        <v>4.2924730135193582E-3</v>
      </c>
      <c r="AU5" s="54">
        <v>4.2924730135193582E-3</v>
      </c>
      <c r="AV5" s="54">
        <v>4.2924730135193582E-3</v>
      </c>
      <c r="AW5" s="54">
        <v>4.2924730135193582E-3</v>
      </c>
      <c r="AX5" s="54">
        <v>4.2924730135193582E-3</v>
      </c>
      <c r="AY5" s="54">
        <v>4.2924730135193582E-3</v>
      </c>
      <c r="AZ5" s="54">
        <v>4.2924730135193582E-3</v>
      </c>
      <c r="BA5" s="54">
        <v>4.2924730135193582E-3</v>
      </c>
      <c r="BB5" s="54">
        <v>4.2924730135193582E-3</v>
      </c>
      <c r="BC5" s="54">
        <v>4.2924730135193582E-3</v>
      </c>
      <c r="BD5" s="54">
        <v>4.2924730135193582E-3</v>
      </c>
      <c r="BE5" s="54">
        <v>4.2924730135193582E-3</v>
      </c>
      <c r="BF5" s="54">
        <v>4.2924730135193582E-3</v>
      </c>
      <c r="BG5" s="54">
        <v>4.2924730135193582E-3</v>
      </c>
      <c r="BH5" s="54">
        <v>4.2924730135193582E-3</v>
      </c>
      <c r="BI5" s="54">
        <v>4.2924730135193582E-3</v>
      </c>
      <c r="BJ5" s="54">
        <v>4.2924730135193582E-3</v>
      </c>
      <c r="BK5" s="54">
        <v>4.2924730135193582E-3</v>
      </c>
      <c r="BL5" s="54">
        <v>4.2924730135193582E-3</v>
      </c>
      <c r="BM5" s="54">
        <v>4.2924730135193582E-3</v>
      </c>
      <c r="BN5" s="54">
        <v>4.2924730135193582E-3</v>
      </c>
      <c r="BO5" s="54">
        <v>4.2924730135193582E-3</v>
      </c>
      <c r="BP5" s="54">
        <v>4.2924730135193582E-3</v>
      </c>
      <c r="BQ5" s="54">
        <v>4.2924730135193582E-3</v>
      </c>
      <c r="BR5" s="54">
        <v>4.2924730135193582E-3</v>
      </c>
      <c r="BS5" s="54">
        <v>4.2924730135193582E-3</v>
      </c>
      <c r="BT5" s="54">
        <v>4.2924730135193582E-3</v>
      </c>
      <c r="BU5" s="54">
        <v>4.2924730135193582E-3</v>
      </c>
      <c r="BV5" s="54">
        <v>4.2924730135193582E-3</v>
      </c>
      <c r="BW5" s="54">
        <v>4.2924730135193582E-3</v>
      </c>
      <c r="BX5" s="54">
        <v>4.2924730135193582E-3</v>
      </c>
      <c r="BY5" s="54">
        <v>4.2924730135193582E-3</v>
      </c>
      <c r="BZ5" s="54">
        <v>4.2924730135193582E-3</v>
      </c>
      <c r="CA5" s="54">
        <v>4.2924730135193582E-3</v>
      </c>
      <c r="CB5" s="54">
        <v>4.2924730135193582E-3</v>
      </c>
      <c r="CC5" s="54">
        <v>4.2924730135193582E-3</v>
      </c>
      <c r="CD5" s="54">
        <v>4.2924730135193582E-3</v>
      </c>
      <c r="CE5" s="54">
        <v>4.2924730135193582E-3</v>
      </c>
      <c r="CF5" s="54">
        <v>4.2924730135193582E-3</v>
      </c>
      <c r="CG5" s="54">
        <v>4.2924730135193582E-3</v>
      </c>
      <c r="CH5" s="54">
        <v>4.2924730135193582E-3</v>
      </c>
      <c r="CI5" s="54">
        <v>4.2924730135193582E-3</v>
      </c>
      <c r="CJ5" s="54">
        <v>4.2924730135193582E-3</v>
      </c>
      <c r="CK5" s="54">
        <v>4.2924730135193582E-3</v>
      </c>
      <c r="CL5" s="54">
        <v>4.2924730135193582E-3</v>
      </c>
      <c r="CM5" s="54">
        <v>4.2924730135193582E-3</v>
      </c>
      <c r="CN5" s="54">
        <v>4.2924730135193582E-3</v>
      </c>
      <c r="CO5" s="54">
        <v>4.2924730135193582E-3</v>
      </c>
      <c r="CP5" s="54">
        <v>4.2924730135193582E-3</v>
      </c>
      <c r="CQ5" s="54">
        <v>4.2924730135193582E-3</v>
      </c>
      <c r="CR5" s="54">
        <v>4.2924730135193582E-3</v>
      </c>
      <c r="CS5" s="54">
        <v>4.2924730135193582E-3</v>
      </c>
      <c r="CT5" s="54">
        <v>4.2924730135193582E-3</v>
      </c>
      <c r="CU5" s="54">
        <v>4.2924730135193582E-3</v>
      </c>
      <c r="CV5" s="54">
        <v>4.2924730135193582E-3</v>
      </c>
      <c r="CW5" s="54">
        <v>4.2924730135193582E-3</v>
      </c>
      <c r="CX5" s="54">
        <v>4.2924730135193582E-3</v>
      </c>
      <c r="CY5" s="54">
        <v>4.2924730135193582E-3</v>
      </c>
      <c r="CZ5" s="54">
        <v>4.2924730135193582E-3</v>
      </c>
      <c r="DA5" s="54">
        <v>4.2924730135193582E-3</v>
      </c>
      <c r="DB5" s="54">
        <v>4.2924730135193582E-3</v>
      </c>
      <c r="DC5" s="54">
        <v>4.2924730135193582E-3</v>
      </c>
      <c r="DD5" s="54">
        <v>4.2924730135193582E-3</v>
      </c>
      <c r="DE5" s="54">
        <v>4.2924730135193582E-3</v>
      </c>
      <c r="DF5" s="54">
        <v>4.2924730135193582E-3</v>
      </c>
      <c r="DG5" s="54">
        <v>4.2924730135193582E-3</v>
      </c>
      <c r="DH5" s="54">
        <v>4.2924730135193582E-3</v>
      </c>
      <c r="DI5" s="54">
        <v>4.2924730135193582E-3</v>
      </c>
      <c r="DJ5" s="54">
        <v>4.2924730135193582E-3</v>
      </c>
      <c r="DK5" s="54">
        <v>4.2924730135193582E-3</v>
      </c>
      <c r="DL5" s="54">
        <v>4.2924730135193582E-3</v>
      </c>
      <c r="DM5" s="54">
        <v>4.2924730135193582E-3</v>
      </c>
      <c r="DN5" s="54">
        <v>4.2924730135193582E-3</v>
      </c>
      <c r="DO5" s="54">
        <v>4.2924730135193582E-3</v>
      </c>
      <c r="DP5" s="54">
        <v>4.2924730135193582E-3</v>
      </c>
      <c r="DQ5" s="54">
        <v>4.2924730135193582E-3</v>
      </c>
      <c r="DR5" s="54">
        <v>4.2924730135193582E-3</v>
      </c>
      <c r="DS5" s="54">
        <v>4.2924730135193582E-3</v>
      </c>
      <c r="DT5" s="54">
        <v>4.2924730135193582E-3</v>
      </c>
      <c r="DU5" s="54">
        <v>4.2924730135193582E-3</v>
      </c>
      <c r="DV5" s="54">
        <v>4.2924730135193582E-3</v>
      </c>
      <c r="DW5" s="54">
        <v>4.2924730135193582E-3</v>
      </c>
      <c r="DX5" s="54">
        <v>4.2924730135193582E-3</v>
      </c>
      <c r="DY5" s="54">
        <v>4.2924730135193582E-3</v>
      </c>
      <c r="DZ5" s="54">
        <v>4.2924730135193582E-3</v>
      </c>
      <c r="EA5" s="54">
        <v>4.2924730135193582E-3</v>
      </c>
      <c r="EB5" s="54">
        <v>4.2924730135193582E-3</v>
      </c>
      <c r="EC5" s="54">
        <v>4.2924730135193582E-3</v>
      </c>
      <c r="ED5" s="54">
        <v>4.2924730135193582E-3</v>
      </c>
      <c r="EE5" s="54">
        <v>4.2924730135193582E-3</v>
      </c>
      <c r="EF5" s="54">
        <v>4.2924730135193582E-3</v>
      </c>
      <c r="EG5" s="54">
        <v>4.2924730135193582E-3</v>
      </c>
      <c r="EH5" s="54">
        <v>4.2924730135193582E-3</v>
      </c>
      <c r="EI5" s="54">
        <v>4.2924730135193582E-3</v>
      </c>
      <c r="EJ5" s="54">
        <v>4.2924730135193582E-3</v>
      </c>
      <c r="EK5" s="54">
        <v>4.2924730135193582E-3</v>
      </c>
      <c r="EL5" s="54">
        <v>4.2924730135193582E-3</v>
      </c>
      <c r="EM5" s="54">
        <v>4.2924730135193582E-3</v>
      </c>
      <c r="EN5" s="54">
        <v>4.2924730135193582E-3</v>
      </c>
      <c r="EO5" s="54">
        <v>4.2924730135193582E-3</v>
      </c>
      <c r="EP5" s="54">
        <v>4.2924730135193582E-3</v>
      </c>
      <c r="EQ5" s="54">
        <v>4.2924730135193582E-3</v>
      </c>
      <c r="ER5" s="54">
        <v>4.2924730135193582E-3</v>
      </c>
      <c r="ES5" s="54">
        <v>4.2924730135193582E-3</v>
      </c>
      <c r="ET5" s="54">
        <v>4.2924730135193582E-3</v>
      </c>
      <c r="EU5" s="54">
        <v>4.2924730135193582E-3</v>
      </c>
      <c r="EV5" s="54">
        <v>4.2924730135193582E-3</v>
      </c>
      <c r="EW5" s="54">
        <v>4.2924730135193582E-3</v>
      </c>
      <c r="EX5" s="54">
        <v>4.2924730135193582E-3</v>
      </c>
      <c r="EY5" s="54">
        <v>4.2924730135193582E-3</v>
      </c>
      <c r="EZ5" s="54">
        <v>4.2924730135193582E-3</v>
      </c>
      <c r="FA5" s="54">
        <v>4.2924730135193582E-3</v>
      </c>
      <c r="FB5" s="54">
        <v>4.2924730135193582E-3</v>
      </c>
      <c r="FC5" s="54">
        <v>4.2924730135193582E-3</v>
      </c>
      <c r="FD5" s="54">
        <v>4.2924730135193582E-3</v>
      </c>
      <c r="FE5" s="54">
        <v>4.2924730135193582E-3</v>
      </c>
      <c r="FF5" s="54">
        <v>4.2924730135193582E-3</v>
      </c>
      <c r="FG5" s="54">
        <v>4.2924730135193582E-3</v>
      </c>
      <c r="FH5" s="54">
        <v>4.2924730135193582E-3</v>
      </c>
      <c r="FI5" s="54">
        <v>4.2924730135193582E-3</v>
      </c>
      <c r="FJ5" s="54">
        <v>4.2924730135193582E-3</v>
      </c>
      <c r="FK5" s="54">
        <v>4.2924730135193582E-3</v>
      </c>
      <c r="FL5" s="54">
        <v>4.2924730135193582E-3</v>
      </c>
      <c r="FM5" s="54">
        <v>4.2924730135193582E-3</v>
      </c>
      <c r="FN5" s="54">
        <v>4.2924730135193582E-3</v>
      </c>
      <c r="FO5" s="54">
        <v>4.2924730135193582E-3</v>
      </c>
      <c r="FP5" s="54">
        <v>4.2924730135193582E-3</v>
      </c>
      <c r="FQ5" s="54">
        <v>4.2924730135193582E-3</v>
      </c>
      <c r="FR5" s="54">
        <v>4.2924730135193582E-3</v>
      </c>
      <c r="FS5" s="54">
        <v>4.2924730135193582E-3</v>
      </c>
      <c r="FT5" s="54">
        <v>4.2924730135193582E-3</v>
      </c>
      <c r="FU5" s="54">
        <v>4.2924730135193582E-3</v>
      </c>
      <c r="FV5" s="54">
        <v>4.2924730135193582E-3</v>
      </c>
      <c r="FW5" s="54">
        <v>4.2924730135193582E-3</v>
      </c>
      <c r="FX5" s="54">
        <v>4.2924730135193582E-3</v>
      </c>
      <c r="FY5" s="54">
        <v>4.2924730135193582E-3</v>
      </c>
      <c r="FZ5" s="54">
        <v>4.2924730135193582E-3</v>
      </c>
      <c r="GA5" s="54">
        <v>4.2924730135193582E-3</v>
      </c>
      <c r="GB5" s="54">
        <v>4.2924730135193582E-3</v>
      </c>
      <c r="GC5" s="54">
        <v>4.2924730135193582E-3</v>
      </c>
      <c r="GD5" s="54">
        <v>4.2924730135193582E-3</v>
      </c>
      <c r="GE5" s="54">
        <v>4.2924730135193582E-3</v>
      </c>
      <c r="GF5" s="54">
        <v>4.2924730135193582E-3</v>
      </c>
      <c r="GG5" s="54">
        <v>4.2924730135193582E-3</v>
      </c>
      <c r="GH5" s="54">
        <v>4.2924730135193582E-3</v>
      </c>
      <c r="GI5" s="54">
        <v>4.2924730135193582E-3</v>
      </c>
      <c r="GJ5" s="54">
        <v>4.2924730135193582E-3</v>
      </c>
      <c r="GK5" s="54">
        <v>4.2924730135193582E-3</v>
      </c>
      <c r="GL5" s="54">
        <v>4.2924730135193582E-3</v>
      </c>
      <c r="GM5" s="54">
        <v>4.2924730135193582E-3</v>
      </c>
      <c r="GN5" s="54">
        <v>4.2924730135193582E-3</v>
      </c>
      <c r="GO5" s="54">
        <v>4.2924730135193582E-3</v>
      </c>
      <c r="GP5" s="54">
        <v>4.2924730135193582E-3</v>
      </c>
      <c r="GQ5" s="54">
        <v>4.2924730135193582E-3</v>
      </c>
      <c r="GR5" s="54">
        <v>4.2924730135193582E-3</v>
      </c>
      <c r="GS5" s="54">
        <v>4.2924730135193582E-3</v>
      </c>
      <c r="GT5" s="54">
        <v>4.2924730135193582E-3</v>
      </c>
      <c r="GU5" s="54">
        <v>4.2924730135193582E-3</v>
      </c>
      <c r="GV5" s="54">
        <v>4.2924730135193582E-3</v>
      </c>
      <c r="GW5" s="54">
        <v>4.2924730135193582E-3</v>
      </c>
      <c r="GX5" s="54">
        <v>4.2924730135193582E-3</v>
      </c>
      <c r="GY5" s="54">
        <v>4.2924730135193582E-3</v>
      </c>
      <c r="GZ5" s="54">
        <v>4.2924730135193582E-3</v>
      </c>
      <c r="HA5" s="54">
        <v>4.2924730135193582E-3</v>
      </c>
      <c r="HB5" s="54">
        <v>4.2924730135193582E-3</v>
      </c>
      <c r="HC5" s="54">
        <v>4.2924730135193582E-3</v>
      </c>
      <c r="HD5" s="54">
        <v>4.2924730135193582E-3</v>
      </c>
      <c r="HE5" s="54">
        <v>4.2924730135193582E-3</v>
      </c>
      <c r="HF5" s="54">
        <v>4.2924730135193582E-3</v>
      </c>
      <c r="HG5" s="54">
        <v>4.2924730135193582E-3</v>
      </c>
      <c r="HH5" s="54">
        <v>4.2924730135193582E-3</v>
      </c>
      <c r="HI5" s="54">
        <v>4.2924730135193582E-3</v>
      </c>
      <c r="HJ5" s="54">
        <v>4.2924730135193582E-3</v>
      </c>
      <c r="HK5" s="54">
        <v>4.2924730135193582E-3</v>
      </c>
      <c r="HL5" s="54">
        <v>4.2924730135193582E-3</v>
      </c>
      <c r="HM5" s="54">
        <v>4.2924730135193582E-3</v>
      </c>
      <c r="HN5" s="54">
        <v>4.2924730135193582E-3</v>
      </c>
      <c r="HO5" s="54">
        <v>4.2924730135193582E-3</v>
      </c>
      <c r="HP5" s="54">
        <v>4.2924730135193582E-3</v>
      </c>
      <c r="HQ5" s="54">
        <v>4.2924730135193582E-3</v>
      </c>
      <c r="HR5" s="54">
        <v>4.2924730135193582E-3</v>
      </c>
      <c r="HS5" s="54">
        <v>4.2924730135193582E-3</v>
      </c>
      <c r="HT5" s="54">
        <v>4.2924730135193582E-3</v>
      </c>
      <c r="HU5" s="54">
        <v>4.2924730135193582E-3</v>
      </c>
      <c r="HV5" s="54">
        <v>4.2924730135193582E-3</v>
      </c>
      <c r="HW5" s="54">
        <v>4.2924730135193582E-3</v>
      </c>
      <c r="HX5" s="54">
        <v>4.2924730135193582E-3</v>
      </c>
      <c r="HY5" s="54">
        <v>4.2924730135193582E-3</v>
      </c>
      <c r="HZ5" s="54">
        <v>4.2924730135193582E-3</v>
      </c>
      <c r="IA5" s="54">
        <v>4.2924730135193582E-3</v>
      </c>
      <c r="IB5" s="54">
        <v>4.2924730135193582E-3</v>
      </c>
      <c r="IC5" s="54">
        <v>4.2924730135193582E-3</v>
      </c>
      <c r="ID5" s="54">
        <v>4.2924730135193582E-3</v>
      </c>
      <c r="IE5" s="54">
        <v>4.2924730135193582E-3</v>
      </c>
      <c r="IF5" s="54">
        <v>4.2924730135193582E-3</v>
      </c>
      <c r="IG5" s="54">
        <v>4.2924730135193582E-3</v>
      </c>
      <c r="IH5" s="54">
        <v>4.2924730135193582E-3</v>
      </c>
      <c r="II5" s="54">
        <v>4.2924730135193582E-3</v>
      </c>
      <c r="IJ5" s="54">
        <v>4.2924730135193582E-3</v>
      </c>
      <c r="IK5" s="54">
        <v>4.2924730135193582E-3</v>
      </c>
      <c r="IL5" s="54">
        <v>4.2924730135193582E-3</v>
      </c>
      <c r="IM5" s="54">
        <v>4.2924730135193582E-3</v>
      </c>
      <c r="IN5" s="54">
        <v>4.2924730135193582E-3</v>
      </c>
      <c r="IO5" s="54">
        <v>4.2924730135193582E-3</v>
      </c>
      <c r="IP5" s="54">
        <v>4.2924730135193582E-3</v>
      </c>
      <c r="IQ5" s="54">
        <v>4.2924730135193582E-3</v>
      </c>
      <c r="IR5" s="54">
        <v>4.2924730135193582E-3</v>
      </c>
      <c r="IS5" s="54">
        <v>4.2924730135193582E-3</v>
      </c>
      <c r="IT5" s="54">
        <v>4.2924730135193582E-3</v>
      </c>
      <c r="IU5" s="54">
        <v>4.2924730135193582E-3</v>
      </c>
      <c r="IV5" s="54">
        <v>4.2924730135193582E-3</v>
      </c>
      <c r="IW5" s="54">
        <v>4.2924730135193582E-3</v>
      </c>
      <c r="IX5" s="54">
        <v>4.2924730135193582E-3</v>
      </c>
      <c r="IY5" s="54">
        <v>4.2924730135193582E-3</v>
      </c>
      <c r="IZ5" s="54">
        <v>4.2924730135193582E-3</v>
      </c>
      <c r="JA5" s="54">
        <v>4.2924730135193582E-3</v>
      </c>
      <c r="JB5" s="54">
        <v>4.2924730135193582E-3</v>
      </c>
      <c r="JC5" s="54">
        <v>4.2924730135193582E-3</v>
      </c>
      <c r="JD5" s="54">
        <v>4.2924730135193582E-3</v>
      </c>
      <c r="JE5" s="54">
        <v>4.2924730135193582E-3</v>
      </c>
      <c r="JF5" s="54">
        <v>4.2924730135193582E-3</v>
      </c>
      <c r="JG5" s="54">
        <v>4.2924730135193582E-3</v>
      </c>
      <c r="JH5" s="54">
        <v>4.2924730135193582E-3</v>
      </c>
      <c r="JI5" s="54">
        <v>4.2924730135193582E-3</v>
      </c>
      <c r="JJ5" s="54">
        <v>4.2924730135193582E-3</v>
      </c>
      <c r="JK5" s="54">
        <v>4.2924730135193582E-3</v>
      </c>
      <c r="JL5" s="54">
        <v>4.2924730135193582E-3</v>
      </c>
      <c r="JM5" s="54">
        <v>4.2924730135193582E-3</v>
      </c>
      <c r="JN5" s="54">
        <v>4.2924730135193582E-3</v>
      </c>
      <c r="JO5" s="54">
        <v>4.2924730135193582E-3</v>
      </c>
      <c r="JP5" s="54">
        <v>4.2924730135193582E-3</v>
      </c>
      <c r="JQ5" s="54">
        <v>4.2924730135193582E-3</v>
      </c>
      <c r="JR5" s="54">
        <v>4.2924730135193582E-3</v>
      </c>
      <c r="JS5" s="54">
        <v>4.2924730135193582E-3</v>
      </c>
      <c r="JT5" s="54">
        <v>4.2924730135193582E-3</v>
      </c>
      <c r="JU5" s="54">
        <v>4.2924730135193582E-3</v>
      </c>
      <c r="JV5" s="54">
        <v>4.2924730135193582E-3</v>
      </c>
      <c r="JW5" s="54">
        <v>4.2924730135193582E-3</v>
      </c>
      <c r="JX5" s="54">
        <v>4.2924730135193582E-3</v>
      </c>
      <c r="JY5" s="54">
        <v>4.2924730135193582E-3</v>
      </c>
      <c r="JZ5" s="54">
        <v>4.2924730135193582E-3</v>
      </c>
      <c r="KA5" s="54">
        <v>4.2924730135193582E-3</v>
      </c>
      <c r="KB5" s="54">
        <v>4.2924730135193582E-3</v>
      </c>
      <c r="KC5" s="54">
        <v>4.2924730135193582E-3</v>
      </c>
      <c r="KD5" s="54">
        <v>4.2924730135193582E-3</v>
      </c>
      <c r="KE5" s="54">
        <v>4.2924730135193582E-3</v>
      </c>
      <c r="KF5" s="54">
        <v>4.2924730135193582E-3</v>
      </c>
      <c r="KG5" s="54">
        <v>4.2924730135193582E-3</v>
      </c>
      <c r="KH5" s="54">
        <v>4.2924730135193582E-3</v>
      </c>
      <c r="KI5" s="54">
        <v>4.2924730135193582E-3</v>
      </c>
      <c r="KJ5" s="54">
        <v>4.2924730135193582E-3</v>
      </c>
      <c r="KK5" s="54">
        <v>4.2924730135193582E-3</v>
      </c>
      <c r="KL5" s="54">
        <v>4.2924730135193582E-3</v>
      </c>
      <c r="KM5" s="54">
        <v>4.2924730135193582E-3</v>
      </c>
      <c r="KN5" s="54">
        <v>4.2924730135193582E-3</v>
      </c>
      <c r="KO5" s="54">
        <v>4.2924730135193582E-3</v>
      </c>
      <c r="KP5" s="54">
        <v>4.2924730135193582E-3</v>
      </c>
      <c r="KQ5" s="54">
        <v>4.2924730135193582E-3</v>
      </c>
      <c r="KR5" s="54">
        <v>4.2924730135193582E-3</v>
      </c>
      <c r="KS5" s="54">
        <v>4.2924730135193582E-3</v>
      </c>
      <c r="KT5" s="54">
        <v>4.2924730135193582E-3</v>
      </c>
      <c r="KU5" s="54">
        <v>4.2924730135193582E-3</v>
      </c>
      <c r="KV5" s="54">
        <v>4.2924730135193582E-3</v>
      </c>
      <c r="KW5" s="54">
        <v>4.2924730135193582E-3</v>
      </c>
      <c r="KX5" s="54">
        <v>4.2924730135193582E-3</v>
      </c>
      <c r="KY5" s="54">
        <v>4.2924730135193582E-3</v>
      </c>
      <c r="KZ5" s="54">
        <v>4.2924730135193582E-3</v>
      </c>
      <c r="LA5" s="54">
        <v>4.2924730135193582E-3</v>
      </c>
      <c r="LB5" s="54">
        <v>4.2924730135193582E-3</v>
      </c>
      <c r="LC5" s="54">
        <v>4.2924730135193582E-3</v>
      </c>
      <c r="LD5" s="54">
        <v>4.2924730135193582E-3</v>
      </c>
      <c r="LE5" s="54">
        <v>4.2924730135193582E-3</v>
      </c>
      <c r="LF5" s="54">
        <v>4.2924730135193582E-3</v>
      </c>
      <c r="LG5" s="54">
        <v>4.2924730135193582E-3</v>
      </c>
      <c r="LH5" s="54">
        <v>4.2924730135193582E-3</v>
      </c>
      <c r="LI5" s="54">
        <v>4.2924730135193582E-3</v>
      </c>
      <c r="LJ5" s="54">
        <v>4.2924730135193582E-3</v>
      </c>
      <c r="LK5" s="54">
        <v>4.2924730135193582E-3</v>
      </c>
      <c r="LL5" s="54">
        <v>4.2924730135193582E-3</v>
      </c>
      <c r="LM5" s="54">
        <v>4.2924730135193582E-3</v>
      </c>
      <c r="LN5" s="54">
        <v>4.2924730135193582E-3</v>
      </c>
      <c r="LO5" s="54">
        <v>4.2924730135193582E-3</v>
      </c>
      <c r="LP5" s="54">
        <v>4.2924730135193582E-3</v>
      </c>
      <c r="LQ5" s="54">
        <v>4.2924730135193582E-3</v>
      </c>
      <c r="LR5" s="54">
        <v>4.2924730135193582E-3</v>
      </c>
      <c r="LS5" s="54">
        <v>4.2924730135193582E-3</v>
      </c>
      <c r="LT5" s="54">
        <v>4.2924730135193582E-3</v>
      </c>
      <c r="LU5" s="54">
        <v>4.2924730135193582E-3</v>
      </c>
      <c r="LV5" s="54">
        <v>4.2924730135193582E-3</v>
      </c>
      <c r="LW5" s="54">
        <v>4.2924730135193582E-3</v>
      </c>
      <c r="LX5" s="54">
        <v>4.2924730135193582E-3</v>
      </c>
      <c r="LY5" s="54">
        <v>4.2924730135193582E-3</v>
      </c>
      <c r="LZ5" s="54">
        <v>4.2924730135193582E-3</v>
      </c>
      <c r="MA5" s="54">
        <v>4.2924730135193582E-3</v>
      </c>
      <c r="MB5" s="54">
        <v>4.2924730135193582E-3</v>
      </c>
      <c r="MC5" s="54">
        <v>4.2924730135193582E-3</v>
      </c>
      <c r="MD5" s="54">
        <v>4.2924730135193582E-3</v>
      </c>
      <c r="ME5" s="54">
        <v>4.2924730135193582E-3</v>
      </c>
      <c r="MF5" s="54">
        <v>4.2924730135193582E-3</v>
      </c>
      <c r="MG5" s="54">
        <v>4.2924730135193582E-3</v>
      </c>
      <c r="MH5" s="54">
        <v>4.2924730135193582E-3</v>
      </c>
      <c r="MI5" s="54">
        <v>4.2924730135193582E-3</v>
      </c>
      <c r="MJ5" s="54">
        <v>4.2924730135193582E-3</v>
      </c>
      <c r="MK5" s="54">
        <v>4.2924730135193582E-3</v>
      </c>
      <c r="ML5" s="54">
        <v>4.2924730135193582E-3</v>
      </c>
      <c r="MM5" s="54">
        <v>4.2924730135193582E-3</v>
      </c>
      <c r="MN5" s="54">
        <v>4.2924730135193582E-3</v>
      </c>
      <c r="MO5" s="54">
        <v>4.2924730135193582E-3</v>
      </c>
      <c r="MP5" s="54">
        <v>4.2924730135193582E-3</v>
      </c>
      <c r="MQ5" s="54">
        <v>4.2924730135193582E-3</v>
      </c>
      <c r="MR5" s="54">
        <v>4.2924730135193582E-3</v>
      </c>
      <c r="MS5" s="54">
        <v>4.2924730135193582E-3</v>
      </c>
      <c r="MT5" s="54">
        <v>4.2924730135193582E-3</v>
      </c>
      <c r="MU5" s="54">
        <v>4.2924730135193582E-3</v>
      </c>
      <c r="MV5" s="54">
        <v>4.2924730135193582E-3</v>
      </c>
      <c r="MW5" s="54">
        <v>4.2924730135193582E-3</v>
      </c>
      <c r="MX5" s="54">
        <v>4.2924730135193582E-3</v>
      </c>
      <c r="MY5" s="54">
        <v>4.2924730135193582E-3</v>
      </c>
      <c r="MZ5" s="54">
        <v>4.2924730135193582E-3</v>
      </c>
      <c r="NA5" s="54">
        <v>4.2924730135193582E-3</v>
      </c>
      <c r="NB5" s="54">
        <v>4.2924730135193582E-3</v>
      </c>
      <c r="NC5" s="54">
        <v>4.2924730135193582E-3</v>
      </c>
      <c r="ND5" s="54">
        <v>4.2924730135193582E-3</v>
      </c>
      <c r="NE5" s="54">
        <v>4.2924730135193582E-3</v>
      </c>
      <c r="NF5" s="54">
        <v>4.2924730135193582E-3</v>
      </c>
      <c r="NG5" s="54">
        <v>4.2924730135193582E-3</v>
      </c>
      <c r="NH5" s="54">
        <v>4.2924730135193582E-3</v>
      </c>
      <c r="NI5" s="54">
        <v>4.2924730135193582E-3</v>
      </c>
      <c r="NJ5" s="54">
        <v>4.2924730135193582E-3</v>
      </c>
      <c r="NK5" s="54">
        <v>4.2924730135193582E-3</v>
      </c>
      <c r="NL5" s="54">
        <v>4.2924730135193582E-3</v>
      </c>
      <c r="NM5" s="54">
        <v>4.2924730135193582E-3</v>
      </c>
      <c r="NN5" s="54">
        <v>4.2924730135193582E-3</v>
      </c>
      <c r="NO5" s="54">
        <v>4.2924730135193582E-3</v>
      </c>
      <c r="NP5" s="54">
        <v>4.2924730135193582E-3</v>
      </c>
      <c r="NQ5" s="54">
        <v>4.2924730135193582E-3</v>
      </c>
      <c r="NR5" s="54">
        <v>4.2924730135193582E-3</v>
      </c>
      <c r="NS5" s="54">
        <v>4.2924730135193582E-3</v>
      </c>
      <c r="NT5" s="54">
        <v>4.2924730135193582E-3</v>
      </c>
      <c r="NU5" s="54">
        <v>4.2924730135193582E-3</v>
      </c>
      <c r="NV5" s="54">
        <v>4.2924730135193582E-3</v>
      </c>
      <c r="NW5" s="54">
        <v>4.2924730135193582E-3</v>
      </c>
      <c r="NX5" s="54">
        <v>4.2924730135193582E-3</v>
      </c>
      <c r="NY5" s="54">
        <v>4.2924730135193582E-3</v>
      </c>
      <c r="NZ5" s="54">
        <v>4.2924730135193582E-3</v>
      </c>
      <c r="OA5" s="54">
        <v>4.2924730135193582E-3</v>
      </c>
      <c r="OB5" s="54">
        <v>4.2924730135193582E-3</v>
      </c>
      <c r="OC5" s="54">
        <v>4.2924730135193582E-3</v>
      </c>
      <c r="OD5" s="54">
        <v>4.2924730135193582E-3</v>
      </c>
      <c r="OE5" s="54">
        <v>4.2924730135193582E-3</v>
      </c>
      <c r="OF5" s="54">
        <v>4.2924730135193582E-3</v>
      </c>
      <c r="OG5" s="54">
        <v>4.2924730135193582E-3</v>
      </c>
      <c r="OH5" s="54">
        <v>4.2924730135193582E-3</v>
      </c>
      <c r="OI5" s="54">
        <v>4.2924730135193582E-3</v>
      </c>
      <c r="OJ5" s="54">
        <v>4.2924730135193582E-3</v>
      </c>
      <c r="OK5" s="54">
        <v>4.2924730135193582E-3</v>
      </c>
      <c r="OL5" s="54">
        <v>4.2924730135193582E-3</v>
      </c>
      <c r="OM5" s="54">
        <v>4.2924730135193582E-3</v>
      </c>
      <c r="ON5" s="54">
        <v>4.2924730135193582E-3</v>
      </c>
      <c r="OO5" s="54">
        <v>4.2924730135193582E-3</v>
      </c>
      <c r="OP5" s="54">
        <v>4.2924730135193582E-3</v>
      </c>
      <c r="OQ5" s="54">
        <v>4.2924730135193582E-3</v>
      </c>
      <c r="OR5" s="54">
        <v>4.2924730135193582E-3</v>
      </c>
      <c r="OS5" s="54">
        <v>4.2924730135193582E-3</v>
      </c>
      <c r="OT5" s="54">
        <v>4.2924730135193582E-3</v>
      </c>
      <c r="OU5" s="54">
        <v>4.2924730135193582E-3</v>
      </c>
      <c r="OV5" s="54">
        <v>4.2924730135193582E-3</v>
      </c>
      <c r="OW5" s="54">
        <v>4.2924730135193582E-3</v>
      </c>
      <c r="OX5" s="54">
        <v>4.2924730135193582E-3</v>
      </c>
      <c r="OY5" s="54">
        <v>4.2924730135193582E-3</v>
      </c>
      <c r="OZ5" s="54">
        <v>4.2924730135193582E-3</v>
      </c>
      <c r="PA5" s="54">
        <v>4.2924730135193582E-3</v>
      </c>
      <c r="PB5" s="54">
        <v>4.2924730135193582E-3</v>
      </c>
      <c r="PC5" s="54">
        <v>4.2924730135193582E-3</v>
      </c>
      <c r="PD5" s="54">
        <v>4.2924730135193582E-3</v>
      </c>
      <c r="PE5" s="54">
        <v>4.2924730135193582E-3</v>
      </c>
      <c r="PF5" s="54">
        <v>4.2924730135193582E-3</v>
      </c>
      <c r="PG5" s="54">
        <v>4.2924730135193582E-3</v>
      </c>
      <c r="PH5" s="54">
        <v>4.2924730135193582E-3</v>
      </c>
      <c r="PI5" s="54">
        <v>4.2924730135193582E-3</v>
      </c>
      <c r="PJ5" s="54">
        <v>4.2924730135193582E-3</v>
      </c>
      <c r="PK5" s="54">
        <v>4.2924730135193582E-3</v>
      </c>
      <c r="PL5" s="54">
        <v>4.2924730135193582E-3</v>
      </c>
      <c r="PM5" s="54">
        <v>4.2924730135193582E-3</v>
      </c>
      <c r="PN5" s="54">
        <v>4.2924730135193582E-3</v>
      </c>
      <c r="PO5" s="54">
        <v>4.2924730135193582E-3</v>
      </c>
      <c r="PP5" s="54">
        <v>4.2924730135193582E-3</v>
      </c>
      <c r="PQ5" s="54">
        <v>4.2924730135193582E-3</v>
      </c>
      <c r="PR5" s="54">
        <v>4.2924730135193582E-3</v>
      </c>
      <c r="PS5" s="54">
        <v>4.2924730135193582E-3</v>
      </c>
      <c r="PT5" s="54">
        <v>4.2924730135193582E-3</v>
      </c>
      <c r="PU5" s="54">
        <v>4.2924730135193582E-3</v>
      </c>
      <c r="PV5" s="54">
        <v>4.2924730135193582E-3</v>
      </c>
      <c r="PW5" s="54">
        <v>4.2924730135193582E-3</v>
      </c>
      <c r="PX5" s="54">
        <v>4.2924730135193582E-3</v>
      </c>
      <c r="PY5" s="54">
        <v>4.2924730135193582E-3</v>
      </c>
      <c r="PZ5" s="54">
        <v>4.2924730135193582E-3</v>
      </c>
      <c r="QA5" s="54">
        <v>4.2924730135193582E-3</v>
      </c>
      <c r="QB5" s="54">
        <v>4.2924730135193582E-3</v>
      </c>
      <c r="QC5" s="54">
        <v>4.2924730135193582E-3</v>
      </c>
      <c r="QD5" s="54">
        <v>4.2924730135193582E-3</v>
      </c>
      <c r="QE5" s="54">
        <v>4.2924730135193582E-3</v>
      </c>
      <c r="QF5" s="54">
        <v>4.2924730135193582E-3</v>
      </c>
      <c r="QG5" s="54">
        <v>4.2924730135193582E-3</v>
      </c>
      <c r="QH5" s="54">
        <v>4.2924730135193582E-3</v>
      </c>
      <c r="QI5" s="54">
        <v>4.2924730135193582E-3</v>
      </c>
      <c r="QJ5" s="54">
        <v>4.2924730135193582E-3</v>
      </c>
      <c r="QK5" s="54">
        <v>4.2924730135193582E-3</v>
      </c>
      <c r="QL5" s="54">
        <v>4.2924730135193582E-3</v>
      </c>
      <c r="QM5" s="54">
        <v>4.2924730135193582E-3</v>
      </c>
      <c r="QN5" s="54">
        <v>4.2924730135193582E-3</v>
      </c>
      <c r="QO5" s="54">
        <v>4.2924730135193582E-3</v>
      </c>
      <c r="QP5" s="54">
        <v>4.2924730135193582E-3</v>
      </c>
      <c r="QQ5" s="54">
        <v>4.2924730135193582E-3</v>
      </c>
      <c r="QR5" s="54">
        <v>4.2924730135193582E-3</v>
      </c>
      <c r="QS5" s="54">
        <v>4.2924730135193582E-3</v>
      </c>
      <c r="QT5" s="54">
        <v>4.2924730135193582E-3</v>
      </c>
      <c r="QU5" s="54">
        <v>4.2924730135193582E-3</v>
      </c>
      <c r="QV5" s="54">
        <v>4.2924730135193582E-3</v>
      </c>
      <c r="QW5" s="54">
        <v>4.2924730135193582E-3</v>
      </c>
      <c r="QX5" s="54">
        <v>4.2924730135193582E-3</v>
      </c>
      <c r="QY5" s="54">
        <v>4.2924730135193582E-3</v>
      </c>
      <c r="QZ5" s="54">
        <v>4.2924730135193582E-3</v>
      </c>
      <c r="RA5" s="54">
        <v>4.2924730135193582E-3</v>
      </c>
      <c r="RB5" s="54">
        <v>4.2924730135193582E-3</v>
      </c>
      <c r="RC5" s="54">
        <v>4.2924730135193582E-3</v>
      </c>
      <c r="RD5" s="54">
        <v>4.2924730135193582E-3</v>
      </c>
      <c r="RE5" s="54">
        <v>4.2924730135193582E-3</v>
      </c>
      <c r="RF5" s="54">
        <v>4.2924730135193582E-3</v>
      </c>
      <c r="RG5" s="54">
        <v>4.2924730135193582E-3</v>
      </c>
      <c r="RH5" s="54">
        <v>4.2924730135193582E-3</v>
      </c>
      <c r="RI5" s="54">
        <v>4.2924730135193582E-3</v>
      </c>
      <c r="RJ5" s="54">
        <v>4.2924730135193582E-3</v>
      </c>
      <c r="RK5" s="54">
        <v>4.2924730135193582E-3</v>
      </c>
      <c r="RL5" s="54">
        <v>4.2924730135193582E-3</v>
      </c>
      <c r="RM5" s="54">
        <v>4.2924730135193582E-3</v>
      </c>
      <c r="RN5" s="54">
        <v>4.2924730135193582E-3</v>
      </c>
      <c r="RO5" s="54">
        <v>4.2924730135193582E-3</v>
      </c>
      <c r="RP5" s="54">
        <v>4.2924730135193582E-3</v>
      </c>
      <c r="RQ5" s="54">
        <v>4.2924730135193582E-3</v>
      </c>
      <c r="RR5" s="54">
        <v>4.2924730135193582E-3</v>
      </c>
      <c r="RS5" s="54">
        <v>4.2924730135193582E-3</v>
      </c>
      <c r="RT5" s="54">
        <v>4.2924730135193582E-3</v>
      </c>
      <c r="RU5" s="54">
        <v>4.2924730135193582E-3</v>
      </c>
      <c r="RV5" s="54">
        <v>4.2924730135193582E-3</v>
      </c>
      <c r="RW5" s="54">
        <v>4.2924730135193582E-3</v>
      </c>
      <c r="RX5" s="54">
        <v>4.2924730135193582E-3</v>
      </c>
      <c r="RY5" s="54">
        <v>4.2924730135193582E-3</v>
      </c>
      <c r="RZ5" s="54">
        <v>4.2924730135193582E-3</v>
      </c>
      <c r="SA5" s="54">
        <v>4.2924730135193582E-3</v>
      </c>
      <c r="SB5" s="54">
        <v>4.2924730135193582E-3</v>
      </c>
      <c r="SC5" s="54">
        <v>4.2924730135193582E-3</v>
      </c>
      <c r="SD5" s="54">
        <v>4.2924730135193582E-3</v>
      </c>
      <c r="SE5" s="54">
        <v>4.2924730135193582E-3</v>
      </c>
      <c r="SF5" s="54">
        <v>4.2924730135193582E-3</v>
      </c>
      <c r="SG5" s="54">
        <v>4.2924730135193582E-3</v>
      </c>
      <c r="SH5" s="54">
        <v>4.2924730135193582E-3</v>
      </c>
      <c r="SI5" s="54">
        <v>4.2924730135193582E-3</v>
      </c>
      <c r="SJ5" s="54">
        <v>4.2924730135193582E-3</v>
      </c>
      <c r="SK5" s="54">
        <v>4.2924730135193582E-3</v>
      </c>
      <c r="SL5" s="54">
        <v>4.2924730135193582E-3</v>
      </c>
      <c r="SM5" s="54">
        <v>4.2924730135193582E-3</v>
      </c>
      <c r="SN5" s="54">
        <v>4.2924730135193582E-3</v>
      </c>
      <c r="SO5" s="54">
        <v>4.2924730135193582E-3</v>
      </c>
      <c r="SP5" s="54">
        <v>4.2924730135193582E-3</v>
      </c>
      <c r="SQ5" s="54">
        <v>4.2924730135193582E-3</v>
      </c>
      <c r="SR5" s="54">
        <v>4.2924730135193582E-3</v>
      </c>
      <c r="SS5" s="54">
        <v>4.2924730135193582E-3</v>
      </c>
      <c r="ST5" s="54">
        <v>4.2924730135193582E-3</v>
      </c>
      <c r="SU5" s="54">
        <v>4.2924730135193582E-3</v>
      </c>
      <c r="SV5" s="54">
        <v>4.2924730135193582E-3</v>
      </c>
      <c r="SW5" s="54">
        <v>4.2924730135193582E-3</v>
      </c>
      <c r="SX5" s="54">
        <v>4.2924730135193582E-3</v>
      </c>
      <c r="SY5" s="54">
        <v>4.2924730135193582E-3</v>
      </c>
      <c r="SZ5" s="54">
        <v>4.2924730135193582E-3</v>
      </c>
      <c r="TA5" s="54">
        <v>4.2924730135193582E-3</v>
      </c>
      <c r="TB5" s="54">
        <v>4.2924730135193582E-3</v>
      </c>
      <c r="TC5" s="54">
        <v>4.2924730135193582E-3</v>
      </c>
      <c r="TD5" s="54">
        <v>4.2924730135193582E-3</v>
      </c>
      <c r="TE5" s="54">
        <v>4.2924730135193582E-3</v>
      </c>
      <c r="TF5" s="54">
        <v>4.2924730135193582E-3</v>
      </c>
      <c r="TG5" s="54">
        <v>4.2924730135193582E-3</v>
      </c>
      <c r="TH5" s="54">
        <v>4.2924730135193582E-3</v>
      </c>
      <c r="TI5" s="54">
        <v>4.2924730135193582E-3</v>
      </c>
      <c r="TJ5" s="54">
        <v>4.2924730135193582E-3</v>
      </c>
      <c r="TK5" s="54">
        <v>4.2924730135193582E-3</v>
      </c>
      <c r="TL5" s="54">
        <v>4.2924730135193582E-3</v>
      </c>
      <c r="TM5" s="54">
        <v>4.2924730135193582E-3</v>
      </c>
      <c r="TN5" s="54">
        <v>4.2924730135193582E-3</v>
      </c>
      <c r="TO5" s="54">
        <v>4.2924730135193582E-3</v>
      </c>
      <c r="TP5" s="25"/>
      <c r="TQ5" s="25"/>
      <c r="TR5" s="25"/>
      <c r="TS5" s="25"/>
      <c r="TT5" s="25"/>
      <c r="TU5" s="25"/>
      <c r="TV5" s="25"/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5"/>
      <c r="VF5" s="25"/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</row>
    <row r="6" spans="4:606" ht="16.5">
      <c r="D6" s="18" t="s">
        <v>8</v>
      </c>
      <c r="E6" s="54" t="s">
        <v>56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4">
        <v>0</v>
      </c>
      <c r="V6" s="54">
        <v>0</v>
      </c>
      <c r="W6" s="54">
        <v>0</v>
      </c>
      <c r="X6" s="54">
        <v>0</v>
      </c>
      <c r="Y6" s="54">
        <v>0</v>
      </c>
      <c r="Z6" s="54">
        <v>0</v>
      </c>
      <c r="AA6" s="54">
        <v>0</v>
      </c>
      <c r="AB6" s="54">
        <v>0</v>
      </c>
      <c r="AC6" s="54">
        <v>0</v>
      </c>
      <c r="AD6" s="54">
        <v>0</v>
      </c>
      <c r="AE6" s="54">
        <v>0</v>
      </c>
      <c r="AF6" s="54">
        <v>0</v>
      </c>
      <c r="AG6" s="54">
        <v>0</v>
      </c>
      <c r="AH6" s="54">
        <v>0</v>
      </c>
      <c r="AI6" s="54">
        <v>0</v>
      </c>
      <c r="AJ6" s="54">
        <v>0</v>
      </c>
      <c r="AK6" s="54">
        <v>0</v>
      </c>
      <c r="AL6" s="54">
        <v>0</v>
      </c>
      <c r="AM6" s="54">
        <v>0</v>
      </c>
      <c r="AN6" s="54">
        <v>0</v>
      </c>
      <c r="AO6" s="54">
        <v>0</v>
      </c>
      <c r="AP6" s="54">
        <v>0</v>
      </c>
      <c r="AQ6" s="54">
        <v>0</v>
      </c>
      <c r="AR6" s="54">
        <v>0</v>
      </c>
      <c r="AS6" s="54">
        <v>0</v>
      </c>
      <c r="AT6" s="54">
        <v>0</v>
      </c>
      <c r="AU6" s="54">
        <v>0</v>
      </c>
      <c r="AV6" s="54">
        <v>0</v>
      </c>
      <c r="AW6" s="54">
        <v>0</v>
      </c>
      <c r="AX6" s="54">
        <v>0</v>
      </c>
      <c r="AY6" s="54">
        <v>0</v>
      </c>
      <c r="AZ6" s="54">
        <v>0</v>
      </c>
      <c r="BA6" s="54">
        <v>0</v>
      </c>
      <c r="BB6" s="54">
        <v>0</v>
      </c>
      <c r="BC6" s="54">
        <v>0</v>
      </c>
      <c r="BD6" s="54">
        <v>0</v>
      </c>
      <c r="BE6" s="54">
        <v>0</v>
      </c>
      <c r="BF6" s="54">
        <v>0</v>
      </c>
      <c r="BG6" s="54">
        <v>0</v>
      </c>
      <c r="BH6" s="54">
        <v>0</v>
      </c>
      <c r="BI6" s="54">
        <v>0</v>
      </c>
      <c r="BJ6" s="54">
        <v>0</v>
      </c>
      <c r="BK6" s="54">
        <v>0</v>
      </c>
      <c r="BL6" s="54">
        <v>0</v>
      </c>
      <c r="BM6" s="54">
        <v>0</v>
      </c>
      <c r="BN6" s="54">
        <v>0</v>
      </c>
      <c r="BO6" s="54">
        <v>0</v>
      </c>
      <c r="BP6" s="54">
        <v>0</v>
      </c>
      <c r="BQ6" s="54">
        <v>0</v>
      </c>
      <c r="BR6" s="54">
        <v>0</v>
      </c>
      <c r="BS6" s="54">
        <v>0</v>
      </c>
      <c r="BT6" s="54">
        <v>0</v>
      </c>
      <c r="BU6" s="54">
        <v>0</v>
      </c>
      <c r="BV6" s="54">
        <v>0</v>
      </c>
      <c r="BW6" s="54">
        <v>0</v>
      </c>
      <c r="BX6" s="54">
        <v>0</v>
      </c>
      <c r="BY6" s="54">
        <v>0</v>
      </c>
      <c r="BZ6" s="54">
        <v>0</v>
      </c>
      <c r="CA6" s="54">
        <v>0</v>
      </c>
      <c r="CB6" s="54">
        <v>0</v>
      </c>
      <c r="CC6" s="54">
        <v>0</v>
      </c>
      <c r="CD6" s="54">
        <v>0</v>
      </c>
      <c r="CE6" s="54">
        <v>0</v>
      </c>
      <c r="CF6" s="54">
        <v>0</v>
      </c>
      <c r="CG6" s="54">
        <v>0</v>
      </c>
      <c r="CH6" s="54">
        <v>0</v>
      </c>
      <c r="CI6" s="54">
        <v>0</v>
      </c>
      <c r="CJ6" s="54">
        <v>0</v>
      </c>
      <c r="CK6" s="54">
        <v>0</v>
      </c>
      <c r="CL6" s="54">
        <v>0</v>
      </c>
      <c r="CM6" s="54">
        <v>0</v>
      </c>
      <c r="CN6" s="54">
        <v>0</v>
      </c>
      <c r="CO6" s="54">
        <v>0</v>
      </c>
      <c r="CP6" s="54">
        <v>0</v>
      </c>
      <c r="CQ6" s="54">
        <v>0</v>
      </c>
      <c r="CR6" s="54">
        <v>0</v>
      </c>
      <c r="CS6" s="54">
        <v>0</v>
      </c>
      <c r="CT6" s="54">
        <v>0</v>
      </c>
      <c r="CU6" s="54">
        <v>0</v>
      </c>
      <c r="CV6" s="54">
        <v>0</v>
      </c>
      <c r="CW6" s="54">
        <v>0</v>
      </c>
      <c r="CX6" s="54">
        <v>0</v>
      </c>
      <c r="CY6" s="54">
        <v>0</v>
      </c>
      <c r="CZ6" s="54">
        <v>0</v>
      </c>
      <c r="DA6" s="54">
        <v>0</v>
      </c>
      <c r="DB6" s="54">
        <v>0</v>
      </c>
      <c r="DC6" s="54">
        <v>0</v>
      </c>
      <c r="DD6" s="54">
        <v>0</v>
      </c>
      <c r="DE6" s="54">
        <v>0</v>
      </c>
      <c r="DF6" s="54">
        <v>0</v>
      </c>
      <c r="DG6" s="54">
        <v>0</v>
      </c>
      <c r="DH6" s="54">
        <v>0</v>
      </c>
      <c r="DI6" s="54">
        <v>0</v>
      </c>
      <c r="DJ6" s="54">
        <v>0</v>
      </c>
      <c r="DK6" s="54">
        <v>0</v>
      </c>
      <c r="DL6" s="54">
        <v>0</v>
      </c>
      <c r="DM6" s="54">
        <v>0</v>
      </c>
      <c r="DN6" s="54">
        <v>0</v>
      </c>
      <c r="DO6" s="54">
        <v>0</v>
      </c>
      <c r="DP6" s="54">
        <v>0</v>
      </c>
      <c r="DQ6" s="54">
        <v>0</v>
      </c>
      <c r="DR6" s="54">
        <v>0</v>
      </c>
      <c r="DS6" s="54">
        <v>0</v>
      </c>
      <c r="DT6" s="54">
        <v>0</v>
      </c>
      <c r="DU6" s="54">
        <v>0</v>
      </c>
      <c r="DV6" s="54">
        <v>0</v>
      </c>
      <c r="DW6" s="54">
        <v>0</v>
      </c>
      <c r="DX6" s="54">
        <v>0</v>
      </c>
      <c r="DY6" s="54">
        <v>0</v>
      </c>
      <c r="DZ6" s="54">
        <v>0</v>
      </c>
      <c r="EA6" s="54">
        <v>0</v>
      </c>
      <c r="EB6" s="54">
        <v>0</v>
      </c>
      <c r="EC6" s="54">
        <v>0</v>
      </c>
      <c r="ED6" s="54">
        <v>0</v>
      </c>
      <c r="EE6" s="54">
        <v>0</v>
      </c>
      <c r="EF6" s="54">
        <v>0</v>
      </c>
      <c r="EG6" s="54">
        <v>0</v>
      </c>
      <c r="EH6" s="54">
        <v>0</v>
      </c>
      <c r="EI6" s="54">
        <v>0</v>
      </c>
      <c r="EJ6" s="54">
        <v>0</v>
      </c>
      <c r="EK6" s="54">
        <v>0</v>
      </c>
      <c r="EL6" s="54">
        <v>0</v>
      </c>
      <c r="EM6" s="54">
        <v>0</v>
      </c>
      <c r="EN6" s="54">
        <v>0</v>
      </c>
      <c r="EO6" s="54">
        <v>0</v>
      </c>
      <c r="EP6" s="54">
        <v>0</v>
      </c>
      <c r="EQ6" s="54">
        <v>0</v>
      </c>
      <c r="ER6" s="54">
        <v>0</v>
      </c>
      <c r="ES6" s="54">
        <v>0</v>
      </c>
      <c r="ET6" s="54">
        <v>0</v>
      </c>
      <c r="EU6" s="54">
        <v>0</v>
      </c>
      <c r="EV6" s="54">
        <v>0</v>
      </c>
      <c r="EW6" s="54">
        <v>0</v>
      </c>
      <c r="EX6" s="54">
        <v>0</v>
      </c>
      <c r="EY6" s="54">
        <v>0</v>
      </c>
      <c r="EZ6" s="54">
        <v>0</v>
      </c>
      <c r="FA6" s="54">
        <v>0</v>
      </c>
      <c r="FB6" s="54">
        <v>0</v>
      </c>
      <c r="FC6" s="54">
        <v>0</v>
      </c>
      <c r="FD6" s="54">
        <v>0</v>
      </c>
      <c r="FE6" s="54">
        <v>0</v>
      </c>
      <c r="FF6" s="54">
        <v>0</v>
      </c>
      <c r="FG6" s="54">
        <v>0</v>
      </c>
      <c r="FH6" s="54">
        <v>0</v>
      </c>
      <c r="FI6" s="54">
        <v>0</v>
      </c>
      <c r="FJ6" s="54">
        <v>0</v>
      </c>
      <c r="FK6" s="54">
        <v>0</v>
      </c>
      <c r="FL6" s="54">
        <v>0</v>
      </c>
      <c r="FM6" s="54">
        <v>0</v>
      </c>
      <c r="FN6" s="54">
        <v>0</v>
      </c>
      <c r="FO6" s="54">
        <v>0</v>
      </c>
      <c r="FP6" s="54">
        <v>0</v>
      </c>
      <c r="FQ6" s="54">
        <v>0</v>
      </c>
      <c r="FR6" s="54">
        <v>0</v>
      </c>
      <c r="FS6" s="54">
        <v>0</v>
      </c>
      <c r="FT6" s="54">
        <v>0</v>
      </c>
      <c r="FU6" s="54">
        <v>0</v>
      </c>
      <c r="FV6" s="54">
        <v>0</v>
      </c>
      <c r="FW6" s="54">
        <v>0</v>
      </c>
      <c r="FX6" s="54">
        <v>0</v>
      </c>
      <c r="FY6" s="54">
        <v>0</v>
      </c>
      <c r="FZ6" s="54">
        <v>0</v>
      </c>
      <c r="GA6" s="54">
        <v>0</v>
      </c>
      <c r="GB6" s="54">
        <v>0</v>
      </c>
      <c r="GC6" s="54">
        <v>0</v>
      </c>
      <c r="GD6" s="54">
        <v>0</v>
      </c>
      <c r="GE6" s="54">
        <v>0</v>
      </c>
      <c r="GF6" s="54">
        <v>0</v>
      </c>
      <c r="GG6" s="54">
        <v>0</v>
      </c>
      <c r="GH6" s="54">
        <v>0</v>
      </c>
      <c r="GI6" s="54">
        <v>0</v>
      </c>
      <c r="GJ6" s="54">
        <v>0</v>
      </c>
      <c r="GK6" s="54">
        <v>0</v>
      </c>
      <c r="GL6" s="54">
        <v>0</v>
      </c>
      <c r="GM6" s="54">
        <v>0</v>
      </c>
      <c r="GN6" s="54">
        <v>0</v>
      </c>
      <c r="GO6" s="54">
        <v>0</v>
      </c>
      <c r="GP6" s="54">
        <v>0</v>
      </c>
      <c r="GQ6" s="54">
        <v>0</v>
      </c>
      <c r="GR6" s="54">
        <v>0</v>
      </c>
      <c r="GS6" s="54">
        <v>0</v>
      </c>
      <c r="GT6" s="54">
        <v>0</v>
      </c>
      <c r="GU6" s="54">
        <v>0</v>
      </c>
      <c r="GV6" s="54">
        <v>0</v>
      </c>
      <c r="GW6" s="54">
        <v>0</v>
      </c>
      <c r="GX6" s="54">
        <v>0</v>
      </c>
      <c r="GY6" s="54">
        <v>0</v>
      </c>
      <c r="GZ6" s="54">
        <v>0</v>
      </c>
      <c r="HA6" s="54">
        <v>0</v>
      </c>
      <c r="HB6" s="54">
        <v>0</v>
      </c>
      <c r="HC6" s="54">
        <v>0</v>
      </c>
      <c r="HD6" s="54">
        <v>0</v>
      </c>
      <c r="HE6" s="54">
        <v>0</v>
      </c>
      <c r="HF6" s="54">
        <v>0</v>
      </c>
      <c r="HG6" s="54">
        <v>0</v>
      </c>
      <c r="HH6" s="54">
        <v>0</v>
      </c>
      <c r="HI6" s="54">
        <v>0</v>
      </c>
      <c r="HJ6" s="54">
        <v>0</v>
      </c>
      <c r="HK6" s="54">
        <v>0</v>
      </c>
      <c r="HL6" s="54">
        <v>0</v>
      </c>
      <c r="HM6" s="54">
        <v>0</v>
      </c>
      <c r="HN6" s="54">
        <v>0</v>
      </c>
      <c r="HO6" s="54">
        <v>0</v>
      </c>
      <c r="HP6" s="54">
        <v>0</v>
      </c>
      <c r="HQ6" s="54">
        <v>0</v>
      </c>
      <c r="HR6" s="54">
        <v>0</v>
      </c>
      <c r="HS6" s="54">
        <v>0</v>
      </c>
      <c r="HT6" s="54">
        <v>0</v>
      </c>
      <c r="HU6" s="54">
        <v>0</v>
      </c>
      <c r="HV6" s="54">
        <v>0</v>
      </c>
      <c r="HW6" s="54">
        <v>0</v>
      </c>
      <c r="HX6" s="54">
        <v>0</v>
      </c>
      <c r="HY6" s="54">
        <v>0</v>
      </c>
      <c r="HZ6" s="54">
        <v>0</v>
      </c>
      <c r="IA6" s="54">
        <v>0</v>
      </c>
      <c r="IB6" s="54">
        <v>0</v>
      </c>
      <c r="IC6" s="54">
        <v>0</v>
      </c>
      <c r="ID6" s="54">
        <v>0</v>
      </c>
      <c r="IE6" s="54">
        <v>0</v>
      </c>
      <c r="IF6" s="54">
        <v>0</v>
      </c>
      <c r="IG6" s="54">
        <v>0</v>
      </c>
      <c r="IH6" s="54">
        <v>0</v>
      </c>
      <c r="II6" s="54">
        <v>0</v>
      </c>
      <c r="IJ6" s="54">
        <v>0</v>
      </c>
      <c r="IK6" s="54">
        <v>0</v>
      </c>
      <c r="IL6" s="54">
        <v>0</v>
      </c>
      <c r="IM6" s="54">
        <v>0</v>
      </c>
      <c r="IN6" s="54">
        <v>0</v>
      </c>
      <c r="IO6" s="54">
        <v>0</v>
      </c>
      <c r="IP6" s="54">
        <v>0</v>
      </c>
      <c r="IQ6" s="54">
        <v>0</v>
      </c>
      <c r="IR6" s="54">
        <v>0</v>
      </c>
      <c r="IS6" s="54">
        <v>0</v>
      </c>
      <c r="IT6" s="54">
        <v>0</v>
      </c>
      <c r="IU6" s="54">
        <v>0</v>
      </c>
      <c r="IV6" s="54">
        <v>0</v>
      </c>
      <c r="IW6" s="54">
        <v>0</v>
      </c>
      <c r="IX6" s="54">
        <v>0</v>
      </c>
      <c r="IY6" s="54">
        <v>0</v>
      </c>
      <c r="IZ6" s="54">
        <v>0</v>
      </c>
      <c r="JA6" s="54">
        <v>0</v>
      </c>
      <c r="JB6" s="54">
        <v>0</v>
      </c>
      <c r="JC6" s="54">
        <v>0</v>
      </c>
      <c r="JD6" s="54">
        <v>0</v>
      </c>
      <c r="JE6" s="54">
        <v>0</v>
      </c>
      <c r="JF6" s="54">
        <v>0</v>
      </c>
      <c r="JG6" s="54">
        <v>0</v>
      </c>
      <c r="JH6" s="54">
        <v>0</v>
      </c>
      <c r="JI6" s="54">
        <v>0</v>
      </c>
      <c r="JJ6" s="54">
        <v>0</v>
      </c>
      <c r="JK6" s="54">
        <v>0</v>
      </c>
      <c r="JL6" s="54">
        <v>0</v>
      </c>
      <c r="JM6" s="54">
        <v>0</v>
      </c>
      <c r="JN6" s="54">
        <v>0</v>
      </c>
      <c r="JO6" s="54">
        <v>0</v>
      </c>
      <c r="JP6" s="54">
        <v>0</v>
      </c>
      <c r="JQ6" s="54">
        <v>0</v>
      </c>
      <c r="JR6" s="54">
        <v>0</v>
      </c>
      <c r="JS6" s="54">
        <v>0</v>
      </c>
      <c r="JT6" s="54">
        <v>0</v>
      </c>
      <c r="JU6" s="54">
        <v>0</v>
      </c>
      <c r="JV6" s="54">
        <v>0</v>
      </c>
      <c r="JW6" s="54">
        <v>0</v>
      </c>
      <c r="JX6" s="54">
        <v>0</v>
      </c>
      <c r="JY6" s="54">
        <v>0</v>
      </c>
      <c r="JZ6" s="54">
        <v>0</v>
      </c>
      <c r="KA6" s="54">
        <v>0</v>
      </c>
      <c r="KB6" s="54">
        <v>0</v>
      </c>
      <c r="KC6" s="54">
        <v>0</v>
      </c>
      <c r="KD6" s="54">
        <v>0</v>
      </c>
      <c r="KE6" s="54">
        <v>0</v>
      </c>
      <c r="KF6" s="54">
        <v>0</v>
      </c>
      <c r="KG6" s="54">
        <v>0</v>
      </c>
      <c r="KH6" s="54">
        <v>0</v>
      </c>
      <c r="KI6" s="54">
        <v>0</v>
      </c>
      <c r="KJ6" s="54">
        <v>0</v>
      </c>
      <c r="KK6" s="54">
        <v>0</v>
      </c>
      <c r="KL6" s="54">
        <v>0</v>
      </c>
      <c r="KM6" s="54">
        <v>0</v>
      </c>
      <c r="KN6" s="54">
        <v>0</v>
      </c>
      <c r="KO6" s="54">
        <v>0</v>
      </c>
      <c r="KP6" s="54">
        <v>0</v>
      </c>
      <c r="KQ6" s="54">
        <v>0</v>
      </c>
      <c r="KR6" s="54">
        <v>0</v>
      </c>
      <c r="KS6" s="54">
        <v>0</v>
      </c>
      <c r="KT6" s="54">
        <v>0</v>
      </c>
      <c r="KU6" s="54">
        <v>0</v>
      </c>
      <c r="KV6" s="54">
        <v>0</v>
      </c>
      <c r="KW6" s="54">
        <v>0</v>
      </c>
      <c r="KX6" s="54">
        <v>0</v>
      </c>
      <c r="KY6" s="54">
        <v>0</v>
      </c>
      <c r="KZ6" s="54">
        <v>0</v>
      </c>
      <c r="LA6" s="54">
        <v>0</v>
      </c>
      <c r="LB6" s="54">
        <v>0</v>
      </c>
      <c r="LC6" s="54">
        <v>0</v>
      </c>
      <c r="LD6" s="54">
        <v>0</v>
      </c>
      <c r="LE6" s="54">
        <v>0</v>
      </c>
      <c r="LF6" s="54">
        <v>0</v>
      </c>
      <c r="LG6" s="54">
        <v>0</v>
      </c>
      <c r="LH6" s="54">
        <v>0</v>
      </c>
      <c r="LI6" s="54">
        <v>0</v>
      </c>
      <c r="LJ6" s="54">
        <v>0</v>
      </c>
      <c r="LK6" s="54">
        <v>0</v>
      </c>
      <c r="LL6" s="54">
        <v>0</v>
      </c>
      <c r="LM6" s="54">
        <v>0</v>
      </c>
      <c r="LN6" s="54">
        <v>0</v>
      </c>
      <c r="LO6" s="54">
        <v>0</v>
      </c>
      <c r="LP6" s="54">
        <v>0</v>
      </c>
      <c r="LQ6" s="54">
        <v>0</v>
      </c>
      <c r="LR6" s="54">
        <v>0</v>
      </c>
      <c r="LS6" s="54">
        <v>0</v>
      </c>
      <c r="LT6" s="54">
        <v>0</v>
      </c>
      <c r="LU6" s="54">
        <v>0</v>
      </c>
      <c r="LV6" s="54">
        <v>0</v>
      </c>
      <c r="LW6" s="54">
        <v>0</v>
      </c>
      <c r="LX6" s="54">
        <v>0</v>
      </c>
      <c r="LY6" s="54">
        <v>0</v>
      </c>
      <c r="LZ6" s="54">
        <v>0</v>
      </c>
      <c r="MA6" s="54">
        <v>0</v>
      </c>
      <c r="MB6" s="54">
        <v>0</v>
      </c>
      <c r="MC6" s="54">
        <v>0</v>
      </c>
      <c r="MD6" s="54">
        <v>0</v>
      </c>
      <c r="ME6" s="54">
        <v>0</v>
      </c>
      <c r="MF6" s="54">
        <v>0</v>
      </c>
      <c r="MG6" s="54">
        <v>0</v>
      </c>
      <c r="MH6" s="54">
        <v>0</v>
      </c>
      <c r="MI6" s="54">
        <v>0</v>
      </c>
      <c r="MJ6" s="54">
        <v>0</v>
      </c>
      <c r="MK6" s="54">
        <v>0</v>
      </c>
      <c r="ML6" s="54">
        <v>0</v>
      </c>
      <c r="MM6" s="54">
        <v>0</v>
      </c>
      <c r="MN6" s="54">
        <v>0</v>
      </c>
      <c r="MO6" s="54">
        <v>0</v>
      </c>
      <c r="MP6" s="54">
        <v>0</v>
      </c>
      <c r="MQ6" s="54">
        <v>0</v>
      </c>
      <c r="MR6" s="54">
        <v>0</v>
      </c>
      <c r="MS6" s="54">
        <v>0</v>
      </c>
      <c r="MT6" s="54">
        <v>0</v>
      </c>
      <c r="MU6" s="54">
        <v>0</v>
      </c>
      <c r="MV6" s="54">
        <v>0</v>
      </c>
      <c r="MW6" s="54">
        <v>0</v>
      </c>
      <c r="MX6" s="54">
        <v>0</v>
      </c>
      <c r="MY6" s="54">
        <v>0</v>
      </c>
      <c r="MZ6" s="54">
        <v>0</v>
      </c>
      <c r="NA6" s="54">
        <v>0</v>
      </c>
      <c r="NB6" s="54">
        <v>0</v>
      </c>
      <c r="NC6" s="54">
        <v>0</v>
      </c>
      <c r="ND6" s="54">
        <v>0</v>
      </c>
      <c r="NE6" s="54">
        <v>0</v>
      </c>
      <c r="NF6" s="54">
        <v>0</v>
      </c>
      <c r="NG6" s="54">
        <v>0</v>
      </c>
      <c r="NH6" s="54">
        <v>0</v>
      </c>
      <c r="NI6" s="54">
        <v>0</v>
      </c>
      <c r="NJ6" s="54">
        <v>0</v>
      </c>
      <c r="NK6" s="54">
        <v>0</v>
      </c>
      <c r="NL6" s="54">
        <v>0</v>
      </c>
      <c r="NM6" s="54">
        <v>0</v>
      </c>
      <c r="NN6" s="54">
        <v>0</v>
      </c>
      <c r="NO6" s="54">
        <v>0</v>
      </c>
      <c r="NP6" s="54">
        <v>0</v>
      </c>
      <c r="NQ6" s="54">
        <v>0</v>
      </c>
      <c r="NR6" s="54">
        <v>0</v>
      </c>
      <c r="NS6" s="54">
        <v>0</v>
      </c>
      <c r="NT6" s="54">
        <v>0</v>
      </c>
      <c r="NU6" s="54">
        <v>0</v>
      </c>
      <c r="NV6" s="54">
        <v>0</v>
      </c>
      <c r="NW6" s="54">
        <v>0</v>
      </c>
      <c r="NX6" s="54">
        <v>0</v>
      </c>
      <c r="NY6" s="54">
        <v>0</v>
      </c>
      <c r="NZ6" s="54">
        <v>0</v>
      </c>
      <c r="OA6" s="54">
        <v>0</v>
      </c>
      <c r="OB6" s="54">
        <v>0</v>
      </c>
      <c r="OC6" s="54">
        <v>0</v>
      </c>
      <c r="OD6" s="54">
        <v>0</v>
      </c>
      <c r="OE6" s="54">
        <v>0</v>
      </c>
      <c r="OF6" s="54">
        <v>0</v>
      </c>
      <c r="OG6" s="54">
        <v>0</v>
      </c>
      <c r="OH6" s="54">
        <v>0</v>
      </c>
      <c r="OI6" s="54">
        <v>0</v>
      </c>
      <c r="OJ6" s="54">
        <v>0</v>
      </c>
      <c r="OK6" s="54">
        <v>0</v>
      </c>
      <c r="OL6" s="54">
        <v>0</v>
      </c>
      <c r="OM6" s="54">
        <v>0</v>
      </c>
      <c r="ON6" s="54">
        <v>0</v>
      </c>
      <c r="OO6" s="54">
        <v>0</v>
      </c>
      <c r="OP6" s="54">
        <v>0</v>
      </c>
      <c r="OQ6" s="54">
        <v>0</v>
      </c>
      <c r="OR6" s="54">
        <v>0</v>
      </c>
      <c r="OS6" s="54">
        <v>0</v>
      </c>
      <c r="OT6" s="54">
        <v>0</v>
      </c>
      <c r="OU6" s="54">
        <v>0</v>
      </c>
      <c r="OV6" s="54">
        <v>0</v>
      </c>
      <c r="OW6" s="54">
        <v>0</v>
      </c>
      <c r="OX6" s="54">
        <v>0</v>
      </c>
      <c r="OY6" s="54">
        <v>0</v>
      </c>
      <c r="OZ6" s="54">
        <v>0</v>
      </c>
      <c r="PA6" s="54">
        <v>0</v>
      </c>
      <c r="PB6" s="54">
        <v>0</v>
      </c>
      <c r="PC6" s="54">
        <v>0</v>
      </c>
      <c r="PD6" s="54">
        <v>0</v>
      </c>
      <c r="PE6" s="54">
        <v>0</v>
      </c>
      <c r="PF6" s="54">
        <v>0</v>
      </c>
      <c r="PG6" s="54">
        <v>0</v>
      </c>
      <c r="PH6" s="54">
        <v>0</v>
      </c>
      <c r="PI6" s="54">
        <v>0</v>
      </c>
      <c r="PJ6" s="54">
        <v>0</v>
      </c>
      <c r="PK6" s="54">
        <v>0</v>
      </c>
      <c r="PL6" s="54">
        <v>0</v>
      </c>
      <c r="PM6" s="54">
        <v>0</v>
      </c>
      <c r="PN6" s="54">
        <v>0</v>
      </c>
      <c r="PO6" s="54">
        <v>0</v>
      </c>
      <c r="PP6" s="54">
        <v>0</v>
      </c>
      <c r="PQ6" s="54">
        <v>0</v>
      </c>
      <c r="PR6" s="54">
        <v>0</v>
      </c>
      <c r="PS6" s="54">
        <v>0</v>
      </c>
      <c r="PT6" s="54">
        <v>0</v>
      </c>
      <c r="PU6" s="54">
        <v>0</v>
      </c>
      <c r="PV6" s="54">
        <v>0</v>
      </c>
      <c r="PW6" s="54">
        <v>0</v>
      </c>
      <c r="PX6" s="54">
        <v>0</v>
      </c>
      <c r="PY6" s="54">
        <v>0</v>
      </c>
      <c r="PZ6" s="54">
        <v>0</v>
      </c>
      <c r="QA6" s="54">
        <v>0</v>
      </c>
      <c r="QB6" s="54">
        <v>0</v>
      </c>
      <c r="QC6" s="54">
        <v>0</v>
      </c>
      <c r="QD6" s="54">
        <v>0</v>
      </c>
      <c r="QE6" s="54">
        <v>0</v>
      </c>
      <c r="QF6" s="54">
        <v>0</v>
      </c>
      <c r="QG6" s="54">
        <v>0</v>
      </c>
      <c r="QH6" s="54">
        <v>0</v>
      </c>
      <c r="QI6" s="54">
        <v>0</v>
      </c>
      <c r="QJ6" s="54">
        <v>0</v>
      </c>
      <c r="QK6" s="54">
        <v>0</v>
      </c>
      <c r="QL6" s="54">
        <v>0</v>
      </c>
      <c r="QM6" s="54">
        <v>0</v>
      </c>
      <c r="QN6" s="54">
        <v>0</v>
      </c>
      <c r="QO6" s="54">
        <v>0</v>
      </c>
      <c r="QP6" s="54">
        <v>0</v>
      </c>
      <c r="QQ6" s="54">
        <v>0</v>
      </c>
      <c r="QR6" s="54">
        <v>0</v>
      </c>
      <c r="QS6" s="54">
        <v>0</v>
      </c>
      <c r="QT6" s="54">
        <v>0</v>
      </c>
      <c r="QU6" s="54">
        <v>0</v>
      </c>
      <c r="QV6" s="54">
        <v>0</v>
      </c>
      <c r="QW6" s="54">
        <v>0</v>
      </c>
      <c r="QX6" s="54">
        <v>0</v>
      </c>
      <c r="QY6" s="54">
        <v>0</v>
      </c>
      <c r="QZ6" s="54">
        <v>0</v>
      </c>
      <c r="RA6" s="54">
        <v>0</v>
      </c>
      <c r="RB6" s="54">
        <v>0</v>
      </c>
      <c r="RC6" s="54">
        <v>0</v>
      </c>
      <c r="RD6" s="54">
        <v>0</v>
      </c>
      <c r="RE6" s="54">
        <v>0</v>
      </c>
      <c r="RF6" s="54">
        <v>0</v>
      </c>
      <c r="RG6" s="54">
        <v>0</v>
      </c>
      <c r="RH6" s="54">
        <v>0</v>
      </c>
      <c r="RI6" s="54">
        <v>0</v>
      </c>
      <c r="RJ6" s="54">
        <v>0</v>
      </c>
      <c r="RK6" s="54">
        <v>0</v>
      </c>
      <c r="RL6" s="54">
        <v>0</v>
      </c>
      <c r="RM6" s="54">
        <v>0</v>
      </c>
      <c r="RN6" s="54">
        <v>0</v>
      </c>
      <c r="RO6" s="54">
        <v>0</v>
      </c>
      <c r="RP6" s="54">
        <v>0</v>
      </c>
      <c r="RQ6" s="54">
        <v>0</v>
      </c>
      <c r="RR6" s="54">
        <v>0</v>
      </c>
      <c r="RS6" s="54">
        <v>0</v>
      </c>
      <c r="RT6" s="54">
        <v>0</v>
      </c>
      <c r="RU6" s="54">
        <v>0</v>
      </c>
      <c r="RV6" s="54">
        <v>0</v>
      </c>
      <c r="RW6" s="54">
        <v>0</v>
      </c>
      <c r="RX6" s="54">
        <v>0</v>
      </c>
      <c r="RY6" s="54">
        <v>0</v>
      </c>
      <c r="RZ6" s="54">
        <v>0</v>
      </c>
      <c r="SA6" s="54">
        <v>0</v>
      </c>
      <c r="SB6" s="54">
        <v>0</v>
      </c>
      <c r="SC6" s="54">
        <v>0</v>
      </c>
      <c r="SD6" s="54">
        <v>0</v>
      </c>
      <c r="SE6" s="54">
        <v>0</v>
      </c>
      <c r="SF6" s="54">
        <v>0</v>
      </c>
      <c r="SG6" s="54">
        <v>0</v>
      </c>
      <c r="SH6" s="54">
        <v>0</v>
      </c>
      <c r="SI6" s="54">
        <v>0</v>
      </c>
      <c r="SJ6" s="54">
        <v>0</v>
      </c>
      <c r="SK6" s="54">
        <v>0</v>
      </c>
      <c r="SL6" s="54">
        <v>0</v>
      </c>
      <c r="SM6" s="54">
        <v>0</v>
      </c>
      <c r="SN6" s="54">
        <v>0</v>
      </c>
      <c r="SO6" s="54">
        <v>0</v>
      </c>
      <c r="SP6" s="54">
        <v>0</v>
      </c>
      <c r="SQ6" s="54">
        <v>0</v>
      </c>
      <c r="SR6" s="54">
        <v>0</v>
      </c>
      <c r="SS6" s="54">
        <v>0</v>
      </c>
      <c r="ST6" s="54">
        <v>0</v>
      </c>
      <c r="SU6" s="54">
        <v>0</v>
      </c>
      <c r="SV6" s="54">
        <v>0</v>
      </c>
      <c r="SW6" s="54">
        <v>0</v>
      </c>
      <c r="SX6" s="54">
        <v>0</v>
      </c>
      <c r="SY6" s="54">
        <v>0</v>
      </c>
      <c r="SZ6" s="54">
        <v>0</v>
      </c>
      <c r="TA6" s="54">
        <v>0</v>
      </c>
      <c r="TB6" s="54">
        <v>0</v>
      </c>
      <c r="TC6" s="54">
        <v>0</v>
      </c>
      <c r="TD6" s="54">
        <v>0</v>
      </c>
      <c r="TE6" s="54">
        <v>0</v>
      </c>
      <c r="TF6" s="54">
        <v>0</v>
      </c>
      <c r="TG6" s="54">
        <v>0</v>
      </c>
      <c r="TH6" s="54">
        <v>0</v>
      </c>
      <c r="TI6" s="54">
        <v>0</v>
      </c>
      <c r="TJ6" s="54">
        <v>0</v>
      </c>
      <c r="TK6" s="54">
        <v>0</v>
      </c>
      <c r="TL6" s="54">
        <v>0</v>
      </c>
      <c r="TM6" s="54">
        <v>0</v>
      </c>
      <c r="TN6" s="54">
        <v>0</v>
      </c>
      <c r="TO6" s="54">
        <v>0</v>
      </c>
      <c r="TP6" s="25"/>
      <c r="TQ6" s="25"/>
      <c r="TR6" s="25"/>
      <c r="TS6" s="25"/>
      <c r="TT6" s="25"/>
      <c r="TU6" s="25"/>
      <c r="TV6" s="25"/>
      <c r="TW6" s="25"/>
      <c r="TX6" s="25"/>
      <c r="TY6" s="25"/>
      <c r="TZ6" s="25"/>
      <c r="UA6" s="25"/>
      <c r="UB6" s="25"/>
      <c r="UC6" s="25"/>
      <c r="UD6" s="25"/>
      <c r="UE6" s="25"/>
      <c r="UF6" s="25"/>
      <c r="UG6" s="25"/>
      <c r="UH6" s="25"/>
      <c r="UI6" s="25"/>
      <c r="UJ6" s="25"/>
      <c r="UK6" s="25"/>
      <c r="UL6" s="25"/>
      <c r="UM6" s="25"/>
      <c r="UN6" s="25"/>
      <c r="UO6" s="25"/>
      <c r="UP6" s="25"/>
      <c r="UQ6" s="25"/>
      <c r="UR6" s="25"/>
      <c r="US6" s="25"/>
      <c r="UT6" s="25"/>
      <c r="UU6" s="25"/>
      <c r="UV6" s="25"/>
      <c r="UW6" s="25"/>
      <c r="UX6" s="25"/>
      <c r="UY6" s="25"/>
      <c r="UZ6" s="25"/>
      <c r="VA6" s="25"/>
      <c r="VB6" s="25"/>
      <c r="VC6" s="25"/>
      <c r="VD6" s="25"/>
      <c r="VE6" s="25"/>
      <c r="VF6" s="25"/>
      <c r="VG6" s="25"/>
      <c r="VH6" s="25"/>
      <c r="VI6" s="25"/>
      <c r="VJ6" s="25"/>
      <c r="VK6" s="25"/>
      <c r="VL6" s="25"/>
      <c r="VM6" s="25"/>
      <c r="VN6" s="25"/>
      <c r="VO6" s="25"/>
      <c r="VP6" s="25"/>
      <c r="VQ6" s="25"/>
      <c r="VR6" s="25"/>
      <c r="VS6" s="25"/>
      <c r="VT6" s="25"/>
      <c r="VU6" s="25"/>
      <c r="VV6" s="25"/>
      <c r="VW6" s="25"/>
      <c r="VX6" s="25"/>
      <c r="VY6" s="25"/>
      <c r="VZ6" s="25"/>
      <c r="WA6" s="25"/>
      <c r="WB6" s="25"/>
      <c r="WC6" s="25"/>
      <c r="WD6" s="25"/>
      <c r="WE6" s="25"/>
      <c r="WF6" s="25"/>
      <c r="WG6" s="25"/>
      <c r="WH6" s="25"/>
    </row>
    <row r="7" spans="4:606" ht="16.5">
      <c r="D7" s="18" t="s">
        <v>8</v>
      </c>
      <c r="E7" s="54" t="s">
        <v>57</v>
      </c>
      <c r="F7" s="54">
        <v>0.1878941725142903</v>
      </c>
      <c r="G7" s="54">
        <v>0.1878941725142903</v>
      </c>
      <c r="H7" s="54">
        <v>0.1878941725142903</v>
      </c>
      <c r="I7" s="54">
        <v>0.1878941725142903</v>
      </c>
      <c r="J7" s="54">
        <v>0.1878941725142903</v>
      </c>
      <c r="K7" s="54">
        <v>0.1878941725142903</v>
      </c>
      <c r="L7" s="54">
        <v>0.1878941725142903</v>
      </c>
      <c r="M7" s="54">
        <v>0.1878941725142903</v>
      </c>
      <c r="N7" s="54">
        <v>0.1878941725142903</v>
      </c>
      <c r="O7" s="54">
        <v>0.1878941725142903</v>
      </c>
      <c r="P7" s="54">
        <v>0.1878941725142903</v>
      </c>
      <c r="Q7" s="54">
        <v>0.1878941725142903</v>
      </c>
      <c r="R7" s="54">
        <v>0.1878941725142903</v>
      </c>
      <c r="S7" s="54">
        <v>0.1878941725142903</v>
      </c>
      <c r="T7" s="54">
        <v>0.1878941725142903</v>
      </c>
      <c r="U7" s="54">
        <v>0.1878941725142903</v>
      </c>
      <c r="V7" s="54">
        <v>0.1878941725142903</v>
      </c>
      <c r="W7" s="54">
        <v>0.1878941725142903</v>
      </c>
      <c r="X7" s="54">
        <v>0.1878941725142903</v>
      </c>
      <c r="Y7" s="54">
        <v>0.1878941725142903</v>
      </c>
      <c r="Z7" s="54">
        <v>0.1878941725142903</v>
      </c>
      <c r="AA7" s="54">
        <v>0.1878941725142903</v>
      </c>
      <c r="AB7" s="54">
        <v>0.1878941725142903</v>
      </c>
      <c r="AC7" s="54">
        <v>0.1878941725142903</v>
      </c>
      <c r="AD7" s="54">
        <v>0.1878941725142903</v>
      </c>
      <c r="AE7" s="54">
        <v>0.1878941725142903</v>
      </c>
      <c r="AF7" s="54">
        <v>0.1878941725142903</v>
      </c>
      <c r="AG7" s="54">
        <v>0.1878941725142903</v>
      </c>
      <c r="AH7" s="54">
        <v>0.1878941725142903</v>
      </c>
      <c r="AI7" s="54">
        <v>0.1878941725142903</v>
      </c>
      <c r="AJ7" s="54">
        <v>0.1878941725142903</v>
      </c>
      <c r="AK7" s="54">
        <v>0.1878941725142903</v>
      </c>
      <c r="AL7" s="54">
        <v>0.1878941725142903</v>
      </c>
      <c r="AM7" s="54">
        <v>0.1878941725142903</v>
      </c>
      <c r="AN7" s="54">
        <v>0.1878941725142903</v>
      </c>
      <c r="AO7" s="54">
        <v>0.1878941725142903</v>
      </c>
      <c r="AP7" s="54">
        <v>0.1878941725142903</v>
      </c>
      <c r="AQ7" s="54">
        <v>0.1878941725142903</v>
      </c>
      <c r="AR7" s="54">
        <v>0.1878941725142903</v>
      </c>
      <c r="AS7" s="54">
        <v>0.1878941725142903</v>
      </c>
      <c r="AT7" s="54">
        <v>0.1878941725142903</v>
      </c>
      <c r="AU7" s="54">
        <v>0.1878941725142903</v>
      </c>
      <c r="AV7" s="54">
        <v>0.1878941725142903</v>
      </c>
      <c r="AW7" s="54">
        <v>0.1878941725142903</v>
      </c>
      <c r="AX7" s="54">
        <v>0.1878941725142903</v>
      </c>
      <c r="AY7" s="54">
        <v>0.1878941725142903</v>
      </c>
      <c r="AZ7" s="54">
        <v>0.1878941725142903</v>
      </c>
      <c r="BA7" s="54">
        <v>0.1878941725142903</v>
      </c>
      <c r="BB7" s="54">
        <v>0.1878941725142903</v>
      </c>
      <c r="BC7" s="54">
        <v>0.1878941725142903</v>
      </c>
      <c r="BD7" s="54">
        <v>0.1878941725142903</v>
      </c>
      <c r="BE7" s="54">
        <v>0.1878941725142903</v>
      </c>
      <c r="BF7" s="54">
        <v>0.1878941725142903</v>
      </c>
      <c r="BG7" s="54">
        <v>0.1878941725142903</v>
      </c>
      <c r="BH7" s="54">
        <v>0.1878941725142903</v>
      </c>
      <c r="BI7" s="54">
        <v>0.1878941725142903</v>
      </c>
      <c r="BJ7" s="54">
        <v>0.1878941725142903</v>
      </c>
      <c r="BK7" s="54">
        <v>0.1878941725142903</v>
      </c>
      <c r="BL7" s="54">
        <v>0.1878941725142903</v>
      </c>
      <c r="BM7" s="54">
        <v>0.1878941725142903</v>
      </c>
      <c r="BN7" s="54">
        <v>0.1878941725142903</v>
      </c>
      <c r="BO7" s="54">
        <v>0.1878941725142903</v>
      </c>
      <c r="BP7" s="54">
        <v>0.1878941725142903</v>
      </c>
      <c r="BQ7" s="54">
        <v>0.1878941725142903</v>
      </c>
      <c r="BR7" s="54">
        <v>0.1878941725142903</v>
      </c>
      <c r="BS7" s="54">
        <v>0.1878941725142903</v>
      </c>
      <c r="BT7" s="54">
        <v>0.1878941725142903</v>
      </c>
      <c r="BU7" s="54">
        <v>0.1878941725142903</v>
      </c>
      <c r="BV7" s="54">
        <v>0.1878941725142903</v>
      </c>
      <c r="BW7" s="54">
        <v>0.1878941725142903</v>
      </c>
      <c r="BX7" s="54">
        <v>0.1878941725142903</v>
      </c>
      <c r="BY7" s="54">
        <v>0.1878941725142903</v>
      </c>
      <c r="BZ7" s="54">
        <v>0.1878941725142903</v>
      </c>
      <c r="CA7" s="54">
        <v>0.1878941725142903</v>
      </c>
      <c r="CB7" s="54">
        <v>0.1878941725142903</v>
      </c>
      <c r="CC7" s="54">
        <v>0.1878941725142903</v>
      </c>
      <c r="CD7" s="54">
        <v>0.1878941725142903</v>
      </c>
      <c r="CE7" s="54">
        <v>0.1878941725142903</v>
      </c>
      <c r="CF7" s="54">
        <v>0.1878941725142903</v>
      </c>
      <c r="CG7" s="54">
        <v>0.1878941725142903</v>
      </c>
      <c r="CH7" s="54">
        <v>0.1878941725142903</v>
      </c>
      <c r="CI7" s="54">
        <v>0.1878941725142903</v>
      </c>
      <c r="CJ7" s="54">
        <v>0.1878941725142903</v>
      </c>
      <c r="CK7" s="54">
        <v>0.1878941725142903</v>
      </c>
      <c r="CL7" s="54">
        <v>0.1878941725142903</v>
      </c>
      <c r="CM7" s="54">
        <v>0.1878941725142903</v>
      </c>
      <c r="CN7" s="54">
        <v>0.1878941725142903</v>
      </c>
      <c r="CO7" s="54">
        <v>0.1878941725142903</v>
      </c>
      <c r="CP7" s="54">
        <v>0.1878941725142903</v>
      </c>
      <c r="CQ7" s="54">
        <v>0.1878941725142903</v>
      </c>
      <c r="CR7" s="54">
        <v>0.1878941725142903</v>
      </c>
      <c r="CS7" s="54">
        <v>0.1878941725142903</v>
      </c>
      <c r="CT7" s="54">
        <v>0.1878941725142903</v>
      </c>
      <c r="CU7" s="54">
        <v>0.1878941725142903</v>
      </c>
      <c r="CV7" s="54">
        <v>0.1878941725142903</v>
      </c>
      <c r="CW7" s="54">
        <v>0.1878941725142903</v>
      </c>
      <c r="CX7" s="54">
        <v>0.1878941725142903</v>
      </c>
      <c r="CY7" s="54">
        <v>0.1878941725142903</v>
      </c>
      <c r="CZ7" s="54">
        <v>0.1878941725142903</v>
      </c>
      <c r="DA7" s="54">
        <v>0.1878941725142903</v>
      </c>
      <c r="DB7" s="54">
        <v>0.1878941725142903</v>
      </c>
      <c r="DC7" s="54">
        <v>0.1878941725142903</v>
      </c>
      <c r="DD7" s="54">
        <v>0.1878941725142903</v>
      </c>
      <c r="DE7" s="54">
        <v>0.1878941725142903</v>
      </c>
      <c r="DF7" s="54">
        <v>0.1878941725142903</v>
      </c>
      <c r="DG7" s="54">
        <v>0.1878941725142903</v>
      </c>
      <c r="DH7" s="54">
        <v>0.1878941725142903</v>
      </c>
      <c r="DI7" s="54">
        <v>0.1878941725142903</v>
      </c>
      <c r="DJ7" s="54">
        <v>0.1878941725142903</v>
      </c>
      <c r="DK7" s="54">
        <v>0.1878941725142903</v>
      </c>
      <c r="DL7" s="54">
        <v>0.1878941725142903</v>
      </c>
      <c r="DM7" s="54">
        <v>0.1878941725142903</v>
      </c>
      <c r="DN7" s="54">
        <v>0.1878941725142903</v>
      </c>
      <c r="DO7" s="54">
        <v>0.1878941725142903</v>
      </c>
      <c r="DP7" s="54">
        <v>0.1878941725142903</v>
      </c>
      <c r="DQ7" s="54">
        <v>0.1878941725142903</v>
      </c>
      <c r="DR7" s="54">
        <v>0.1878941725142903</v>
      </c>
      <c r="DS7" s="54">
        <v>0.1878941725142903</v>
      </c>
      <c r="DT7" s="54">
        <v>0.1878941725142903</v>
      </c>
      <c r="DU7" s="54">
        <v>0.1878941725142903</v>
      </c>
      <c r="DV7" s="54">
        <v>0.1878941725142903</v>
      </c>
      <c r="DW7" s="54">
        <v>0.1878941725142903</v>
      </c>
      <c r="DX7" s="54">
        <v>0.1878941725142903</v>
      </c>
      <c r="DY7" s="54">
        <v>0.1878941725142903</v>
      </c>
      <c r="DZ7" s="54">
        <v>0.1878941725142903</v>
      </c>
      <c r="EA7" s="54">
        <v>0.1878941725142903</v>
      </c>
      <c r="EB7" s="54">
        <v>0.1878941725142903</v>
      </c>
      <c r="EC7" s="54">
        <v>0.1878941725142903</v>
      </c>
      <c r="ED7" s="54">
        <v>0.1878941725142903</v>
      </c>
      <c r="EE7" s="54">
        <v>0.1878941725142903</v>
      </c>
      <c r="EF7" s="54">
        <v>0.1878941725142903</v>
      </c>
      <c r="EG7" s="54">
        <v>0.1878941725142903</v>
      </c>
      <c r="EH7" s="54">
        <v>0.1878941725142903</v>
      </c>
      <c r="EI7" s="54">
        <v>0.1878941725142903</v>
      </c>
      <c r="EJ7" s="54">
        <v>0.1878941725142903</v>
      </c>
      <c r="EK7" s="54">
        <v>0.1878941725142903</v>
      </c>
      <c r="EL7" s="54">
        <v>0.1878941725142903</v>
      </c>
      <c r="EM7" s="54">
        <v>0.1878941725142903</v>
      </c>
      <c r="EN7" s="54">
        <v>0.1878941725142903</v>
      </c>
      <c r="EO7" s="54">
        <v>0.1878941725142903</v>
      </c>
      <c r="EP7" s="54">
        <v>0.1878941725142903</v>
      </c>
      <c r="EQ7" s="54">
        <v>0.1878941725142903</v>
      </c>
      <c r="ER7" s="54">
        <v>0.1878941725142903</v>
      </c>
      <c r="ES7" s="54">
        <v>0.1878941725142903</v>
      </c>
      <c r="ET7" s="54">
        <v>0.1878941725142903</v>
      </c>
      <c r="EU7" s="54">
        <v>0.1878941725142903</v>
      </c>
      <c r="EV7" s="54">
        <v>0.1878941725142903</v>
      </c>
      <c r="EW7" s="54">
        <v>0.1878941725142903</v>
      </c>
      <c r="EX7" s="54">
        <v>0.1878941725142903</v>
      </c>
      <c r="EY7" s="54">
        <v>0.1878941725142903</v>
      </c>
      <c r="EZ7" s="54">
        <v>0.1878941725142903</v>
      </c>
      <c r="FA7" s="54">
        <v>0.1878941725142903</v>
      </c>
      <c r="FB7" s="54">
        <v>0.1878941725142903</v>
      </c>
      <c r="FC7" s="54">
        <v>0.1878941725142903</v>
      </c>
      <c r="FD7" s="54">
        <v>0.1878941725142903</v>
      </c>
      <c r="FE7" s="54">
        <v>0.1878941725142903</v>
      </c>
      <c r="FF7" s="54">
        <v>0.1878941725142903</v>
      </c>
      <c r="FG7" s="54">
        <v>0.1878941725142903</v>
      </c>
      <c r="FH7" s="54">
        <v>0.1878941725142903</v>
      </c>
      <c r="FI7" s="54">
        <v>0.1878941725142903</v>
      </c>
      <c r="FJ7" s="54">
        <v>0.1878941725142903</v>
      </c>
      <c r="FK7" s="54">
        <v>0.1878941725142903</v>
      </c>
      <c r="FL7" s="54">
        <v>0.1878941725142903</v>
      </c>
      <c r="FM7" s="54">
        <v>0.1878941725142903</v>
      </c>
      <c r="FN7" s="54">
        <v>0.1878941725142903</v>
      </c>
      <c r="FO7" s="54">
        <v>0.1878941725142903</v>
      </c>
      <c r="FP7" s="54">
        <v>0.1878941725142903</v>
      </c>
      <c r="FQ7" s="54">
        <v>0.1878941725142903</v>
      </c>
      <c r="FR7" s="54">
        <v>0.1878941725142903</v>
      </c>
      <c r="FS7" s="54">
        <v>0.1878941725142903</v>
      </c>
      <c r="FT7" s="54">
        <v>0.1878941725142903</v>
      </c>
      <c r="FU7" s="54">
        <v>0.1878941725142903</v>
      </c>
      <c r="FV7" s="54">
        <v>0.1878941725142903</v>
      </c>
      <c r="FW7" s="54">
        <v>0.1878941725142903</v>
      </c>
      <c r="FX7" s="54">
        <v>0.1878941725142903</v>
      </c>
      <c r="FY7" s="54">
        <v>0.1878941725142903</v>
      </c>
      <c r="FZ7" s="54">
        <v>0.1878941725142903</v>
      </c>
      <c r="GA7" s="54">
        <v>0.1878941725142903</v>
      </c>
      <c r="GB7" s="54">
        <v>0.1878941725142903</v>
      </c>
      <c r="GC7" s="54">
        <v>0.1878941725142903</v>
      </c>
      <c r="GD7" s="54">
        <v>0.1878941725142903</v>
      </c>
      <c r="GE7" s="54">
        <v>0.1878941725142903</v>
      </c>
      <c r="GF7" s="54">
        <v>0.1878941725142903</v>
      </c>
      <c r="GG7" s="54">
        <v>0.1878941725142903</v>
      </c>
      <c r="GH7" s="54">
        <v>0.1878941725142903</v>
      </c>
      <c r="GI7" s="54">
        <v>0.1878941725142903</v>
      </c>
      <c r="GJ7" s="54">
        <v>0.1878941725142903</v>
      </c>
      <c r="GK7" s="54">
        <v>0.1878941725142903</v>
      </c>
      <c r="GL7" s="54">
        <v>0.1878941725142903</v>
      </c>
      <c r="GM7" s="54">
        <v>0.1878941725142903</v>
      </c>
      <c r="GN7" s="54">
        <v>0.1878941725142903</v>
      </c>
      <c r="GO7" s="54">
        <v>0.1878941725142903</v>
      </c>
      <c r="GP7" s="54">
        <v>0.1878941725142903</v>
      </c>
      <c r="GQ7" s="54">
        <v>0.1878941725142903</v>
      </c>
      <c r="GR7" s="54">
        <v>0.1878941725142903</v>
      </c>
      <c r="GS7" s="54">
        <v>0.1878941725142903</v>
      </c>
      <c r="GT7" s="54">
        <v>0.1878941725142903</v>
      </c>
      <c r="GU7" s="54">
        <v>0.1878941725142903</v>
      </c>
      <c r="GV7" s="54">
        <v>0.1878941725142903</v>
      </c>
      <c r="GW7" s="54">
        <v>0.1878941725142903</v>
      </c>
      <c r="GX7" s="54">
        <v>0.1878941725142903</v>
      </c>
      <c r="GY7" s="54">
        <v>0.1878941725142903</v>
      </c>
      <c r="GZ7" s="54">
        <v>0.1878941725142903</v>
      </c>
      <c r="HA7" s="54">
        <v>0.1878941725142903</v>
      </c>
      <c r="HB7" s="54">
        <v>0.1878941725142903</v>
      </c>
      <c r="HC7" s="54">
        <v>0.1878941725142903</v>
      </c>
      <c r="HD7" s="54">
        <v>0.1878941725142903</v>
      </c>
      <c r="HE7" s="54">
        <v>0.1878941725142903</v>
      </c>
      <c r="HF7" s="54">
        <v>0.1878941725142903</v>
      </c>
      <c r="HG7" s="54">
        <v>0.1878941725142903</v>
      </c>
      <c r="HH7" s="54">
        <v>0.1878941725142903</v>
      </c>
      <c r="HI7" s="54">
        <v>0.1878941725142903</v>
      </c>
      <c r="HJ7" s="54">
        <v>0.1878941725142903</v>
      </c>
      <c r="HK7" s="54">
        <v>0.1878941725142903</v>
      </c>
      <c r="HL7" s="54">
        <v>0.1878941725142903</v>
      </c>
      <c r="HM7" s="54">
        <v>0.1878941725142903</v>
      </c>
      <c r="HN7" s="54">
        <v>0.1878941725142903</v>
      </c>
      <c r="HO7" s="54">
        <v>0.1878941725142903</v>
      </c>
      <c r="HP7" s="54">
        <v>0.1878941725142903</v>
      </c>
      <c r="HQ7" s="54">
        <v>0.1878941725142903</v>
      </c>
      <c r="HR7" s="54">
        <v>0.1878941725142903</v>
      </c>
      <c r="HS7" s="54">
        <v>0.1878941725142903</v>
      </c>
      <c r="HT7" s="54">
        <v>0.1878941725142903</v>
      </c>
      <c r="HU7" s="54">
        <v>0.1878941725142903</v>
      </c>
      <c r="HV7" s="54">
        <v>0.1878941725142903</v>
      </c>
      <c r="HW7" s="54">
        <v>0.1878941725142903</v>
      </c>
      <c r="HX7" s="54">
        <v>0.1878941725142903</v>
      </c>
      <c r="HY7" s="54">
        <v>0.1878941725142903</v>
      </c>
      <c r="HZ7" s="54">
        <v>0.1878941725142903</v>
      </c>
      <c r="IA7" s="54">
        <v>0.1878941725142903</v>
      </c>
      <c r="IB7" s="54">
        <v>0.1878941725142903</v>
      </c>
      <c r="IC7" s="54">
        <v>0.1878941725142903</v>
      </c>
      <c r="ID7" s="54">
        <v>0.1878941725142903</v>
      </c>
      <c r="IE7" s="54">
        <v>0.1878941725142903</v>
      </c>
      <c r="IF7" s="54">
        <v>0.1878941725142903</v>
      </c>
      <c r="IG7" s="54">
        <v>0.1878941725142903</v>
      </c>
      <c r="IH7" s="54">
        <v>0.1878941725142903</v>
      </c>
      <c r="II7" s="54">
        <v>0.1878941725142903</v>
      </c>
      <c r="IJ7" s="54">
        <v>0.1878941725142903</v>
      </c>
      <c r="IK7" s="54">
        <v>0.1878941725142903</v>
      </c>
      <c r="IL7" s="54">
        <v>0.1878941725142903</v>
      </c>
      <c r="IM7" s="54">
        <v>0.1878941725142903</v>
      </c>
      <c r="IN7" s="54">
        <v>0.1878941725142903</v>
      </c>
      <c r="IO7" s="54">
        <v>0.1878941725142903</v>
      </c>
      <c r="IP7" s="54">
        <v>0.1878941725142903</v>
      </c>
      <c r="IQ7" s="54">
        <v>0.1878941725142903</v>
      </c>
      <c r="IR7" s="54">
        <v>0.1878941725142903</v>
      </c>
      <c r="IS7" s="54">
        <v>0.1878941725142903</v>
      </c>
      <c r="IT7" s="54">
        <v>0.1878941725142903</v>
      </c>
      <c r="IU7" s="54">
        <v>0.1878941725142903</v>
      </c>
      <c r="IV7" s="54">
        <v>0.1878941725142903</v>
      </c>
      <c r="IW7" s="54">
        <v>0.1878941725142903</v>
      </c>
      <c r="IX7" s="54">
        <v>0.1878941725142903</v>
      </c>
      <c r="IY7" s="54">
        <v>0.1878941725142903</v>
      </c>
      <c r="IZ7" s="54">
        <v>0.1878941725142903</v>
      </c>
      <c r="JA7" s="54">
        <v>0.1878941725142903</v>
      </c>
      <c r="JB7" s="54">
        <v>0.1878941725142903</v>
      </c>
      <c r="JC7" s="54">
        <v>0.1878941725142903</v>
      </c>
      <c r="JD7" s="54">
        <v>0.1878941725142903</v>
      </c>
      <c r="JE7" s="54">
        <v>0.1878941725142903</v>
      </c>
      <c r="JF7" s="54">
        <v>0.1878941725142903</v>
      </c>
      <c r="JG7" s="54">
        <v>0.1878941725142903</v>
      </c>
      <c r="JH7" s="54">
        <v>0.1878941725142903</v>
      </c>
      <c r="JI7" s="54">
        <v>0.1878941725142903</v>
      </c>
      <c r="JJ7" s="54">
        <v>0.1878941725142903</v>
      </c>
      <c r="JK7" s="54">
        <v>0.1878941725142903</v>
      </c>
      <c r="JL7" s="54">
        <v>0.1878941725142903</v>
      </c>
      <c r="JM7" s="54">
        <v>0.1878941725142903</v>
      </c>
      <c r="JN7" s="54">
        <v>0.1878941725142903</v>
      </c>
      <c r="JO7" s="54">
        <v>0.1878941725142903</v>
      </c>
      <c r="JP7" s="54">
        <v>0.1878941725142903</v>
      </c>
      <c r="JQ7" s="54">
        <v>0.1878941725142903</v>
      </c>
      <c r="JR7" s="54">
        <v>0.1878941725142903</v>
      </c>
      <c r="JS7" s="54">
        <v>0.1878941725142903</v>
      </c>
      <c r="JT7" s="54">
        <v>0.1878941725142903</v>
      </c>
      <c r="JU7" s="54">
        <v>0.1878941725142903</v>
      </c>
      <c r="JV7" s="54">
        <v>0.1878941725142903</v>
      </c>
      <c r="JW7" s="54">
        <v>0.1878941725142903</v>
      </c>
      <c r="JX7" s="54">
        <v>0.1878941725142903</v>
      </c>
      <c r="JY7" s="54">
        <v>0.1878941725142903</v>
      </c>
      <c r="JZ7" s="54">
        <v>0.1878941725142903</v>
      </c>
      <c r="KA7" s="54">
        <v>0.1878941725142903</v>
      </c>
      <c r="KB7" s="54">
        <v>0.1878941725142903</v>
      </c>
      <c r="KC7" s="54">
        <v>0.1878941725142903</v>
      </c>
      <c r="KD7" s="54">
        <v>0.1878941725142903</v>
      </c>
      <c r="KE7" s="54">
        <v>0.1878941725142903</v>
      </c>
      <c r="KF7" s="54">
        <v>0.1878941725142903</v>
      </c>
      <c r="KG7" s="54">
        <v>0.1878941725142903</v>
      </c>
      <c r="KH7" s="54">
        <v>0.1878941725142903</v>
      </c>
      <c r="KI7" s="54">
        <v>0.1878941725142903</v>
      </c>
      <c r="KJ7" s="54">
        <v>0.1878941725142903</v>
      </c>
      <c r="KK7" s="54">
        <v>0.1878941725142903</v>
      </c>
      <c r="KL7" s="54">
        <v>0.1878941725142903</v>
      </c>
      <c r="KM7" s="54">
        <v>0.1878941725142903</v>
      </c>
      <c r="KN7" s="54">
        <v>0.1878941725142903</v>
      </c>
      <c r="KO7" s="54">
        <v>0.1878941725142903</v>
      </c>
      <c r="KP7" s="54">
        <v>0.1878941725142903</v>
      </c>
      <c r="KQ7" s="54">
        <v>0.1878941725142903</v>
      </c>
      <c r="KR7" s="54">
        <v>0.1878941725142903</v>
      </c>
      <c r="KS7" s="54">
        <v>0.1878941725142903</v>
      </c>
      <c r="KT7" s="54">
        <v>0.1878941725142903</v>
      </c>
      <c r="KU7" s="54">
        <v>0.1878941725142903</v>
      </c>
      <c r="KV7" s="54">
        <v>0.1878941725142903</v>
      </c>
      <c r="KW7" s="54">
        <v>0.1878941725142903</v>
      </c>
      <c r="KX7" s="54">
        <v>0.1878941725142903</v>
      </c>
      <c r="KY7" s="54">
        <v>0.1878941725142903</v>
      </c>
      <c r="KZ7" s="54">
        <v>0.1878941725142903</v>
      </c>
      <c r="LA7" s="54">
        <v>0.1878941725142903</v>
      </c>
      <c r="LB7" s="54">
        <v>0.1878941725142903</v>
      </c>
      <c r="LC7" s="54">
        <v>0.1878941725142903</v>
      </c>
      <c r="LD7" s="54">
        <v>0.1878941725142903</v>
      </c>
      <c r="LE7" s="54">
        <v>0.1878941725142903</v>
      </c>
      <c r="LF7" s="54">
        <v>0.1878941725142903</v>
      </c>
      <c r="LG7" s="54">
        <v>0.1878941725142903</v>
      </c>
      <c r="LH7" s="54">
        <v>0.1878941725142903</v>
      </c>
      <c r="LI7" s="54">
        <v>0.1878941725142903</v>
      </c>
      <c r="LJ7" s="54">
        <v>0.1878941725142903</v>
      </c>
      <c r="LK7" s="54">
        <v>0.1878941725142903</v>
      </c>
      <c r="LL7" s="54">
        <v>0.1878941725142903</v>
      </c>
      <c r="LM7" s="54">
        <v>0.1878941725142903</v>
      </c>
      <c r="LN7" s="54">
        <v>0.1878941725142903</v>
      </c>
      <c r="LO7" s="54">
        <v>0.1878941725142903</v>
      </c>
      <c r="LP7" s="54">
        <v>0.1878941725142903</v>
      </c>
      <c r="LQ7" s="54">
        <v>0.1878941725142903</v>
      </c>
      <c r="LR7" s="54">
        <v>0.1878941725142903</v>
      </c>
      <c r="LS7" s="54">
        <v>0.1878941725142903</v>
      </c>
      <c r="LT7" s="54">
        <v>0.1878941725142903</v>
      </c>
      <c r="LU7" s="54">
        <v>0.1878941725142903</v>
      </c>
      <c r="LV7" s="54">
        <v>0.1878941725142903</v>
      </c>
      <c r="LW7" s="54">
        <v>0.1878941725142903</v>
      </c>
      <c r="LX7" s="54">
        <v>0.1878941725142903</v>
      </c>
      <c r="LY7" s="54">
        <v>0.1878941725142903</v>
      </c>
      <c r="LZ7" s="54">
        <v>0.1878941725142903</v>
      </c>
      <c r="MA7" s="54">
        <v>0.1878941725142903</v>
      </c>
      <c r="MB7" s="54">
        <v>0.1878941725142903</v>
      </c>
      <c r="MC7" s="54">
        <v>0.1878941725142903</v>
      </c>
      <c r="MD7" s="54">
        <v>0.1878941725142903</v>
      </c>
      <c r="ME7" s="54">
        <v>0.1878941725142903</v>
      </c>
      <c r="MF7" s="54">
        <v>0.1878941725142903</v>
      </c>
      <c r="MG7" s="54">
        <v>0.1878941725142903</v>
      </c>
      <c r="MH7" s="54">
        <v>0.1878941725142903</v>
      </c>
      <c r="MI7" s="54">
        <v>0.1878941725142903</v>
      </c>
      <c r="MJ7" s="54">
        <v>0.1878941725142903</v>
      </c>
      <c r="MK7" s="54">
        <v>0.1878941725142903</v>
      </c>
      <c r="ML7" s="54">
        <v>0.1878941725142903</v>
      </c>
      <c r="MM7" s="54">
        <v>0.1878941725142903</v>
      </c>
      <c r="MN7" s="54">
        <v>0.1878941725142903</v>
      </c>
      <c r="MO7" s="54">
        <v>0.1878941725142903</v>
      </c>
      <c r="MP7" s="54">
        <v>0.1878941725142903</v>
      </c>
      <c r="MQ7" s="54">
        <v>0.1878941725142903</v>
      </c>
      <c r="MR7" s="54">
        <v>0.1878941725142903</v>
      </c>
      <c r="MS7" s="54">
        <v>0.1878941725142903</v>
      </c>
      <c r="MT7" s="54">
        <v>0.1878941725142903</v>
      </c>
      <c r="MU7" s="54">
        <v>0.1878941725142903</v>
      </c>
      <c r="MV7" s="54">
        <v>0.1878941725142903</v>
      </c>
      <c r="MW7" s="54">
        <v>0.1878941725142903</v>
      </c>
      <c r="MX7" s="54">
        <v>0.1878941725142903</v>
      </c>
      <c r="MY7" s="54">
        <v>0.1878941725142903</v>
      </c>
      <c r="MZ7" s="54">
        <v>0.1878941725142903</v>
      </c>
      <c r="NA7" s="54">
        <v>0.1878941725142903</v>
      </c>
      <c r="NB7" s="54">
        <v>0.1878941725142903</v>
      </c>
      <c r="NC7" s="54">
        <v>0.1878941725142903</v>
      </c>
      <c r="ND7" s="54">
        <v>0.1878941725142903</v>
      </c>
      <c r="NE7" s="54">
        <v>0.1878941725142903</v>
      </c>
      <c r="NF7" s="54">
        <v>0.1878941725142903</v>
      </c>
      <c r="NG7" s="54">
        <v>0.1878941725142903</v>
      </c>
      <c r="NH7" s="54">
        <v>0.1878941725142903</v>
      </c>
      <c r="NI7" s="54">
        <v>0.1878941725142903</v>
      </c>
      <c r="NJ7" s="54">
        <v>0.1878941725142903</v>
      </c>
      <c r="NK7" s="54">
        <v>0.1878941725142903</v>
      </c>
      <c r="NL7" s="54">
        <v>0.1878941725142903</v>
      </c>
      <c r="NM7" s="54">
        <v>0.1878941725142903</v>
      </c>
      <c r="NN7" s="54">
        <v>0.1878941725142903</v>
      </c>
      <c r="NO7" s="54">
        <v>0.1878941725142903</v>
      </c>
      <c r="NP7" s="54">
        <v>0.1878941725142903</v>
      </c>
      <c r="NQ7" s="54">
        <v>0.1878941725142903</v>
      </c>
      <c r="NR7" s="54">
        <v>0.1878941725142903</v>
      </c>
      <c r="NS7" s="54">
        <v>0.1878941725142903</v>
      </c>
      <c r="NT7" s="54">
        <v>0.1878941725142903</v>
      </c>
      <c r="NU7" s="54">
        <v>0.1878941725142903</v>
      </c>
      <c r="NV7" s="54">
        <v>0.1878941725142903</v>
      </c>
      <c r="NW7" s="54">
        <v>0.1878941725142903</v>
      </c>
      <c r="NX7" s="54">
        <v>0.1878941725142903</v>
      </c>
      <c r="NY7" s="54">
        <v>0.1878941725142903</v>
      </c>
      <c r="NZ7" s="54">
        <v>0.1878941725142903</v>
      </c>
      <c r="OA7" s="54">
        <v>0.1878941725142903</v>
      </c>
      <c r="OB7" s="54">
        <v>0.1878941725142903</v>
      </c>
      <c r="OC7" s="54">
        <v>0.1878941725142903</v>
      </c>
      <c r="OD7" s="54">
        <v>0.1878941725142903</v>
      </c>
      <c r="OE7" s="54">
        <v>0.1878941725142903</v>
      </c>
      <c r="OF7" s="54">
        <v>0.1878941725142903</v>
      </c>
      <c r="OG7" s="54">
        <v>0.1878941725142903</v>
      </c>
      <c r="OH7" s="54">
        <v>0.1878941725142903</v>
      </c>
      <c r="OI7" s="54">
        <v>0.1878941725142903</v>
      </c>
      <c r="OJ7" s="54">
        <v>0.1878941725142903</v>
      </c>
      <c r="OK7" s="54">
        <v>0.1878941725142903</v>
      </c>
      <c r="OL7" s="54">
        <v>0.1878941725142903</v>
      </c>
      <c r="OM7" s="54">
        <v>0.1878941725142903</v>
      </c>
      <c r="ON7" s="54">
        <v>0.1878941725142903</v>
      </c>
      <c r="OO7" s="54">
        <v>0.1878941725142903</v>
      </c>
      <c r="OP7" s="54">
        <v>0.1878941725142903</v>
      </c>
      <c r="OQ7" s="54">
        <v>0.1878941725142903</v>
      </c>
      <c r="OR7" s="54">
        <v>0.1878941725142903</v>
      </c>
      <c r="OS7" s="54">
        <v>0.1878941725142903</v>
      </c>
      <c r="OT7" s="54">
        <v>0.1878941725142903</v>
      </c>
      <c r="OU7" s="54">
        <v>0.1878941725142903</v>
      </c>
      <c r="OV7" s="54">
        <v>0.1878941725142903</v>
      </c>
      <c r="OW7" s="54">
        <v>0.1878941725142903</v>
      </c>
      <c r="OX7" s="54">
        <v>0.1878941725142903</v>
      </c>
      <c r="OY7" s="54">
        <v>0.1878941725142903</v>
      </c>
      <c r="OZ7" s="54">
        <v>0.1878941725142903</v>
      </c>
      <c r="PA7" s="54">
        <v>0.1878941725142903</v>
      </c>
      <c r="PB7" s="54">
        <v>0.1878941725142903</v>
      </c>
      <c r="PC7" s="54">
        <v>0.1878941725142903</v>
      </c>
      <c r="PD7" s="54">
        <v>0.1878941725142903</v>
      </c>
      <c r="PE7" s="54">
        <v>0.1878941725142903</v>
      </c>
      <c r="PF7" s="54">
        <v>0.1878941725142903</v>
      </c>
      <c r="PG7" s="54">
        <v>0.1878941725142903</v>
      </c>
      <c r="PH7" s="54">
        <v>0.1878941725142903</v>
      </c>
      <c r="PI7" s="54">
        <v>0.1878941725142903</v>
      </c>
      <c r="PJ7" s="54">
        <v>0.1878941725142903</v>
      </c>
      <c r="PK7" s="54">
        <v>0.1878941725142903</v>
      </c>
      <c r="PL7" s="54">
        <v>0.1878941725142903</v>
      </c>
      <c r="PM7" s="54">
        <v>0.1878941725142903</v>
      </c>
      <c r="PN7" s="54">
        <v>0.1878941725142903</v>
      </c>
      <c r="PO7" s="54">
        <v>0.1878941725142903</v>
      </c>
      <c r="PP7" s="54">
        <v>0.1878941725142903</v>
      </c>
      <c r="PQ7" s="54">
        <v>0.1878941725142903</v>
      </c>
      <c r="PR7" s="54">
        <v>0.1878941725142903</v>
      </c>
      <c r="PS7" s="54">
        <v>0.1878941725142903</v>
      </c>
      <c r="PT7" s="54">
        <v>0.1878941725142903</v>
      </c>
      <c r="PU7" s="54">
        <v>0.1878941725142903</v>
      </c>
      <c r="PV7" s="54">
        <v>0.1878941725142903</v>
      </c>
      <c r="PW7" s="54">
        <v>0.1878941725142903</v>
      </c>
      <c r="PX7" s="54">
        <v>0.1878941725142903</v>
      </c>
      <c r="PY7" s="54">
        <v>0.1878941725142903</v>
      </c>
      <c r="PZ7" s="54">
        <v>0.1878941725142903</v>
      </c>
      <c r="QA7" s="54">
        <v>0.1878941725142903</v>
      </c>
      <c r="QB7" s="54">
        <v>0.1878941725142903</v>
      </c>
      <c r="QC7" s="54">
        <v>0.1878941725142903</v>
      </c>
      <c r="QD7" s="54">
        <v>0.1878941725142903</v>
      </c>
      <c r="QE7" s="54">
        <v>0.1878941725142903</v>
      </c>
      <c r="QF7" s="54">
        <v>0.1878941725142903</v>
      </c>
      <c r="QG7" s="54">
        <v>0.1878941725142903</v>
      </c>
      <c r="QH7" s="54">
        <v>0.1878941725142903</v>
      </c>
      <c r="QI7" s="54">
        <v>0.1878941725142903</v>
      </c>
      <c r="QJ7" s="54">
        <v>0.1878941725142903</v>
      </c>
      <c r="QK7" s="54">
        <v>0.1878941725142903</v>
      </c>
      <c r="QL7" s="54">
        <v>0.1878941725142903</v>
      </c>
      <c r="QM7" s="54">
        <v>0.1878941725142903</v>
      </c>
      <c r="QN7" s="54">
        <v>0.1878941725142903</v>
      </c>
      <c r="QO7" s="54">
        <v>0.1878941725142903</v>
      </c>
      <c r="QP7" s="54">
        <v>0.1878941725142903</v>
      </c>
      <c r="QQ7" s="54">
        <v>0.1878941725142903</v>
      </c>
      <c r="QR7" s="54">
        <v>0.1878941725142903</v>
      </c>
      <c r="QS7" s="54">
        <v>0.1878941725142903</v>
      </c>
      <c r="QT7" s="54">
        <v>0.1878941725142903</v>
      </c>
      <c r="QU7" s="54">
        <v>0.1878941725142903</v>
      </c>
      <c r="QV7" s="54">
        <v>0.1878941725142903</v>
      </c>
      <c r="QW7" s="54">
        <v>0.1878941725142903</v>
      </c>
      <c r="QX7" s="54">
        <v>0.1878941725142903</v>
      </c>
      <c r="QY7" s="54">
        <v>0.1878941725142903</v>
      </c>
      <c r="QZ7" s="54">
        <v>0.1878941725142903</v>
      </c>
      <c r="RA7" s="54">
        <v>0.1878941725142903</v>
      </c>
      <c r="RB7" s="54">
        <v>0.1878941725142903</v>
      </c>
      <c r="RC7" s="54">
        <v>0.1878941725142903</v>
      </c>
      <c r="RD7" s="54">
        <v>0.1878941725142903</v>
      </c>
      <c r="RE7" s="54">
        <v>0.1878941725142903</v>
      </c>
      <c r="RF7" s="54">
        <v>0.1878941725142903</v>
      </c>
      <c r="RG7" s="54">
        <v>0.1878941725142903</v>
      </c>
      <c r="RH7" s="54">
        <v>0.1878941725142903</v>
      </c>
      <c r="RI7" s="54">
        <v>0.1878941725142903</v>
      </c>
      <c r="RJ7" s="54">
        <v>0.1878941725142903</v>
      </c>
      <c r="RK7" s="54">
        <v>0.1878941725142903</v>
      </c>
      <c r="RL7" s="54">
        <v>0.1878941725142903</v>
      </c>
      <c r="RM7" s="54">
        <v>0.1878941725142903</v>
      </c>
      <c r="RN7" s="54">
        <v>0.1878941725142903</v>
      </c>
      <c r="RO7" s="54">
        <v>0.1878941725142903</v>
      </c>
      <c r="RP7" s="54">
        <v>0.1878941725142903</v>
      </c>
      <c r="RQ7" s="54">
        <v>0.1878941725142903</v>
      </c>
      <c r="RR7" s="54">
        <v>0.1878941725142903</v>
      </c>
      <c r="RS7" s="54">
        <v>0.1878941725142903</v>
      </c>
      <c r="RT7" s="54">
        <v>0.1878941725142903</v>
      </c>
      <c r="RU7" s="54">
        <v>0.1878941725142903</v>
      </c>
      <c r="RV7" s="54">
        <v>0.1878941725142903</v>
      </c>
      <c r="RW7" s="54">
        <v>0.1878941725142903</v>
      </c>
      <c r="RX7" s="54">
        <v>0.1878941725142903</v>
      </c>
      <c r="RY7" s="54">
        <v>0.1878941725142903</v>
      </c>
      <c r="RZ7" s="54">
        <v>0.1878941725142903</v>
      </c>
      <c r="SA7" s="54">
        <v>0.1878941725142903</v>
      </c>
      <c r="SB7" s="54">
        <v>0.1878941725142903</v>
      </c>
      <c r="SC7" s="54">
        <v>0.1878941725142903</v>
      </c>
      <c r="SD7" s="54">
        <v>0.1878941725142903</v>
      </c>
      <c r="SE7" s="54">
        <v>0.1878941725142903</v>
      </c>
      <c r="SF7" s="54">
        <v>0.1878941725142903</v>
      </c>
      <c r="SG7" s="54">
        <v>0.1878941725142903</v>
      </c>
      <c r="SH7" s="54">
        <v>0.1878941725142903</v>
      </c>
      <c r="SI7" s="54">
        <v>0.1878941725142903</v>
      </c>
      <c r="SJ7" s="54">
        <v>0.1878941725142903</v>
      </c>
      <c r="SK7" s="54">
        <v>0.1878941725142903</v>
      </c>
      <c r="SL7" s="54">
        <v>0.1878941725142903</v>
      </c>
      <c r="SM7" s="54">
        <v>0.1878941725142903</v>
      </c>
      <c r="SN7" s="54">
        <v>0.1878941725142903</v>
      </c>
      <c r="SO7" s="54">
        <v>0.1878941725142903</v>
      </c>
      <c r="SP7" s="54">
        <v>0.1878941725142903</v>
      </c>
      <c r="SQ7" s="54">
        <v>0.1878941725142903</v>
      </c>
      <c r="SR7" s="54">
        <v>0.1878941725142903</v>
      </c>
      <c r="SS7" s="54">
        <v>0.1878941725142903</v>
      </c>
      <c r="ST7" s="54">
        <v>0.1878941725142903</v>
      </c>
      <c r="SU7" s="54">
        <v>0.1878941725142903</v>
      </c>
      <c r="SV7" s="54">
        <v>0.1878941725142903</v>
      </c>
      <c r="SW7" s="54">
        <v>0.1878941725142903</v>
      </c>
      <c r="SX7" s="54">
        <v>0.1878941725142903</v>
      </c>
      <c r="SY7" s="54">
        <v>0.1878941725142903</v>
      </c>
      <c r="SZ7" s="54">
        <v>0.1878941725142903</v>
      </c>
      <c r="TA7" s="54">
        <v>0.1878941725142903</v>
      </c>
      <c r="TB7" s="54">
        <v>0.1878941725142903</v>
      </c>
      <c r="TC7" s="54">
        <v>0.1878941725142903</v>
      </c>
      <c r="TD7" s="54">
        <v>0.1878941725142903</v>
      </c>
      <c r="TE7" s="54">
        <v>0.1878941725142903</v>
      </c>
      <c r="TF7" s="54">
        <v>0.1878941725142903</v>
      </c>
      <c r="TG7" s="54">
        <v>0.1878941725142903</v>
      </c>
      <c r="TH7" s="54">
        <v>0.1878941725142903</v>
      </c>
      <c r="TI7" s="54">
        <v>0.1878941725142903</v>
      </c>
      <c r="TJ7" s="54">
        <v>0.1878941725142903</v>
      </c>
      <c r="TK7" s="54">
        <v>0.1878941725142903</v>
      </c>
      <c r="TL7" s="54">
        <v>0.1878941725142903</v>
      </c>
      <c r="TM7" s="54">
        <v>0.1878941725142903</v>
      </c>
      <c r="TN7" s="54">
        <v>0.1878941725142903</v>
      </c>
      <c r="TO7" s="54">
        <v>0.1878941725142903</v>
      </c>
      <c r="TP7" s="25"/>
      <c r="TQ7" s="25"/>
      <c r="TR7" s="25"/>
      <c r="TS7" s="25"/>
      <c r="TT7" s="25"/>
      <c r="TU7" s="25"/>
      <c r="TV7" s="25"/>
      <c r="TW7" s="25"/>
      <c r="TX7" s="25"/>
      <c r="TY7" s="25"/>
      <c r="TZ7" s="25"/>
      <c r="UA7" s="25"/>
      <c r="UB7" s="25"/>
      <c r="UC7" s="25"/>
      <c r="UD7" s="25"/>
      <c r="UE7" s="25"/>
      <c r="UF7" s="25"/>
      <c r="UG7" s="25"/>
      <c r="UH7" s="25"/>
      <c r="UI7" s="25"/>
      <c r="UJ7" s="25"/>
      <c r="UK7" s="25"/>
      <c r="UL7" s="25"/>
      <c r="UM7" s="25"/>
      <c r="UN7" s="25"/>
      <c r="UO7" s="25"/>
      <c r="UP7" s="25"/>
      <c r="UQ7" s="25"/>
      <c r="UR7" s="25"/>
      <c r="US7" s="25"/>
      <c r="UT7" s="25"/>
      <c r="UU7" s="25"/>
      <c r="UV7" s="25"/>
      <c r="UW7" s="25"/>
      <c r="UX7" s="25"/>
      <c r="UY7" s="25"/>
      <c r="UZ7" s="25"/>
      <c r="VA7" s="25"/>
      <c r="VB7" s="25"/>
      <c r="VC7" s="25"/>
      <c r="VD7" s="25"/>
      <c r="VE7" s="25"/>
      <c r="VF7" s="25"/>
      <c r="VG7" s="25"/>
      <c r="VH7" s="25"/>
      <c r="VI7" s="25"/>
      <c r="VJ7" s="25"/>
      <c r="VK7" s="25"/>
      <c r="VL7" s="25"/>
      <c r="VM7" s="25"/>
      <c r="VN7" s="25"/>
      <c r="VO7" s="25"/>
      <c r="VP7" s="25"/>
      <c r="VQ7" s="25"/>
      <c r="VR7" s="25"/>
      <c r="VS7" s="25"/>
      <c r="VT7" s="25"/>
      <c r="VU7" s="25"/>
      <c r="VV7" s="25"/>
      <c r="VW7" s="25"/>
      <c r="VX7" s="25"/>
      <c r="VY7" s="25"/>
      <c r="VZ7" s="25"/>
      <c r="WA7" s="25"/>
      <c r="WB7" s="25"/>
      <c r="WC7" s="25"/>
      <c r="WD7" s="25"/>
      <c r="WE7" s="25"/>
      <c r="WF7" s="25"/>
      <c r="WG7" s="25"/>
      <c r="WH7" s="25"/>
    </row>
    <row r="8" spans="4:606" ht="16.5">
      <c r="D8" s="18" t="s">
        <v>8</v>
      </c>
      <c r="E8" s="54" t="s">
        <v>76</v>
      </c>
      <c r="F8" s="54">
        <v>0.44229046244426184</v>
      </c>
      <c r="G8" s="54">
        <v>0.44229046244426184</v>
      </c>
      <c r="H8" s="54">
        <v>0.44229046244426184</v>
      </c>
      <c r="I8" s="54">
        <v>0.44229046244426184</v>
      </c>
      <c r="J8" s="54">
        <v>0.44229046244426184</v>
      </c>
      <c r="K8" s="54">
        <v>0.44229046244426184</v>
      </c>
      <c r="L8" s="54">
        <v>0.44229046244426184</v>
      </c>
      <c r="M8" s="54">
        <v>0.44229046244426184</v>
      </c>
      <c r="N8" s="54">
        <v>0.44229046244426184</v>
      </c>
      <c r="O8" s="54">
        <v>0.44229046244426184</v>
      </c>
      <c r="P8" s="54">
        <v>0.44229046244426184</v>
      </c>
      <c r="Q8" s="54">
        <v>0.44229046244426184</v>
      </c>
      <c r="R8" s="54">
        <v>0.44229046244426184</v>
      </c>
      <c r="S8" s="54">
        <v>0.44229046244426184</v>
      </c>
      <c r="T8" s="54">
        <v>0.44229046244426184</v>
      </c>
      <c r="U8" s="54">
        <v>0.44229046244426184</v>
      </c>
      <c r="V8" s="54">
        <v>0.44229046244426184</v>
      </c>
      <c r="W8" s="54">
        <v>0.44229046244426184</v>
      </c>
      <c r="X8" s="54">
        <v>0.44229046244426184</v>
      </c>
      <c r="Y8" s="54">
        <v>0.44229046244426184</v>
      </c>
      <c r="Z8" s="54">
        <v>0.44229046244426184</v>
      </c>
      <c r="AA8" s="54">
        <v>0.44229046244426184</v>
      </c>
      <c r="AB8" s="54">
        <v>0.44229046244426184</v>
      </c>
      <c r="AC8" s="54">
        <v>0.44229046244426184</v>
      </c>
      <c r="AD8" s="54">
        <v>0.44229046244426184</v>
      </c>
      <c r="AE8" s="54">
        <v>0.44229046244426184</v>
      </c>
      <c r="AF8" s="54">
        <v>0.44229046244426184</v>
      </c>
      <c r="AG8" s="54">
        <v>0.44229046244426184</v>
      </c>
      <c r="AH8" s="54">
        <v>0.44229046244426184</v>
      </c>
      <c r="AI8" s="54">
        <v>0.44229046244426184</v>
      </c>
      <c r="AJ8" s="54">
        <v>0.44229046244426184</v>
      </c>
      <c r="AK8" s="54">
        <v>0.44229046244426184</v>
      </c>
      <c r="AL8" s="54">
        <v>0.44229046244426184</v>
      </c>
      <c r="AM8" s="54">
        <v>0.44229046244426184</v>
      </c>
      <c r="AN8" s="54">
        <v>0.44229046244426184</v>
      </c>
      <c r="AO8" s="54">
        <v>0.44229046244426184</v>
      </c>
      <c r="AP8" s="54">
        <v>0.44229046244426184</v>
      </c>
      <c r="AQ8" s="54">
        <v>0.44229046244426184</v>
      </c>
      <c r="AR8" s="54">
        <v>0.44229046244426184</v>
      </c>
      <c r="AS8" s="54">
        <v>0.44229046244426184</v>
      </c>
      <c r="AT8" s="54">
        <v>0.44229046244426184</v>
      </c>
      <c r="AU8" s="54">
        <v>0.44229046244426184</v>
      </c>
      <c r="AV8" s="54">
        <v>0.44229046244426184</v>
      </c>
      <c r="AW8" s="54">
        <v>0.44229046244426184</v>
      </c>
      <c r="AX8" s="54">
        <v>0.44229046244426184</v>
      </c>
      <c r="AY8" s="54">
        <v>0.44229046244426184</v>
      </c>
      <c r="AZ8" s="54">
        <v>0.44229046244426184</v>
      </c>
      <c r="BA8" s="54">
        <v>0.44229046244426184</v>
      </c>
      <c r="BB8" s="54">
        <v>0.44229046244426184</v>
      </c>
      <c r="BC8" s="54">
        <v>0.44229046244426184</v>
      </c>
      <c r="BD8" s="54">
        <v>0.44229046244426184</v>
      </c>
      <c r="BE8" s="54">
        <v>0.44229046244426184</v>
      </c>
      <c r="BF8" s="54">
        <v>0.44229046244426184</v>
      </c>
      <c r="BG8" s="54">
        <v>0.44229046244426184</v>
      </c>
      <c r="BH8" s="54">
        <v>0.44229046244426184</v>
      </c>
      <c r="BI8" s="54">
        <v>0.44229046244426184</v>
      </c>
      <c r="BJ8" s="54">
        <v>0.44229046244426184</v>
      </c>
      <c r="BK8" s="54">
        <v>0.44229046244426184</v>
      </c>
      <c r="BL8" s="54">
        <v>0.44229046244426184</v>
      </c>
      <c r="BM8" s="54">
        <v>0.44229046244426184</v>
      </c>
      <c r="BN8" s="54">
        <v>0.44229046244426184</v>
      </c>
      <c r="BO8" s="54">
        <v>0.44229046244426184</v>
      </c>
      <c r="BP8" s="54">
        <v>0.44229046244426184</v>
      </c>
      <c r="BQ8" s="54">
        <v>0.44229046244426184</v>
      </c>
      <c r="BR8" s="54">
        <v>0.44229046244426184</v>
      </c>
      <c r="BS8" s="54">
        <v>0.44229046244426184</v>
      </c>
      <c r="BT8" s="54">
        <v>0.44229046244426184</v>
      </c>
      <c r="BU8" s="54">
        <v>0.44229046244426184</v>
      </c>
      <c r="BV8" s="54">
        <v>0.44229046244426184</v>
      </c>
      <c r="BW8" s="54">
        <v>0.44229046244426184</v>
      </c>
      <c r="BX8" s="54">
        <v>0.44229046244426184</v>
      </c>
      <c r="BY8" s="54">
        <v>0.44229046244426184</v>
      </c>
      <c r="BZ8" s="54">
        <v>0.44229046244426184</v>
      </c>
      <c r="CA8" s="54">
        <v>0.44229046244426184</v>
      </c>
      <c r="CB8" s="54">
        <v>0.44229046244426184</v>
      </c>
      <c r="CC8" s="54">
        <v>0.44229046244426184</v>
      </c>
      <c r="CD8" s="54">
        <v>0.44229046244426184</v>
      </c>
      <c r="CE8" s="54">
        <v>0.44229046244426184</v>
      </c>
      <c r="CF8" s="54">
        <v>0.44229046244426184</v>
      </c>
      <c r="CG8" s="54">
        <v>0.44229046244426184</v>
      </c>
      <c r="CH8" s="54">
        <v>0.44229046244426184</v>
      </c>
      <c r="CI8" s="54">
        <v>0.44229046244426184</v>
      </c>
      <c r="CJ8" s="54">
        <v>0.44229046244426184</v>
      </c>
      <c r="CK8" s="54">
        <v>0.44229046244426184</v>
      </c>
      <c r="CL8" s="54">
        <v>0.44229046244426184</v>
      </c>
      <c r="CM8" s="54">
        <v>0.44229046244426184</v>
      </c>
      <c r="CN8" s="54">
        <v>0.44229046244426184</v>
      </c>
      <c r="CO8" s="54">
        <v>0.44229046244426184</v>
      </c>
      <c r="CP8" s="54">
        <v>0.44229046244426184</v>
      </c>
      <c r="CQ8" s="54">
        <v>0.44229046244426184</v>
      </c>
      <c r="CR8" s="54">
        <v>0.44229046244426184</v>
      </c>
      <c r="CS8" s="54">
        <v>0.44229046244426184</v>
      </c>
      <c r="CT8" s="54">
        <v>0.44229046244426184</v>
      </c>
      <c r="CU8" s="54">
        <v>0.44229046244426184</v>
      </c>
      <c r="CV8" s="54">
        <v>0.44229046244426184</v>
      </c>
      <c r="CW8" s="54">
        <v>0.44229046244426184</v>
      </c>
      <c r="CX8" s="54">
        <v>0.44229046244426184</v>
      </c>
      <c r="CY8" s="54">
        <v>0.44229046244426184</v>
      </c>
      <c r="CZ8" s="54">
        <v>0.44229046244426184</v>
      </c>
      <c r="DA8" s="54">
        <v>0.44229046244426184</v>
      </c>
      <c r="DB8" s="54">
        <v>0.44229046244426184</v>
      </c>
      <c r="DC8" s="54">
        <v>0.44229046244426184</v>
      </c>
      <c r="DD8" s="54">
        <v>0.44229046244426184</v>
      </c>
      <c r="DE8" s="54">
        <v>0.44229046244426184</v>
      </c>
      <c r="DF8" s="54">
        <v>0.44229046244426184</v>
      </c>
      <c r="DG8" s="54">
        <v>0.44229046244426184</v>
      </c>
      <c r="DH8" s="54">
        <v>0.44229046244426184</v>
      </c>
      <c r="DI8" s="54">
        <v>0.44229046244426184</v>
      </c>
      <c r="DJ8" s="54">
        <v>0.44229046244426184</v>
      </c>
      <c r="DK8" s="54">
        <v>0.44229046244426184</v>
      </c>
      <c r="DL8" s="54">
        <v>0.44229046244426184</v>
      </c>
      <c r="DM8" s="54">
        <v>0.44229046244426184</v>
      </c>
      <c r="DN8" s="54">
        <v>0.44229046244426184</v>
      </c>
      <c r="DO8" s="54">
        <v>0.44229046244426184</v>
      </c>
      <c r="DP8" s="54">
        <v>0.44229046244426184</v>
      </c>
      <c r="DQ8" s="54">
        <v>0.44229046244426184</v>
      </c>
      <c r="DR8" s="54">
        <v>0.44229046244426184</v>
      </c>
      <c r="DS8" s="54">
        <v>0.44229046244426184</v>
      </c>
      <c r="DT8" s="54">
        <v>0.44229046244426184</v>
      </c>
      <c r="DU8" s="54">
        <v>0.44229046244426184</v>
      </c>
      <c r="DV8" s="54">
        <v>0.44229046244426184</v>
      </c>
      <c r="DW8" s="54">
        <v>0.44229046244426184</v>
      </c>
      <c r="DX8" s="54">
        <v>0.44229046244426184</v>
      </c>
      <c r="DY8" s="54">
        <v>0.44229046244426184</v>
      </c>
      <c r="DZ8" s="54">
        <v>0.44229046244426184</v>
      </c>
      <c r="EA8" s="54">
        <v>0.44229046244426184</v>
      </c>
      <c r="EB8" s="54">
        <v>0.44229046244426184</v>
      </c>
      <c r="EC8" s="54">
        <v>0.44229046244426184</v>
      </c>
      <c r="ED8" s="54">
        <v>0.44229046244426184</v>
      </c>
      <c r="EE8" s="54">
        <v>0.44229046244426184</v>
      </c>
      <c r="EF8" s="54">
        <v>0.44229046244426184</v>
      </c>
      <c r="EG8" s="54">
        <v>0.44229046244426184</v>
      </c>
      <c r="EH8" s="54">
        <v>0.44229046244426184</v>
      </c>
      <c r="EI8" s="54">
        <v>0.44229046244426184</v>
      </c>
      <c r="EJ8" s="54">
        <v>0.44229046244426184</v>
      </c>
      <c r="EK8" s="54">
        <v>0.44229046244426184</v>
      </c>
      <c r="EL8" s="54">
        <v>0.44229046244426184</v>
      </c>
      <c r="EM8" s="54">
        <v>0.44229046244426184</v>
      </c>
      <c r="EN8" s="54">
        <v>0.44229046244426184</v>
      </c>
      <c r="EO8" s="54">
        <v>0.44229046244426184</v>
      </c>
      <c r="EP8" s="54">
        <v>0.44229046244426184</v>
      </c>
      <c r="EQ8" s="54">
        <v>0.44229046244426184</v>
      </c>
      <c r="ER8" s="54">
        <v>0.44229046244426184</v>
      </c>
      <c r="ES8" s="54">
        <v>0.44229046244426184</v>
      </c>
      <c r="ET8" s="54">
        <v>0.44229046244426184</v>
      </c>
      <c r="EU8" s="54">
        <v>0.44229046244426184</v>
      </c>
      <c r="EV8" s="54">
        <v>0.44229046244426184</v>
      </c>
      <c r="EW8" s="54">
        <v>0.44229046244426184</v>
      </c>
      <c r="EX8" s="54">
        <v>0.44229046244426184</v>
      </c>
      <c r="EY8" s="54">
        <v>0.44229046244426184</v>
      </c>
      <c r="EZ8" s="54">
        <v>0.44229046244426184</v>
      </c>
      <c r="FA8" s="54">
        <v>0.44229046244426184</v>
      </c>
      <c r="FB8" s="54">
        <v>0.44229046244426184</v>
      </c>
      <c r="FC8" s="54">
        <v>0.44229046244426184</v>
      </c>
      <c r="FD8" s="54">
        <v>0.44229046244426184</v>
      </c>
      <c r="FE8" s="54">
        <v>0.44229046244426184</v>
      </c>
      <c r="FF8" s="54">
        <v>0.44229046244426184</v>
      </c>
      <c r="FG8" s="54">
        <v>0.44229046244426184</v>
      </c>
      <c r="FH8" s="54">
        <v>0.44229046244426184</v>
      </c>
      <c r="FI8" s="54">
        <v>0.44229046244426184</v>
      </c>
      <c r="FJ8" s="54">
        <v>0.44229046244426184</v>
      </c>
      <c r="FK8" s="54">
        <v>0.44229046244426184</v>
      </c>
      <c r="FL8" s="54">
        <v>0.44229046244426184</v>
      </c>
      <c r="FM8" s="54">
        <v>0.44229046244426184</v>
      </c>
      <c r="FN8" s="54">
        <v>0.44229046244426184</v>
      </c>
      <c r="FO8" s="54">
        <v>0.44229046244426184</v>
      </c>
      <c r="FP8" s="54">
        <v>0.44229046244426184</v>
      </c>
      <c r="FQ8" s="54">
        <v>0.44229046244426184</v>
      </c>
      <c r="FR8" s="54">
        <v>0.44229046244426184</v>
      </c>
      <c r="FS8" s="54">
        <v>0.44229046244426184</v>
      </c>
      <c r="FT8" s="54">
        <v>0.44229046244426184</v>
      </c>
      <c r="FU8" s="54">
        <v>0.44229046244426184</v>
      </c>
      <c r="FV8" s="54">
        <v>0.44229046244426184</v>
      </c>
      <c r="FW8" s="54">
        <v>0.44229046244426184</v>
      </c>
      <c r="FX8" s="54">
        <v>0.44229046244426184</v>
      </c>
      <c r="FY8" s="54">
        <v>0.44229046244426184</v>
      </c>
      <c r="FZ8" s="54">
        <v>0.44229046244426184</v>
      </c>
      <c r="GA8" s="54">
        <v>0.44229046244426184</v>
      </c>
      <c r="GB8" s="54">
        <v>0.44229046244426184</v>
      </c>
      <c r="GC8" s="54">
        <v>0.44229046244426184</v>
      </c>
      <c r="GD8" s="54">
        <v>0.44229046244426184</v>
      </c>
      <c r="GE8" s="54">
        <v>0.44229046244426184</v>
      </c>
      <c r="GF8" s="54">
        <v>0.44229046244426184</v>
      </c>
      <c r="GG8" s="54">
        <v>0.44229046244426184</v>
      </c>
      <c r="GH8" s="54">
        <v>0.44229046244426184</v>
      </c>
      <c r="GI8" s="54">
        <v>0.44229046244426184</v>
      </c>
      <c r="GJ8" s="54">
        <v>0.44229046244426184</v>
      </c>
      <c r="GK8" s="54">
        <v>0.44229046244426184</v>
      </c>
      <c r="GL8" s="54">
        <v>0.44229046244426184</v>
      </c>
      <c r="GM8" s="54">
        <v>0.44229046244426184</v>
      </c>
      <c r="GN8" s="54">
        <v>0.44229046244426184</v>
      </c>
      <c r="GO8" s="54">
        <v>0.44229046244426184</v>
      </c>
      <c r="GP8" s="54">
        <v>0.44229046244426184</v>
      </c>
      <c r="GQ8" s="54">
        <v>0.44229046244426184</v>
      </c>
      <c r="GR8" s="54">
        <v>0.44229046244426184</v>
      </c>
      <c r="GS8" s="54">
        <v>0.44229046244426184</v>
      </c>
      <c r="GT8" s="54">
        <v>0.44229046244426184</v>
      </c>
      <c r="GU8" s="54">
        <v>0.44229046244426184</v>
      </c>
      <c r="GV8" s="54">
        <v>0.44229046244426184</v>
      </c>
      <c r="GW8" s="54">
        <v>0.44229046244426184</v>
      </c>
      <c r="GX8" s="54">
        <v>0.44229046244426184</v>
      </c>
      <c r="GY8" s="54">
        <v>0.44229046244426184</v>
      </c>
      <c r="GZ8" s="54">
        <v>0.44229046244426184</v>
      </c>
      <c r="HA8" s="54">
        <v>0.44229046244426184</v>
      </c>
      <c r="HB8" s="54">
        <v>0.44229046244426184</v>
      </c>
      <c r="HC8" s="54">
        <v>0.44229046244426184</v>
      </c>
      <c r="HD8" s="54">
        <v>0.44229046244426184</v>
      </c>
      <c r="HE8" s="54">
        <v>0.44229046244426184</v>
      </c>
      <c r="HF8" s="54">
        <v>0.44229046244426184</v>
      </c>
      <c r="HG8" s="54">
        <v>0.44229046244426184</v>
      </c>
      <c r="HH8" s="54">
        <v>0.44229046244426184</v>
      </c>
      <c r="HI8" s="54">
        <v>0.44229046244426184</v>
      </c>
      <c r="HJ8" s="54">
        <v>0.44229046244426184</v>
      </c>
      <c r="HK8" s="54">
        <v>0.44229046244426184</v>
      </c>
      <c r="HL8" s="54">
        <v>0.44229046244426184</v>
      </c>
      <c r="HM8" s="54">
        <v>0.44229046244426184</v>
      </c>
      <c r="HN8" s="54">
        <v>0.44229046244426184</v>
      </c>
      <c r="HO8" s="54">
        <v>0.44229046244426184</v>
      </c>
      <c r="HP8" s="54">
        <v>0.44229046244426184</v>
      </c>
      <c r="HQ8" s="54">
        <v>0.44229046244426184</v>
      </c>
      <c r="HR8" s="54">
        <v>0.44229046244426184</v>
      </c>
      <c r="HS8" s="54">
        <v>0.44229046244426184</v>
      </c>
      <c r="HT8" s="54">
        <v>0.44229046244426184</v>
      </c>
      <c r="HU8" s="54">
        <v>0.44229046244426184</v>
      </c>
      <c r="HV8" s="54">
        <v>0.44229046244426184</v>
      </c>
      <c r="HW8" s="54">
        <v>0.44229046244426184</v>
      </c>
      <c r="HX8" s="54">
        <v>0.44229046244426184</v>
      </c>
      <c r="HY8" s="54">
        <v>0.44229046244426184</v>
      </c>
      <c r="HZ8" s="54">
        <v>0.44229046244426184</v>
      </c>
      <c r="IA8" s="54">
        <v>0.44229046244426184</v>
      </c>
      <c r="IB8" s="54">
        <v>0.44229046244426184</v>
      </c>
      <c r="IC8" s="54">
        <v>0.44229046244426184</v>
      </c>
      <c r="ID8" s="54">
        <v>0.44229046244426184</v>
      </c>
      <c r="IE8" s="54">
        <v>0.44229046244426184</v>
      </c>
      <c r="IF8" s="54">
        <v>0.44229046244426184</v>
      </c>
      <c r="IG8" s="54">
        <v>0.44229046244426184</v>
      </c>
      <c r="IH8" s="54">
        <v>0.44229046244426184</v>
      </c>
      <c r="II8" s="54">
        <v>0.44229046244426184</v>
      </c>
      <c r="IJ8" s="54">
        <v>0.44229046244426184</v>
      </c>
      <c r="IK8" s="54">
        <v>0.44229046244426184</v>
      </c>
      <c r="IL8" s="54">
        <v>0.44229046244426184</v>
      </c>
      <c r="IM8" s="54">
        <v>0.44229046244426184</v>
      </c>
      <c r="IN8" s="54">
        <v>0.44229046244426184</v>
      </c>
      <c r="IO8" s="54">
        <v>0.44229046244426184</v>
      </c>
      <c r="IP8" s="54">
        <v>0.44229046244426184</v>
      </c>
      <c r="IQ8" s="54">
        <v>0.44229046244426184</v>
      </c>
      <c r="IR8" s="54">
        <v>0.44229046244426184</v>
      </c>
      <c r="IS8" s="54">
        <v>0.44229046244426184</v>
      </c>
      <c r="IT8" s="54">
        <v>0.44229046244426184</v>
      </c>
      <c r="IU8" s="54">
        <v>0.44229046244426184</v>
      </c>
      <c r="IV8" s="54">
        <v>0.44229046244426184</v>
      </c>
      <c r="IW8" s="54">
        <v>0.44229046244426184</v>
      </c>
      <c r="IX8" s="54">
        <v>0.44229046244426184</v>
      </c>
      <c r="IY8" s="54">
        <v>0.44229046244426184</v>
      </c>
      <c r="IZ8" s="54">
        <v>0.44229046244426184</v>
      </c>
      <c r="JA8" s="54">
        <v>0.44229046244426184</v>
      </c>
      <c r="JB8" s="54">
        <v>0.44229046244426184</v>
      </c>
      <c r="JC8" s="54">
        <v>0.44229046244426184</v>
      </c>
      <c r="JD8" s="54">
        <v>0.44229046244426184</v>
      </c>
      <c r="JE8" s="54">
        <v>0.44229046244426184</v>
      </c>
      <c r="JF8" s="54">
        <v>0.44229046244426184</v>
      </c>
      <c r="JG8" s="54">
        <v>0.44229046244426184</v>
      </c>
      <c r="JH8" s="54">
        <v>0.44229046244426184</v>
      </c>
      <c r="JI8" s="54">
        <v>0.44229046244426184</v>
      </c>
      <c r="JJ8" s="54">
        <v>0.44229046244426184</v>
      </c>
      <c r="JK8" s="54">
        <v>0.44229046244426184</v>
      </c>
      <c r="JL8" s="54">
        <v>0.44229046244426184</v>
      </c>
      <c r="JM8" s="54">
        <v>0.44229046244426184</v>
      </c>
      <c r="JN8" s="54">
        <v>0.44229046244426184</v>
      </c>
      <c r="JO8" s="54">
        <v>0.44229046244426184</v>
      </c>
      <c r="JP8" s="54">
        <v>0.44229046244426184</v>
      </c>
      <c r="JQ8" s="54">
        <v>0.44229046244426184</v>
      </c>
      <c r="JR8" s="54">
        <v>0.44229046244426184</v>
      </c>
      <c r="JS8" s="54">
        <v>0.44229046244426184</v>
      </c>
      <c r="JT8" s="54">
        <v>0.44229046244426184</v>
      </c>
      <c r="JU8" s="54">
        <v>0.44229046244426184</v>
      </c>
      <c r="JV8" s="54">
        <v>0.44229046244426184</v>
      </c>
      <c r="JW8" s="54">
        <v>0.44229046244426184</v>
      </c>
      <c r="JX8" s="54">
        <v>0.44229046244426184</v>
      </c>
      <c r="JY8" s="54">
        <v>0.44229046244426184</v>
      </c>
      <c r="JZ8" s="54">
        <v>0.44229046244426184</v>
      </c>
      <c r="KA8" s="54">
        <v>0.44229046244426184</v>
      </c>
      <c r="KB8" s="54">
        <v>0.44229046244426184</v>
      </c>
      <c r="KC8" s="54">
        <v>0.44229046244426184</v>
      </c>
      <c r="KD8" s="54">
        <v>0.44229046244426184</v>
      </c>
      <c r="KE8" s="54">
        <v>0.44229046244426184</v>
      </c>
      <c r="KF8" s="54">
        <v>0.44229046244426184</v>
      </c>
      <c r="KG8" s="54">
        <v>0.44229046244426184</v>
      </c>
      <c r="KH8" s="54">
        <v>0.44229046244426184</v>
      </c>
      <c r="KI8" s="54">
        <v>0.44229046244426184</v>
      </c>
      <c r="KJ8" s="54">
        <v>0.44229046244426184</v>
      </c>
      <c r="KK8" s="54">
        <v>0.44229046244426184</v>
      </c>
      <c r="KL8" s="54">
        <v>0.44229046244426184</v>
      </c>
      <c r="KM8" s="54">
        <v>0.44229046244426184</v>
      </c>
      <c r="KN8" s="54">
        <v>0.44229046244426184</v>
      </c>
      <c r="KO8" s="54">
        <v>0.44229046244426184</v>
      </c>
      <c r="KP8" s="54">
        <v>0.44229046244426184</v>
      </c>
      <c r="KQ8" s="54">
        <v>0.44229046244426184</v>
      </c>
      <c r="KR8" s="54">
        <v>0.44229046244426184</v>
      </c>
      <c r="KS8" s="54">
        <v>0.44229046244426184</v>
      </c>
      <c r="KT8" s="54">
        <v>0.44229046244426184</v>
      </c>
      <c r="KU8" s="54">
        <v>0.44229046244426184</v>
      </c>
      <c r="KV8" s="54">
        <v>0.44229046244426184</v>
      </c>
      <c r="KW8" s="54">
        <v>0.44229046244426184</v>
      </c>
      <c r="KX8" s="54">
        <v>0.44229046244426184</v>
      </c>
      <c r="KY8" s="54">
        <v>0.44229046244426184</v>
      </c>
      <c r="KZ8" s="54">
        <v>0.44229046244426184</v>
      </c>
      <c r="LA8" s="54">
        <v>0.44229046244426184</v>
      </c>
      <c r="LB8" s="54">
        <v>0.44229046244426184</v>
      </c>
      <c r="LC8" s="54">
        <v>0.44229046244426184</v>
      </c>
      <c r="LD8" s="54">
        <v>0.44229046244426184</v>
      </c>
      <c r="LE8" s="54">
        <v>0.44229046244426184</v>
      </c>
      <c r="LF8" s="54">
        <v>0.44229046244426184</v>
      </c>
      <c r="LG8" s="54">
        <v>0.44229046244426184</v>
      </c>
      <c r="LH8" s="54">
        <v>0.44229046244426184</v>
      </c>
      <c r="LI8" s="54">
        <v>0.44229046244426184</v>
      </c>
      <c r="LJ8" s="54">
        <v>0.44229046244426184</v>
      </c>
      <c r="LK8" s="54">
        <v>0.44229046244426184</v>
      </c>
      <c r="LL8" s="54">
        <v>0.44229046244426184</v>
      </c>
      <c r="LM8" s="54">
        <v>0.44229046244426184</v>
      </c>
      <c r="LN8" s="54">
        <v>0.44229046244426184</v>
      </c>
      <c r="LO8" s="54">
        <v>0.44229046244426184</v>
      </c>
      <c r="LP8" s="54">
        <v>0.44229046244426184</v>
      </c>
      <c r="LQ8" s="54">
        <v>0.44229046244426184</v>
      </c>
      <c r="LR8" s="54">
        <v>0.44229046244426184</v>
      </c>
      <c r="LS8" s="54">
        <v>0.44229046244426184</v>
      </c>
      <c r="LT8" s="54">
        <v>0.44229046244426184</v>
      </c>
      <c r="LU8" s="54">
        <v>0.44229046244426184</v>
      </c>
      <c r="LV8" s="54">
        <v>0.44229046244426184</v>
      </c>
      <c r="LW8" s="54">
        <v>0.44229046244426184</v>
      </c>
      <c r="LX8" s="54">
        <v>0.44229046244426184</v>
      </c>
      <c r="LY8" s="54">
        <v>0.44229046244426184</v>
      </c>
      <c r="LZ8" s="54">
        <v>0.44229046244426184</v>
      </c>
      <c r="MA8" s="54">
        <v>0.44229046244426184</v>
      </c>
      <c r="MB8" s="54">
        <v>0.44229046244426184</v>
      </c>
      <c r="MC8" s="54">
        <v>0.44229046244426184</v>
      </c>
      <c r="MD8" s="54">
        <v>0.44229046244426184</v>
      </c>
      <c r="ME8" s="54">
        <v>0.44229046244426184</v>
      </c>
      <c r="MF8" s="54">
        <v>0.44229046244426184</v>
      </c>
      <c r="MG8" s="54">
        <v>0.44229046244426184</v>
      </c>
      <c r="MH8" s="54">
        <v>0.44229046244426184</v>
      </c>
      <c r="MI8" s="54">
        <v>0.44229046244426184</v>
      </c>
      <c r="MJ8" s="54">
        <v>0.44229046244426184</v>
      </c>
      <c r="MK8" s="54">
        <v>0.44229046244426184</v>
      </c>
      <c r="ML8" s="54">
        <v>0.44229046244426184</v>
      </c>
      <c r="MM8" s="54">
        <v>0.44229046244426184</v>
      </c>
      <c r="MN8" s="54">
        <v>0.44229046244426184</v>
      </c>
      <c r="MO8" s="54">
        <v>0.44229046244426184</v>
      </c>
      <c r="MP8" s="54">
        <v>0.44229046244426184</v>
      </c>
      <c r="MQ8" s="54">
        <v>0.44229046244426184</v>
      </c>
      <c r="MR8" s="54">
        <v>0.44229046244426184</v>
      </c>
      <c r="MS8" s="54">
        <v>0.44229046244426184</v>
      </c>
      <c r="MT8" s="54">
        <v>0.44229046244426184</v>
      </c>
      <c r="MU8" s="54">
        <v>0.44229046244426184</v>
      </c>
      <c r="MV8" s="54">
        <v>0.44229046244426184</v>
      </c>
      <c r="MW8" s="54">
        <v>0.44229046244426184</v>
      </c>
      <c r="MX8" s="54">
        <v>0.44229046244426184</v>
      </c>
      <c r="MY8" s="54">
        <v>0.44229046244426184</v>
      </c>
      <c r="MZ8" s="54">
        <v>0.44229046244426184</v>
      </c>
      <c r="NA8" s="54">
        <v>0.44229046244426184</v>
      </c>
      <c r="NB8" s="54">
        <v>0.44229046244426184</v>
      </c>
      <c r="NC8" s="54">
        <v>0.44229046244426184</v>
      </c>
      <c r="ND8" s="54">
        <v>0.44229046244426184</v>
      </c>
      <c r="NE8" s="54">
        <v>0.44229046244426184</v>
      </c>
      <c r="NF8" s="54">
        <v>0.44229046244426184</v>
      </c>
      <c r="NG8" s="54">
        <v>0.44229046244426184</v>
      </c>
      <c r="NH8" s="54">
        <v>0.44229046244426184</v>
      </c>
      <c r="NI8" s="54">
        <v>0.44229046244426184</v>
      </c>
      <c r="NJ8" s="54">
        <v>0.44229046244426184</v>
      </c>
      <c r="NK8" s="54">
        <v>0.44229046244426184</v>
      </c>
      <c r="NL8" s="54">
        <v>0.44229046244426184</v>
      </c>
      <c r="NM8" s="54">
        <v>0.44229046244426184</v>
      </c>
      <c r="NN8" s="54">
        <v>0.44229046244426184</v>
      </c>
      <c r="NO8" s="54">
        <v>0.44229046244426184</v>
      </c>
      <c r="NP8" s="54">
        <v>0.44229046244426184</v>
      </c>
      <c r="NQ8" s="54">
        <v>0.44229046244426184</v>
      </c>
      <c r="NR8" s="54">
        <v>0.44229046244426184</v>
      </c>
      <c r="NS8" s="54">
        <v>0.44229046244426184</v>
      </c>
      <c r="NT8" s="54">
        <v>0.44229046244426184</v>
      </c>
      <c r="NU8" s="54">
        <v>0.44229046244426184</v>
      </c>
      <c r="NV8" s="54">
        <v>0.44229046244426184</v>
      </c>
      <c r="NW8" s="54">
        <v>0.44229046244426184</v>
      </c>
      <c r="NX8" s="54">
        <v>0.44229046244426184</v>
      </c>
      <c r="NY8" s="54">
        <v>0.44229046244426184</v>
      </c>
      <c r="NZ8" s="54">
        <v>0.44229046244426184</v>
      </c>
      <c r="OA8" s="54">
        <v>0.44229046244426184</v>
      </c>
      <c r="OB8" s="54">
        <v>0.44229046244426184</v>
      </c>
      <c r="OC8" s="54">
        <v>0.44229046244426184</v>
      </c>
      <c r="OD8" s="54">
        <v>0.44229046244426184</v>
      </c>
      <c r="OE8" s="54">
        <v>0.44229046244426184</v>
      </c>
      <c r="OF8" s="54">
        <v>0.44229046244426184</v>
      </c>
      <c r="OG8" s="54">
        <v>0.44229046244426184</v>
      </c>
      <c r="OH8" s="54">
        <v>0.44229046244426184</v>
      </c>
      <c r="OI8" s="54">
        <v>0.44229046244426184</v>
      </c>
      <c r="OJ8" s="54">
        <v>0.44229046244426184</v>
      </c>
      <c r="OK8" s="54">
        <v>0.44229046244426184</v>
      </c>
      <c r="OL8" s="54">
        <v>0.44229046244426184</v>
      </c>
      <c r="OM8" s="54">
        <v>0.44229046244426184</v>
      </c>
      <c r="ON8" s="54">
        <v>0.44229046244426184</v>
      </c>
      <c r="OO8" s="54">
        <v>0.44229046244426184</v>
      </c>
      <c r="OP8" s="54">
        <v>0.44229046244426184</v>
      </c>
      <c r="OQ8" s="54">
        <v>0.44229046244426184</v>
      </c>
      <c r="OR8" s="54">
        <v>0.44229046244426184</v>
      </c>
      <c r="OS8" s="54">
        <v>0.44229046244426184</v>
      </c>
      <c r="OT8" s="54">
        <v>0.44229046244426184</v>
      </c>
      <c r="OU8" s="54">
        <v>0.44229046244426184</v>
      </c>
      <c r="OV8" s="54">
        <v>0.44229046244426184</v>
      </c>
      <c r="OW8" s="54">
        <v>0.44229046244426184</v>
      </c>
      <c r="OX8" s="54">
        <v>0.44229046244426184</v>
      </c>
      <c r="OY8" s="54">
        <v>0.44229046244426184</v>
      </c>
      <c r="OZ8" s="54">
        <v>0.44229046244426184</v>
      </c>
      <c r="PA8" s="54">
        <v>0.44229046244426184</v>
      </c>
      <c r="PB8" s="54">
        <v>0.44229046244426184</v>
      </c>
      <c r="PC8" s="54">
        <v>0.44229046244426184</v>
      </c>
      <c r="PD8" s="54">
        <v>0.44229046244426184</v>
      </c>
      <c r="PE8" s="54">
        <v>0.44229046244426184</v>
      </c>
      <c r="PF8" s="54">
        <v>0.44229046244426184</v>
      </c>
      <c r="PG8" s="54">
        <v>0.44229046244426184</v>
      </c>
      <c r="PH8" s="54">
        <v>0.44229046244426184</v>
      </c>
      <c r="PI8" s="54">
        <v>0.44229046244426184</v>
      </c>
      <c r="PJ8" s="54">
        <v>0.44229046244426184</v>
      </c>
      <c r="PK8" s="54">
        <v>0.44229046244426184</v>
      </c>
      <c r="PL8" s="54">
        <v>0.44229046244426184</v>
      </c>
      <c r="PM8" s="54">
        <v>0.44229046244426184</v>
      </c>
      <c r="PN8" s="54">
        <v>0.44229046244426184</v>
      </c>
      <c r="PO8" s="54">
        <v>0.44229046244426184</v>
      </c>
      <c r="PP8" s="54">
        <v>0.44229046244426184</v>
      </c>
      <c r="PQ8" s="54">
        <v>0.44229046244426184</v>
      </c>
      <c r="PR8" s="54">
        <v>0.44229046244426184</v>
      </c>
      <c r="PS8" s="54">
        <v>0.44229046244426184</v>
      </c>
      <c r="PT8" s="54">
        <v>0.44229046244426184</v>
      </c>
      <c r="PU8" s="54">
        <v>0.44229046244426184</v>
      </c>
      <c r="PV8" s="54">
        <v>0.44229046244426184</v>
      </c>
      <c r="PW8" s="54">
        <v>0.44229046244426184</v>
      </c>
      <c r="PX8" s="54">
        <v>0.44229046244426184</v>
      </c>
      <c r="PY8" s="54">
        <v>0.44229046244426184</v>
      </c>
      <c r="PZ8" s="54">
        <v>0.44229046244426184</v>
      </c>
      <c r="QA8" s="54">
        <v>0.44229046244426184</v>
      </c>
      <c r="QB8" s="54">
        <v>0.44229046244426184</v>
      </c>
      <c r="QC8" s="54">
        <v>0.44229046244426184</v>
      </c>
      <c r="QD8" s="54">
        <v>0.44229046244426184</v>
      </c>
      <c r="QE8" s="54">
        <v>0.44229046244426184</v>
      </c>
      <c r="QF8" s="54">
        <v>0.44229046244426184</v>
      </c>
      <c r="QG8" s="54">
        <v>0.44229046244426184</v>
      </c>
      <c r="QH8" s="54">
        <v>0.44229046244426184</v>
      </c>
      <c r="QI8" s="54">
        <v>0.44229046244426184</v>
      </c>
      <c r="QJ8" s="54">
        <v>0.44229046244426184</v>
      </c>
      <c r="QK8" s="54">
        <v>0.44229046244426184</v>
      </c>
      <c r="QL8" s="54">
        <v>0.44229046244426184</v>
      </c>
      <c r="QM8" s="54">
        <v>0.44229046244426184</v>
      </c>
      <c r="QN8" s="54">
        <v>0.44229046244426184</v>
      </c>
      <c r="QO8" s="54">
        <v>0.44229046244426184</v>
      </c>
      <c r="QP8" s="54">
        <v>0.44229046244426184</v>
      </c>
      <c r="QQ8" s="54">
        <v>0.44229046244426184</v>
      </c>
      <c r="QR8" s="54">
        <v>0.44229046244426184</v>
      </c>
      <c r="QS8" s="54">
        <v>0.44229046244426184</v>
      </c>
      <c r="QT8" s="54">
        <v>0.44229046244426184</v>
      </c>
      <c r="QU8" s="54">
        <v>0.44229046244426184</v>
      </c>
      <c r="QV8" s="54">
        <v>0.44229046244426184</v>
      </c>
      <c r="QW8" s="54">
        <v>0.44229046244426184</v>
      </c>
      <c r="QX8" s="54">
        <v>0.44229046244426184</v>
      </c>
      <c r="QY8" s="54">
        <v>0.44229046244426184</v>
      </c>
      <c r="QZ8" s="54">
        <v>0.44229046244426184</v>
      </c>
      <c r="RA8" s="54">
        <v>0.44229046244426184</v>
      </c>
      <c r="RB8" s="54">
        <v>0.44229046244426184</v>
      </c>
      <c r="RC8" s="54">
        <v>0.44229046244426184</v>
      </c>
      <c r="RD8" s="54">
        <v>0.44229046244426184</v>
      </c>
      <c r="RE8" s="54">
        <v>0.44229046244426184</v>
      </c>
      <c r="RF8" s="54">
        <v>0.44229046244426184</v>
      </c>
      <c r="RG8" s="54">
        <v>0.44229046244426184</v>
      </c>
      <c r="RH8" s="54">
        <v>0.44229046244426184</v>
      </c>
      <c r="RI8" s="54">
        <v>0.44229046244426184</v>
      </c>
      <c r="RJ8" s="54">
        <v>0.44229046244426184</v>
      </c>
      <c r="RK8" s="54">
        <v>0.44229046244426184</v>
      </c>
      <c r="RL8" s="54">
        <v>0.44229046244426184</v>
      </c>
      <c r="RM8" s="54">
        <v>0.44229046244426184</v>
      </c>
      <c r="RN8" s="54">
        <v>0.44229046244426184</v>
      </c>
      <c r="RO8" s="54">
        <v>0.44229046244426184</v>
      </c>
      <c r="RP8" s="54">
        <v>0.44229046244426184</v>
      </c>
      <c r="RQ8" s="54">
        <v>0.44229046244426184</v>
      </c>
      <c r="RR8" s="54">
        <v>0.44229046244426184</v>
      </c>
      <c r="RS8" s="54">
        <v>0.44229046244426184</v>
      </c>
      <c r="RT8" s="54">
        <v>0.44229046244426184</v>
      </c>
      <c r="RU8" s="54">
        <v>0.44229046244426184</v>
      </c>
      <c r="RV8" s="54">
        <v>0.44229046244426184</v>
      </c>
      <c r="RW8" s="54">
        <v>0.44229046244426184</v>
      </c>
      <c r="RX8" s="54">
        <v>0.44229046244426184</v>
      </c>
      <c r="RY8" s="54">
        <v>0.44229046244426184</v>
      </c>
      <c r="RZ8" s="54">
        <v>0.44229046244426184</v>
      </c>
      <c r="SA8" s="54">
        <v>0.44229046244426184</v>
      </c>
      <c r="SB8" s="54">
        <v>0.44229046244426184</v>
      </c>
      <c r="SC8" s="54">
        <v>0.44229046244426184</v>
      </c>
      <c r="SD8" s="54">
        <v>0.44229046244426184</v>
      </c>
      <c r="SE8" s="54">
        <v>0.44229046244426184</v>
      </c>
      <c r="SF8" s="54">
        <v>0.44229046244426184</v>
      </c>
      <c r="SG8" s="54">
        <v>0.44229046244426184</v>
      </c>
      <c r="SH8" s="54">
        <v>0.44229046244426184</v>
      </c>
      <c r="SI8" s="54">
        <v>0.44229046244426184</v>
      </c>
      <c r="SJ8" s="54">
        <v>0.44229046244426184</v>
      </c>
      <c r="SK8" s="54">
        <v>0.44229046244426184</v>
      </c>
      <c r="SL8" s="54">
        <v>0.44229046244426184</v>
      </c>
      <c r="SM8" s="54">
        <v>0.44229046244426184</v>
      </c>
      <c r="SN8" s="54">
        <v>0.44229046244426184</v>
      </c>
      <c r="SO8" s="54">
        <v>0.44229046244426184</v>
      </c>
      <c r="SP8" s="54">
        <v>0.44229046244426184</v>
      </c>
      <c r="SQ8" s="54">
        <v>0.44229046244426184</v>
      </c>
      <c r="SR8" s="54">
        <v>0.44229046244426184</v>
      </c>
      <c r="SS8" s="54">
        <v>0.44229046244426184</v>
      </c>
      <c r="ST8" s="54">
        <v>0.44229046244426184</v>
      </c>
      <c r="SU8" s="54">
        <v>0.44229046244426184</v>
      </c>
      <c r="SV8" s="54">
        <v>0.44229046244426184</v>
      </c>
      <c r="SW8" s="54">
        <v>0.44229046244426184</v>
      </c>
      <c r="SX8" s="54">
        <v>0.44229046244426184</v>
      </c>
      <c r="SY8" s="54">
        <v>0.44229046244426184</v>
      </c>
      <c r="SZ8" s="54">
        <v>0.44229046244426184</v>
      </c>
      <c r="TA8" s="54">
        <v>0.44229046244426184</v>
      </c>
      <c r="TB8" s="54">
        <v>0.44229046244426184</v>
      </c>
      <c r="TC8" s="54">
        <v>0.44229046244426184</v>
      </c>
      <c r="TD8" s="54">
        <v>0.44229046244426184</v>
      </c>
      <c r="TE8" s="54">
        <v>0.44229046244426184</v>
      </c>
      <c r="TF8" s="54">
        <v>0.44229046244426184</v>
      </c>
      <c r="TG8" s="54">
        <v>0.44229046244426184</v>
      </c>
      <c r="TH8" s="54">
        <v>0.44229046244426184</v>
      </c>
      <c r="TI8" s="54">
        <v>0.44229046244426184</v>
      </c>
      <c r="TJ8" s="54">
        <v>0.44229046244426184</v>
      </c>
      <c r="TK8" s="54">
        <v>0.44229046244426184</v>
      </c>
      <c r="TL8" s="54">
        <v>0.44229046244426184</v>
      </c>
      <c r="TM8" s="54">
        <v>0.44229046244426184</v>
      </c>
      <c r="TN8" s="54">
        <v>0.44229046244426184</v>
      </c>
      <c r="TO8" s="54">
        <v>0.44229046244426184</v>
      </c>
      <c r="TP8" s="25"/>
      <c r="TQ8" s="25"/>
      <c r="TR8" s="25"/>
      <c r="TS8" s="25"/>
      <c r="TT8" s="25"/>
      <c r="TU8" s="25"/>
      <c r="TV8" s="25"/>
      <c r="TW8" s="25"/>
      <c r="TX8" s="25"/>
      <c r="TY8" s="25"/>
      <c r="TZ8" s="25"/>
      <c r="UA8" s="25"/>
      <c r="UB8" s="25"/>
      <c r="UC8" s="25"/>
      <c r="UD8" s="25"/>
      <c r="UE8" s="25"/>
      <c r="UF8" s="25"/>
      <c r="UG8" s="25"/>
      <c r="UH8" s="25"/>
      <c r="UI8" s="25"/>
      <c r="UJ8" s="25"/>
      <c r="UK8" s="25"/>
      <c r="UL8" s="25"/>
      <c r="UM8" s="25"/>
      <c r="UN8" s="25"/>
      <c r="UO8" s="25"/>
      <c r="UP8" s="25"/>
      <c r="UQ8" s="25"/>
      <c r="UR8" s="25"/>
      <c r="US8" s="25"/>
      <c r="UT8" s="25"/>
      <c r="UU8" s="25"/>
      <c r="UV8" s="25"/>
      <c r="UW8" s="25"/>
      <c r="UX8" s="25"/>
      <c r="UY8" s="25"/>
      <c r="UZ8" s="25"/>
      <c r="VA8" s="25"/>
      <c r="VB8" s="25"/>
      <c r="VC8" s="25"/>
      <c r="VD8" s="25"/>
      <c r="VE8" s="25"/>
      <c r="VF8" s="25"/>
      <c r="VG8" s="25"/>
      <c r="VH8" s="25"/>
      <c r="VI8" s="25"/>
      <c r="VJ8" s="25"/>
      <c r="VK8" s="25"/>
      <c r="VL8" s="25"/>
      <c r="VM8" s="25"/>
      <c r="VN8" s="25"/>
      <c r="VO8" s="25"/>
      <c r="VP8" s="25"/>
      <c r="VQ8" s="25"/>
      <c r="VR8" s="25"/>
      <c r="VS8" s="25"/>
      <c r="VT8" s="25"/>
      <c r="VU8" s="25"/>
      <c r="VV8" s="25"/>
      <c r="VW8" s="25"/>
      <c r="VX8" s="25"/>
      <c r="VY8" s="25"/>
      <c r="VZ8" s="25"/>
      <c r="WA8" s="25"/>
      <c r="WB8" s="25"/>
      <c r="WC8" s="25"/>
      <c r="WD8" s="25"/>
      <c r="WE8" s="25"/>
      <c r="WF8" s="25"/>
      <c r="WG8" s="25"/>
      <c r="WH8" s="25"/>
    </row>
    <row r="9" spans="4:606" ht="16.5">
      <c r="D9" s="18" t="s">
        <v>8</v>
      </c>
      <c r="E9" s="54" t="s">
        <v>77</v>
      </c>
      <c r="F9" s="54">
        <v>1.1964940439561031E-3</v>
      </c>
      <c r="G9" s="54">
        <v>1.1964940439561031E-3</v>
      </c>
      <c r="H9" s="54">
        <v>1.1964940439561031E-3</v>
      </c>
      <c r="I9" s="54">
        <v>1.1964940439561031E-3</v>
      </c>
      <c r="J9" s="54">
        <v>1.1964940439561031E-3</v>
      </c>
      <c r="K9" s="54">
        <v>1.1964940439561031E-3</v>
      </c>
      <c r="L9" s="54">
        <v>1.1964940439561031E-3</v>
      </c>
      <c r="M9" s="54">
        <v>1.1964940439561031E-3</v>
      </c>
      <c r="N9" s="54">
        <v>1.1964940439561031E-3</v>
      </c>
      <c r="O9" s="54">
        <v>1.1964940439561031E-3</v>
      </c>
      <c r="P9" s="54">
        <v>1.1964940439561031E-3</v>
      </c>
      <c r="Q9" s="54">
        <v>1.1964940439561031E-3</v>
      </c>
      <c r="R9" s="54">
        <v>1.1964940439561031E-3</v>
      </c>
      <c r="S9" s="54">
        <v>1.1964940439561031E-3</v>
      </c>
      <c r="T9" s="54">
        <v>1.1964940439561031E-3</v>
      </c>
      <c r="U9" s="54">
        <v>1.1964940439561031E-3</v>
      </c>
      <c r="V9" s="54">
        <v>1.1964940439561031E-3</v>
      </c>
      <c r="W9" s="54">
        <v>1.1964940439561031E-3</v>
      </c>
      <c r="X9" s="54">
        <v>1.1964940439561031E-3</v>
      </c>
      <c r="Y9" s="54">
        <v>1.1964940439561031E-3</v>
      </c>
      <c r="Z9" s="54">
        <v>1.1964940439561031E-3</v>
      </c>
      <c r="AA9" s="54">
        <v>1.1964940439561031E-3</v>
      </c>
      <c r="AB9" s="54">
        <v>1.1964940439561031E-3</v>
      </c>
      <c r="AC9" s="54">
        <v>1.1964940439561031E-3</v>
      </c>
      <c r="AD9" s="54">
        <v>1.1964940439561031E-3</v>
      </c>
      <c r="AE9" s="54">
        <v>1.1964940439561031E-3</v>
      </c>
      <c r="AF9" s="54">
        <v>1.1964940439561031E-3</v>
      </c>
      <c r="AG9" s="54">
        <v>1.1964940439561031E-3</v>
      </c>
      <c r="AH9" s="54">
        <v>1.1964940439561031E-3</v>
      </c>
      <c r="AI9" s="54">
        <v>1.1964940439561031E-3</v>
      </c>
      <c r="AJ9" s="54">
        <v>1.1964940439561031E-3</v>
      </c>
      <c r="AK9" s="54">
        <v>1.1964940439561031E-3</v>
      </c>
      <c r="AL9" s="54">
        <v>1.1964940439561031E-3</v>
      </c>
      <c r="AM9" s="54">
        <v>1.1964940439561031E-3</v>
      </c>
      <c r="AN9" s="54">
        <v>1.1964940439561031E-3</v>
      </c>
      <c r="AO9" s="54">
        <v>1.1964940439561031E-3</v>
      </c>
      <c r="AP9" s="54">
        <v>1.1964940439561031E-3</v>
      </c>
      <c r="AQ9" s="54">
        <v>1.1964940439561031E-3</v>
      </c>
      <c r="AR9" s="54">
        <v>1.1964940439561031E-3</v>
      </c>
      <c r="AS9" s="54">
        <v>1.1964940439561031E-3</v>
      </c>
      <c r="AT9" s="54">
        <v>1.1964940439561031E-3</v>
      </c>
      <c r="AU9" s="54">
        <v>1.1964940439561031E-3</v>
      </c>
      <c r="AV9" s="54">
        <v>1.1964940439561031E-3</v>
      </c>
      <c r="AW9" s="54">
        <v>1.1964940439561031E-3</v>
      </c>
      <c r="AX9" s="54">
        <v>1.1964940439561031E-3</v>
      </c>
      <c r="AY9" s="54">
        <v>1.1964940439561031E-3</v>
      </c>
      <c r="AZ9" s="54">
        <v>1.1964940439561031E-3</v>
      </c>
      <c r="BA9" s="54">
        <v>1.1964940439561031E-3</v>
      </c>
      <c r="BB9" s="54">
        <v>1.1964940439561031E-3</v>
      </c>
      <c r="BC9" s="54">
        <v>1.1964940439561031E-3</v>
      </c>
      <c r="BD9" s="54">
        <v>1.1964940439561031E-3</v>
      </c>
      <c r="BE9" s="54">
        <v>1.1964940439561031E-3</v>
      </c>
      <c r="BF9" s="54">
        <v>1.1964940439561031E-3</v>
      </c>
      <c r="BG9" s="54">
        <v>1.1964940439561031E-3</v>
      </c>
      <c r="BH9" s="54">
        <v>1.1964940439561031E-3</v>
      </c>
      <c r="BI9" s="54">
        <v>1.1964940439561031E-3</v>
      </c>
      <c r="BJ9" s="54">
        <v>1.1964940439561031E-3</v>
      </c>
      <c r="BK9" s="54">
        <v>1.1964940439561031E-3</v>
      </c>
      <c r="BL9" s="54">
        <v>1.1964940439561031E-3</v>
      </c>
      <c r="BM9" s="54">
        <v>1.1964940439561031E-3</v>
      </c>
      <c r="BN9" s="54">
        <v>1.1964940439561031E-3</v>
      </c>
      <c r="BO9" s="54">
        <v>1.1964940439561031E-3</v>
      </c>
      <c r="BP9" s="54">
        <v>1.1964940439561031E-3</v>
      </c>
      <c r="BQ9" s="54">
        <v>1.1964940439561031E-3</v>
      </c>
      <c r="BR9" s="54">
        <v>1.1964940439561031E-3</v>
      </c>
      <c r="BS9" s="54">
        <v>1.1964940439561031E-3</v>
      </c>
      <c r="BT9" s="54">
        <v>1.1964940439561031E-3</v>
      </c>
      <c r="BU9" s="54">
        <v>1.1964940439561031E-3</v>
      </c>
      <c r="BV9" s="54">
        <v>1.1964940439561031E-3</v>
      </c>
      <c r="BW9" s="54">
        <v>1.1964940439561031E-3</v>
      </c>
      <c r="BX9" s="54">
        <v>1.1964940439561031E-3</v>
      </c>
      <c r="BY9" s="54">
        <v>1.1964940439561031E-3</v>
      </c>
      <c r="BZ9" s="54">
        <v>1.1964940439561031E-3</v>
      </c>
      <c r="CA9" s="54">
        <v>1.1964940439561031E-3</v>
      </c>
      <c r="CB9" s="54">
        <v>1.1964940439561031E-3</v>
      </c>
      <c r="CC9" s="54">
        <v>1.1964940439561031E-3</v>
      </c>
      <c r="CD9" s="54">
        <v>1.1964940439561031E-3</v>
      </c>
      <c r="CE9" s="54">
        <v>1.1964940439561031E-3</v>
      </c>
      <c r="CF9" s="54">
        <v>1.1964940439561031E-3</v>
      </c>
      <c r="CG9" s="54">
        <v>1.1964940439561031E-3</v>
      </c>
      <c r="CH9" s="54">
        <v>1.1964940439561031E-3</v>
      </c>
      <c r="CI9" s="54">
        <v>1.1964940439561031E-3</v>
      </c>
      <c r="CJ9" s="54">
        <v>1.1964940439561031E-3</v>
      </c>
      <c r="CK9" s="54">
        <v>1.1964940439561031E-3</v>
      </c>
      <c r="CL9" s="54">
        <v>1.1964940439561031E-3</v>
      </c>
      <c r="CM9" s="54">
        <v>1.1964940439561031E-3</v>
      </c>
      <c r="CN9" s="54">
        <v>1.1964940439561031E-3</v>
      </c>
      <c r="CO9" s="54">
        <v>1.1964940439561031E-3</v>
      </c>
      <c r="CP9" s="54">
        <v>1.1964940439561031E-3</v>
      </c>
      <c r="CQ9" s="54">
        <v>1.1964940439561031E-3</v>
      </c>
      <c r="CR9" s="54">
        <v>1.1964940439561031E-3</v>
      </c>
      <c r="CS9" s="54">
        <v>1.1964940439561031E-3</v>
      </c>
      <c r="CT9" s="54">
        <v>1.1964940439561031E-3</v>
      </c>
      <c r="CU9" s="54">
        <v>1.1964940439561031E-3</v>
      </c>
      <c r="CV9" s="54">
        <v>1.1964940439561031E-3</v>
      </c>
      <c r="CW9" s="54">
        <v>1.1964940439561031E-3</v>
      </c>
      <c r="CX9" s="54">
        <v>1.1964940439561031E-3</v>
      </c>
      <c r="CY9" s="54">
        <v>1.1964940439561031E-3</v>
      </c>
      <c r="CZ9" s="54">
        <v>1.1964940439561031E-3</v>
      </c>
      <c r="DA9" s="54">
        <v>1.1964940439561031E-3</v>
      </c>
      <c r="DB9" s="54">
        <v>1.1964940439561031E-3</v>
      </c>
      <c r="DC9" s="54">
        <v>1.1964940439561031E-3</v>
      </c>
      <c r="DD9" s="54">
        <v>1.1964940439561031E-3</v>
      </c>
      <c r="DE9" s="54">
        <v>1.1964940439561031E-3</v>
      </c>
      <c r="DF9" s="54">
        <v>1.1964940439561031E-3</v>
      </c>
      <c r="DG9" s="54">
        <v>1.1964940439561031E-3</v>
      </c>
      <c r="DH9" s="54">
        <v>1.1964940439561031E-3</v>
      </c>
      <c r="DI9" s="54">
        <v>1.1964940439561031E-3</v>
      </c>
      <c r="DJ9" s="54">
        <v>1.1964940439561031E-3</v>
      </c>
      <c r="DK9" s="54">
        <v>1.1964940439561031E-3</v>
      </c>
      <c r="DL9" s="54">
        <v>1.1964940439561031E-3</v>
      </c>
      <c r="DM9" s="54">
        <v>1.1964940439561031E-3</v>
      </c>
      <c r="DN9" s="54">
        <v>1.1964940439561031E-3</v>
      </c>
      <c r="DO9" s="54">
        <v>1.1964940439561031E-3</v>
      </c>
      <c r="DP9" s="54">
        <v>1.1964940439561031E-3</v>
      </c>
      <c r="DQ9" s="54">
        <v>1.1964940439561031E-3</v>
      </c>
      <c r="DR9" s="54">
        <v>1.1964940439561031E-3</v>
      </c>
      <c r="DS9" s="54">
        <v>1.1964940439561031E-3</v>
      </c>
      <c r="DT9" s="54">
        <v>1.1964940439561031E-3</v>
      </c>
      <c r="DU9" s="54">
        <v>1.1964940439561031E-3</v>
      </c>
      <c r="DV9" s="54">
        <v>1.1964940439561031E-3</v>
      </c>
      <c r="DW9" s="54">
        <v>1.1964940439561031E-3</v>
      </c>
      <c r="DX9" s="54">
        <v>1.1964940439561031E-3</v>
      </c>
      <c r="DY9" s="54">
        <v>1.1964940439561031E-3</v>
      </c>
      <c r="DZ9" s="54">
        <v>1.1964940439561031E-3</v>
      </c>
      <c r="EA9" s="54">
        <v>1.1964940439561031E-3</v>
      </c>
      <c r="EB9" s="54">
        <v>1.1964940439561031E-3</v>
      </c>
      <c r="EC9" s="54">
        <v>1.1964940439561031E-3</v>
      </c>
      <c r="ED9" s="54">
        <v>1.1964940439561031E-3</v>
      </c>
      <c r="EE9" s="54">
        <v>1.1964940439561031E-3</v>
      </c>
      <c r="EF9" s="54">
        <v>1.1964940439561031E-3</v>
      </c>
      <c r="EG9" s="54">
        <v>1.1964940439561031E-3</v>
      </c>
      <c r="EH9" s="54">
        <v>1.1964940439561031E-3</v>
      </c>
      <c r="EI9" s="54">
        <v>1.1964940439561031E-3</v>
      </c>
      <c r="EJ9" s="54">
        <v>1.1964940439561031E-3</v>
      </c>
      <c r="EK9" s="54">
        <v>1.1964940439561031E-3</v>
      </c>
      <c r="EL9" s="54">
        <v>1.1964940439561031E-3</v>
      </c>
      <c r="EM9" s="54">
        <v>1.1964940439561031E-3</v>
      </c>
      <c r="EN9" s="54">
        <v>1.1964940439561031E-3</v>
      </c>
      <c r="EO9" s="54">
        <v>1.1964940439561031E-3</v>
      </c>
      <c r="EP9" s="54">
        <v>1.1964940439561031E-3</v>
      </c>
      <c r="EQ9" s="54">
        <v>1.1964940439561031E-3</v>
      </c>
      <c r="ER9" s="54">
        <v>1.1964940439561031E-3</v>
      </c>
      <c r="ES9" s="54">
        <v>1.1964940439561031E-3</v>
      </c>
      <c r="ET9" s="54">
        <v>1.1964940439561031E-3</v>
      </c>
      <c r="EU9" s="54">
        <v>1.1964940439561031E-3</v>
      </c>
      <c r="EV9" s="54">
        <v>1.1964940439561031E-3</v>
      </c>
      <c r="EW9" s="54">
        <v>1.1964940439561031E-3</v>
      </c>
      <c r="EX9" s="54">
        <v>1.1964940439561031E-3</v>
      </c>
      <c r="EY9" s="54">
        <v>1.1964940439561031E-3</v>
      </c>
      <c r="EZ9" s="54">
        <v>1.1964940439561031E-3</v>
      </c>
      <c r="FA9" s="54">
        <v>1.1964940439561031E-3</v>
      </c>
      <c r="FB9" s="54">
        <v>1.1964940439561031E-3</v>
      </c>
      <c r="FC9" s="54">
        <v>1.1964940439561031E-3</v>
      </c>
      <c r="FD9" s="54">
        <v>1.1964940439561031E-3</v>
      </c>
      <c r="FE9" s="54">
        <v>1.1964940439561031E-3</v>
      </c>
      <c r="FF9" s="54">
        <v>1.1964940439561031E-3</v>
      </c>
      <c r="FG9" s="54">
        <v>1.1964940439561031E-3</v>
      </c>
      <c r="FH9" s="54">
        <v>1.1964940439561031E-3</v>
      </c>
      <c r="FI9" s="54">
        <v>1.1964940439561031E-3</v>
      </c>
      <c r="FJ9" s="54">
        <v>1.1964940439561031E-3</v>
      </c>
      <c r="FK9" s="54">
        <v>1.1964940439561031E-3</v>
      </c>
      <c r="FL9" s="54">
        <v>1.1964940439561031E-3</v>
      </c>
      <c r="FM9" s="54">
        <v>1.1964940439561031E-3</v>
      </c>
      <c r="FN9" s="54">
        <v>1.1964940439561031E-3</v>
      </c>
      <c r="FO9" s="54">
        <v>1.1964940439561031E-3</v>
      </c>
      <c r="FP9" s="54">
        <v>1.1964940439561031E-3</v>
      </c>
      <c r="FQ9" s="54">
        <v>1.1964940439561031E-3</v>
      </c>
      <c r="FR9" s="54">
        <v>1.1964940439561031E-3</v>
      </c>
      <c r="FS9" s="54">
        <v>1.1964940439561031E-3</v>
      </c>
      <c r="FT9" s="54">
        <v>1.1964940439561031E-3</v>
      </c>
      <c r="FU9" s="54">
        <v>1.1964940439561031E-3</v>
      </c>
      <c r="FV9" s="54">
        <v>1.1964940439561031E-3</v>
      </c>
      <c r="FW9" s="54">
        <v>1.1964940439561031E-3</v>
      </c>
      <c r="FX9" s="54">
        <v>1.1964940439561031E-3</v>
      </c>
      <c r="FY9" s="54">
        <v>1.1964940439561031E-3</v>
      </c>
      <c r="FZ9" s="54">
        <v>1.1964940439561031E-3</v>
      </c>
      <c r="GA9" s="54">
        <v>1.1964940439561031E-3</v>
      </c>
      <c r="GB9" s="54">
        <v>1.1964940439561031E-3</v>
      </c>
      <c r="GC9" s="54">
        <v>1.1964940439561031E-3</v>
      </c>
      <c r="GD9" s="54">
        <v>1.1964940439561031E-3</v>
      </c>
      <c r="GE9" s="54">
        <v>1.1964940439561031E-3</v>
      </c>
      <c r="GF9" s="54">
        <v>1.1964940439561031E-3</v>
      </c>
      <c r="GG9" s="54">
        <v>1.1964940439561031E-3</v>
      </c>
      <c r="GH9" s="54">
        <v>1.1964940439561031E-3</v>
      </c>
      <c r="GI9" s="54">
        <v>1.1964940439561031E-3</v>
      </c>
      <c r="GJ9" s="54">
        <v>1.1964940439561031E-3</v>
      </c>
      <c r="GK9" s="54">
        <v>1.1964940439561031E-3</v>
      </c>
      <c r="GL9" s="54">
        <v>1.1964940439561031E-3</v>
      </c>
      <c r="GM9" s="54">
        <v>1.1964940439561031E-3</v>
      </c>
      <c r="GN9" s="54">
        <v>1.1964940439561031E-3</v>
      </c>
      <c r="GO9" s="54">
        <v>1.1964940439561031E-3</v>
      </c>
      <c r="GP9" s="54">
        <v>1.1964940439561031E-3</v>
      </c>
      <c r="GQ9" s="54">
        <v>1.1964940439561031E-3</v>
      </c>
      <c r="GR9" s="54">
        <v>1.1964940439561031E-3</v>
      </c>
      <c r="GS9" s="54">
        <v>1.1964940439561031E-3</v>
      </c>
      <c r="GT9" s="54">
        <v>1.1964940439561031E-3</v>
      </c>
      <c r="GU9" s="54">
        <v>1.1964940439561031E-3</v>
      </c>
      <c r="GV9" s="54">
        <v>1.1964940439561031E-3</v>
      </c>
      <c r="GW9" s="54">
        <v>1.1964940439561031E-3</v>
      </c>
      <c r="GX9" s="54">
        <v>1.1964940439561031E-3</v>
      </c>
      <c r="GY9" s="54">
        <v>1.1964940439561031E-3</v>
      </c>
      <c r="GZ9" s="54">
        <v>1.1964940439561031E-3</v>
      </c>
      <c r="HA9" s="54">
        <v>1.1964940439561031E-3</v>
      </c>
      <c r="HB9" s="54">
        <v>1.1964940439561031E-3</v>
      </c>
      <c r="HC9" s="54">
        <v>1.1964940439561031E-3</v>
      </c>
      <c r="HD9" s="54">
        <v>1.1964940439561031E-3</v>
      </c>
      <c r="HE9" s="54">
        <v>1.1964940439561031E-3</v>
      </c>
      <c r="HF9" s="54">
        <v>1.1964940439561031E-3</v>
      </c>
      <c r="HG9" s="54">
        <v>1.1964940439561031E-3</v>
      </c>
      <c r="HH9" s="54">
        <v>1.1964940439561031E-3</v>
      </c>
      <c r="HI9" s="54">
        <v>1.1964940439561031E-3</v>
      </c>
      <c r="HJ9" s="54">
        <v>1.1964940439561031E-3</v>
      </c>
      <c r="HK9" s="54">
        <v>1.1964940439561031E-3</v>
      </c>
      <c r="HL9" s="54">
        <v>1.1964940439561031E-3</v>
      </c>
      <c r="HM9" s="54">
        <v>1.1964940439561031E-3</v>
      </c>
      <c r="HN9" s="54">
        <v>1.1964940439561031E-3</v>
      </c>
      <c r="HO9" s="54">
        <v>1.1964940439561031E-3</v>
      </c>
      <c r="HP9" s="54">
        <v>1.1964940439561031E-3</v>
      </c>
      <c r="HQ9" s="54">
        <v>1.1964940439561031E-3</v>
      </c>
      <c r="HR9" s="54">
        <v>1.1964940439561031E-3</v>
      </c>
      <c r="HS9" s="54">
        <v>1.1964940439561031E-3</v>
      </c>
      <c r="HT9" s="54">
        <v>1.1964940439561031E-3</v>
      </c>
      <c r="HU9" s="54">
        <v>1.1964940439561031E-3</v>
      </c>
      <c r="HV9" s="54">
        <v>1.1964940439561031E-3</v>
      </c>
      <c r="HW9" s="54">
        <v>1.1964940439561031E-3</v>
      </c>
      <c r="HX9" s="54">
        <v>1.1964940439561031E-3</v>
      </c>
      <c r="HY9" s="54">
        <v>1.1964940439561031E-3</v>
      </c>
      <c r="HZ9" s="54">
        <v>1.1964940439561031E-3</v>
      </c>
      <c r="IA9" s="54">
        <v>1.1964940439561031E-3</v>
      </c>
      <c r="IB9" s="54">
        <v>1.1964940439561031E-3</v>
      </c>
      <c r="IC9" s="54">
        <v>1.1964940439561031E-3</v>
      </c>
      <c r="ID9" s="54">
        <v>1.1964940439561031E-3</v>
      </c>
      <c r="IE9" s="54">
        <v>1.1964940439561031E-3</v>
      </c>
      <c r="IF9" s="54">
        <v>1.1964940439561031E-3</v>
      </c>
      <c r="IG9" s="54">
        <v>1.1964940439561031E-3</v>
      </c>
      <c r="IH9" s="54">
        <v>1.1964940439561031E-3</v>
      </c>
      <c r="II9" s="54">
        <v>1.1964940439561031E-3</v>
      </c>
      <c r="IJ9" s="54">
        <v>1.1964940439561031E-3</v>
      </c>
      <c r="IK9" s="54">
        <v>1.1964940439561031E-3</v>
      </c>
      <c r="IL9" s="54">
        <v>1.1964940439561031E-3</v>
      </c>
      <c r="IM9" s="54">
        <v>1.1964940439561031E-3</v>
      </c>
      <c r="IN9" s="54">
        <v>1.1964940439561031E-3</v>
      </c>
      <c r="IO9" s="54">
        <v>1.1964940439561031E-3</v>
      </c>
      <c r="IP9" s="54">
        <v>1.1964940439561031E-3</v>
      </c>
      <c r="IQ9" s="54">
        <v>1.1964940439561031E-3</v>
      </c>
      <c r="IR9" s="54">
        <v>1.1964940439561031E-3</v>
      </c>
      <c r="IS9" s="54">
        <v>1.1964940439561031E-3</v>
      </c>
      <c r="IT9" s="54">
        <v>1.1964940439561031E-3</v>
      </c>
      <c r="IU9" s="54">
        <v>1.1964940439561031E-3</v>
      </c>
      <c r="IV9" s="54">
        <v>1.1964940439561031E-3</v>
      </c>
      <c r="IW9" s="54">
        <v>1.1964940439561031E-3</v>
      </c>
      <c r="IX9" s="54">
        <v>1.1964940439561031E-3</v>
      </c>
      <c r="IY9" s="54">
        <v>1.1964940439561031E-3</v>
      </c>
      <c r="IZ9" s="54">
        <v>1.1964940439561031E-3</v>
      </c>
      <c r="JA9" s="54">
        <v>1.1964940439561031E-3</v>
      </c>
      <c r="JB9" s="54">
        <v>1.1964940439561031E-3</v>
      </c>
      <c r="JC9" s="54">
        <v>1.1964940439561031E-3</v>
      </c>
      <c r="JD9" s="54">
        <v>1.1964940439561031E-3</v>
      </c>
      <c r="JE9" s="54">
        <v>1.1964940439561031E-3</v>
      </c>
      <c r="JF9" s="54">
        <v>1.1964940439561031E-3</v>
      </c>
      <c r="JG9" s="54">
        <v>1.1964940439561031E-3</v>
      </c>
      <c r="JH9" s="54">
        <v>1.1964940439561031E-3</v>
      </c>
      <c r="JI9" s="54">
        <v>1.1964940439561031E-3</v>
      </c>
      <c r="JJ9" s="54">
        <v>1.1964940439561031E-3</v>
      </c>
      <c r="JK9" s="54">
        <v>1.1964940439561031E-3</v>
      </c>
      <c r="JL9" s="54">
        <v>1.1964940439561031E-3</v>
      </c>
      <c r="JM9" s="54">
        <v>1.1964940439561031E-3</v>
      </c>
      <c r="JN9" s="54">
        <v>1.1964940439561031E-3</v>
      </c>
      <c r="JO9" s="54">
        <v>1.1964940439561031E-3</v>
      </c>
      <c r="JP9" s="54">
        <v>1.1964940439561031E-3</v>
      </c>
      <c r="JQ9" s="54">
        <v>1.1964940439561031E-3</v>
      </c>
      <c r="JR9" s="54">
        <v>1.1964940439561031E-3</v>
      </c>
      <c r="JS9" s="54">
        <v>1.1964940439561031E-3</v>
      </c>
      <c r="JT9" s="54">
        <v>1.1964940439561031E-3</v>
      </c>
      <c r="JU9" s="54">
        <v>1.1964940439561031E-3</v>
      </c>
      <c r="JV9" s="54">
        <v>1.1964940439561031E-3</v>
      </c>
      <c r="JW9" s="54">
        <v>1.1964940439561031E-3</v>
      </c>
      <c r="JX9" s="54">
        <v>1.1964940439561031E-3</v>
      </c>
      <c r="JY9" s="54">
        <v>1.1964940439561031E-3</v>
      </c>
      <c r="JZ9" s="54">
        <v>1.1964940439561031E-3</v>
      </c>
      <c r="KA9" s="54">
        <v>1.1964940439561031E-3</v>
      </c>
      <c r="KB9" s="54">
        <v>1.1964940439561031E-3</v>
      </c>
      <c r="KC9" s="54">
        <v>1.1964940439561031E-3</v>
      </c>
      <c r="KD9" s="54">
        <v>1.1964940439561031E-3</v>
      </c>
      <c r="KE9" s="54">
        <v>1.1964940439561031E-3</v>
      </c>
      <c r="KF9" s="54">
        <v>1.1964940439561031E-3</v>
      </c>
      <c r="KG9" s="54">
        <v>1.1964940439561031E-3</v>
      </c>
      <c r="KH9" s="54">
        <v>1.1964940439561031E-3</v>
      </c>
      <c r="KI9" s="54">
        <v>1.1964940439561031E-3</v>
      </c>
      <c r="KJ9" s="54">
        <v>1.1964940439561031E-3</v>
      </c>
      <c r="KK9" s="54">
        <v>1.1964940439561031E-3</v>
      </c>
      <c r="KL9" s="54">
        <v>1.1964940439561031E-3</v>
      </c>
      <c r="KM9" s="54">
        <v>1.1964940439561031E-3</v>
      </c>
      <c r="KN9" s="54">
        <v>1.1964940439561031E-3</v>
      </c>
      <c r="KO9" s="54">
        <v>1.1964940439561031E-3</v>
      </c>
      <c r="KP9" s="54">
        <v>1.1964940439561031E-3</v>
      </c>
      <c r="KQ9" s="54">
        <v>1.1964940439561031E-3</v>
      </c>
      <c r="KR9" s="54">
        <v>1.1964940439561031E-3</v>
      </c>
      <c r="KS9" s="54">
        <v>1.1964940439561031E-3</v>
      </c>
      <c r="KT9" s="54">
        <v>1.1964940439561031E-3</v>
      </c>
      <c r="KU9" s="54">
        <v>1.1964940439561031E-3</v>
      </c>
      <c r="KV9" s="54">
        <v>1.1964940439561031E-3</v>
      </c>
      <c r="KW9" s="54">
        <v>1.1964940439561031E-3</v>
      </c>
      <c r="KX9" s="54">
        <v>1.1964940439561031E-3</v>
      </c>
      <c r="KY9" s="54">
        <v>1.1964940439561031E-3</v>
      </c>
      <c r="KZ9" s="54">
        <v>1.1964940439561031E-3</v>
      </c>
      <c r="LA9" s="54">
        <v>1.1964940439561031E-3</v>
      </c>
      <c r="LB9" s="54">
        <v>1.1964940439561031E-3</v>
      </c>
      <c r="LC9" s="54">
        <v>1.1964940439561031E-3</v>
      </c>
      <c r="LD9" s="54">
        <v>1.1964940439561031E-3</v>
      </c>
      <c r="LE9" s="54">
        <v>1.1964940439561031E-3</v>
      </c>
      <c r="LF9" s="54">
        <v>1.1964940439561031E-3</v>
      </c>
      <c r="LG9" s="54">
        <v>1.1964940439561031E-3</v>
      </c>
      <c r="LH9" s="54">
        <v>1.1964940439561031E-3</v>
      </c>
      <c r="LI9" s="54">
        <v>1.1964940439561031E-3</v>
      </c>
      <c r="LJ9" s="54">
        <v>1.1964940439561031E-3</v>
      </c>
      <c r="LK9" s="54">
        <v>1.1964940439561031E-3</v>
      </c>
      <c r="LL9" s="54">
        <v>1.1964940439561031E-3</v>
      </c>
      <c r="LM9" s="54">
        <v>1.1964940439561031E-3</v>
      </c>
      <c r="LN9" s="54">
        <v>1.1964940439561031E-3</v>
      </c>
      <c r="LO9" s="54">
        <v>1.1964940439561031E-3</v>
      </c>
      <c r="LP9" s="54">
        <v>1.1964940439561031E-3</v>
      </c>
      <c r="LQ9" s="54">
        <v>1.1964940439561031E-3</v>
      </c>
      <c r="LR9" s="54">
        <v>1.1964940439561031E-3</v>
      </c>
      <c r="LS9" s="54">
        <v>1.1964940439561031E-3</v>
      </c>
      <c r="LT9" s="54">
        <v>1.1964940439561031E-3</v>
      </c>
      <c r="LU9" s="54">
        <v>1.1964940439561031E-3</v>
      </c>
      <c r="LV9" s="54">
        <v>1.1964940439561031E-3</v>
      </c>
      <c r="LW9" s="54">
        <v>1.1964940439561031E-3</v>
      </c>
      <c r="LX9" s="54">
        <v>1.1964940439561031E-3</v>
      </c>
      <c r="LY9" s="54">
        <v>1.1964940439561031E-3</v>
      </c>
      <c r="LZ9" s="54">
        <v>1.1964940439561031E-3</v>
      </c>
      <c r="MA9" s="54">
        <v>1.1964940439561031E-3</v>
      </c>
      <c r="MB9" s="54">
        <v>1.1964940439561031E-3</v>
      </c>
      <c r="MC9" s="54">
        <v>1.1964940439561031E-3</v>
      </c>
      <c r="MD9" s="54">
        <v>1.1964940439561031E-3</v>
      </c>
      <c r="ME9" s="54">
        <v>1.1964940439561031E-3</v>
      </c>
      <c r="MF9" s="54">
        <v>1.1964940439561031E-3</v>
      </c>
      <c r="MG9" s="54">
        <v>1.1964940439561031E-3</v>
      </c>
      <c r="MH9" s="54">
        <v>1.1964940439561031E-3</v>
      </c>
      <c r="MI9" s="54">
        <v>1.1964940439561031E-3</v>
      </c>
      <c r="MJ9" s="54">
        <v>1.1964940439561031E-3</v>
      </c>
      <c r="MK9" s="54">
        <v>1.1964940439561031E-3</v>
      </c>
      <c r="ML9" s="54">
        <v>1.1964940439561031E-3</v>
      </c>
      <c r="MM9" s="54">
        <v>1.1964940439561031E-3</v>
      </c>
      <c r="MN9" s="54">
        <v>1.1964940439561031E-3</v>
      </c>
      <c r="MO9" s="54">
        <v>1.1964940439561031E-3</v>
      </c>
      <c r="MP9" s="54">
        <v>1.1964940439561031E-3</v>
      </c>
      <c r="MQ9" s="54">
        <v>1.1964940439561031E-3</v>
      </c>
      <c r="MR9" s="54">
        <v>1.1964940439561031E-3</v>
      </c>
      <c r="MS9" s="54">
        <v>1.1964940439561031E-3</v>
      </c>
      <c r="MT9" s="54">
        <v>1.1964940439561031E-3</v>
      </c>
      <c r="MU9" s="54">
        <v>1.1964940439561031E-3</v>
      </c>
      <c r="MV9" s="54">
        <v>1.1964940439561031E-3</v>
      </c>
      <c r="MW9" s="54">
        <v>1.1964940439561031E-3</v>
      </c>
      <c r="MX9" s="54">
        <v>1.1964940439561031E-3</v>
      </c>
      <c r="MY9" s="54">
        <v>1.1964940439561031E-3</v>
      </c>
      <c r="MZ9" s="54">
        <v>1.1964940439561031E-3</v>
      </c>
      <c r="NA9" s="54">
        <v>1.1964940439561031E-3</v>
      </c>
      <c r="NB9" s="54">
        <v>1.1964940439561031E-3</v>
      </c>
      <c r="NC9" s="54">
        <v>1.1964940439561031E-3</v>
      </c>
      <c r="ND9" s="54">
        <v>1.1964940439561031E-3</v>
      </c>
      <c r="NE9" s="54">
        <v>1.1964940439561031E-3</v>
      </c>
      <c r="NF9" s="54">
        <v>1.1964940439561031E-3</v>
      </c>
      <c r="NG9" s="54">
        <v>1.1964940439561031E-3</v>
      </c>
      <c r="NH9" s="54">
        <v>1.1964940439561031E-3</v>
      </c>
      <c r="NI9" s="54">
        <v>1.1964940439561031E-3</v>
      </c>
      <c r="NJ9" s="54">
        <v>1.1964940439561031E-3</v>
      </c>
      <c r="NK9" s="54">
        <v>1.1964940439561031E-3</v>
      </c>
      <c r="NL9" s="54">
        <v>1.1964940439561031E-3</v>
      </c>
      <c r="NM9" s="54">
        <v>1.1964940439561031E-3</v>
      </c>
      <c r="NN9" s="54">
        <v>1.1964940439561031E-3</v>
      </c>
      <c r="NO9" s="54">
        <v>1.1964940439561031E-3</v>
      </c>
      <c r="NP9" s="54">
        <v>1.1964940439561031E-3</v>
      </c>
      <c r="NQ9" s="54">
        <v>1.1964940439561031E-3</v>
      </c>
      <c r="NR9" s="54">
        <v>1.1964940439561031E-3</v>
      </c>
      <c r="NS9" s="54">
        <v>1.1964940439561031E-3</v>
      </c>
      <c r="NT9" s="54">
        <v>1.1964940439561031E-3</v>
      </c>
      <c r="NU9" s="54">
        <v>1.1964940439561031E-3</v>
      </c>
      <c r="NV9" s="54">
        <v>1.1964940439561031E-3</v>
      </c>
      <c r="NW9" s="54">
        <v>1.1964940439561031E-3</v>
      </c>
      <c r="NX9" s="54">
        <v>1.1964940439561031E-3</v>
      </c>
      <c r="NY9" s="54">
        <v>1.1964940439561031E-3</v>
      </c>
      <c r="NZ9" s="54">
        <v>1.1964940439561031E-3</v>
      </c>
      <c r="OA9" s="54">
        <v>1.1964940439561031E-3</v>
      </c>
      <c r="OB9" s="54">
        <v>1.1964940439561031E-3</v>
      </c>
      <c r="OC9" s="54">
        <v>1.1964940439561031E-3</v>
      </c>
      <c r="OD9" s="54">
        <v>1.1964940439561031E-3</v>
      </c>
      <c r="OE9" s="54">
        <v>1.1964940439561031E-3</v>
      </c>
      <c r="OF9" s="54">
        <v>1.1964940439561031E-3</v>
      </c>
      <c r="OG9" s="54">
        <v>1.1964940439561031E-3</v>
      </c>
      <c r="OH9" s="54">
        <v>1.1964940439561031E-3</v>
      </c>
      <c r="OI9" s="54">
        <v>1.1964940439561031E-3</v>
      </c>
      <c r="OJ9" s="54">
        <v>1.1964940439561031E-3</v>
      </c>
      <c r="OK9" s="54">
        <v>1.1964940439561031E-3</v>
      </c>
      <c r="OL9" s="54">
        <v>1.1964940439561031E-3</v>
      </c>
      <c r="OM9" s="54">
        <v>1.1964940439561031E-3</v>
      </c>
      <c r="ON9" s="54">
        <v>1.1964940439561031E-3</v>
      </c>
      <c r="OO9" s="54">
        <v>1.1964940439561031E-3</v>
      </c>
      <c r="OP9" s="54">
        <v>1.1964940439561031E-3</v>
      </c>
      <c r="OQ9" s="54">
        <v>1.1964940439561031E-3</v>
      </c>
      <c r="OR9" s="54">
        <v>1.1964940439561031E-3</v>
      </c>
      <c r="OS9" s="54">
        <v>1.1964940439561031E-3</v>
      </c>
      <c r="OT9" s="54">
        <v>1.1964940439561031E-3</v>
      </c>
      <c r="OU9" s="54">
        <v>1.1964940439561031E-3</v>
      </c>
      <c r="OV9" s="54">
        <v>1.1964940439561031E-3</v>
      </c>
      <c r="OW9" s="54">
        <v>1.1964940439561031E-3</v>
      </c>
      <c r="OX9" s="54">
        <v>1.1964940439561031E-3</v>
      </c>
      <c r="OY9" s="54">
        <v>1.1964940439561031E-3</v>
      </c>
      <c r="OZ9" s="54">
        <v>1.1964940439561031E-3</v>
      </c>
      <c r="PA9" s="54">
        <v>1.1964940439561031E-3</v>
      </c>
      <c r="PB9" s="54">
        <v>1.1964940439561031E-3</v>
      </c>
      <c r="PC9" s="54">
        <v>1.1964940439561031E-3</v>
      </c>
      <c r="PD9" s="54">
        <v>1.1964940439561031E-3</v>
      </c>
      <c r="PE9" s="54">
        <v>1.1964940439561031E-3</v>
      </c>
      <c r="PF9" s="54">
        <v>1.1964940439561031E-3</v>
      </c>
      <c r="PG9" s="54">
        <v>1.1964940439561031E-3</v>
      </c>
      <c r="PH9" s="54">
        <v>1.1964940439561031E-3</v>
      </c>
      <c r="PI9" s="54">
        <v>1.1964940439561031E-3</v>
      </c>
      <c r="PJ9" s="54">
        <v>1.1964940439561031E-3</v>
      </c>
      <c r="PK9" s="54">
        <v>1.1964940439561031E-3</v>
      </c>
      <c r="PL9" s="54">
        <v>1.1964940439561031E-3</v>
      </c>
      <c r="PM9" s="54">
        <v>1.1964940439561031E-3</v>
      </c>
      <c r="PN9" s="54">
        <v>1.1964940439561031E-3</v>
      </c>
      <c r="PO9" s="54">
        <v>1.1964940439561031E-3</v>
      </c>
      <c r="PP9" s="54">
        <v>1.1964940439561031E-3</v>
      </c>
      <c r="PQ9" s="54">
        <v>1.1964940439561031E-3</v>
      </c>
      <c r="PR9" s="54">
        <v>1.1964940439561031E-3</v>
      </c>
      <c r="PS9" s="54">
        <v>1.1964940439561031E-3</v>
      </c>
      <c r="PT9" s="54">
        <v>1.1964940439561031E-3</v>
      </c>
      <c r="PU9" s="54">
        <v>1.1964940439561031E-3</v>
      </c>
      <c r="PV9" s="54">
        <v>1.1964940439561031E-3</v>
      </c>
      <c r="PW9" s="54">
        <v>1.1964940439561031E-3</v>
      </c>
      <c r="PX9" s="54">
        <v>1.1964940439561031E-3</v>
      </c>
      <c r="PY9" s="54">
        <v>1.1964940439561031E-3</v>
      </c>
      <c r="PZ9" s="54">
        <v>1.1964940439561031E-3</v>
      </c>
      <c r="QA9" s="54">
        <v>1.1964940439561031E-3</v>
      </c>
      <c r="QB9" s="54">
        <v>1.1964940439561031E-3</v>
      </c>
      <c r="QC9" s="54">
        <v>1.1964940439561031E-3</v>
      </c>
      <c r="QD9" s="54">
        <v>1.1964940439561031E-3</v>
      </c>
      <c r="QE9" s="54">
        <v>1.1964940439561031E-3</v>
      </c>
      <c r="QF9" s="54">
        <v>1.1964940439561031E-3</v>
      </c>
      <c r="QG9" s="54">
        <v>1.1964940439561031E-3</v>
      </c>
      <c r="QH9" s="54">
        <v>1.1964940439561031E-3</v>
      </c>
      <c r="QI9" s="54">
        <v>1.1964940439561031E-3</v>
      </c>
      <c r="QJ9" s="54">
        <v>1.1964940439561031E-3</v>
      </c>
      <c r="QK9" s="54">
        <v>1.1964940439561031E-3</v>
      </c>
      <c r="QL9" s="54">
        <v>1.1964940439561031E-3</v>
      </c>
      <c r="QM9" s="54">
        <v>1.1964940439561031E-3</v>
      </c>
      <c r="QN9" s="54">
        <v>1.1964940439561031E-3</v>
      </c>
      <c r="QO9" s="54">
        <v>1.1964940439561031E-3</v>
      </c>
      <c r="QP9" s="54">
        <v>1.1964940439561031E-3</v>
      </c>
      <c r="QQ9" s="54">
        <v>1.1964940439561031E-3</v>
      </c>
      <c r="QR9" s="54">
        <v>1.1964940439561031E-3</v>
      </c>
      <c r="QS9" s="54">
        <v>1.1964940439561031E-3</v>
      </c>
      <c r="QT9" s="54">
        <v>1.1964940439561031E-3</v>
      </c>
      <c r="QU9" s="54">
        <v>1.1964940439561031E-3</v>
      </c>
      <c r="QV9" s="54">
        <v>1.1964940439561031E-3</v>
      </c>
      <c r="QW9" s="54">
        <v>1.1964940439561031E-3</v>
      </c>
      <c r="QX9" s="54">
        <v>1.1964940439561031E-3</v>
      </c>
      <c r="QY9" s="54">
        <v>1.1964940439561031E-3</v>
      </c>
      <c r="QZ9" s="54">
        <v>1.1964940439561031E-3</v>
      </c>
      <c r="RA9" s="54">
        <v>1.1964940439561031E-3</v>
      </c>
      <c r="RB9" s="54">
        <v>1.1964940439561031E-3</v>
      </c>
      <c r="RC9" s="54">
        <v>1.1964940439561031E-3</v>
      </c>
      <c r="RD9" s="54">
        <v>1.1964940439561031E-3</v>
      </c>
      <c r="RE9" s="54">
        <v>1.1964940439561031E-3</v>
      </c>
      <c r="RF9" s="54">
        <v>1.1964940439561031E-3</v>
      </c>
      <c r="RG9" s="54">
        <v>1.1964940439561031E-3</v>
      </c>
      <c r="RH9" s="54">
        <v>1.1964940439561031E-3</v>
      </c>
      <c r="RI9" s="54">
        <v>1.1964940439561031E-3</v>
      </c>
      <c r="RJ9" s="54">
        <v>1.1964940439561031E-3</v>
      </c>
      <c r="RK9" s="54">
        <v>1.1964940439561031E-3</v>
      </c>
      <c r="RL9" s="54">
        <v>1.1964940439561031E-3</v>
      </c>
      <c r="RM9" s="54">
        <v>1.1964940439561031E-3</v>
      </c>
      <c r="RN9" s="54">
        <v>1.1964940439561031E-3</v>
      </c>
      <c r="RO9" s="54">
        <v>1.1964940439561031E-3</v>
      </c>
      <c r="RP9" s="54">
        <v>1.1964940439561031E-3</v>
      </c>
      <c r="RQ9" s="54">
        <v>1.1964940439561031E-3</v>
      </c>
      <c r="RR9" s="54">
        <v>1.1964940439561031E-3</v>
      </c>
      <c r="RS9" s="54">
        <v>1.1964940439561031E-3</v>
      </c>
      <c r="RT9" s="54">
        <v>1.1964940439561031E-3</v>
      </c>
      <c r="RU9" s="54">
        <v>1.1964940439561031E-3</v>
      </c>
      <c r="RV9" s="54">
        <v>1.1964940439561031E-3</v>
      </c>
      <c r="RW9" s="54">
        <v>1.1964940439561031E-3</v>
      </c>
      <c r="RX9" s="54">
        <v>1.1964940439561031E-3</v>
      </c>
      <c r="RY9" s="54">
        <v>1.1964940439561031E-3</v>
      </c>
      <c r="RZ9" s="54">
        <v>1.1964940439561031E-3</v>
      </c>
      <c r="SA9" s="54">
        <v>1.1964940439561031E-3</v>
      </c>
      <c r="SB9" s="54">
        <v>1.1964940439561031E-3</v>
      </c>
      <c r="SC9" s="54">
        <v>1.1964940439561031E-3</v>
      </c>
      <c r="SD9" s="54">
        <v>1.1964940439561031E-3</v>
      </c>
      <c r="SE9" s="54">
        <v>1.1964940439561031E-3</v>
      </c>
      <c r="SF9" s="54">
        <v>1.1964940439561031E-3</v>
      </c>
      <c r="SG9" s="54">
        <v>1.1964940439561031E-3</v>
      </c>
      <c r="SH9" s="54">
        <v>1.1964940439561031E-3</v>
      </c>
      <c r="SI9" s="54">
        <v>1.1964940439561031E-3</v>
      </c>
      <c r="SJ9" s="54">
        <v>1.1964940439561031E-3</v>
      </c>
      <c r="SK9" s="54">
        <v>1.1964940439561031E-3</v>
      </c>
      <c r="SL9" s="54">
        <v>1.1964940439561031E-3</v>
      </c>
      <c r="SM9" s="54">
        <v>1.1964940439561031E-3</v>
      </c>
      <c r="SN9" s="54">
        <v>1.1964940439561031E-3</v>
      </c>
      <c r="SO9" s="54">
        <v>1.1964940439561031E-3</v>
      </c>
      <c r="SP9" s="54">
        <v>1.1964940439561031E-3</v>
      </c>
      <c r="SQ9" s="54">
        <v>1.1964940439561031E-3</v>
      </c>
      <c r="SR9" s="54">
        <v>1.1964940439561031E-3</v>
      </c>
      <c r="SS9" s="54">
        <v>1.1964940439561031E-3</v>
      </c>
      <c r="ST9" s="54">
        <v>1.1964940439561031E-3</v>
      </c>
      <c r="SU9" s="54">
        <v>1.1964940439561031E-3</v>
      </c>
      <c r="SV9" s="54">
        <v>1.1964940439561031E-3</v>
      </c>
      <c r="SW9" s="54">
        <v>1.1964940439561031E-3</v>
      </c>
      <c r="SX9" s="54">
        <v>1.1964940439561031E-3</v>
      </c>
      <c r="SY9" s="54">
        <v>1.1964940439561031E-3</v>
      </c>
      <c r="SZ9" s="54">
        <v>1.1964940439561031E-3</v>
      </c>
      <c r="TA9" s="54">
        <v>1.1964940439561031E-3</v>
      </c>
      <c r="TB9" s="54">
        <v>1.1964940439561031E-3</v>
      </c>
      <c r="TC9" s="54">
        <v>1.1964940439561031E-3</v>
      </c>
      <c r="TD9" s="54">
        <v>1.1964940439561031E-3</v>
      </c>
      <c r="TE9" s="54">
        <v>1.1964940439561031E-3</v>
      </c>
      <c r="TF9" s="54">
        <v>1.1964940439561031E-3</v>
      </c>
      <c r="TG9" s="54">
        <v>1.1964940439561031E-3</v>
      </c>
      <c r="TH9" s="54">
        <v>1.1964940439561031E-3</v>
      </c>
      <c r="TI9" s="54">
        <v>1.1964940439561031E-3</v>
      </c>
      <c r="TJ9" s="54">
        <v>1.1964940439561031E-3</v>
      </c>
      <c r="TK9" s="54">
        <v>1.1964940439561031E-3</v>
      </c>
      <c r="TL9" s="54">
        <v>1.1964940439561031E-3</v>
      </c>
      <c r="TM9" s="54">
        <v>1.1964940439561031E-3</v>
      </c>
      <c r="TN9" s="54">
        <v>1.1964940439561031E-3</v>
      </c>
      <c r="TO9" s="54">
        <v>1.1964940439561031E-3</v>
      </c>
      <c r="TP9" s="25"/>
      <c r="TQ9" s="25"/>
      <c r="TR9" s="25"/>
      <c r="TS9" s="25"/>
      <c r="TT9" s="25"/>
      <c r="TU9" s="25"/>
      <c r="TV9" s="25"/>
      <c r="TW9" s="25"/>
      <c r="TX9" s="25"/>
      <c r="TY9" s="25"/>
      <c r="TZ9" s="25"/>
      <c r="UA9" s="25"/>
      <c r="UB9" s="25"/>
      <c r="UC9" s="25"/>
      <c r="UD9" s="25"/>
      <c r="UE9" s="25"/>
      <c r="UF9" s="25"/>
      <c r="UG9" s="25"/>
      <c r="UH9" s="25"/>
      <c r="UI9" s="25"/>
      <c r="UJ9" s="25"/>
      <c r="UK9" s="25"/>
      <c r="UL9" s="25"/>
      <c r="UM9" s="25"/>
      <c r="UN9" s="25"/>
      <c r="UO9" s="25"/>
      <c r="UP9" s="25"/>
      <c r="UQ9" s="25"/>
      <c r="UR9" s="25"/>
      <c r="US9" s="25"/>
      <c r="UT9" s="25"/>
      <c r="UU9" s="25"/>
      <c r="UV9" s="25"/>
      <c r="UW9" s="25"/>
      <c r="UX9" s="25"/>
      <c r="UY9" s="25"/>
      <c r="UZ9" s="25"/>
      <c r="VA9" s="25"/>
      <c r="VB9" s="25"/>
      <c r="VC9" s="25"/>
      <c r="VD9" s="25"/>
      <c r="VE9" s="25"/>
      <c r="VF9" s="25"/>
      <c r="VG9" s="25"/>
      <c r="VH9" s="25"/>
      <c r="VI9" s="25"/>
      <c r="VJ9" s="25"/>
      <c r="VK9" s="25"/>
      <c r="VL9" s="25"/>
      <c r="VM9" s="25"/>
      <c r="VN9" s="25"/>
      <c r="VO9" s="25"/>
      <c r="VP9" s="25"/>
      <c r="VQ9" s="25"/>
      <c r="VR9" s="25"/>
      <c r="VS9" s="25"/>
      <c r="VT9" s="25"/>
      <c r="VU9" s="25"/>
      <c r="VV9" s="25"/>
      <c r="VW9" s="25"/>
      <c r="VX9" s="25"/>
      <c r="VY9" s="25"/>
      <c r="VZ9" s="25"/>
      <c r="WA9" s="25"/>
      <c r="WB9" s="25"/>
      <c r="WC9" s="25"/>
      <c r="WD9" s="25"/>
      <c r="WE9" s="25"/>
      <c r="WF9" s="25"/>
      <c r="WG9" s="25"/>
      <c r="WH9" s="25"/>
    </row>
    <row r="10" spans="4:606" ht="16.5">
      <c r="D10" s="18" t="s">
        <v>8</v>
      </c>
      <c r="E10" s="54" t="s">
        <v>93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4">
        <v>0</v>
      </c>
      <c r="S10" s="54">
        <v>0</v>
      </c>
      <c r="T10" s="54">
        <v>0</v>
      </c>
      <c r="U10" s="54">
        <v>0</v>
      </c>
      <c r="V10" s="54">
        <v>0</v>
      </c>
      <c r="W10" s="54">
        <v>0</v>
      </c>
      <c r="X10" s="54">
        <v>0</v>
      </c>
      <c r="Y10" s="54">
        <v>0</v>
      </c>
      <c r="Z10" s="54">
        <v>0</v>
      </c>
      <c r="AA10" s="54">
        <v>0</v>
      </c>
      <c r="AB10" s="54">
        <v>0</v>
      </c>
      <c r="AC10" s="54">
        <v>0</v>
      </c>
      <c r="AD10" s="54">
        <v>0</v>
      </c>
      <c r="AE10" s="54">
        <v>0</v>
      </c>
      <c r="AF10" s="54">
        <v>0</v>
      </c>
      <c r="AG10" s="54">
        <v>0</v>
      </c>
      <c r="AH10" s="54">
        <v>0</v>
      </c>
      <c r="AI10" s="54">
        <v>0</v>
      </c>
      <c r="AJ10" s="54">
        <v>0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0</v>
      </c>
      <c r="AQ10" s="54">
        <v>0</v>
      </c>
      <c r="AR10" s="54">
        <v>0</v>
      </c>
      <c r="AS10" s="54">
        <v>0</v>
      </c>
      <c r="AT10" s="54">
        <v>0</v>
      </c>
      <c r="AU10" s="54">
        <v>0</v>
      </c>
      <c r="AV10" s="54">
        <v>0</v>
      </c>
      <c r="AW10" s="54">
        <v>0</v>
      </c>
      <c r="AX10" s="54">
        <v>0</v>
      </c>
      <c r="AY10" s="54">
        <v>0</v>
      </c>
      <c r="AZ10" s="54">
        <v>0</v>
      </c>
      <c r="BA10" s="54">
        <v>0</v>
      </c>
      <c r="BB10" s="54">
        <v>0</v>
      </c>
      <c r="BC10" s="54">
        <v>0</v>
      </c>
      <c r="BD10" s="54">
        <v>0</v>
      </c>
      <c r="BE10" s="54"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v>0</v>
      </c>
      <c r="BK10" s="54">
        <v>0</v>
      </c>
      <c r="BL10" s="54">
        <v>0</v>
      </c>
      <c r="BM10" s="54">
        <v>0</v>
      </c>
      <c r="BN10" s="54">
        <v>0</v>
      </c>
      <c r="BO10" s="54">
        <v>0</v>
      </c>
      <c r="BP10" s="54">
        <v>0</v>
      </c>
      <c r="BQ10" s="54">
        <v>0</v>
      </c>
      <c r="BR10" s="54">
        <v>0</v>
      </c>
      <c r="BS10" s="54">
        <v>0</v>
      </c>
      <c r="BT10" s="54">
        <v>0</v>
      </c>
      <c r="BU10" s="54">
        <v>0</v>
      </c>
      <c r="BV10" s="54">
        <v>0</v>
      </c>
      <c r="BW10" s="54">
        <v>0</v>
      </c>
      <c r="BX10" s="54">
        <v>0</v>
      </c>
      <c r="BY10" s="54">
        <v>0</v>
      </c>
      <c r="BZ10" s="54">
        <v>0</v>
      </c>
      <c r="CA10" s="54">
        <v>0</v>
      </c>
      <c r="CB10" s="54">
        <v>0</v>
      </c>
      <c r="CC10" s="54">
        <v>0</v>
      </c>
      <c r="CD10" s="54">
        <v>0</v>
      </c>
      <c r="CE10" s="54">
        <v>0</v>
      </c>
      <c r="CF10" s="54">
        <v>0</v>
      </c>
      <c r="CG10" s="54">
        <v>0</v>
      </c>
      <c r="CH10" s="54">
        <v>0</v>
      </c>
      <c r="CI10" s="54">
        <v>0</v>
      </c>
      <c r="CJ10" s="54">
        <v>0</v>
      </c>
      <c r="CK10" s="54">
        <v>0</v>
      </c>
      <c r="CL10" s="54">
        <v>0</v>
      </c>
      <c r="CM10" s="54">
        <v>0</v>
      </c>
      <c r="CN10" s="54">
        <v>0</v>
      </c>
      <c r="CO10" s="54">
        <v>0</v>
      </c>
      <c r="CP10" s="54">
        <v>0</v>
      </c>
      <c r="CQ10" s="54">
        <v>0</v>
      </c>
      <c r="CR10" s="54">
        <v>0</v>
      </c>
      <c r="CS10" s="54">
        <v>0</v>
      </c>
      <c r="CT10" s="54">
        <v>0</v>
      </c>
      <c r="CU10" s="54">
        <v>0</v>
      </c>
      <c r="CV10" s="54">
        <v>0</v>
      </c>
      <c r="CW10" s="54">
        <v>0</v>
      </c>
      <c r="CX10" s="54">
        <v>0</v>
      </c>
      <c r="CY10" s="54">
        <v>0</v>
      </c>
      <c r="CZ10" s="54">
        <v>0</v>
      </c>
      <c r="DA10" s="54">
        <v>0</v>
      </c>
      <c r="DB10" s="54">
        <v>0</v>
      </c>
      <c r="DC10" s="54">
        <v>0</v>
      </c>
      <c r="DD10" s="54">
        <v>0</v>
      </c>
      <c r="DE10" s="54">
        <v>0</v>
      </c>
      <c r="DF10" s="54">
        <v>0</v>
      </c>
      <c r="DG10" s="54">
        <v>0</v>
      </c>
      <c r="DH10" s="54">
        <v>0</v>
      </c>
      <c r="DI10" s="54">
        <v>0</v>
      </c>
      <c r="DJ10" s="54">
        <v>0</v>
      </c>
      <c r="DK10" s="54">
        <v>0</v>
      </c>
      <c r="DL10" s="54">
        <v>0</v>
      </c>
      <c r="DM10" s="54">
        <v>0</v>
      </c>
      <c r="DN10" s="54">
        <v>0</v>
      </c>
      <c r="DO10" s="54">
        <v>0</v>
      </c>
      <c r="DP10" s="54">
        <v>0</v>
      </c>
      <c r="DQ10" s="54">
        <v>0</v>
      </c>
      <c r="DR10" s="54">
        <v>0</v>
      </c>
      <c r="DS10" s="54">
        <v>0</v>
      </c>
      <c r="DT10" s="54">
        <v>0</v>
      </c>
      <c r="DU10" s="54">
        <v>0</v>
      </c>
      <c r="DV10" s="54">
        <v>0</v>
      </c>
      <c r="DW10" s="54">
        <v>0</v>
      </c>
      <c r="DX10" s="54">
        <v>0</v>
      </c>
      <c r="DY10" s="54">
        <v>0</v>
      </c>
      <c r="DZ10" s="54">
        <v>0</v>
      </c>
      <c r="EA10" s="54">
        <v>0</v>
      </c>
      <c r="EB10" s="54">
        <v>0</v>
      </c>
      <c r="EC10" s="54">
        <v>0</v>
      </c>
      <c r="ED10" s="54">
        <v>0</v>
      </c>
      <c r="EE10" s="54">
        <v>0</v>
      </c>
      <c r="EF10" s="54">
        <v>0</v>
      </c>
      <c r="EG10" s="54">
        <v>0</v>
      </c>
      <c r="EH10" s="54">
        <v>0</v>
      </c>
      <c r="EI10" s="54">
        <v>0</v>
      </c>
      <c r="EJ10" s="54">
        <v>0</v>
      </c>
      <c r="EK10" s="54">
        <v>0</v>
      </c>
      <c r="EL10" s="54">
        <v>0</v>
      </c>
      <c r="EM10" s="54">
        <v>0</v>
      </c>
      <c r="EN10" s="54">
        <v>0</v>
      </c>
      <c r="EO10" s="54">
        <v>0</v>
      </c>
      <c r="EP10" s="54">
        <v>0</v>
      </c>
      <c r="EQ10" s="54">
        <v>0</v>
      </c>
      <c r="ER10" s="54">
        <v>0</v>
      </c>
      <c r="ES10" s="54">
        <v>0</v>
      </c>
      <c r="ET10" s="54">
        <v>0</v>
      </c>
      <c r="EU10" s="54">
        <v>0</v>
      </c>
      <c r="EV10" s="54">
        <v>0</v>
      </c>
      <c r="EW10" s="54">
        <v>0</v>
      </c>
      <c r="EX10" s="54">
        <v>0</v>
      </c>
      <c r="EY10" s="54">
        <v>0</v>
      </c>
      <c r="EZ10" s="54">
        <v>0</v>
      </c>
      <c r="FA10" s="54">
        <v>0</v>
      </c>
      <c r="FB10" s="54">
        <v>0</v>
      </c>
      <c r="FC10" s="54">
        <v>0</v>
      </c>
      <c r="FD10" s="54">
        <v>0</v>
      </c>
      <c r="FE10" s="54">
        <v>0</v>
      </c>
      <c r="FF10" s="54">
        <v>0</v>
      </c>
      <c r="FG10" s="54">
        <v>0</v>
      </c>
      <c r="FH10" s="54">
        <v>0</v>
      </c>
      <c r="FI10" s="54">
        <v>0</v>
      </c>
      <c r="FJ10" s="54">
        <v>0</v>
      </c>
      <c r="FK10" s="54">
        <v>0</v>
      </c>
      <c r="FL10" s="54">
        <v>0</v>
      </c>
      <c r="FM10" s="54">
        <v>0</v>
      </c>
      <c r="FN10" s="54">
        <v>0</v>
      </c>
      <c r="FO10" s="54">
        <v>0</v>
      </c>
      <c r="FP10" s="54">
        <v>0</v>
      </c>
      <c r="FQ10" s="54">
        <v>0</v>
      </c>
      <c r="FR10" s="54">
        <v>0</v>
      </c>
      <c r="FS10" s="54">
        <v>0</v>
      </c>
      <c r="FT10" s="54">
        <v>0</v>
      </c>
      <c r="FU10" s="54">
        <v>0</v>
      </c>
      <c r="FV10" s="54">
        <v>0</v>
      </c>
      <c r="FW10" s="54">
        <v>0</v>
      </c>
      <c r="FX10" s="54">
        <v>0</v>
      </c>
      <c r="FY10" s="54">
        <v>0</v>
      </c>
      <c r="FZ10" s="54">
        <v>0</v>
      </c>
      <c r="GA10" s="54">
        <v>0</v>
      </c>
      <c r="GB10" s="54">
        <v>0</v>
      </c>
      <c r="GC10" s="54">
        <v>0</v>
      </c>
      <c r="GD10" s="54">
        <v>0</v>
      </c>
      <c r="GE10" s="54">
        <v>0</v>
      </c>
      <c r="GF10" s="54">
        <v>0</v>
      </c>
      <c r="GG10" s="54">
        <v>0</v>
      </c>
      <c r="GH10" s="54">
        <v>0</v>
      </c>
      <c r="GI10" s="54">
        <v>0</v>
      </c>
      <c r="GJ10" s="54">
        <v>0</v>
      </c>
      <c r="GK10" s="54">
        <v>0</v>
      </c>
      <c r="GL10" s="54">
        <v>0</v>
      </c>
      <c r="GM10" s="54">
        <v>0</v>
      </c>
      <c r="GN10" s="54">
        <v>0</v>
      </c>
      <c r="GO10" s="54">
        <v>0</v>
      </c>
      <c r="GP10" s="54">
        <v>0</v>
      </c>
      <c r="GQ10" s="54">
        <v>0</v>
      </c>
      <c r="GR10" s="54">
        <v>0</v>
      </c>
      <c r="GS10" s="54">
        <v>0</v>
      </c>
      <c r="GT10" s="54">
        <v>0</v>
      </c>
      <c r="GU10" s="54">
        <v>0</v>
      </c>
      <c r="GV10" s="54">
        <v>0</v>
      </c>
      <c r="GW10" s="54">
        <v>0</v>
      </c>
      <c r="GX10" s="54">
        <v>0</v>
      </c>
      <c r="GY10" s="54">
        <v>0</v>
      </c>
      <c r="GZ10" s="54">
        <v>0</v>
      </c>
      <c r="HA10" s="54">
        <v>0</v>
      </c>
      <c r="HB10" s="54">
        <v>0</v>
      </c>
      <c r="HC10" s="54">
        <v>0</v>
      </c>
      <c r="HD10" s="54">
        <v>0</v>
      </c>
      <c r="HE10" s="54">
        <v>0</v>
      </c>
      <c r="HF10" s="54">
        <v>0</v>
      </c>
      <c r="HG10" s="54">
        <v>0</v>
      </c>
      <c r="HH10" s="54">
        <v>0</v>
      </c>
      <c r="HI10" s="54">
        <v>0</v>
      </c>
      <c r="HJ10" s="54">
        <v>0</v>
      </c>
      <c r="HK10" s="54">
        <v>0</v>
      </c>
      <c r="HL10" s="54">
        <v>0</v>
      </c>
      <c r="HM10" s="54">
        <v>0</v>
      </c>
      <c r="HN10" s="54">
        <v>0</v>
      </c>
      <c r="HO10" s="54">
        <v>0</v>
      </c>
      <c r="HP10" s="54">
        <v>0</v>
      </c>
      <c r="HQ10" s="54">
        <v>0</v>
      </c>
      <c r="HR10" s="54">
        <v>0</v>
      </c>
      <c r="HS10" s="54">
        <v>0</v>
      </c>
      <c r="HT10" s="54">
        <v>0</v>
      </c>
      <c r="HU10" s="54">
        <v>0</v>
      </c>
      <c r="HV10" s="54">
        <v>0</v>
      </c>
      <c r="HW10" s="54">
        <v>0</v>
      </c>
      <c r="HX10" s="54">
        <v>0</v>
      </c>
      <c r="HY10" s="54">
        <v>0</v>
      </c>
      <c r="HZ10" s="54">
        <v>0</v>
      </c>
      <c r="IA10" s="54">
        <v>0</v>
      </c>
      <c r="IB10" s="54">
        <v>0</v>
      </c>
      <c r="IC10" s="54">
        <v>0</v>
      </c>
      <c r="ID10" s="54">
        <v>0</v>
      </c>
      <c r="IE10" s="54">
        <v>0</v>
      </c>
      <c r="IF10" s="54">
        <v>0</v>
      </c>
      <c r="IG10" s="54">
        <v>0</v>
      </c>
      <c r="IH10" s="54">
        <v>0</v>
      </c>
      <c r="II10" s="54">
        <v>0</v>
      </c>
      <c r="IJ10" s="54">
        <v>0</v>
      </c>
      <c r="IK10" s="54">
        <v>0</v>
      </c>
      <c r="IL10" s="54">
        <v>0</v>
      </c>
      <c r="IM10" s="54">
        <v>0</v>
      </c>
      <c r="IN10" s="54">
        <v>0</v>
      </c>
      <c r="IO10" s="54">
        <v>0</v>
      </c>
      <c r="IP10" s="54">
        <v>0</v>
      </c>
      <c r="IQ10" s="54">
        <v>0</v>
      </c>
      <c r="IR10" s="54">
        <v>0</v>
      </c>
      <c r="IS10" s="54">
        <v>0</v>
      </c>
      <c r="IT10" s="54">
        <v>0</v>
      </c>
      <c r="IU10" s="54">
        <v>0</v>
      </c>
      <c r="IV10" s="54">
        <v>0</v>
      </c>
      <c r="IW10" s="54">
        <v>0</v>
      </c>
      <c r="IX10" s="54">
        <v>0</v>
      </c>
      <c r="IY10" s="54">
        <v>0</v>
      </c>
      <c r="IZ10" s="54">
        <v>0</v>
      </c>
      <c r="JA10" s="54">
        <v>0</v>
      </c>
      <c r="JB10" s="54">
        <v>0</v>
      </c>
      <c r="JC10" s="54">
        <v>0</v>
      </c>
      <c r="JD10" s="54">
        <v>0</v>
      </c>
      <c r="JE10" s="54">
        <v>0</v>
      </c>
      <c r="JF10" s="54">
        <v>0</v>
      </c>
      <c r="JG10" s="54">
        <v>0</v>
      </c>
      <c r="JH10" s="54">
        <v>0</v>
      </c>
      <c r="JI10" s="54">
        <v>0</v>
      </c>
      <c r="JJ10" s="54">
        <v>0</v>
      </c>
      <c r="JK10" s="54">
        <v>0</v>
      </c>
      <c r="JL10" s="54">
        <v>0</v>
      </c>
      <c r="JM10" s="54">
        <v>0</v>
      </c>
      <c r="JN10" s="54">
        <v>0</v>
      </c>
      <c r="JO10" s="54">
        <v>0</v>
      </c>
      <c r="JP10" s="54">
        <v>0</v>
      </c>
      <c r="JQ10" s="54">
        <v>0</v>
      </c>
      <c r="JR10" s="54">
        <v>0</v>
      </c>
      <c r="JS10" s="54">
        <v>0</v>
      </c>
      <c r="JT10" s="54">
        <v>0</v>
      </c>
      <c r="JU10" s="54">
        <v>0</v>
      </c>
      <c r="JV10" s="54">
        <v>0</v>
      </c>
      <c r="JW10" s="54">
        <v>0</v>
      </c>
      <c r="JX10" s="54">
        <v>0</v>
      </c>
      <c r="JY10" s="54">
        <v>0</v>
      </c>
      <c r="JZ10" s="54">
        <v>0</v>
      </c>
      <c r="KA10" s="54">
        <v>0</v>
      </c>
      <c r="KB10" s="54">
        <v>0</v>
      </c>
      <c r="KC10" s="54">
        <v>0</v>
      </c>
      <c r="KD10" s="54">
        <v>0</v>
      </c>
      <c r="KE10" s="54">
        <v>0</v>
      </c>
      <c r="KF10" s="54">
        <v>0</v>
      </c>
      <c r="KG10" s="54">
        <v>0</v>
      </c>
      <c r="KH10" s="54">
        <v>0</v>
      </c>
      <c r="KI10" s="54">
        <v>0</v>
      </c>
      <c r="KJ10" s="54">
        <v>0</v>
      </c>
      <c r="KK10" s="54">
        <v>0</v>
      </c>
      <c r="KL10" s="54">
        <v>0</v>
      </c>
      <c r="KM10" s="54">
        <v>0</v>
      </c>
      <c r="KN10" s="54">
        <v>0</v>
      </c>
      <c r="KO10" s="54">
        <v>0</v>
      </c>
      <c r="KP10" s="54">
        <v>0</v>
      </c>
      <c r="KQ10" s="54">
        <v>0</v>
      </c>
      <c r="KR10" s="54">
        <v>0</v>
      </c>
      <c r="KS10" s="54">
        <v>0</v>
      </c>
      <c r="KT10" s="54">
        <v>0</v>
      </c>
      <c r="KU10" s="54">
        <v>0</v>
      </c>
      <c r="KV10" s="54">
        <v>0</v>
      </c>
      <c r="KW10" s="54">
        <v>0</v>
      </c>
      <c r="KX10" s="54">
        <v>0</v>
      </c>
      <c r="KY10" s="54">
        <v>0</v>
      </c>
      <c r="KZ10" s="54">
        <v>0</v>
      </c>
      <c r="LA10" s="54">
        <v>0</v>
      </c>
      <c r="LB10" s="54">
        <v>0</v>
      </c>
      <c r="LC10" s="54">
        <v>0</v>
      </c>
      <c r="LD10" s="54">
        <v>0</v>
      </c>
      <c r="LE10" s="54">
        <v>0</v>
      </c>
      <c r="LF10" s="54">
        <v>0</v>
      </c>
      <c r="LG10" s="54">
        <v>0</v>
      </c>
      <c r="LH10" s="54">
        <v>0</v>
      </c>
      <c r="LI10" s="54">
        <v>0</v>
      </c>
      <c r="LJ10" s="54">
        <v>0</v>
      </c>
      <c r="LK10" s="54">
        <v>0</v>
      </c>
      <c r="LL10" s="54">
        <v>0</v>
      </c>
      <c r="LM10" s="54">
        <v>0</v>
      </c>
      <c r="LN10" s="54">
        <v>0</v>
      </c>
      <c r="LO10" s="54">
        <v>0</v>
      </c>
      <c r="LP10" s="54">
        <v>0</v>
      </c>
      <c r="LQ10" s="54">
        <v>0</v>
      </c>
      <c r="LR10" s="54">
        <v>0</v>
      </c>
      <c r="LS10" s="54">
        <v>0</v>
      </c>
      <c r="LT10" s="54">
        <v>0</v>
      </c>
      <c r="LU10" s="54">
        <v>0</v>
      </c>
      <c r="LV10" s="54">
        <v>0</v>
      </c>
      <c r="LW10" s="54">
        <v>0</v>
      </c>
      <c r="LX10" s="54">
        <v>0</v>
      </c>
      <c r="LY10" s="54">
        <v>0</v>
      </c>
      <c r="LZ10" s="54">
        <v>0</v>
      </c>
      <c r="MA10" s="54">
        <v>0</v>
      </c>
      <c r="MB10" s="54">
        <v>0</v>
      </c>
      <c r="MC10" s="54">
        <v>0</v>
      </c>
      <c r="MD10" s="54">
        <v>0</v>
      </c>
      <c r="ME10" s="54">
        <v>0</v>
      </c>
      <c r="MF10" s="54">
        <v>0</v>
      </c>
      <c r="MG10" s="54">
        <v>0</v>
      </c>
      <c r="MH10" s="54">
        <v>0</v>
      </c>
      <c r="MI10" s="54">
        <v>0</v>
      </c>
      <c r="MJ10" s="54">
        <v>0</v>
      </c>
      <c r="MK10" s="54">
        <v>0</v>
      </c>
      <c r="ML10" s="54">
        <v>0</v>
      </c>
      <c r="MM10" s="54">
        <v>0</v>
      </c>
      <c r="MN10" s="54">
        <v>0</v>
      </c>
      <c r="MO10" s="54">
        <v>0</v>
      </c>
      <c r="MP10" s="54">
        <v>0</v>
      </c>
      <c r="MQ10" s="54">
        <v>0</v>
      </c>
      <c r="MR10" s="54">
        <v>0</v>
      </c>
      <c r="MS10" s="54">
        <v>0</v>
      </c>
      <c r="MT10" s="54">
        <v>0</v>
      </c>
      <c r="MU10" s="54">
        <v>0</v>
      </c>
      <c r="MV10" s="54">
        <v>0</v>
      </c>
      <c r="MW10" s="54">
        <v>0</v>
      </c>
      <c r="MX10" s="54">
        <v>0</v>
      </c>
      <c r="MY10" s="54">
        <v>0</v>
      </c>
      <c r="MZ10" s="54">
        <v>0</v>
      </c>
      <c r="NA10" s="54">
        <v>0</v>
      </c>
      <c r="NB10" s="54">
        <v>0</v>
      </c>
      <c r="NC10" s="54">
        <v>0</v>
      </c>
      <c r="ND10" s="54">
        <v>0</v>
      </c>
      <c r="NE10" s="54">
        <v>0</v>
      </c>
      <c r="NF10" s="54">
        <v>0</v>
      </c>
      <c r="NG10" s="54">
        <v>0</v>
      </c>
      <c r="NH10" s="54">
        <v>0</v>
      </c>
      <c r="NI10" s="54">
        <v>0</v>
      </c>
      <c r="NJ10" s="54">
        <v>0</v>
      </c>
      <c r="NK10" s="54">
        <v>0</v>
      </c>
      <c r="NL10" s="54">
        <v>0</v>
      </c>
      <c r="NM10" s="54">
        <v>0</v>
      </c>
      <c r="NN10" s="54">
        <v>0</v>
      </c>
      <c r="NO10" s="54">
        <v>0</v>
      </c>
      <c r="NP10" s="54">
        <v>0</v>
      </c>
      <c r="NQ10" s="54">
        <v>0</v>
      </c>
      <c r="NR10" s="54">
        <v>0</v>
      </c>
      <c r="NS10" s="54">
        <v>0</v>
      </c>
      <c r="NT10" s="54">
        <v>0</v>
      </c>
      <c r="NU10" s="54">
        <v>0</v>
      </c>
      <c r="NV10" s="54">
        <v>0</v>
      </c>
      <c r="NW10" s="54">
        <v>0</v>
      </c>
      <c r="NX10" s="54">
        <v>0</v>
      </c>
      <c r="NY10" s="54">
        <v>0</v>
      </c>
      <c r="NZ10" s="54">
        <v>0</v>
      </c>
      <c r="OA10" s="54">
        <v>0</v>
      </c>
      <c r="OB10" s="54">
        <v>0</v>
      </c>
      <c r="OC10" s="54">
        <v>0</v>
      </c>
      <c r="OD10" s="54">
        <v>0</v>
      </c>
      <c r="OE10" s="54">
        <v>0</v>
      </c>
      <c r="OF10" s="54">
        <v>0</v>
      </c>
      <c r="OG10" s="54">
        <v>0</v>
      </c>
      <c r="OH10" s="54">
        <v>0</v>
      </c>
      <c r="OI10" s="54">
        <v>0</v>
      </c>
      <c r="OJ10" s="54">
        <v>0</v>
      </c>
      <c r="OK10" s="54">
        <v>0</v>
      </c>
      <c r="OL10" s="54">
        <v>0</v>
      </c>
      <c r="OM10" s="54">
        <v>0</v>
      </c>
      <c r="ON10" s="54">
        <v>0</v>
      </c>
      <c r="OO10" s="54">
        <v>0</v>
      </c>
      <c r="OP10" s="54">
        <v>0</v>
      </c>
      <c r="OQ10" s="54">
        <v>0</v>
      </c>
      <c r="OR10" s="54">
        <v>0</v>
      </c>
      <c r="OS10" s="54">
        <v>0</v>
      </c>
      <c r="OT10" s="54">
        <v>0</v>
      </c>
      <c r="OU10" s="54">
        <v>0</v>
      </c>
      <c r="OV10" s="54">
        <v>0</v>
      </c>
      <c r="OW10" s="54">
        <v>0</v>
      </c>
      <c r="OX10" s="54">
        <v>0</v>
      </c>
      <c r="OY10" s="54">
        <v>0</v>
      </c>
      <c r="OZ10" s="54">
        <v>0</v>
      </c>
      <c r="PA10" s="54">
        <v>0</v>
      </c>
      <c r="PB10" s="54">
        <v>0</v>
      </c>
      <c r="PC10" s="54">
        <v>0</v>
      </c>
      <c r="PD10" s="54">
        <v>0</v>
      </c>
      <c r="PE10" s="54">
        <v>0</v>
      </c>
      <c r="PF10" s="54">
        <v>0</v>
      </c>
      <c r="PG10" s="54">
        <v>0</v>
      </c>
      <c r="PH10" s="54">
        <v>0</v>
      </c>
      <c r="PI10" s="54">
        <v>0</v>
      </c>
      <c r="PJ10" s="54">
        <v>0</v>
      </c>
      <c r="PK10" s="54">
        <v>0</v>
      </c>
      <c r="PL10" s="54">
        <v>0</v>
      </c>
      <c r="PM10" s="54">
        <v>0</v>
      </c>
      <c r="PN10" s="54">
        <v>0</v>
      </c>
      <c r="PO10" s="54">
        <v>0</v>
      </c>
      <c r="PP10" s="54">
        <v>0</v>
      </c>
      <c r="PQ10" s="54">
        <v>0</v>
      </c>
      <c r="PR10" s="54">
        <v>0</v>
      </c>
      <c r="PS10" s="54">
        <v>0</v>
      </c>
      <c r="PT10" s="54">
        <v>0</v>
      </c>
      <c r="PU10" s="54">
        <v>0</v>
      </c>
      <c r="PV10" s="54">
        <v>0</v>
      </c>
      <c r="PW10" s="54">
        <v>0</v>
      </c>
      <c r="PX10" s="54">
        <v>0</v>
      </c>
      <c r="PY10" s="54">
        <v>0</v>
      </c>
      <c r="PZ10" s="54">
        <v>0</v>
      </c>
      <c r="QA10" s="54">
        <v>0</v>
      </c>
      <c r="QB10" s="54">
        <v>0</v>
      </c>
      <c r="QC10" s="54">
        <v>0</v>
      </c>
      <c r="QD10" s="54">
        <v>0</v>
      </c>
      <c r="QE10" s="54">
        <v>0</v>
      </c>
      <c r="QF10" s="54">
        <v>0</v>
      </c>
      <c r="QG10" s="54">
        <v>0</v>
      </c>
      <c r="QH10" s="54">
        <v>0</v>
      </c>
      <c r="QI10" s="54">
        <v>0</v>
      </c>
      <c r="QJ10" s="54">
        <v>0</v>
      </c>
      <c r="QK10" s="54">
        <v>0</v>
      </c>
      <c r="QL10" s="54">
        <v>0</v>
      </c>
      <c r="QM10" s="54">
        <v>0</v>
      </c>
      <c r="QN10" s="54">
        <v>0</v>
      </c>
      <c r="QO10" s="54">
        <v>0</v>
      </c>
      <c r="QP10" s="54">
        <v>0</v>
      </c>
      <c r="QQ10" s="54">
        <v>0</v>
      </c>
      <c r="QR10" s="54">
        <v>0</v>
      </c>
      <c r="QS10" s="54">
        <v>0</v>
      </c>
      <c r="QT10" s="54">
        <v>0</v>
      </c>
      <c r="QU10" s="54">
        <v>0</v>
      </c>
      <c r="QV10" s="54">
        <v>0</v>
      </c>
      <c r="QW10" s="54">
        <v>0</v>
      </c>
      <c r="QX10" s="54">
        <v>0</v>
      </c>
      <c r="QY10" s="54">
        <v>0</v>
      </c>
      <c r="QZ10" s="54">
        <v>0</v>
      </c>
      <c r="RA10" s="54">
        <v>0</v>
      </c>
      <c r="RB10" s="54">
        <v>0</v>
      </c>
      <c r="RC10" s="54">
        <v>0</v>
      </c>
      <c r="RD10" s="54">
        <v>0</v>
      </c>
      <c r="RE10" s="54">
        <v>0</v>
      </c>
      <c r="RF10" s="54">
        <v>0</v>
      </c>
      <c r="RG10" s="54">
        <v>0</v>
      </c>
      <c r="RH10" s="54">
        <v>0</v>
      </c>
      <c r="RI10" s="54">
        <v>0</v>
      </c>
      <c r="RJ10" s="54">
        <v>0</v>
      </c>
      <c r="RK10" s="54">
        <v>0</v>
      </c>
      <c r="RL10" s="54">
        <v>0</v>
      </c>
      <c r="RM10" s="54">
        <v>0</v>
      </c>
      <c r="RN10" s="54">
        <v>0</v>
      </c>
      <c r="RO10" s="54">
        <v>0</v>
      </c>
      <c r="RP10" s="54">
        <v>0</v>
      </c>
      <c r="RQ10" s="54">
        <v>0</v>
      </c>
      <c r="RR10" s="54">
        <v>0</v>
      </c>
      <c r="RS10" s="54">
        <v>0</v>
      </c>
      <c r="RT10" s="54">
        <v>0</v>
      </c>
      <c r="RU10" s="54">
        <v>0</v>
      </c>
      <c r="RV10" s="54">
        <v>0</v>
      </c>
      <c r="RW10" s="54">
        <v>0</v>
      </c>
      <c r="RX10" s="54">
        <v>0</v>
      </c>
      <c r="RY10" s="54">
        <v>0</v>
      </c>
      <c r="RZ10" s="54">
        <v>0</v>
      </c>
      <c r="SA10" s="54">
        <v>0</v>
      </c>
      <c r="SB10" s="54">
        <v>0</v>
      </c>
      <c r="SC10" s="54">
        <v>0</v>
      </c>
      <c r="SD10" s="54">
        <v>0</v>
      </c>
      <c r="SE10" s="54">
        <v>0</v>
      </c>
      <c r="SF10" s="54">
        <v>0</v>
      </c>
      <c r="SG10" s="54">
        <v>0</v>
      </c>
      <c r="SH10" s="54">
        <v>0</v>
      </c>
      <c r="SI10" s="54">
        <v>0</v>
      </c>
      <c r="SJ10" s="54">
        <v>0</v>
      </c>
      <c r="SK10" s="54">
        <v>0</v>
      </c>
      <c r="SL10" s="54">
        <v>0</v>
      </c>
      <c r="SM10" s="54">
        <v>0</v>
      </c>
      <c r="SN10" s="54">
        <v>0</v>
      </c>
      <c r="SO10" s="54">
        <v>0</v>
      </c>
      <c r="SP10" s="54">
        <v>0</v>
      </c>
      <c r="SQ10" s="54">
        <v>0</v>
      </c>
      <c r="SR10" s="54">
        <v>0</v>
      </c>
      <c r="SS10" s="54">
        <v>0</v>
      </c>
      <c r="ST10" s="54">
        <v>0</v>
      </c>
      <c r="SU10" s="54">
        <v>0</v>
      </c>
      <c r="SV10" s="54">
        <v>0</v>
      </c>
      <c r="SW10" s="54">
        <v>0</v>
      </c>
      <c r="SX10" s="54">
        <v>0</v>
      </c>
      <c r="SY10" s="54">
        <v>0</v>
      </c>
      <c r="SZ10" s="54">
        <v>0</v>
      </c>
      <c r="TA10" s="54">
        <v>0</v>
      </c>
      <c r="TB10" s="54">
        <v>0</v>
      </c>
      <c r="TC10" s="54">
        <v>0</v>
      </c>
      <c r="TD10" s="54">
        <v>0</v>
      </c>
      <c r="TE10" s="54">
        <v>0</v>
      </c>
      <c r="TF10" s="54">
        <v>0</v>
      </c>
      <c r="TG10" s="54">
        <v>0</v>
      </c>
      <c r="TH10" s="54">
        <v>0</v>
      </c>
      <c r="TI10" s="54">
        <v>0</v>
      </c>
      <c r="TJ10" s="54">
        <v>0</v>
      </c>
      <c r="TK10" s="54">
        <v>0</v>
      </c>
      <c r="TL10" s="54">
        <v>0</v>
      </c>
      <c r="TM10" s="54">
        <v>0</v>
      </c>
      <c r="TN10" s="54">
        <v>0</v>
      </c>
      <c r="TO10" s="54">
        <v>0</v>
      </c>
      <c r="TP10" s="25"/>
      <c r="TQ10" s="25"/>
      <c r="TR10" s="25"/>
      <c r="TS10" s="25"/>
      <c r="TT10" s="25"/>
      <c r="TU10" s="25"/>
      <c r="TV10" s="25"/>
      <c r="TW10" s="25"/>
      <c r="TX10" s="25"/>
      <c r="TY10" s="25"/>
      <c r="TZ10" s="25"/>
      <c r="UA10" s="25"/>
      <c r="UB10" s="25"/>
      <c r="UC10" s="25"/>
      <c r="UD10" s="25"/>
      <c r="UE10" s="25"/>
      <c r="UF10" s="25"/>
      <c r="UG10" s="25"/>
      <c r="UH10" s="25"/>
      <c r="UI10" s="25"/>
      <c r="UJ10" s="25"/>
      <c r="UK10" s="25"/>
      <c r="UL10" s="25"/>
      <c r="UM10" s="25"/>
      <c r="UN10" s="25"/>
      <c r="UO10" s="25"/>
      <c r="UP10" s="25"/>
      <c r="UQ10" s="25"/>
      <c r="UR10" s="25"/>
      <c r="US10" s="25"/>
      <c r="UT10" s="25"/>
      <c r="UU10" s="25"/>
      <c r="UV10" s="25"/>
      <c r="UW10" s="25"/>
      <c r="UX10" s="25"/>
      <c r="UY10" s="25"/>
      <c r="UZ10" s="25"/>
      <c r="VA10" s="25"/>
      <c r="VB10" s="25"/>
      <c r="VC10" s="25"/>
      <c r="VD10" s="25"/>
      <c r="VE10" s="25"/>
      <c r="VF10" s="25"/>
      <c r="VG10" s="25"/>
      <c r="VH10" s="25"/>
      <c r="VI10" s="25"/>
      <c r="VJ10" s="25"/>
      <c r="VK10" s="25"/>
      <c r="VL10" s="25"/>
      <c r="VM10" s="25"/>
      <c r="VN10" s="25"/>
      <c r="VO10" s="25"/>
      <c r="VP10" s="25"/>
      <c r="VQ10" s="25"/>
      <c r="VR10" s="25"/>
      <c r="VS10" s="25"/>
      <c r="VT10" s="25"/>
      <c r="VU10" s="25"/>
      <c r="VV10" s="25"/>
      <c r="VW10" s="25"/>
      <c r="VX10" s="25"/>
      <c r="VY10" s="25"/>
      <c r="VZ10" s="25"/>
      <c r="WA10" s="25"/>
      <c r="WB10" s="25"/>
      <c r="WC10" s="25"/>
      <c r="WD10" s="25"/>
      <c r="WE10" s="25"/>
      <c r="WF10" s="25"/>
      <c r="WG10" s="25"/>
      <c r="WH10" s="25"/>
    </row>
    <row r="11" spans="4:606" ht="16.5">
      <c r="D11" s="18" t="s">
        <v>8</v>
      </c>
      <c r="E11" s="54" t="s">
        <v>58</v>
      </c>
      <c r="F11" s="54">
        <v>0.33226255482899847</v>
      </c>
      <c r="G11" s="54">
        <v>0.33226255482899847</v>
      </c>
      <c r="H11" s="54">
        <v>0.33226255482899847</v>
      </c>
      <c r="I11" s="54">
        <v>0.33226255482899847</v>
      </c>
      <c r="J11" s="54">
        <v>0.33226255482899847</v>
      </c>
      <c r="K11" s="54">
        <v>0.33226255482899847</v>
      </c>
      <c r="L11" s="54">
        <v>0.33226255482899847</v>
      </c>
      <c r="M11" s="54">
        <v>0.33226255482899847</v>
      </c>
      <c r="N11" s="54">
        <v>0.33226255482899847</v>
      </c>
      <c r="O11" s="54">
        <v>0.33226255482899847</v>
      </c>
      <c r="P11" s="54">
        <v>0.33226255482899847</v>
      </c>
      <c r="Q11" s="54">
        <v>0.33226255482899847</v>
      </c>
      <c r="R11" s="54">
        <v>0.33226255482899847</v>
      </c>
      <c r="S11" s="54">
        <v>0.33226255482899847</v>
      </c>
      <c r="T11" s="54">
        <v>0.33226255482899847</v>
      </c>
      <c r="U11" s="54">
        <v>0.33226255482899847</v>
      </c>
      <c r="V11" s="54">
        <v>0.33226255482899847</v>
      </c>
      <c r="W11" s="54">
        <v>0.33226255482899847</v>
      </c>
      <c r="X11" s="54">
        <v>0.33226255482899847</v>
      </c>
      <c r="Y11" s="54">
        <v>0.33226255482899847</v>
      </c>
      <c r="Z11" s="54">
        <v>0.33226255482899847</v>
      </c>
      <c r="AA11" s="54">
        <v>0.33226255482899847</v>
      </c>
      <c r="AB11" s="54">
        <v>0.33226255482899847</v>
      </c>
      <c r="AC11" s="54">
        <v>0.33226255482899847</v>
      </c>
      <c r="AD11" s="54">
        <v>0.33226255482899847</v>
      </c>
      <c r="AE11" s="54">
        <v>0.33226255482899847</v>
      </c>
      <c r="AF11" s="54">
        <v>0.33226255482899847</v>
      </c>
      <c r="AG11" s="54">
        <v>0.33226255482899847</v>
      </c>
      <c r="AH11" s="54">
        <v>0.33226255482899847</v>
      </c>
      <c r="AI11" s="54">
        <v>0.33226255482899847</v>
      </c>
      <c r="AJ11" s="54">
        <v>0.33226255482899847</v>
      </c>
      <c r="AK11" s="54">
        <v>0.33226255482899847</v>
      </c>
      <c r="AL11" s="54">
        <v>0.33226255482899847</v>
      </c>
      <c r="AM11" s="54">
        <v>0.33226255482899847</v>
      </c>
      <c r="AN11" s="54">
        <v>0.33226255482899847</v>
      </c>
      <c r="AO11" s="54">
        <v>0.33226255482899847</v>
      </c>
      <c r="AP11" s="54">
        <v>0.33226255482899847</v>
      </c>
      <c r="AQ11" s="54">
        <v>0.33226255482899847</v>
      </c>
      <c r="AR11" s="54">
        <v>0.33226255482899847</v>
      </c>
      <c r="AS11" s="54">
        <v>0.33226255482899847</v>
      </c>
      <c r="AT11" s="54">
        <v>0.33226255482899847</v>
      </c>
      <c r="AU11" s="54">
        <v>0.33226255482899847</v>
      </c>
      <c r="AV11" s="54">
        <v>0.33226255482899847</v>
      </c>
      <c r="AW11" s="54">
        <v>0.33226255482899847</v>
      </c>
      <c r="AX11" s="54">
        <v>0.33226255482899847</v>
      </c>
      <c r="AY11" s="54">
        <v>0.33226255482899847</v>
      </c>
      <c r="AZ11" s="54">
        <v>0.33226255482899847</v>
      </c>
      <c r="BA11" s="54">
        <v>0.33226255482899847</v>
      </c>
      <c r="BB11" s="54">
        <v>0.33226255482899847</v>
      </c>
      <c r="BC11" s="54">
        <v>0.33226255482899847</v>
      </c>
      <c r="BD11" s="54">
        <v>0.33226255482899847</v>
      </c>
      <c r="BE11" s="54">
        <v>0.33226255482899847</v>
      </c>
      <c r="BF11" s="54">
        <v>0.33226255482899847</v>
      </c>
      <c r="BG11" s="54">
        <v>0.33226255482899847</v>
      </c>
      <c r="BH11" s="54">
        <v>0.33226255482899847</v>
      </c>
      <c r="BI11" s="54">
        <v>0.33226255482899847</v>
      </c>
      <c r="BJ11" s="54">
        <v>0.33226255482899847</v>
      </c>
      <c r="BK11" s="54">
        <v>0.33226255482899847</v>
      </c>
      <c r="BL11" s="54">
        <v>0.33226255482899847</v>
      </c>
      <c r="BM11" s="54">
        <v>0.33226255482899847</v>
      </c>
      <c r="BN11" s="54">
        <v>0.33226255482899847</v>
      </c>
      <c r="BO11" s="54">
        <v>0.33226255482899847</v>
      </c>
      <c r="BP11" s="54">
        <v>0.33226255482899847</v>
      </c>
      <c r="BQ11" s="54">
        <v>0.33226255482899847</v>
      </c>
      <c r="BR11" s="54">
        <v>0.33226255482899847</v>
      </c>
      <c r="BS11" s="54">
        <v>0.33226255482899847</v>
      </c>
      <c r="BT11" s="54">
        <v>0.33226255482899847</v>
      </c>
      <c r="BU11" s="54">
        <v>0.33226255482899847</v>
      </c>
      <c r="BV11" s="54">
        <v>0.33226255482899847</v>
      </c>
      <c r="BW11" s="54">
        <v>0.33226255482899847</v>
      </c>
      <c r="BX11" s="54">
        <v>0.33226255482899847</v>
      </c>
      <c r="BY11" s="54">
        <v>0.33226255482899847</v>
      </c>
      <c r="BZ11" s="54">
        <v>0.33226255482899847</v>
      </c>
      <c r="CA11" s="54">
        <v>0.33226255482899847</v>
      </c>
      <c r="CB11" s="54">
        <v>0.33226255482899847</v>
      </c>
      <c r="CC11" s="54">
        <v>0.33226255482899847</v>
      </c>
      <c r="CD11" s="54">
        <v>0.33226255482899847</v>
      </c>
      <c r="CE11" s="54">
        <v>0.33226255482899847</v>
      </c>
      <c r="CF11" s="54">
        <v>0.33226255482899847</v>
      </c>
      <c r="CG11" s="54">
        <v>0.33226255482899847</v>
      </c>
      <c r="CH11" s="54">
        <v>0.33226255482899847</v>
      </c>
      <c r="CI11" s="54">
        <v>0.33226255482899847</v>
      </c>
      <c r="CJ11" s="54">
        <v>0.33226255482899847</v>
      </c>
      <c r="CK11" s="54">
        <v>0.33226255482899847</v>
      </c>
      <c r="CL11" s="54">
        <v>0.33226255482899847</v>
      </c>
      <c r="CM11" s="54">
        <v>0.33226255482899847</v>
      </c>
      <c r="CN11" s="54">
        <v>0.33226255482899847</v>
      </c>
      <c r="CO11" s="54">
        <v>0.33226255482899847</v>
      </c>
      <c r="CP11" s="54">
        <v>0.33226255482899847</v>
      </c>
      <c r="CQ11" s="54">
        <v>0.33226255482899847</v>
      </c>
      <c r="CR11" s="54">
        <v>0.33226255482899847</v>
      </c>
      <c r="CS11" s="54">
        <v>0.33226255482899847</v>
      </c>
      <c r="CT11" s="54">
        <v>0.33226255482899847</v>
      </c>
      <c r="CU11" s="54">
        <v>0.33226255482899847</v>
      </c>
      <c r="CV11" s="54">
        <v>0.33226255482899847</v>
      </c>
      <c r="CW11" s="54">
        <v>0.33226255482899847</v>
      </c>
      <c r="CX11" s="54">
        <v>0.33226255482899847</v>
      </c>
      <c r="CY11" s="54">
        <v>0.33226255482899847</v>
      </c>
      <c r="CZ11" s="54">
        <v>0.33226255482899847</v>
      </c>
      <c r="DA11" s="54">
        <v>0.33226255482899847</v>
      </c>
      <c r="DB11" s="54">
        <v>0.33226255482899847</v>
      </c>
      <c r="DC11" s="54">
        <v>0.33226255482899847</v>
      </c>
      <c r="DD11" s="54">
        <v>0.33226255482899847</v>
      </c>
      <c r="DE11" s="54">
        <v>0.33226255482899847</v>
      </c>
      <c r="DF11" s="54">
        <v>0.33226255482899847</v>
      </c>
      <c r="DG11" s="54">
        <v>0.33226255482899847</v>
      </c>
      <c r="DH11" s="54">
        <v>0.33226255482899847</v>
      </c>
      <c r="DI11" s="54">
        <v>0.33226255482899847</v>
      </c>
      <c r="DJ11" s="54">
        <v>0.33226255482899847</v>
      </c>
      <c r="DK11" s="54">
        <v>0.33226255482899847</v>
      </c>
      <c r="DL11" s="54">
        <v>0.33226255482899847</v>
      </c>
      <c r="DM11" s="54">
        <v>0.33226255482899847</v>
      </c>
      <c r="DN11" s="54">
        <v>0.33226255482899847</v>
      </c>
      <c r="DO11" s="54">
        <v>0.33226255482899847</v>
      </c>
      <c r="DP11" s="54">
        <v>0.33226255482899847</v>
      </c>
      <c r="DQ11" s="54">
        <v>0.33226255482899847</v>
      </c>
      <c r="DR11" s="54">
        <v>0.33226255482899847</v>
      </c>
      <c r="DS11" s="54">
        <v>0.33226255482899847</v>
      </c>
      <c r="DT11" s="54">
        <v>0.33226255482899847</v>
      </c>
      <c r="DU11" s="54">
        <v>0.33226255482899847</v>
      </c>
      <c r="DV11" s="54">
        <v>0.33226255482899847</v>
      </c>
      <c r="DW11" s="54">
        <v>0.33226255482899847</v>
      </c>
      <c r="DX11" s="54">
        <v>0.33226255482899847</v>
      </c>
      <c r="DY11" s="54">
        <v>0.33226255482899847</v>
      </c>
      <c r="DZ11" s="54">
        <v>0.33226255482899847</v>
      </c>
      <c r="EA11" s="54">
        <v>0.33226255482899847</v>
      </c>
      <c r="EB11" s="54">
        <v>0.33226255482899847</v>
      </c>
      <c r="EC11" s="54">
        <v>0.33226255482899847</v>
      </c>
      <c r="ED11" s="54">
        <v>0.33226255482899847</v>
      </c>
      <c r="EE11" s="54">
        <v>0.33226255482899847</v>
      </c>
      <c r="EF11" s="54">
        <v>0.33226255482899847</v>
      </c>
      <c r="EG11" s="54">
        <v>0.33226255482899847</v>
      </c>
      <c r="EH11" s="54">
        <v>0.33226255482899847</v>
      </c>
      <c r="EI11" s="54">
        <v>0.33226255482899847</v>
      </c>
      <c r="EJ11" s="54">
        <v>0.33226255482899847</v>
      </c>
      <c r="EK11" s="54">
        <v>0.33226255482899847</v>
      </c>
      <c r="EL11" s="54">
        <v>0.33226255482899847</v>
      </c>
      <c r="EM11" s="54">
        <v>0.33226255482899847</v>
      </c>
      <c r="EN11" s="54">
        <v>0.33226255482899847</v>
      </c>
      <c r="EO11" s="54">
        <v>0.33226255482899847</v>
      </c>
      <c r="EP11" s="54">
        <v>0.33226255482899847</v>
      </c>
      <c r="EQ11" s="54">
        <v>0.33226255482899847</v>
      </c>
      <c r="ER11" s="54">
        <v>0.33226255482899847</v>
      </c>
      <c r="ES11" s="54">
        <v>0.33226255482899847</v>
      </c>
      <c r="ET11" s="54">
        <v>0.33226255482899847</v>
      </c>
      <c r="EU11" s="54">
        <v>0.33226255482899847</v>
      </c>
      <c r="EV11" s="54">
        <v>0.33226255482899847</v>
      </c>
      <c r="EW11" s="54">
        <v>0.33226255482899847</v>
      </c>
      <c r="EX11" s="54">
        <v>0.33226255482899847</v>
      </c>
      <c r="EY11" s="54">
        <v>0.33226255482899847</v>
      </c>
      <c r="EZ11" s="54">
        <v>0.33226255482899847</v>
      </c>
      <c r="FA11" s="54">
        <v>0.33226255482899847</v>
      </c>
      <c r="FB11" s="54">
        <v>0.33226255482899847</v>
      </c>
      <c r="FC11" s="54">
        <v>0.33226255482899847</v>
      </c>
      <c r="FD11" s="54">
        <v>0.33226255482899847</v>
      </c>
      <c r="FE11" s="54">
        <v>0.33226255482899847</v>
      </c>
      <c r="FF11" s="54">
        <v>0.33226255482899847</v>
      </c>
      <c r="FG11" s="54">
        <v>0.33226255482899847</v>
      </c>
      <c r="FH11" s="54">
        <v>0.33226255482899847</v>
      </c>
      <c r="FI11" s="54">
        <v>0.33226255482899847</v>
      </c>
      <c r="FJ11" s="54">
        <v>0.33226255482899847</v>
      </c>
      <c r="FK11" s="54">
        <v>0.33226255482899847</v>
      </c>
      <c r="FL11" s="54">
        <v>0.33226255482899847</v>
      </c>
      <c r="FM11" s="54">
        <v>0.33226255482899847</v>
      </c>
      <c r="FN11" s="54">
        <v>0.33226255482899847</v>
      </c>
      <c r="FO11" s="54">
        <v>0.33226255482899847</v>
      </c>
      <c r="FP11" s="54">
        <v>0.33226255482899847</v>
      </c>
      <c r="FQ11" s="54">
        <v>0.33226255482899847</v>
      </c>
      <c r="FR11" s="54">
        <v>0.33226255482899847</v>
      </c>
      <c r="FS11" s="54">
        <v>0.33226255482899847</v>
      </c>
      <c r="FT11" s="54">
        <v>0.33226255482899847</v>
      </c>
      <c r="FU11" s="54">
        <v>0.33226255482899847</v>
      </c>
      <c r="FV11" s="54">
        <v>0.33226255482899847</v>
      </c>
      <c r="FW11" s="54">
        <v>0.33226255482899847</v>
      </c>
      <c r="FX11" s="54">
        <v>0.33226255482899847</v>
      </c>
      <c r="FY11" s="54">
        <v>0.33226255482899847</v>
      </c>
      <c r="FZ11" s="54">
        <v>0.33226255482899847</v>
      </c>
      <c r="GA11" s="54">
        <v>0.33226255482899847</v>
      </c>
      <c r="GB11" s="54">
        <v>0.33226255482899847</v>
      </c>
      <c r="GC11" s="54">
        <v>0.33226255482899847</v>
      </c>
      <c r="GD11" s="54">
        <v>0.33226255482899847</v>
      </c>
      <c r="GE11" s="54">
        <v>0.33226255482899847</v>
      </c>
      <c r="GF11" s="54">
        <v>0.33226255482899847</v>
      </c>
      <c r="GG11" s="54">
        <v>0.33226255482899847</v>
      </c>
      <c r="GH11" s="54">
        <v>0.33226255482899847</v>
      </c>
      <c r="GI11" s="54">
        <v>0.33226255482899847</v>
      </c>
      <c r="GJ11" s="54">
        <v>0.33226255482899847</v>
      </c>
      <c r="GK11" s="54">
        <v>0.33226255482899847</v>
      </c>
      <c r="GL11" s="54">
        <v>0.33226255482899847</v>
      </c>
      <c r="GM11" s="54">
        <v>0.33226255482899847</v>
      </c>
      <c r="GN11" s="54">
        <v>0.33226255482899847</v>
      </c>
      <c r="GO11" s="54">
        <v>0.33226255482899847</v>
      </c>
      <c r="GP11" s="54">
        <v>0.33226255482899847</v>
      </c>
      <c r="GQ11" s="54">
        <v>0.33226255482899847</v>
      </c>
      <c r="GR11" s="54">
        <v>0.33226255482899847</v>
      </c>
      <c r="GS11" s="54">
        <v>0.33226255482899847</v>
      </c>
      <c r="GT11" s="54">
        <v>0.33226255482899847</v>
      </c>
      <c r="GU11" s="54">
        <v>0.33226255482899847</v>
      </c>
      <c r="GV11" s="54">
        <v>0.33226255482899847</v>
      </c>
      <c r="GW11" s="54">
        <v>0.33226255482899847</v>
      </c>
      <c r="GX11" s="54">
        <v>0.33226255482899847</v>
      </c>
      <c r="GY11" s="54">
        <v>0.33226255482899847</v>
      </c>
      <c r="GZ11" s="54">
        <v>0.33226255482899847</v>
      </c>
      <c r="HA11" s="54">
        <v>0.33226255482899847</v>
      </c>
      <c r="HB11" s="54">
        <v>0.33226255482899847</v>
      </c>
      <c r="HC11" s="54">
        <v>0.33226255482899847</v>
      </c>
      <c r="HD11" s="54">
        <v>0.33226255482899847</v>
      </c>
      <c r="HE11" s="54">
        <v>0.33226255482899847</v>
      </c>
      <c r="HF11" s="54">
        <v>0.33226255482899847</v>
      </c>
      <c r="HG11" s="54">
        <v>0.33226255482899847</v>
      </c>
      <c r="HH11" s="54">
        <v>0.33226255482899847</v>
      </c>
      <c r="HI11" s="54">
        <v>0.33226255482899847</v>
      </c>
      <c r="HJ11" s="54">
        <v>0.33226255482899847</v>
      </c>
      <c r="HK11" s="54">
        <v>0.33226255482899847</v>
      </c>
      <c r="HL11" s="54">
        <v>0.33226255482899847</v>
      </c>
      <c r="HM11" s="54">
        <v>0.33226255482899847</v>
      </c>
      <c r="HN11" s="54">
        <v>0.33226255482899847</v>
      </c>
      <c r="HO11" s="54">
        <v>0.33226255482899847</v>
      </c>
      <c r="HP11" s="54">
        <v>0.33226255482899847</v>
      </c>
      <c r="HQ11" s="54">
        <v>0.33226255482899847</v>
      </c>
      <c r="HR11" s="54">
        <v>0.33226255482899847</v>
      </c>
      <c r="HS11" s="54">
        <v>0.33226255482899847</v>
      </c>
      <c r="HT11" s="54">
        <v>0.33226255482899847</v>
      </c>
      <c r="HU11" s="54">
        <v>0.33226255482899847</v>
      </c>
      <c r="HV11" s="54">
        <v>0.33226255482899847</v>
      </c>
      <c r="HW11" s="54">
        <v>0.33226255482899847</v>
      </c>
      <c r="HX11" s="54">
        <v>0.33226255482899847</v>
      </c>
      <c r="HY11" s="54">
        <v>0.33226255482899847</v>
      </c>
      <c r="HZ11" s="54">
        <v>0.33226255482899847</v>
      </c>
      <c r="IA11" s="54">
        <v>0.33226255482899847</v>
      </c>
      <c r="IB11" s="54">
        <v>0.33226255482899847</v>
      </c>
      <c r="IC11" s="54">
        <v>0.33226255482899847</v>
      </c>
      <c r="ID11" s="54">
        <v>0.33226255482899847</v>
      </c>
      <c r="IE11" s="54">
        <v>0.33226255482899847</v>
      </c>
      <c r="IF11" s="54">
        <v>0.33226255482899847</v>
      </c>
      <c r="IG11" s="54">
        <v>0.33226255482899847</v>
      </c>
      <c r="IH11" s="54">
        <v>0.33226255482899847</v>
      </c>
      <c r="II11" s="54">
        <v>0.33226255482899847</v>
      </c>
      <c r="IJ11" s="54">
        <v>0.33226255482899847</v>
      </c>
      <c r="IK11" s="54">
        <v>0.33226255482899847</v>
      </c>
      <c r="IL11" s="54">
        <v>0.33226255482899847</v>
      </c>
      <c r="IM11" s="54">
        <v>0.33226255482899847</v>
      </c>
      <c r="IN11" s="54">
        <v>0.33226255482899847</v>
      </c>
      <c r="IO11" s="54">
        <v>0.33226255482899847</v>
      </c>
      <c r="IP11" s="54">
        <v>0.33226255482899847</v>
      </c>
      <c r="IQ11" s="54">
        <v>0.33226255482899847</v>
      </c>
      <c r="IR11" s="54">
        <v>0.33226255482899847</v>
      </c>
      <c r="IS11" s="54">
        <v>0.33226255482899847</v>
      </c>
      <c r="IT11" s="54">
        <v>0.33226255482899847</v>
      </c>
      <c r="IU11" s="54">
        <v>0.33226255482899847</v>
      </c>
      <c r="IV11" s="54">
        <v>0.33226255482899847</v>
      </c>
      <c r="IW11" s="54">
        <v>0.33226255482899847</v>
      </c>
      <c r="IX11" s="54">
        <v>0.33226255482899847</v>
      </c>
      <c r="IY11" s="54">
        <v>0.33226255482899847</v>
      </c>
      <c r="IZ11" s="54">
        <v>0.33226255482899847</v>
      </c>
      <c r="JA11" s="54">
        <v>0.33226255482899847</v>
      </c>
      <c r="JB11" s="54">
        <v>0.33226255482899847</v>
      </c>
      <c r="JC11" s="54">
        <v>0.33226255482899847</v>
      </c>
      <c r="JD11" s="54">
        <v>0.33226255482899847</v>
      </c>
      <c r="JE11" s="54">
        <v>0.33226255482899847</v>
      </c>
      <c r="JF11" s="54">
        <v>0.33226255482899847</v>
      </c>
      <c r="JG11" s="54">
        <v>0.33226255482899847</v>
      </c>
      <c r="JH11" s="54">
        <v>0.33226255482899847</v>
      </c>
      <c r="JI11" s="54">
        <v>0.33226255482899847</v>
      </c>
      <c r="JJ11" s="54">
        <v>0.33226255482899847</v>
      </c>
      <c r="JK11" s="54">
        <v>0.33226255482899847</v>
      </c>
      <c r="JL11" s="54">
        <v>0.33226255482899847</v>
      </c>
      <c r="JM11" s="54">
        <v>0.33226255482899847</v>
      </c>
      <c r="JN11" s="54">
        <v>0.33226255482899847</v>
      </c>
      <c r="JO11" s="54">
        <v>0.33226255482899847</v>
      </c>
      <c r="JP11" s="54">
        <v>0.33226255482899847</v>
      </c>
      <c r="JQ11" s="54">
        <v>0.33226255482899847</v>
      </c>
      <c r="JR11" s="54">
        <v>0.33226255482899847</v>
      </c>
      <c r="JS11" s="54">
        <v>0.33226255482899847</v>
      </c>
      <c r="JT11" s="54">
        <v>0.33226255482899847</v>
      </c>
      <c r="JU11" s="54">
        <v>0.33226255482899847</v>
      </c>
      <c r="JV11" s="54">
        <v>0.33226255482899847</v>
      </c>
      <c r="JW11" s="54">
        <v>0.33226255482899847</v>
      </c>
      <c r="JX11" s="54">
        <v>0.33226255482899847</v>
      </c>
      <c r="JY11" s="54">
        <v>0.33226255482899847</v>
      </c>
      <c r="JZ11" s="54">
        <v>0.33226255482899847</v>
      </c>
      <c r="KA11" s="54">
        <v>0.33226255482899847</v>
      </c>
      <c r="KB11" s="54">
        <v>0.33226255482899847</v>
      </c>
      <c r="KC11" s="54">
        <v>0.33226255482899847</v>
      </c>
      <c r="KD11" s="54">
        <v>0.33226255482899847</v>
      </c>
      <c r="KE11" s="54">
        <v>0.33226255482899847</v>
      </c>
      <c r="KF11" s="54">
        <v>0.33226255482899847</v>
      </c>
      <c r="KG11" s="54">
        <v>0.33226255482899847</v>
      </c>
      <c r="KH11" s="54">
        <v>0.33226255482899847</v>
      </c>
      <c r="KI11" s="54">
        <v>0.33226255482899847</v>
      </c>
      <c r="KJ11" s="54">
        <v>0.33226255482899847</v>
      </c>
      <c r="KK11" s="54">
        <v>0.33226255482899847</v>
      </c>
      <c r="KL11" s="54">
        <v>0.33226255482899847</v>
      </c>
      <c r="KM11" s="54">
        <v>0.33226255482899847</v>
      </c>
      <c r="KN11" s="54">
        <v>0.33226255482899847</v>
      </c>
      <c r="KO11" s="54">
        <v>0.33226255482899847</v>
      </c>
      <c r="KP11" s="54">
        <v>0.33226255482899847</v>
      </c>
      <c r="KQ11" s="54">
        <v>0.33226255482899847</v>
      </c>
      <c r="KR11" s="54">
        <v>0.33226255482899847</v>
      </c>
      <c r="KS11" s="54">
        <v>0.33226255482899847</v>
      </c>
      <c r="KT11" s="54">
        <v>0.33226255482899847</v>
      </c>
      <c r="KU11" s="54">
        <v>0.33226255482899847</v>
      </c>
      <c r="KV11" s="54">
        <v>0.33226255482899847</v>
      </c>
      <c r="KW11" s="54">
        <v>0.33226255482899847</v>
      </c>
      <c r="KX11" s="54">
        <v>0.33226255482899847</v>
      </c>
      <c r="KY11" s="54">
        <v>0.33226255482899847</v>
      </c>
      <c r="KZ11" s="54">
        <v>0.33226255482899847</v>
      </c>
      <c r="LA11" s="54">
        <v>0.33226255482899847</v>
      </c>
      <c r="LB11" s="54">
        <v>0.33226255482899847</v>
      </c>
      <c r="LC11" s="54">
        <v>0.33226255482899847</v>
      </c>
      <c r="LD11" s="54">
        <v>0.33226255482899847</v>
      </c>
      <c r="LE11" s="54">
        <v>0.33226255482899847</v>
      </c>
      <c r="LF11" s="54">
        <v>0.33226255482899847</v>
      </c>
      <c r="LG11" s="54">
        <v>0.33226255482899847</v>
      </c>
      <c r="LH11" s="54">
        <v>0.33226255482899847</v>
      </c>
      <c r="LI11" s="54">
        <v>0.33226255482899847</v>
      </c>
      <c r="LJ11" s="54">
        <v>0.33226255482899847</v>
      </c>
      <c r="LK11" s="54">
        <v>0.33226255482899847</v>
      </c>
      <c r="LL11" s="54">
        <v>0.33226255482899847</v>
      </c>
      <c r="LM11" s="54">
        <v>0.33226255482899847</v>
      </c>
      <c r="LN11" s="54">
        <v>0.33226255482899847</v>
      </c>
      <c r="LO11" s="54">
        <v>0.33226255482899847</v>
      </c>
      <c r="LP11" s="54">
        <v>0.33226255482899847</v>
      </c>
      <c r="LQ11" s="54">
        <v>0.33226255482899847</v>
      </c>
      <c r="LR11" s="54">
        <v>0.33226255482899847</v>
      </c>
      <c r="LS11" s="54">
        <v>0.33226255482899847</v>
      </c>
      <c r="LT11" s="54">
        <v>0.33226255482899847</v>
      </c>
      <c r="LU11" s="54">
        <v>0.33226255482899847</v>
      </c>
      <c r="LV11" s="54">
        <v>0.33226255482899847</v>
      </c>
      <c r="LW11" s="54">
        <v>0.33226255482899847</v>
      </c>
      <c r="LX11" s="54">
        <v>0.33226255482899847</v>
      </c>
      <c r="LY11" s="54">
        <v>0.33226255482899847</v>
      </c>
      <c r="LZ11" s="54">
        <v>0.33226255482899847</v>
      </c>
      <c r="MA11" s="54">
        <v>0.33226255482899847</v>
      </c>
      <c r="MB11" s="54">
        <v>0.33226255482899847</v>
      </c>
      <c r="MC11" s="54">
        <v>0.33226255482899847</v>
      </c>
      <c r="MD11" s="54">
        <v>0.33226255482899847</v>
      </c>
      <c r="ME11" s="54">
        <v>0.33226255482899847</v>
      </c>
      <c r="MF11" s="54">
        <v>0.33226255482899847</v>
      </c>
      <c r="MG11" s="54">
        <v>0.33226255482899847</v>
      </c>
      <c r="MH11" s="54">
        <v>0.33226255482899847</v>
      </c>
      <c r="MI11" s="54">
        <v>0.33226255482899847</v>
      </c>
      <c r="MJ11" s="54">
        <v>0.33226255482899847</v>
      </c>
      <c r="MK11" s="54">
        <v>0.33226255482899847</v>
      </c>
      <c r="ML11" s="54">
        <v>0.33226255482899847</v>
      </c>
      <c r="MM11" s="54">
        <v>0.33226255482899847</v>
      </c>
      <c r="MN11" s="54">
        <v>0.33226255482899847</v>
      </c>
      <c r="MO11" s="54">
        <v>0.33226255482899847</v>
      </c>
      <c r="MP11" s="54">
        <v>0.33226255482899847</v>
      </c>
      <c r="MQ11" s="54">
        <v>0.33226255482899847</v>
      </c>
      <c r="MR11" s="54">
        <v>0.33226255482899847</v>
      </c>
      <c r="MS11" s="54">
        <v>0.33226255482899847</v>
      </c>
      <c r="MT11" s="54">
        <v>0.33226255482899847</v>
      </c>
      <c r="MU11" s="54">
        <v>0.33226255482899847</v>
      </c>
      <c r="MV11" s="54">
        <v>0.33226255482899847</v>
      </c>
      <c r="MW11" s="54">
        <v>0.33226255482899847</v>
      </c>
      <c r="MX11" s="54">
        <v>0.33226255482899847</v>
      </c>
      <c r="MY11" s="54">
        <v>0.33226255482899847</v>
      </c>
      <c r="MZ11" s="54">
        <v>0.33226255482899847</v>
      </c>
      <c r="NA11" s="54">
        <v>0.33226255482899847</v>
      </c>
      <c r="NB11" s="54">
        <v>0.33226255482899847</v>
      </c>
      <c r="NC11" s="54">
        <v>0.33226255482899847</v>
      </c>
      <c r="ND11" s="54">
        <v>0.33226255482899847</v>
      </c>
      <c r="NE11" s="54">
        <v>0.33226255482899847</v>
      </c>
      <c r="NF11" s="54">
        <v>0.33226255482899847</v>
      </c>
      <c r="NG11" s="54">
        <v>0.33226255482899847</v>
      </c>
      <c r="NH11" s="54">
        <v>0.33226255482899847</v>
      </c>
      <c r="NI11" s="54">
        <v>0.33226255482899847</v>
      </c>
      <c r="NJ11" s="54">
        <v>0.33226255482899847</v>
      </c>
      <c r="NK11" s="54">
        <v>0.33226255482899847</v>
      </c>
      <c r="NL11" s="54">
        <v>0.33226255482899847</v>
      </c>
      <c r="NM11" s="54">
        <v>0.33226255482899847</v>
      </c>
      <c r="NN11" s="54">
        <v>0.33226255482899847</v>
      </c>
      <c r="NO11" s="54">
        <v>0.33226255482899847</v>
      </c>
      <c r="NP11" s="54">
        <v>0.33226255482899847</v>
      </c>
      <c r="NQ11" s="54">
        <v>0.33226255482899847</v>
      </c>
      <c r="NR11" s="54">
        <v>0.33226255482899847</v>
      </c>
      <c r="NS11" s="54">
        <v>0.33226255482899847</v>
      </c>
      <c r="NT11" s="54">
        <v>0.33226255482899847</v>
      </c>
      <c r="NU11" s="54">
        <v>0.33226255482899847</v>
      </c>
      <c r="NV11" s="54">
        <v>0.33226255482899847</v>
      </c>
      <c r="NW11" s="54">
        <v>0.33226255482899847</v>
      </c>
      <c r="NX11" s="54">
        <v>0.33226255482899847</v>
      </c>
      <c r="NY11" s="54">
        <v>0.33226255482899847</v>
      </c>
      <c r="NZ11" s="54">
        <v>0.33226255482899847</v>
      </c>
      <c r="OA11" s="54">
        <v>0.33226255482899847</v>
      </c>
      <c r="OB11" s="54">
        <v>0.33226255482899847</v>
      </c>
      <c r="OC11" s="54">
        <v>0.33226255482899847</v>
      </c>
      <c r="OD11" s="54">
        <v>0.33226255482899847</v>
      </c>
      <c r="OE11" s="54">
        <v>0.33226255482899847</v>
      </c>
      <c r="OF11" s="54">
        <v>0.33226255482899847</v>
      </c>
      <c r="OG11" s="54">
        <v>0.33226255482899847</v>
      </c>
      <c r="OH11" s="54">
        <v>0.33226255482899847</v>
      </c>
      <c r="OI11" s="54">
        <v>0.33226255482899847</v>
      </c>
      <c r="OJ11" s="54">
        <v>0.33226255482899847</v>
      </c>
      <c r="OK11" s="54">
        <v>0.33226255482899847</v>
      </c>
      <c r="OL11" s="54">
        <v>0.33226255482899847</v>
      </c>
      <c r="OM11" s="54">
        <v>0.33226255482899847</v>
      </c>
      <c r="ON11" s="54">
        <v>0.33226255482899847</v>
      </c>
      <c r="OO11" s="54">
        <v>0.33226255482899847</v>
      </c>
      <c r="OP11" s="54">
        <v>0.33226255482899847</v>
      </c>
      <c r="OQ11" s="54">
        <v>0.33226255482899847</v>
      </c>
      <c r="OR11" s="54">
        <v>0.33226255482899847</v>
      </c>
      <c r="OS11" s="54">
        <v>0.33226255482899847</v>
      </c>
      <c r="OT11" s="54">
        <v>0.33226255482899847</v>
      </c>
      <c r="OU11" s="54">
        <v>0.33226255482899847</v>
      </c>
      <c r="OV11" s="54">
        <v>0.33226255482899847</v>
      </c>
      <c r="OW11" s="54">
        <v>0.33226255482899847</v>
      </c>
      <c r="OX11" s="54">
        <v>0.33226255482899847</v>
      </c>
      <c r="OY11" s="54">
        <v>0.33226255482899847</v>
      </c>
      <c r="OZ11" s="54">
        <v>0.33226255482899847</v>
      </c>
      <c r="PA11" s="54">
        <v>0.33226255482899847</v>
      </c>
      <c r="PB11" s="54">
        <v>0.33226255482899847</v>
      </c>
      <c r="PC11" s="54">
        <v>0.33226255482899847</v>
      </c>
      <c r="PD11" s="54">
        <v>0.33226255482899847</v>
      </c>
      <c r="PE11" s="54">
        <v>0.33226255482899847</v>
      </c>
      <c r="PF11" s="54">
        <v>0.33226255482899847</v>
      </c>
      <c r="PG11" s="54">
        <v>0.33226255482899847</v>
      </c>
      <c r="PH11" s="54">
        <v>0.33226255482899847</v>
      </c>
      <c r="PI11" s="54">
        <v>0.33226255482899847</v>
      </c>
      <c r="PJ11" s="54">
        <v>0.33226255482899847</v>
      </c>
      <c r="PK11" s="54">
        <v>0.33226255482899847</v>
      </c>
      <c r="PL11" s="54">
        <v>0.33226255482899847</v>
      </c>
      <c r="PM11" s="54">
        <v>0.33226255482899847</v>
      </c>
      <c r="PN11" s="54">
        <v>0.33226255482899847</v>
      </c>
      <c r="PO11" s="54">
        <v>0.33226255482899847</v>
      </c>
      <c r="PP11" s="54">
        <v>0.33226255482899847</v>
      </c>
      <c r="PQ11" s="54">
        <v>0.33226255482899847</v>
      </c>
      <c r="PR11" s="54">
        <v>0.33226255482899847</v>
      </c>
      <c r="PS11" s="54">
        <v>0.33226255482899847</v>
      </c>
      <c r="PT11" s="54">
        <v>0.33226255482899847</v>
      </c>
      <c r="PU11" s="54">
        <v>0.33226255482899847</v>
      </c>
      <c r="PV11" s="54">
        <v>0.33226255482899847</v>
      </c>
      <c r="PW11" s="54">
        <v>0.33226255482899847</v>
      </c>
      <c r="PX11" s="54">
        <v>0.33226255482899847</v>
      </c>
      <c r="PY11" s="54">
        <v>0.33226255482899847</v>
      </c>
      <c r="PZ11" s="54">
        <v>0.33226255482899847</v>
      </c>
      <c r="QA11" s="54">
        <v>0.33226255482899847</v>
      </c>
      <c r="QB11" s="54">
        <v>0.33226255482899847</v>
      </c>
      <c r="QC11" s="54">
        <v>0.33226255482899847</v>
      </c>
      <c r="QD11" s="54">
        <v>0.33226255482899847</v>
      </c>
      <c r="QE11" s="54">
        <v>0.33226255482899847</v>
      </c>
      <c r="QF11" s="54">
        <v>0.33226255482899847</v>
      </c>
      <c r="QG11" s="54">
        <v>0.33226255482899847</v>
      </c>
      <c r="QH11" s="54">
        <v>0.33226255482899847</v>
      </c>
      <c r="QI11" s="54">
        <v>0.33226255482899847</v>
      </c>
      <c r="QJ11" s="54">
        <v>0.33226255482899847</v>
      </c>
      <c r="QK11" s="54">
        <v>0.33226255482899847</v>
      </c>
      <c r="QL11" s="54">
        <v>0.33226255482899847</v>
      </c>
      <c r="QM11" s="54">
        <v>0.33226255482899847</v>
      </c>
      <c r="QN11" s="54">
        <v>0.33226255482899847</v>
      </c>
      <c r="QO11" s="54">
        <v>0.33226255482899847</v>
      </c>
      <c r="QP11" s="54">
        <v>0.33226255482899847</v>
      </c>
      <c r="QQ11" s="54">
        <v>0.33226255482899847</v>
      </c>
      <c r="QR11" s="54">
        <v>0.33226255482899847</v>
      </c>
      <c r="QS11" s="54">
        <v>0.33226255482899847</v>
      </c>
      <c r="QT11" s="54">
        <v>0.33226255482899847</v>
      </c>
      <c r="QU11" s="54">
        <v>0.33226255482899847</v>
      </c>
      <c r="QV11" s="54">
        <v>0.33226255482899847</v>
      </c>
      <c r="QW11" s="54">
        <v>0.33226255482899847</v>
      </c>
      <c r="QX11" s="54">
        <v>0.33226255482899847</v>
      </c>
      <c r="QY11" s="54">
        <v>0.33226255482899847</v>
      </c>
      <c r="QZ11" s="54">
        <v>0.33226255482899847</v>
      </c>
      <c r="RA11" s="54">
        <v>0.33226255482899847</v>
      </c>
      <c r="RB11" s="54">
        <v>0.33226255482899847</v>
      </c>
      <c r="RC11" s="54">
        <v>0.33226255482899847</v>
      </c>
      <c r="RD11" s="54">
        <v>0.33226255482899847</v>
      </c>
      <c r="RE11" s="54">
        <v>0.33226255482899847</v>
      </c>
      <c r="RF11" s="54">
        <v>0.33226255482899847</v>
      </c>
      <c r="RG11" s="54">
        <v>0.33226255482899847</v>
      </c>
      <c r="RH11" s="54">
        <v>0.33226255482899847</v>
      </c>
      <c r="RI11" s="54">
        <v>0.33226255482899847</v>
      </c>
      <c r="RJ11" s="54">
        <v>0.33226255482899847</v>
      </c>
      <c r="RK11" s="54">
        <v>0.33226255482899847</v>
      </c>
      <c r="RL11" s="54">
        <v>0.33226255482899847</v>
      </c>
      <c r="RM11" s="54">
        <v>0.33226255482899847</v>
      </c>
      <c r="RN11" s="54">
        <v>0.33226255482899847</v>
      </c>
      <c r="RO11" s="54">
        <v>0.33226255482899847</v>
      </c>
      <c r="RP11" s="54">
        <v>0.33226255482899847</v>
      </c>
      <c r="RQ11" s="54">
        <v>0.33226255482899847</v>
      </c>
      <c r="RR11" s="54">
        <v>0.33226255482899847</v>
      </c>
      <c r="RS11" s="54">
        <v>0.33226255482899847</v>
      </c>
      <c r="RT11" s="54">
        <v>0.33226255482899847</v>
      </c>
      <c r="RU11" s="54">
        <v>0.33226255482899847</v>
      </c>
      <c r="RV11" s="54">
        <v>0.33226255482899847</v>
      </c>
      <c r="RW11" s="54">
        <v>0.33226255482899847</v>
      </c>
      <c r="RX11" s="54">
        <v>0.33226255482899847</v>
      </c>
      <c r="RY11" s="54">
        <v>0.33226255482899847</v>
      </c>
      <c r="RZ11" s="54">
        <v>0.33226255482899847</v>
      </c>
      <c r="SA11" s="54">
        <v>0.33226255482899847</v>
      </c>
      <c r="SB11" s="54">
        <v>0.33226255482899847</v>
      </c>
      <c r="SC11" s="54">
        <v>0.33226255482899847</v>
      </c>
      <c r="SD11" s="54">
        <v>0.33226255482899847</v>
      </c>
      <c r="SE11" s="54">
        <v>0.33226255482899847</v>
      </c>
      <c r="SF11" s="54">
        <v>0.33226255482899847</v>
      </c>
      <c r="SG11" s="54">
        <v>0.33226255482899847</v>
      </c>
      <c r="SH11" s="54">
        <v>0.33226255482899847</v>
      </c>
      <c r="SI11" s="54">
        <v>0.33226255482899847</v>
      </c>
      <c r="SJ11" s="54">
        <v>0.33226255482899847</v>
      </c>
      <c r="SK11" s="54">
        <v>0.33226255482899847</v>
      </c>
      <c r="SL11" s="54">
        <v>0.33226255482899847</v>
      </c>
      <c r="SM11" s="54">
        <v>0.33226255482899847</v>
      </c>
      <c r="SN11" s="54">
        <v>0.33226255482899847</v>
      </c>
      <c r="SO11" s="54">
        <v>0.33226255482899847</v>
      </c>
      <c r="SP11" s="54">
        <v>0.33226255482899847</v>
      </c>
      <c r="SQ11" s="54">
        <v>0.33226255482899847</v>
      </c>
      <c r="SR11" s="54">
        <v>0.33226255482899847</v>
      </c>
      <c r="SS11" s="54">
        <v>0.33226255482899847</v>
      </c>
      <c r="ST11" s="54">
        <v>0.33226255482899847</v>
      </c>
      <c r="SU11" s="54">
        <v>0.33226255482899847</v>
      </c>
      <c r="SV11" s="54">
        <v>0.33226255482899847</v>
      </c>
      <c r="SW11" s="54">
        <v>0.33226255482899847</v>
      </c>
      <c r="SX11" s="54">
        <v>0.33226255482899847</v>
      </c>
      <c r="SY11" s="54">
        <v>0.33226255482899847</v>
      </c>
      <c r="SZ11" s="54">
        <v>0.33226255482899847</v>
      </c>
      <c r="TA11" s="54">
        <v>0.33226255482899847</v>
      </c>
      <c r="TB11" s="54">
        <v>0.33226255482899847</v>
      </c>
      <c r="TC11" s="54">
        <v>0.33226255482899847</v>
      </c>
      <c r="TD11" s="54">
        <v>0.33226255482899847</v>
      </c>
      <c r="TE11" s="54">
        <v>0.33226255482899847</v>
      </c>
      <c r="TF11" s="54">
        <v>0.33226255482899847</v>
      </c>
      <c r="TG11" s="54">
        <v>0.33226255482899847</v>
      </c>
      <c r="TH11" s="54">
        <v>0.33226255482899847</v>
      </c>
      <c r="TI11" s="54">
        <v>0.33226255482899847</v>
      </c>
      <c r="TJ11" s="54">
        <v>0.33226255482899847</v>
      </c>
      <c r="TK11" s="54">
        <v>0.33226255482899847</v>
      </c>
      <c r="TL11" s="54">
        <v>0.33226255482899847</v>
      </c>
      <c r="TM11" s="54">
        <v>0.33226255482899847</v>
      </c>
      <c r="TN11" s="54">
        <v>0.33226255482899847</v>
      </c>
      <c r="TO11" s="54">
        <v>0.33226255482899847</v>
      </c>
      <c r="TP11" s="25"/>
      <c r="TQ11" s="25"/>
      <c r="TR11" s="25"/>
      <c r="TS11" s="25"/>
      <c r="TT11" s="25"/>
      <c r="TU11" s="25"/>
      <c r="TV11" s="25"/>
      <c r="TW11" s="25"/>
      <c r="TX11" s="25"/>
      <c r="TY11" s="25"/>
      <c r="TZ11" s="25"/>
      <c r="UA11" s="25"/>
      <c r="UB11" s="25"/>
      <c r="UC11" s="25"/>
      <c r="UD11" s="25"/>
      <c r="UE11" s="25"/>
      <c r="UF11" s="25"/>
      <c r="UG11" s="25"/>
      <c r="UH11" s="25"/>
      <c r="UI11" s="25"/>
      <c r="UJ11" s="25"/>
      <c r="UK11" s="25"/>
      <c r="UL11" s="25"/>
      <c r="UM11" s="25"/>
      <c r="UN11" s="25"/>
      <c r="UO11" s="25"/>
      <c r="UP11" s="25"/>
      <c r="UQ11" s="25"/>
      <c r="UR11" s="25"/>
      <c r="US11" s="25"/>
      <c r="UT11" s="25"/>
      <c r="UU11" s="25"/>
      <c r="UV11" s="25"/>
      <c r="UW11" s="25"/>
      <c r="UX11" s="25"/>
      <c r="UY11" s="25"/>
      <c r="UZ11" s="25"/>
      <c r="VA11" s="25"/>
      <c r="VB11" s="25"/>
      <c r="VC11" s="25"/>
      <c r="VD11" s="25"/>
      <c r="VE11" s="25"/>
      <c r="VF11" s="25"/>
      <c r="VG11" s="25"/>
      <c r="VH11" s="25"/>
      <c r="VI11" s="25"/>
      <c r="VJ11" s="25"/>
      <c r="VK11" s="25"/>
      <c r="VL11" s="25"/>
      <c r="VM11" s="25"/>
      <c r="VN11" s="25"/>
      <c r="VO11" s="25"/>
      <c r="VP11" s="25"/>
      <c r="VQ11" s="25"/>
      <c r="VR11" s="25"/>
      <c r="VS11" s="25"/>
      <c r="VT11" s="25"/>
      <c r="VU11" s="25"/>
      <c r="VV11" s="25"/>
      <c r="VW11" s="25"/>
      <c r="VX11" s="25"/>
      <c r="VY11" s="25"/>
      <c r="VZ11" s="25"/>
      <c r="WA11" s="25"/>
      <c r="WB11" s="25"/>
      <c r="WC11" s="25"/>
      <c r="WD11" s="25"/>
      <c r="WE11" s="25"/>
      <c r="WF11" s="25"/>
      <c r="WG11" s="25"/>
      <c r="WH11" s="25"/>
    </row>
    <row r="12" spans="4:606" ht="16.5">
      <c r="D12" s="18" t="s">
        <v>8</v>
      </c>
      <c r="E12" s="17" t="s">
        <v>168</v>
      </c>
      <c r="F12" s="54">
        <v>1.0090264614805972E-2</v>
      </c>
      <c r="G12" s="54">
        <v>1.0090264614805972E-2</v>
      </c>
      <c r="H12" s="54">
        <v>1.0090264614805972E-2</v>
      </c>
      <c r="I12" s="54">
        <v>1.0090264614805972E-2</v>
      </c>
      <c r="J12" s="54">
        <v>1.0090264614805972E-2</v>
      </c>
      <c r="K12" s="54">
        <v>1.0090264614805972E-2</v>
      </c>
      <c r="L12" s="54">
        <v>1.0090264614805972E-2</v>
      </c>
      <c r="M12" s="54">
        <v>1.0090264614805972E-2</v>
      </c>
      <c r="N12" s="54">
        <v>1.0090264614805972E-2</v>
      </c>
      <c r="O12" s="54">
        <v>1.0090264614805972E-2</v>
      </c>
      <c r="P12" s="54">
        <v>1.0090264614805972E-2</v>
      </c>
      <c r="Q12" s="54">
        <v>1.0090264614805972E-2</v>
      </c>
      <c r="R12" s="54">
        <v>1.0090264614805972E-2</v>
      </c>
      <c r="S12" s="54">
        <v>1.0090264614805972E-2</v>
      </c>
      <c r="T12" s="54">
        <v>1.0090264614805972E-2</v>
      </c>
      <c r="U12" s="54">
        <v>1.0090264614805972E-2</v>
      </c>
      <c r="V12" s="54">
        <v>1.0090264614805972E-2</v>
      </c>
      <c r="W12" s="54">
        <v>1.0090264614805972E-2</v>
      </c>
      <c r="X12" s="54">
        <v>1.0090264614805972E-2</v>
      </c>
      <c r="Y12" s="54">
        <v>1.0090264614805972E-2</v>
      </c>
      <c r="Z12" s="54">
        <v>1.0090264614805972E-2</v>
      </c>
      <c r="AA12" s="54">
        <v>1.0090264614805972E-2</v>
      </c>
      <c r="AB12" s="54">
        <v>1.0090264614805972E-2</v>
      </c>
      <c r="AC12" s="54">
        <v>1.0090264614805972E-2</v>
      </c>
      <c r="AD12" s="54">
        <v>1.0090264614805972E-2</v>
      </c>
      <c r="AE12" s="54">
        <v>1.0090264614805972E-2</v>
      </c>
      <c r="AF12" s="54">
        <v>1.0090264614805972E-2</v>
      </c>
      <c r="AG12" s="54">
        <v>1.0090264614805972E-2</v>
      </c>
      <c r="AH12" s="54">
        <v>1.0090264614805972E-2</v>
      </c>
      <c r="AI12" s="54">
        <v>1.0090264614805972E-2</v>
      </c>
      <c r="AJ12" s="54">
        <v>1.0090264614805972E-2</v>
      </c>
      <c r="AK12" s="54">
        <v>1.0090264614805972E-2</v>
      </c>
      <c r="AL12" s="54">
        <v>1.0090264614805972E-2</v>
      </c>
      <c r="AM12" s="54">
        <v>1.0090264614805972E-2</v>
      </c>
      <c r="AN12" s="54">
        <v>1.0090264614805972E-2</v>
      </c>
      <c r="AO12" s="54">
        <v>1.0090264614805972E-2</v>
      </c>
      <c r="AP12" s="54">
        <v>1.0090264614805972E-2</v>
      </c>
      <c r="AQ12" s="54">
        <v>1.0090264614805972E-2</v>
      </c>
      <c r="AR12" s="54">
        <v>1.0090264614805972E-2</v>
      </c>
      <c r="AS12" s="54">
        <v>1.0090264614805972E-2</v>
      </c>
      <c r="AT12" s="54">
        <v>1.0090264614805972E-2</v>
      </c>
      <c r="AU12" s="54">
        <v>1.0090264614805972E-2</v>
      </c>
      <c r="AV12" s="54">
        <v>1.0090264614805972E-2</v>
      </c>
      <c r="AW12" s="54">
        <v>1.0090264614805972E-2</v>
      </c>
      <c r="AX12" s="54">
        <v>1.0090264614805972E-2</v>
      </c>
      <c r="AY12" s="54">
        <v>1.0090264614805972E-2</v>
      </c>
      <c r="AZ12" s="54">
        <v>1.0090264614805972E-2</v>
      </c>
      <c r="BA12" s="54">
        <v>1.0090264614805972E-2</v>
      </c>
      <c r="BB12" s="54">
        <v>1.0090264614805972E-2</v>
      </c>
      <c r="BC12" s="54">
        <v>1.0090264614805972E-2</v>
      </c>
      <c r="BD12" s="54">
        <v>1.0090264614805972E-2</v>
      </c>
      <c r="BE12" s="54">
        <v>1.0090264614805972E-2</v>
      </c>
      <c r="BF12" s="54">
        <v>1.0090264614805972E-2</v>
      </c>
      <c r="BG12" s="54">
        <v>1.0090264614805972E-2</v>
      </c>
      <c r="BH12" s="54">
        <v>1.0090264614805972E-2</v>
      </c>
      <c r="BI12" s="54">
        <v>1.0090264614805972E-2</v>
      </c>
      <c r="BJ12" s="54">
        <v>1.0090264614805972E-2</v>
      </c>
      <c r="BK12" s="54">
        <v>1.0090264614805972E-2</v>
      </c>
      <c r="BL12" s="54">
        <v>1.0090264614805972E-2</v>
      </c>
      <c r="BM12" s="54">
        <v>1.0090264614805972E-2</v>
      </c>
      <c r="BN12" s="54">
        <v>1.0090264614805972E-2</v>
      </c>
      <c r="BO12" s="54">
        <v>1.0090264614805972E-2</v>
      </c>
      <c r="BP12" s="54">
        <v>1.0090264614805972E-2</v>
      </c>
      <c r="BQ12" s="54">
        <v>1.0090264614805972E-2</v>
      </c>
      <c r="BR12" s="54">
        <v>1.0090264614805972E-2</v>
      </c>
      <c r="BS12" s="54">
        <v>1.0090264614805972E-2</v>
      </c>
      <c r="BT12" s="54">
        <v>1.0090264614805972E-2</v>
      </c>
      <c r="BU12" s="54">
        <v>1.0090264614805972E-2</v>
      </c>
      <c r="BV12" s="54">
        <v>1.0090264614805972E-2</v>
      </c>
      <c r="BW12" s="54">
        <v>1.0090264614805972E-2</v>
      </c>
      <c r="BX12" s="54">
        <v>1.0090264614805972E-2</v>
      </c>
      <c r="BY12" s="54">
        <v>1.0090264614805972E-2</v>
      </c>
      <c r="BZ12" s="54">
        <v>1.0090264614805972E-2</v>
      </c>
      <c r="CA12" s="54">
        <v>1.0090264614805972E-2</v>
      </c>
      <c r="CB12" s="54">
        <v>1.0090264614805972E-2</v>
      </c>
      <c r="CC12" s="54">
        <v>1.0090264614805972E-2</v>
      </c>
      <c r="CD12" s="54">
        <v>1.0090264614805972E-2</v>
      </c>
      <c r="CE12" s="54">
        <v>1.0090264614805972E-2</v>
      </c>
      <c r="CF12" s="54">
        <v>1.0090264614805972E-2</v>
      </c>
      <c r="CG12" s="54">
        <v>1.0090264614805972E-2</v>
      </c>
      <c r="CH12" s="54">
        <v>1.0090264614805972E-2</v>
      </c>
      <c r="CI12" s="54">
        <v>1.0090264614805972E-2</v>
      </c>
      <c r="CJ12" s="54">
        <v>1.0090264614805972E-2</v>
      </c>
      <c r="CK12" s="54">
        <v>1.0090264614805972E-2</v>
      </c>
      <c r="CL12" s="54">
        <v>1.0090264614805972E-2</v>
      </c>
      <c r="CM12" s="54">
        <v>1.0090264614805972E-2</v>
      </c>
      <c r="CN12" s="54">
        <v>1.0090264614805972E-2</v>
      </c>
      <c r="CO12" s="54">
        <v>1.0090264614805972E-2</v>
      </c>
      <c r="CP12" s="54">
        <v>1.0090264614805972E-2</v>
      </c>
      <c r="CQ12" s="54">
        <v>1.0090264614805972E-2</v>
      </c>
      <c r="CR12" s="54">
        <v>1.0090264614805972E-2</v>
      </c>
      <c r="CS12" s="54">
        <v>1.0090264614805972E-2</v>
      </c>
      <c r="CT12" s="54">
        <v>1.0090264614805972E-2</v>
      </c>
      <c r="CU12" s="54">
        <v>1.0090264614805972E-2</v>
      </c>
      <c r="CV12" s="54">
        <v>1.0090264614805972E-2</v>
      </c>
      <c r="CW12" s="54">
        <v>1.0090264614805972E-2</v>
      </c>
      <c r="CX12" s="54">
        <v>1.0090264614805972E-2</v>
      </c>
      <c r="CY12" s="54">
        <v>1.0090264614805972E-2</v>
      </c>
      <c r="CZ12" s="54">
        <v>1.0090264614805972E-2</v>
      </c>
      <c r="DA12" s="54">
        <v>1.0090264614805972E-2</v>
      </c>
      <c r="DB12" s="54">
        <v>1.0090264614805972E-2</v>
      </c>
      <c r="DC12" s="54">
        <v>1.0090264614805972E-2</v>
      </c>
      <c r="DD12" s="54">
        <v>1.0090264614805972E-2</v>
      </c>
      <c r="DE12" s="54">
        <v>1.0090264614805972E-2</v>
      </c>
      <c r="DF12" s="54">
        <v>1.0090264614805972E-2</v>
      </c>
      <c r="DG12" s="54">
        <v>1.0090264614805972E-2</v>
      </c>
      <c r="DH12" s="54">
        <v>1.0090264614805972E-2</v>
      </c>
      <c r="DI12" s="54">
        <v>1.0090264614805972E-2</v>
      </c>
      <c r="DJ12" s="54">
        <v>1.0090264614805972E-2</v>
      </c>
      <c r="DK12" s="54">
        <v>1.0090264614805972E-2</v>
      </c>
      <c r="DL12" s="54">
        <v>1.0090264614805972E-2</v>
      </c>
      <c r="DM12" s="54">
        <v>1.0090264614805972E-2</v>
      </c>
      <c r="DN12" s="54">
        <v>1.0090264614805972E-2</v>
      </c>
      <c r="DO12" s="54">
        <v>1.0090264614805972E-2</v>
      </c>
      <c r="DP12" s="54">
        <v>1.0090264614805972E-2</v>
      </c>
      <c r="DQ12" s="54">
        <v>1.0090264614805972E-2</v>
      </c>
      <c r="DR12" s="54">
        <v>1.0090264614805972E-2</v>
      </c>
      <c r="DS12" s="54">
        <v>1.0090264614805972E-2</v>
      </c>
      <c r="DT12" s="54">
        <v>1.0090264614805972E-2</v>
      </c>
      <c r="DU12" s="54">
        <v>1.0090264614805972E-2</v>
      </c>
      <c r="DV12" s="54">
        <v>1.0090264614805972E-2</v>
      </c>
      <c r="DW12" s="54">
        <v>1.0090264614805972E-2</v>
      </c>
      <c r="DX12" s="54">
        <v>1.0090264614805972E-2</v>
      </c>
      <c r="DY12" s="54">
        <v>1.0090264614805972E-2</v>
      </c>
      <c r="DZ12" s="54">
        <v>1.0090264614805972E-2</v>
      </c>
      <c r="EA12" s="54">
        <v>1.0090264614805972E-2</v>
      </c>
      <c r="EB12" s="54">
        <v>1.0090264614805972E-2</v>
      </c>
      <c r="EC12" s="54">
        <v>1.0090264614805972E-2</v>
      </c>
      <c r="ED12" s="54">
        <v>1.0090264614805972E-2</v>
      </c>
      <c r="EE12" s="54">
        <v>1.0090264614805972E-2</v>
      </c>
      <c r="EF12" s="54">
        <v>1.0090264614805972E-2</v>
      </c>
      <c r="EG12" s="54">
        <v>1.0090264614805972E-2</v>
      </c>
      <c r="EH12" s="54">
        <v>1.0090264614805972E-2</v>
      </c>
      <c r="EI12" s="54">
        <v>1.0090264614805972E-2</v>
      </c>
      <c r="EJ12" s="54">
        <v>1.0090264614805972E-2</v>
      </c>
      <c r="EK12" s="54">
        <v>1.0090264614805972E-2</v>
      </c>
      <c r="EL12" s="54">
        <v>1.0090264614805972E-2</v>
      </c>
      <c r="EM12" s="54">
        <v>1.0090264614805972E-2</v>
      </c>
      <c r="EN12" s="54">
        <v>1.0090264614805972E-2</v>
      </c>
      <c r="EO12" s="54">
        <v>1.0090264614805972E-2</v>
      </c>
      <c r="EP12" s="54">
        <v>1.0090264614805972E-2</v>
      </c>
      <c r="EQ12" s="54">
        <v>1.0090264614805972E-2</v>
      </c>
      <c r="ER12" s="54">
        <v>1.0090264614805972E-2</v>
      </c>
      <c r="ES12" s="54">
        <v>1.0090264614805972E-2</v>
      </c>
      <c r="ET12" s="54">
        <v>1.0090264614805972E-2</v>
      </c>
      <c r="EU12" s="54">
        <v>1.0090264614805972E-2</v>
      </c>
      <c r="EV12" s="54">
        <v>1.0090264614805972E-2</v>
      </c>
      <c r="EW12" s="54">
        <v>1.0090264614805972E-2</v>
      </c>
      <c r="EX12" s="54">
        <v>1.0090264614805972E-2</v>
      </c>
      <c r="EY12" s="54">
        <v>1.0090264614805972E-2</v>
      </c>
      <c r="EZ12" s="54">
        <v>1.0090264614805972E-2</v>
      </c>
      <c r="FA12" s="54">
        <v>1.0090264614805972E-2</v>
      </c>
      <c r="FB12" s="54">
        <v>1.0090264614805972E-2</v>
      </c>
      <c r="FC12" s="54">
        <v>1.0090264614805972E-2</v>
      </c>
      <c r="FD12" s="54">
        <v>1.0090264614805972E-2</v>
      </c>
      <c r="FE12" s="54">
        <v>1.0090264614805972E-2</v>
      </c>
      <c r="FF12" s="54">
        <v>1.0090264614805972E-2</v>
      </c>
      <c r="FG12" s="54">
        <v>1.0090264614805972E-2</v>
      </c>
      <c r="FH12" s="54">
        <v>1.0090264614805972E-2</v>
      </c>
      <c r="FI12" s="54">
        <v>1.0090264614805972E-2</v>
      </c>
      <c r="FJ12" s="54">
        <v>1.0090264614805972E-2</v>
      </c>
      <c r="FK12" s="54">
        <v>1.0090264614805972E-2</v>
      </c>
      <c r="FL12" s="54">
        <v>1.0090264614805972E-2</v>
      </c>
      <c r="FM12" s="54">
        <v>1.0090264614805972E-2</v>
      </c>
      <c r="FN12" s="54">
        <v>1.0090264614805972E-2</v>
      </c>
      <c r="FO12" s="54">
        <v>1.0090264614805972E-2</v>
      </c>
      <c r="FP12" s="54">
        <v>1.0090264614805972E-2</v>
      </c>
      <c r="FQ12" s="54">
        <v>1.0090264614805972E-2</v>
      </c>
      <c r="FR12" s="54">
        <v>1.0090264614805972E-2</v>
      </c>
      <c r="FS12" s="54">
        <v>1.0090264614805972E-2</v>
      </c>
      <c r="FT12" s="54">
        <v>1.0090264614805972E-2</v>
      </c>
      <c r="FU12" s="54">
        <v>1.0090264614805972E-2</v>
      </c>
      <c r="FV12" s="54">
        <v>1.0090264614805972E-2</v>
      </c>
      <c r="FW12" s="54">
        <v>1.0090264614805972E-2</v>
      </c>
      <c r="FX12" s="54">
        <v>1.0090264614805972E-2</v>
      </c>
      <c r="FY12" s="54">
        <v>1.0090264614805972E-2</v>
      </c>
      <c r="FZ12" s="54">
        <v>1.0090264614805972E-2</v>
      </c>
      <c r="GA12" s="54">
        <v>1.0090264614805972E-2</v>
      </c>
      <c r="GB12" s="54">
        <v>1.0090264614805972E-2</v>
      </c>
      <c r="GC12" s="54">
        <v>1.0090264614805972E-2</v>
      </c>
      <c r="GD12" s="54">
        <v>1.0090264614805972E-2</v>
      </c>
      <c r="GE12" s="54">
        <v>1.0090264614805972E-2</v>
      </c>
      <c r="GF12" s="54">
        <v>1.0090264614805972E-2</v>
      </c>
      <c r="GG12" s="54">
        <v>1.0090264614805972E-2</v>
      </c>
      <c r="GH12" s="54">
        <v>1.0090264614805972E-2</v>
      </c>
      <c r="GI12" s="54">
        <v>1.0090264614805972E-2</v>
      </c>
      <c r="GJ12" s="54">
        <v>1.0090264614805972E-2</v>
      </c>
      <c r="GK12" s="54">
        <v>1.0090264614805972E-2</v>
      </c>
      <c r="GL12" s="54">
        <v>1.0090264614805972E-2</v>
      </c>
      <c r="GM12" s="54">
        <v>1.0090264614805972E-2</v>
      </c>
      <c r="GN12" s="54">
        <v>1.0090264614805972E-2</v>
      </c>
      <c r="GO12" s="54">
        <v>1.0090264614805972E-2</v>
      </c>
      <c r="GP12" s="54">
        <v>1.0090264614805972E-2</v>
      </c>
      <c r="GQ12" s="54">
        <v>1.0090264614805972E-2</v>
      </c>
      <c r="GR12" s="54">
        <v>1.0090264614805972E-2</v>
      </c>
      <c r="GS12" s="54">
        <v>1.0090264614805972E-2</v>
      </c>
      <c r="GT12" s="54">
        <v>1.0090264614805972E-2</v>
      </c>
      <c r="GU12" s="54">
        <v>1.0090264614805972E-2</v>
      </c>
      <c r="GV12" s="54">
        <v>1.0090264614805972E-2</v>
      </c>
      <c r="GW12" s="54">
        <v>1.0090264614805972E-2</v>
      </c>
      <c r="GX12" s="54">
        <v>1.0090264614805972E-2</v>
      </c>
      <c r="GY12" s="54">
        <v>1.0090264614805972E-2</v>
      </c>
      <c r="GZ12" s="54">
        <v>1.0090264614805972E-2</v>
      </c>
      <c r="HA12" s="54">
        <v>1.0090264614805972E-2</v>
      </c>
      <c r="HB12" s="54">
        <v>1.0090264614805972E-2</v>
      </c>
      <c r="HC12" s="54">
        <v>1.0090264614805972E-2</v>
      </c>
      <c r="HD12" s="54">
        <v>1.0090264614805972E-2</v>
      </c>
      <c r="HE12" s="54">
        <v>1.0090264614805972E-2</v>
      </c>
      <c r="HF12" s="54">
        <v>1.0090264614805972E-2</v>
      </c>
      <c r="HG12" s="54">
        <v>1.0090264614805972E-2</v>
      </c>
      <c r="HH12" s="54">
        <v>1.0090264614805972E-2</v>
      </c>
      <c r="HI12" s="54">
        <v>1.0090264614805972E-2</v>
      </c>
      <c r="HJ12" s="54">
        <v>1.0090264614805972E-2</v>
      </c>
      <c r="HK12" s="54">
        <v>1.0090264614805972E-2</v>
      </c>
      <c r="HL12" s="54">
        <v>1.0090264614805972E-2</v>
      </c>
      <c r="HM12" s="54">
        <v>1.0090264614805972E-2</v>
      </c>
      <c r="HN12" s="54">
        <v>1.0090264614805972E-2</v>
      </c>
      <c r="HO12" s="54">
        <v>1.0090264614805972E-2</v>
      </c>
      <c r="HP12" s="54">
        <v>1.0090264614805972E-2</v>
      </c>
      <c r="HQ12" s="54">
        <v>1.0090264614805972E-2</v>
      </c>
      <c r="HR12" s="54">
        <v>1.0090264614805972E-2</v>
      </c>
      <c r="HS12" s="54">
        <v>1.0090264614805972E-2</v>
      </c>
      <c r="HT12" s="54">
        <v>1.0090264614805972E-2</v>
      </c>
      <c r="HU12" s="54">
        <v>1.0090264614805972E-2</v>
      </c>
      <c r="HV12" s="54">
        <v>1.0090264614805972E-2</v>
      </c>
      <c r="HW12" s="54">
        <v>1.0090264614805972E-2</v>
      </c>
      <c r="HX12" s="54">
        <v>1.0090264614805972E-2</v>
      </c>
      <c r="HY12" s="54">
        <v>1.0090264614805972E-2</v>
      </c>
      <c r="HZ12" s="54">
        <v>1.0090264614805972E-2</v>
      </c>
      <c r="IA12" s="54">
        <v>1.0090264614805972E-2</v>
      </c>
      <c r="IB12" s="54">
        <v>1.0090264614805972E-2</v>
      </c>
      <c r="IC12" s="54">
        <v>1.0090264614805972E-2</v>
      </c>
      <c r="ID12" s="54">
        <v>1.0090264614805972E-2</v>
      </c>
      <c r="IE12" s="54">
        <v>1.0090264614805972E-2</v>
      </c>
      <c r="IF12" s="54">
        <v>1.0090264614805972E-2</v>
      </c>
      <c r="IG12" s="54">
        <v>1.0090264614805972E-2</v>
      </c>
      <c r="IH12" s="54">
        <v>1.0090264614805972E-2</v>
      </c>
      <c r="II12" s="54">
        <v>1.0090264614805972E-2</v>
      </c>
      <c r="IJ12" s="54">
        <v>1.0090264614805972E-2</v>
      </c>
      <c r="IK12" s="54">
        <v>1.0090264614805972E-2</v>
      </c>
      <c r="IL12" s="54">
        <v>1.0090264614805972E-2</v>
      </c>
      <c r="IM12" s="54">
        <v>1.0090264614805972E-2</v>
      </c>
      <c r="IN12" s="54">
        <v>1.0090264614805972E-2</v>
      </c>
      <c r="IO12" s="54">
        <v>1.0090264614805972E-2</v>
      </c>
      <c r="IP12" s="54">
        <v>1.0090264614805972E-2</v>
      </c>
      <c r="IQ12" s="54">
        <v>1.0090264614805972E-2</v>
      </c>
      <c r="IR12" s="54">
        <v>1.0090264614805972E-2</v>
      </c>
      <c r="IS12" s="54">
        <v>1.0090264614805972E-2</v>
      </c>
      <c r="IT12" s="54">
        <v>1.0090264614805972E-2</v>
      </c>
      <c r="IU12" s="54">
        <v>1.0090264614805972E-2</v>
      </c>
      <c r="IV12" s="54">
        <v>1.0090264614805972E-2</v>
      </c>
      <c r="IW12" s="54">
        <v>1.0090264614805972E-2</v>
      </c>
      <c r="IX12" s="54">
        <v>1.0090264614805972E-2</v>
      </c>
      <c r="IY12" s="54">
        <v>1.0090264614805972E-2</v>
      </c>
      <c r="IZ12" s="54">
        <v>1.0090264614805972E-2</v>
      </c>
      <c r="JA12" s="54">
        <v>1.0090264614805972E-2</v>
      </c>
      <c r="JB12" s="54">
        <v>1.0090264614805972E-2</v>
      </c>
      <c r="JC12" s="54">
        <v>1.0090264614805972E-2</v>
      </c>
      <c r="JD12" s="54">
        <v>1.0090264614805972E-2</v>
      </c>
      <c r="JE12" s="54">
        <v>1.0090264614805972E-2</v>
      </c>
      <c r="JF12" s="54">
        <v>1.0090264614805972E-2</v>
      </c>
      <c r="JG12" s="54">
        <v>1.0090264614805972E-2</v>
      </c>
      <c r="JH12" s="54">
        <v>1.0090264614805972E-2</v>
      </c>
      <c r="JI12" s="54">
        <v>1.0090264614805972E-2</v>
      </c>
      <c r="JJ12" s="54">
        <v>1.0090264614805972E-2</v>
      </c>
      <c r="JK12" s="54">
        <v>1.0090264614805972E-2</v>
      </c>
      <c r="JL12" s="54">
        <v>1.0090264614805972E-2</v>
      </c>
      <c r="JM12" s="54">
        <v>1.0090264614805972E-2</v>
      </c>
      <c r="JN12" s="54">
        <v>1.0090264614805972E-2</v>
      </c>
      <c r="JO12" s="54">
        <v>1.0090264614805972E-2</v>
      </c>
      <c r="JP12" s="54">
        <v>1.0090264614805972E-2</v>
      </c>
      <c r="JQ12" s="54">
        <v>1.0090264614805972E-2</v>
      </c>
      <c r="JR12" s="54">
        <v>1.0090264614805972E-2</v>
      </c>
      <c r="JS12" s="54">
        <v>1.0090264614805972E-2</v>
      </c>
      <c r="JT12" s="54">
        <v>1.0090264614805972E-2</v>
      </c>
      <c r="JU12" s="54">
        <v>1.0090264614805972E-2</v>
      </c>
      <c r="JV12" s="54">
        <v>1.0090264614805972E-2</v>
      </c>
      <c r="JW12" s="54">
        <v>1.0090264614805972E-2</v>
      </c>
      <c r="JX12" s="54">
        <v>1.0090264614805972E-2</v>
      </c>
      <c r="JY12" s="54">
        <v>1.0090264614805972E-2</v>
      </c>
      <c r="JZ12" s="54">
        <v>1.0090264614805972E-2</v>
      </c>
      <c r="KA12" s="54">
        <v>1.0090264614805972E-2</v>
      </c>
      <c r="KB12" s="54">
        <v>1.0090264614805972E-2</v>
      </c>
      <c r="KC12" s="54">
        <v>1.0090264614805972E-2</v>
      </c>
      <c r="KD12" s="54">
        <v>1.0090264614805972E-2</v>
      </c>
      <c r="KE12" s="54">
        <v>1.0090264614805972E-2</v>
      </c>
      <c r="KF12" s="54">
        <v>1.0090264614805972E-2</v>
      </c>
      <c r="KG12" s="54">
        <v>1.0090264614805972E-2</v>
      </c>
      <c r="KH12" s="54">
        <v>1.0090264614805972E-2</v>
      </c>
      <c r="KI12" s="54">
        <v>1.0090264614805972E-2</v>
      </c>
      <c r="KJ12" s="54">
        <v>1.0090264614805972E-2</v>
      </c>
      <c r="KK12" s="54">
        <v>1.0090264614805972E-2</v>
      </c>
      <c r="KL12" s="54">
        <v>1.0090264614805972E-2</v>
      </c>
      <c r="KM12" s="54">
        <v>1.0090264614805972E-2</v>
      </c>
      <c r="KN12" s="54">
        <v>1.0090264614805972E-2</v>
      </c>
      <c r="KO12" s="54">
        <v>1.0090264614805972E-2</v>
      </c>
      <c r="KP12" s="54">
        <v>1.0090264614805972E-2</v>
      </c>
      <c r="KQ12" s="54">
        <v>1.0090264614805972E-2</v>
      </c>
      <c r="KR12" s="54">
        <v>1.0090264614805972E-2</v>
      </c>
      <c r="KS12" s="54">
        <v>1.0090264614805972E-2</v>
      </c>
      <c r="KT12" s="54">
        <v>1.0090264614805972E-2</v>
      </c>
      <c r="KU12" s="54">
        <v>1.0090264614805972E-2</v>
      </c>
      <c r="KV12" s="54">
        <v>1.0090264614805972E-2</v>
      </c>
      <c r="KW12" s="54">
        <v>1.0090264614805972E-2</v>
      </c>
      <c r="KX12" s="54">
        <v>1.0090264614805972E-2</v>
      </c>
      <c r="KY12" s="54">
        <v>1.0090264614805972E-2</v>
      </c>
      <c r="KZ12" s="54">
        <v>1.0090264614805972E-2</v>
      </c>
      <c r="LA12" s="54">
        <v>1.0090264614805972E-2</v>
      </c>
      <c r="LB12" s="54">
        <v>1.0090264614805972E-2</v>
      </c>
      <c r="LC12" s="54">
        <v>1.0090264614805972E-2</v>
      </c>
      <c r="LD12" s="54">
        <v>1.0090264614805972E-2</v>
      </c>
      <c r="LE12" s="54">
        <v>1.0090264614805972E-2</v>
      </c>
      <c r="LF12" s="54">
        <v>1.0090264614805972E-2</v>
      </c>
      <c r="LG12" s="54">
        <v>1.0090264614805972E-2</v>
      </c>
      <c r="LH12" s="54">
        <v>1.0090264614805972E-2</v>
      </c>
      <c r="LI12" s="54">
        <v>1.0090264614805972E-2</v>
      </c>
      <c r="LJ12" s="54">
        <v>1.0090264614805972E-2</v>
      </c>
      <c r="LK12" s="54">
        <v>1.0090264614805972E-2</v>
      </c>
      <c r="LL12" s="54">
        <v>1.0090264614805972E-2</v>
      </c>
      <c r="LM12" s="54">
        <v>1.0090264614805972E-2</v>
      </c>
      <c r="LN12" s="54">
        <v>1.0090264614805972E-2</v>
      </c>
      <c r="LO12" s="54">
        <v>1.0090264614805972E-2</v>
      </c>
      <c r="LP12" s="54">
        <v>1.0090264614805972E-2</v>
      </c>
      <c r="LQ12" s="54">
        <v>1.0090264614805972E-2</v>
      </c>
      <c r="LR12" s="54">
        <v>1.0090264614805972E-2</v>
      </c>
      <c r="LS12" s="54">
        <v>1.0090264614805972E-2</v>
      </c>
      <c r="LT12" s="54">
        <v>1.0090264614805972E-2</v>
      </c>
      <c r="LU12" s="54">
        <v>1.0090264614805972E-2</v>
      </c>
      <c r="LV12" s="54">
        <v>1.0090264614805972E-2</v>
      </c>
      <c r="LW12" s="54">
        <v>1.0090264614805972E-2</v>
      </c>
      <c r="LX12" s="54">
        <v>1.0090264614805972E-2</v>
      </c>
      <c r="LY12" s="54">
        <v>1.0090264614805972E-2</v>
      </c>
      <c r="LZ12" s="54">
        <v>1.0090264614805972E-2</v>
      </c>
      <c r="MA12" s="54">
        <v>1.0090264614805972E-2</v>
      </c>
      <c r="MB12" s="54">
        <v>1.0090264614805972E-2</v>
      </c>
      <c r="MC12" s="54">
        <v>1.0090264614805972E-2</v>
      </c>
      <c r="MD12" s="54">
        <v>1.0090264614805972E-2</v>
      </c>
      <c r="ME12" s="54">
        <v>1.0090264614805972E-2</v>
      </c>
      <c r="MF12" s="54">
        <v>1.0090264614805972E-2</v>
      </c>
      <c r="MG12" s="54">
        <v>1.0090264614805972E-2</v>
      </c>
      <c r="MH12" s="54">
        <v>1.0090264614805972E-2</v>
      </c>
      <c r="MI12" s="54">
        <v>1.0090264614805972E-2</v>
      </c>
      <c r="MJ12" s="54">
        <v>1.0090264614805972E-2</v>
      </c>
      <c r="MK12" s="54">
        <v>1.0090264614805972E-2</v>
      </c>
      <c r="ML12" s="54">
        <v>1.0090264614805972E-2</v>
      </c>
      <c r="MM12" s="54">
        <v>1.0090264614805972E-2</v>
      </c>
      <c r="MN12" s="54">
        <v>1.0090264614805972E-2</v>
      </c>
      <c r="MO12" s="54">
        <v>1.0090264614805972E-2</v>
      </c>
      <c r="MP12" s="54">
        <v>1.0090264614805972E-2</v>
      </c>
      <c r="MQ12" s="54">
        <v>1.0090264614805972E-2</v>
      </c>
      <c r="MR12" s="54">
        <v>1.0090264614805972E-2</v>
      </c>
      <c r="MS12" s="54">
        <v>1.0090264614805972E-2</v>
      </c>
      <c r="MT12" s="54">
        <v>1.0090264614805972E-2</v>
      </c>
      <c r="MU12" s="54">
        <v>1.0090264614805972E-2</v>
      </c>
      <c r="MV12" s="54">
        <v>1.0090264614805972E-2</v>
      </c>
      <c r="MW12" s="54">
        <v>1.0090264614805972E-2</v>
      </c>
      <c r="MX12" s="54">
        <v>1.0090264614805972E-2</v>
      </c>
      <c r="MY12" s="54">
        <v>1.0090264614805972E-2</v>
      </c>
      <c r="MZ12" s="54">
        <v>1.0090264614805972E-2</v>
      </c>
      <c r="NA12" s="54">
        <v>1.0090264614805972E-2</v>
      </c>
      <c r="NB12" s="54">
        <v>1.0090264614805972E-2</v>
      </c>
      <c r="NC12" s="54">
        <v>1.0090264614805972E-2</v>
      </c>
      <c r="ND12" s="54">
        <v>1.0090264614805972E-2</v>
      </c>
      <c r="NE12" s="54">
        <v>1.0090264614805972E-2</v>
      </c>
      <c r="NF12" s="54">
        <v>1.0090264614805972E-2</v>
      </c>
      <c r="NG12" s="54">
        <v>1.0090264614805972E-2</v>
      </c>
      <c r="NH12" s="54">
        <v>1.0090264614805972E-2</v>
      </c>
      <c r="NI12" s="54">
        <v>1.0090264614805972E-2</v>
      </c>
      <c r="NJ12" s="54">
        <v>1.0090264614805972E-2</v>
      </c>
      <c r="NK12" s="54">
        <v>1.0090264614805972E-2</v>
      </c>
      <c r="NL12" s="54">
        <v>1.0090264614805972E-2</v>
      </c>
      <c r="NM12" s="54">
        <v>1.0090264614805972E-2</v>
      </c>
      <c r="NN12" s="54">
        <v>1.0090264614805972E-2</v>
      </c>
      <c r="NO12" s="54">
        <v>1.0090264614805972E-2</v>
      </c>
      <c r="NP12" s="54">
        <v>1.0090264614805972E-2</v>
      </c>
      <c r="NQ12" s="54">
        <v>1.0090264614805972E-2</v>
      </c>
      <c r="NR12" s="54">
        <v>1.0090264614805972E-2</v>
      </c>
      <c r="NS12" s="54">
        <v>1.0090264614805972E-2</v>
      </c>
      <c r="NT12" s="54">
        <v>1.0090264614805972E-2</v>
      </c>
      <c r="NU12" s="54">
        <v>1.0090264614805972E-2</v>
      </c>
      <c r="NV12" s="54">
        <v>1.0090264614805972E-2</v>
      </c>
      <c r="NW12" s="54">
        <v>1.0090264614805972E-2</v>
      </c>
      <c r="NX12" s="54">
        <v>1.0090264614805972E-2</v>
      </c>
      <c r="NY12" s="54">
        <v>1.0090264614805972E-2</v>
      </c>
      <c r="NZ12" s="54">
        <v>1.0090264614805972E-2</v>
      </c>
      <c r="OA12" s="54">
        <v>1.0090264614805972E-2</v>
      </c>
      <c r="OB12" s="54">
        <v>1.0090264614805972E-2</v>
      </c>
      <c r="OC12" s="54">
        <v>1.0090264614805972E-2</v>
      </c>
      <c r="OD12" s="54">
        <v>1.0090264614805972E-2</v>
      </c>
      <c r="OE12" s="54">
        <v>1.0090264614805972E-2</v>
      </c>
      <c r="OF12" s="54">
        <v>1.0090264614805972E-2</v>
      </c>
      <c r="OG12" s="54">
        <v>1.0090264614805972E-2</v>
      </c>
      <c r="OH12" s="54">
        <v>1.0090264614805972E-2</v>
      </c>
      <c r="OI12" s="54">
        <v>1.0090264614805972E-2</v>
      </c>
      <c r="OJ12" s="54">
        <v>1.0090264614805972E-2</v>
      </c>
      <c r="OK12" s="54">
        <v>1.0090264614805972E-2</v>
      </c>
      <c r="OL12" s="54">
        <v>1.0090264614805972E-2</v>
      </c>
      <c r="OM12" s="54">
        <v>1.0090264614805972E-2</v>
      </c>
      <c r="ON12" s="54">
        <v>1.0090264614805972E-2</v>
      </c>
      <c r="OO12" s="54">
        <v>1.0090264614805972E-2</v>
      </c>
      <c r="OP12" s="54">
        <v>1.0090264614805972E-2</v>
      </c>
      <c r="OQ12" s="54">
        <v>1.0090264614805972E-2</v>
      </c>
      <c r="OR12" s="54">
        <v>1.0090264614805972E-2</v>
      </c>
      <c r="OS12" s="54">
        <v>1.0090264614805972E-2</v>
      </c>
      <c r="OT12" s="54">
        <v>1.0090264614805972E-2</v>
      </c>
      <c r="OU12" s="54">
        <v>1.0090264614805972E-2</v>
      </c>
      <c r="OV12" s="54">
        <v>1.0090264614805972E-2</v>
      </c>
      <c r="OW12" s="54">
        <v>1.0090264614805972E-2</v>
      </c>
      <c r="OX12" s="54">
        <v>1.0090264614805972E-2</v>
      </c>
      <c r="OY12" s="54">
        <v>1.0090264614805972E-2</v>
      </c>
      <c r="OZ12" s="54">
        <v>1.0090264614805972E-2</v>
      </c>
      <c r="PA12" s="54">
        <v>1.0090264614805972E-2</v>
      </c>
      <c r="PB12" s="54">
        <v>1.0090264614805972E-2</v>
      </c>
      <c r="PC12" s="54">
        <v>1.0090264614805972E-2</v>
      </c>
      <c r="PD12" s="54">
        <v>1.0090264614805972E-2</v>
      </c>
      <c r="PE12" s="54">
        <v>1.0090264614805972E-2</v>
      </c>
      <c r="PF12" s="54">
        <v>1.0090264614805972E-2</v>
      </c>
      <c r="PG12" s="54">
        <v>1.0090264614805972E-2</v>
      </c>
      <c r="PH12" s="54">
        <v>1.0090264614805972E-2</v>
      </c>
      <c r="PI12" s="54">
        <v>1.0090264614805972E-2</v>
      </c>
      <c r="PJ12" s="54">
        <v>1.0090264614805972E-2</v>
      </c>
      <c r="PK12" s="54">
        <v>1.0090264614805972E-2</v>
      </c>
      <c r="PL12" s="54">
        <v>1.0090264614805972E-2</v>
      </c>
      <c r="PM12" s="54">
        <v>1.0090264614805972E-2</v>
      </c>
      <c r="PN12" s="54">
        <v>1.0090264614805972E-2</v>
      </c>
      <c r="PO12" s="54">
        <v>1.0090264614805972E-2</v>
      </c>
      <c r="PP12" s="54">
        <v>1.0090264614805972E-2</v>
      </c>
      <c r="PQ12" s="54">
        <v>1.0090264614805972E-2</v>
      </c>
      <c r="PR12" s="54">
        <v>1.0090264614805972E-2</v>
      </c>
      <c r="PS12" s="54">
        <v>1.0090264614805972E-2</v>
      </c>
      <c r="PT12" s="54">
        <v>1.0090264614805972E-2</v>
      </c>
      <c r="PU12" s="54">
        <v>1.0090264614805972E-2</v>
      </c>
      <c r="PV12" s="54">
        <v>1.0090264614805972E-2</v>
      </c>
      <c r="PW12" s="54">
        <v>1.0090264614805972E-2</v>
      </c>
      <c r="PX12" s="54">
        <v>1.0090264614805972E-2</v>
      </c>
      <c r="PY12" s="54">
        <v>1.0090264614805972E-2</v>
      </c>
      <c r="PZ12" s="54">
        <v>1.0090264614805972E-2</v>
      </c>
      <c r="QA12" s="54">
        <v>1.0090264614805972E-2</v>
      </c>
      <c r="QB12" s="54">
        <v>1.0090264614805972E-2</v>
      </c>
      <c r="QC12" s="54">
        <v>1.0090264614805972E-2</v>
      </c>
      <c r="QD12" s="54">
        <v>1.0090264614805972E-2</v>
      </c>
      <c r="QE12" s="54">
        <v>1.0090264614805972E-2</v>
      </c>
      <c r="QF12" s="54">
        <v>1.0090264614805972E-2</v>
      </c>
      <c r="QG12" s="54">
        <v>1.0090264614805972E-2</v>
      </c>
      <c r="QH12" s="54">
        <v>1.0090264614805972E-2</v>
      </c>
      <c r="QI12" s="54">
        <v>1.0090264614805972E-2</v>
      </c>
      <c r="QJ12" s="54">
        <v>1.0090264614805972E-2</v>
      </c>
      <c r="QK12" s="54">
        <v>1.0090264614805972E-2</v>
      </c>
      <c r="QL12" s="54">
        <v>1.0090264614805972E-2</v>
      </c>
      <c r="QM12" s="54">
        <v>1.0090264614805972E-2</v>
      </c>
      <c r="QN12" s="54">
        <v>1.0090264614805972E-2</v>
      </c>
      <c r="QO12" s="54">
        <v>1.0090264614805972E-2</v>
      </c>
      <c r="QP12" s="54">
        <v>1.0090264614805972E-2</v>
      </c>
      <c r="QQ12" s="54">
        <v>1.0090264614805972E-2</v>
      </c>
      <c r="QR12" s="54">
        <v>1.0090264614805972E-2</v>
      </c>
      <c r="QS12" s="54">
        <v>1.0090264614805972E-2</v>
      </c>
      <c r="QT12" s="54">
        <v>1.0090264614805972E-2</v>
      </c>
      <c r="QU12" s="54">
        <v>1.0090264614805972E-2</v>
      </c>
      <c r="QV12" s="54">
        <v>1.0090264614805972E-2</v>
      </c>
      <c r="QW12" s="54">
        <v>1.0090264614805972E-2</v>
      </c>
      <c r="QX12" s="54">
        <v>1.0090264614805972E-2</v>
      </c>
      <c r="QY12" s="54">
        <v>1.0090264614805972E-2</v>
      </c>
      <c r="QZ12" s="54">
        <v>1.0090264614805972E-2</v>
      </c>
      <c r="RA12" s="54">
        <v>1.0090264614805972E-2</v>
      </c>
      <c r="RB12" s="54">
        <v>1.0090264614805972E-2</v>
      </c>
      <c r="RC12" s="54">
        <v>1.0090264614805972E-2</v>
      </c>
      <c r="RD12" s="54">
        <v>1.0090264614805972E-2</v>
      </c>
      <c r="RE12" s="54">
        <v>1.0090264614805972E-2</v>
      </c>
      <c r="RF12" s="54">
        <v>1.0090264614805972E-2</v>
      </c>
      <c r="RG12" s="54">
        <v>1.0090264614805972E-2</v>
      </c>
      <c r="RH12" s="54">
        <v>1.0090264614805972E-2</v>
      </c>
      <c r="RI12" s="54">
        <v>1.0090264614805972E-2</v>
      </c>
      <c r="RJ12" s="54">
        <v>1.0090264614805972E-2</v>
      </c>
      <c r="RK12" s="54">
        <v>1.0090264614805972E-2</v>
      </c>
      <c r="RL12" s="54">
        <v>1.0090264614805972E-2</v>
      </c>
      <c r="RM12" s="54">
        <v>1.0090264614805972E-2</v>
      </c>
      <c r="RN12" s="54">
        <v>1.0090264614805972E-2</v>
      </c>
      <c r="RO12" s="54">
        <v>1.0090264614805972E-2</v>
      </c>
      <c r="RP12" s="54">
        <v>1.0090264614805972E-2</v>
      </c>
      <c r="RQ12" s="54">
        <v>1.0090264614805972E-2</v>
      </c>
      <c r="RR12" s="54">
        <v>1.0090264614805972E-2</v>
      </c>
      <c r="RS12" s="54">
        <v>1.0090264614805972E-2</v>
      </c>
      <c r="RT12" s="54">
        <v>1.0090264614805972E-2</v>
      </c>
      <c r="RU12" s="54">
        <v>1.0090264614805972E-2</v>
      </c>
      <c r="RV12" s="54">
        <v>1.0090264614805972E-2</v>
      </c>
      <c r="RW12" s="54">
        <v>1.0090264614805972E-2</v>
      </c>
      <c r="RX12" s="54">
        <v>1.0090264614805972E-2</v>
      </c>
      <c r="RY12" s="54">
        <v>1.0090264614805972E-2</v>
      </c>
      <c r="RZ12" s="54">
        <v>1.0090264614805972E-2</v>
      </c>
      <c r="SA12" s="54">
        <v>1.0090264614805972E-2</v>
      </c>
      <c r="SB12" s="54">
        <v>1.0090264614805972E-2</v>
      </c>
      <c r="SC12" s="54">
        <v>1.0090264614805972E-2</v>
      </c>
      <c r="SD12" s="54">
        <v>1.0090264614805972E-2</v>
      </c>
      <c r="SE12" s="54">
        <v>1.0090264614805972E-2</v>
      </c>
      <c r="SF12" s="54">
        <v>1.0090264614805972E-2</v>
      </c>
      <c r="SG12" s="54">
        <v>1.0090264614805972E-2</v>
      </c>
      <c r="SH12" s="54">
        <v>1.0090264614805972E-2</v>
      </c>
      <c r="SI12" s="54">
        <v>1.0090264614805972E-2</v>
      </c>
      <c r="SJ12" s="54">
        <v>1.0090264614805972E-2</v>
      </c>
      <c r="SK12" s="54">
        <v>1.0090264614805972E-2</v>
      </c>
      <c r="SL12" s="54">
        <v>1.0090264614805972E-2</v>
      </c>
      <c r="SM12" s="54">
        <v>1.0090264614805972E-2</v>
      </c>
      <c r="SN12" s="54">
        <v>1.0090264614805972E-2</v>
      </c>
      <c r="SO12" s="54">
        <v>1.0090264614805972E-2</v>
      </c>
      <c r="SP12" s="54">
        <v>1.0090264614805972E-2</v>
      </c>
      <c r="SQ12" s="54">
        <v>1.0090264614805972E-2</v>
      </c>
      <c r="SR12" s="54">
        <v>1.0090264614805972E-2</v>
      </c>
      <c r="SS12" s="54">
        <v>1.0090264614805972E-2</v>
      </c>
      <c r="ST12" s="54">
        <v>1.0090264614805972E-2</v>
      </c>
      <c r="SU12" s="54">
        <v>1.0090264614805972E-2</v>
      </c>
      <c r="SV12" s="54">
        <v>1.0090264614805972E-2</v>
      </c>
      <c r="SW12" s="54">
        <v>1.0090264614805972E-2</v>
      </c>
      <c r="SX12" s="54">
        <v>1.0090264614805972E-2</v>
      </c>
      <c r="SY12" s="54">
        <v>1.0090264614805972E-2</v>
      </c>
      <c r="SZ12" s="54">
        <v>1.0090264614805972E-2</v>
      </c>
      <c r="TA12" s="54">
        <v>1.0090264614805972E-2</v>
      </c>
      <c r="TB12" s="54">
        <v>1.0090264614805972E-2</v>
      </c>
      <c r="TC12" s="54">
        <v>1.0090264614805972E-2</v>
      </c>
      <c r="TD12" s="54">
        <v>1.0090264614805972E-2</v>
      </c>
      <c r="TE12" s="54">
        <v>1.0090264614805972E-2</v>
      </c>
      <c r="TF12" s="54">
        <v>1.0090264614805972E-2</v>
      </c>
      <c r="TG12" s="54">
        <v>1.0090264614805972E-2</v>
      </c>
      <c r="TH12" s="54">
        <v>1.0090264614805972E-2</v>
      </c>
      <c r="TI12" s="54">
        <v>1.0090264614805972E-2</v>
      </c>
      <c r="TJ12" s="54">
        <v>1.0090264614805972E-2</v>
      </c>
      <c r="TK12" s="54">
        <v>1.0090264614805972E-2</v>
      </c>
      <c r="TL12" s="54">
        <v>1.0090264614805972E-2</v>
      </c>
      <c r="TM12" s="54">
        <v>1.0090264614805972E-2</v>
      </c>
      <c r="TN12" s="54">
        <v>1.0090264614805972E-2</v>
      </c>
      <c r="TO12" s="54">
        <v>1.0090264614805972E-2</v>
      </c>
      <c r="TP12" s="25"/>
      <c r="TQ12" s="25"/>
      <c r="TR12" s="25"/>
      <c r="TS12" s="25"/>
      <c r="TT12" s="25"/>
      <c r="TU12" s="25"/>
      <c r="TV12" s="25"/>
      <c r="TW12" s="25"/>
      <c r="TX12" s="25"/>
      <c r="TY12" s="25"/>
      <c r="TZ12" s="25"/>
      <c r="UA12" s="25"/>
      <c r="UB12" s="25"/>
      <c r="UC12" s="25"/>
      <c r="UD12" s="25"/>
      <c r="UE12" s="25"/>
      <c r="UF12" s="25"/>
      <c r="UG12" s="25"/>
      <c r="UH12" s="25"/>
      <c r="UI12" s="25"/>
      <c r="UJ12" s="25"/>
      <c r="UK12" s="25"/>
      <c r="UL12" s="25"/>
      <c r="UM12" s="25"/>
      <c r="UN12" s="25"/>
      <c r="UO12" s="25"/>
      <c r="UP12" s="25"/>
      <c r="UQ12" s="25"/>
      <c r="UR12" s="25"/>
      <c r="US12" s="25"/>
      <c r="UT12" s="25"/>
      <c r="UU12" s="25"/>
      <c r="UV12" s="25"/>
      <c r="UW12" s="25"/>
      <c r="UX12" s="25"/>
      <c r="UY12" s="25"/>
      <c r="UZ12" s="25"/>
      <c r="VA12" s="25"/>
      <c r="VB12" s="25"/>
      <c r="VC12" s="25"/>
      <c r="VD12" s="25"/>
      <c r="VE12" s="25"/>
      <c r="VF12" s="25"/>
      <c r="VG12" s="25"/>
      <c r="VH12" s="25"/>
      <c r="VI12" s="25"/>
      <c r="VJ12" s="25"/>
      <c r="VK12" s="25"/>
      <c r="VL12" s="25"/>
      <c r="VM12" s="25"/>
      <c r="VN12" s="25"/>
      <c r="VO12" s="25"/>
      <c r="VP12" s="25"/>
      <c r="VQ12" s="25"/>
      <c r="VR12" s="25"/>
      <c r="VS12" s="25"/>
      <c r="VT12" s="25"/>
      <c r="VU12" s="25"/>
      <c r="VV12" s="25"/>
      <c r="VW12" s="25"/>
      <c r="VX12" s="25"/>
      <c r="VY12" s="25"/>
      <c r="VZ12" s="25"/>
      <c r="WA12" s="25"/>
      <c r="WB12" s="25"/>
      <c r="WC12" s="25"/>
      <c r="WD12" s="25"/>
      <c r="WE12" s="25"/>
      <c r="WF12" s="25"/>
      <c r="WG12" s="25"/>
      <c r="WH12" s="25"/>
    </row>
    <row r="13" spans="4:606" ht="16.5">
      <c r="D13" s="18" t="s">
        <v>8</v>
      </c>
      <c r="E13" s="17" t="s">
        <v>166</v>
      </c>
      <c r="F13" s="54">
        <v>0.17589431743295766</v>
      </c>
      <c r="G13" s="54">
        <v>0.17589431743295766</v>
      </c>
      <c r="H13" s="54">
        <v>0.17589431743295766</v>
      </c>
      <c r="I13" s="54">
        <v>0.17589431743295766</v>
      </c>
      <c r="J13" s="54">
        <v>0.17589431743295766</v>
      </c>
      <c r="K13" s="54">
        <v>0.17589431743295766</v>
      </c>
      <c r="L13" s="54">
        <v>0.17589431743295766</v>
      </c>
      <c r="M13" s="54">
        <v>0.17589431743295766</v>
      </c>
      <c r="N13" s="54">
        <v>0.17589431743295766</v>
      </c>
      <c r="O13" s="54">
        <v>0.17589431743295766</v>
      </c>
      <c r="P13" s="54">
        <v>0.17589431743295766</v>
      </c>
      <c r="Q13" s="54">
        <v>0.17589431743295766</v>
      </c>
      <c r="R13" s="54">
        <v>0.17589431743295766</v>
      </c>
      <c r="S13" s="54">
        <v>0.17589431743295766</v>
      </c>
      <c r="T13" s="54">
        <v>0.17589431743295766</v>
      </c>
      <c r="U13" s="54">
        <v>0.17589431743295766</v>
      </c>
      <c r="V13" s="54">
        <v>0.17589431743295766</v>
      </c>
      <c r="W13" s="54">
        <v>0.17589431743295766</v>
      </c>
      <c r="X13" s="54">
        <v>0.17589431743295766</v>
      </c>
      <c r="Y13" s="54">
        <v>0.17589431743295766</v>
      </c>
      <c r="Z13" s="54">
        <v>0.17589431743295766</v>
      </c>
      <c r="AA13" s="54">
        <v>0.17589431743295766</v>
      </c>
      <c r="AB13" s="54">
        <v>0.17589431743295766</v>
      </c>
      <c r="AC13" s="54">
        <v>0.17589431743295766</v>
      </c>
      <c r="AD13" s="54">
        <v>0.17589431743295766</v>
      </c>
      <c r="AE13" s="54">
        <v>0.17589431743295766</v>
      </c>
      <c r="AF13" s="54">
        <v>0.17589431743295766</v>
      </c>
      <c r="AG13" s="54">
        <v>0.17589431743295766</v>
      </c>
      <c r="AH13" s="54">
        <v>0.17589431743295766</v>
      </c>
      <c r="AI13" s="54">
        <v>0.17589431743295766</v>
      </c>
      <c r="AJ13" s="54">
        <v>0.17589431743295766</v>
      </c>
      <c r="AK13" s="54">
        <v>0.17589431743295766</v>
      </c>
      <c r="AL13" s="54">
        <v>0.17589431743295766</v>
      </c>
      <c r="AM13" s="54">
        <v>0.17589431743295766</v>
      </c>
      <c r="AN13" s="54">
        <v>0.17589431743295766</v>
      </c>
      <c r="AO13" s="54">
        <v>0.17589431743295766</v>
      </c>
      <c r="AP13" s="54">
        <v>0.17589431743295766</v>
      </c>
      <c r="AQ13" s="54">
        <v>0.17589431743295766</v>
      </c>
      <c r="AR13" s="54">
        <v>0.17589431743295766</v>
      </c>
      <c r="AS13" s="54">
        <v>0.17589431743295766</v>
      </c>
      <c r="AT13" s="54">
        <v>0.17589431743295766</v>
      </c>
      <c r="AU13" s="54">
        <v>0.17589431743295766</v>
      </c>
      <c r="AV13" s="54">
        <v>0.17589431743295766</v>
      </c>
      <c r="AW13" s="54">
        <v>0.17589431743295766</v>
      </c>
      <c r="AX13" s="54">
        <v>0.17589431743295766</v>
      </c>
      <c r="AY13" s="54">
        <v>0.17589431743295766</v>
      </c>
      <c r="AZ13" s="54">
        <v>0.17589431743295766</v>
      </c>
      <c r="BA13" s="54">
        <v>0.17589431743295766</v>
      </c>
      <c r="BB13" s="54">
        <v>0.17589431743295766</v>
      </c>
      <c r="BC13" s="54">
        <v>0.17589431743295766</v>
      </c>
      <c r="BD13" s="54">
        <v>0.17589431743295766</v>
      </c>
      <c r="BE13" s="54">
        <v>0.17589431743295766</v>
      </c>
      <c r="BF13" s="54">
        <v>0.17589431743295766</v>
      </c>
      <c r="BG13" s="54">
        <v>0.17589431743295766</v>
      </c>
      <c r="BH13" s="54">
        <v>0.17589431743295766</v>
      </c>
      <c r="BI13" s="54">
        <v>0.17589431743295766</v>
      </c>
      <c r="BJ13" s="54">
        <v>0.17589431743295766</v>
      </c>
      <c r="BK13" s="54">
        <v>0.17589431743295766</v>
      </c>
      <c r="BL13" s="54">
        <v>0.17589431743295766</v>
      </c>
      <c r="BM13" s="54">
        <v>0.17589431743295766</v>
      </c>
      <c r="BN13" s="54">
        <v>0.17589431743295766</v>
      </c>
      <c r="BO13" s="54">
        <v>0.17589431743295766</v>
      </c>
      <c r="BP13" s="54">
        <v>0.17589431743295766</v>
      </c>
      <c r="BQ13" s="54">
        <v>0.17589431743295766</v>
      </c>
      <c r="BR13" s="54">
        <v>0.17589431743295766</v>
      </c>
      <c r="BS13" s="54">
        <v>0.17589431743295766</v>
      </c>
      <c r="BT13" s="54">
        <v>0.17589431743295766</v>
      </c>
      <c r="BU13" s="54">
        <v>0.17589431743295766</v>
      </c>
      <c r="BV13" s="54">
        <v>0.17589431743295766</v>
      </c>
      <c r="BW13" s="54">
        <v>0.17589431743295766</v>
      </c>
      <c r="BX13" s="54">
        <v>0.17589431743295766</v>
      </c>
      <c r="BY13" s="54">
        <v>0.17589431743295766</v>
      </c>
      <c r="BZ13" s="54">
        <v>0.17589431743295766</v>
      </c>
      <c r="CA13" s="54">
        <v>0.17589431743295766</v>
      </c>
      <c r="CB13" s="54">
        <v>0.17589431743295766</v>
      </c>
      <c r="CC13" s="54">
        <v>0.17589431743295766</v>
      </c>
      <c r="CD13" s="54">
        <v>0.17589431743295766</v>
      </c>
      <c r="CE13" s="54">
        <v>0.17589431743295766</v>
      </c>
      <c r="CF13" s="54">
        <v>0.17589431743295766</v>
      </c>
      <c r="CG13" s="54">
        <v>0.17589431743295766</v>
      </c>
      <c r="CH13" s="54">
        <v>0.17589431743295766</v>
      </c>
      <c r="CI13" s="54">
        <v>0.17589431743295766</v>
      </c>
      <c r="CJ13" s="54">
        <v>0.17589431743295766</v>
      </c>
      <c r="CK13" s="54">
        <v>0.17589431743295766</v>
      </c>
      <c r="CL13" s="54">
        <v>0.17589431743295766</v>
      </c>
      <c r="CM13" s="54">
        <v>0.17589431743295766</v>
      </c>
      <c r="CN13" s="54">
        <v>0.17589431743295766</v>
      </c>
      <c r="CO13" s="54">
        <v>0.17589431743295766</v>
      </c>
      <c r="CP13" s="54">
        <v>0.17589431743295766</v>
      </c>
      <c r="CQ13" s="54">
        <v>0.17589431743295766</v>
      </c>
      <c r="CR13" s="54">
        <v>0.17589431743295766</v>
      </c>
      <c r="CS13" s="54">
        <v>0.17589431743295766</v>
      </c>
      <c r="CT13" s="54">
        <v>0.17589431743295766</v>
      </c>
      <c r="CU13" s="54">
        <v>0.17589431743295766</v>
      </c>
      <c r="CV13" s="54">
        <v>0.17589431743295766</v>
      </c>
      <c r="CW13" s="54">
        <v>0.17589431743295766</v>
      </c>
      <c r="CX13" s="54">
        <v>0.17589431743295766</v>
      </c>
      <c r="CY13" s="54">
        <v>0.17589431743295766</v>
      </c>
      <c r="CZ13" s="54">
        <v>0.17589431743295766</v>
      </c>
      <c r="DA13" s="54">
        <v>0.17589431743295766</v>
      </c>
      <c r="DB13" s="54">
        <v>0.17589431743295766</v>
      </c>
      <c r="DC13" s="54">
        <v>0.17589431743295766</v>
      </c>
      <c r="DD13" s="54">
        <v>0.17589431743295766</v>
      </c>
      <c r="DE13" s="54">
        <v>0.17589431743295766</v>
      </c>
      <c r="DF13" s="54">
        <v>0.17589431743295766</v>
      </c>
      <c r="DG13" s="54">
        <v>0.17589431743295766</v>
      </c>
      <c r="DH13" s="54">
        <v>0.17589431743295766</v>
      </c>
      <c r="DI13" s="54">
        <v>0.17589431743295766</v>
      </c>
      <c r="DJ13" s="54">
        <v>0.17589431743295766</v>
      </c>
      <c r="DK13" s="54">
        <v>0.17589431743295766</v>
      </c>
      <c r="DL13" s="54">
        <v>0.17589431743295766</v>
      </c>
      <c r="DM13" s="54">
        <v>0.17589431743295766</v>
      </c>
      <c r="DN13" s="54">
        <v>0.17589431743295766</v>
      </c>
      <c r="DO13" s="54">
        <v>0.17589431743295766</v>
      </c>
      <c r="DP13" s="54">
        <v>0.17589431743295766</v>
      </c>
      <c r="DQ13" s="54">
        <v>0.17589431743295766</v>
      </c>
      <c r="DR13" s="54">
        <v>0.17589431743295766</v>
      </c>
      <c r="DS13" s="54">
        <v>0.17589431743295766</v>
      </c>
      <c r="DT13" s="54">
        <v>0.17589431743295766</v>
      </c>
      <c r="DU13" s="54">
        <v>0.17589431743295766</v>
      </c>
      <c r="DV13" s="54">
        <v>0.17589431743295766</v>
      </c>
      <c r="DW13" s="54">
        <v>0.17589431743295766</v>
      </c>
      <c r="DX13" s="54">
        <v>0.17589431743295766</v>
      </c>
      <c r="DY13" s="54">
        <v>0.17589431743295766</v>
      </c>
      <c r="DZ13" s="54">
        <v>0.17589431743295766</v>
      </c>
      <c r="EA13" s="54">
        <v>0.17589431743295766</v>
      </c>
      <c r="EB13" s="54">
        <v>0.17589431743295766</v>
      </c>
      <c r="EC13" s="54">
        <v>0.17589431743295766</v>
      </c>
      <c r="ED13" s="54">
        <v>0.17589431743295766</v>
      </c>
      <c r="EE13" s="54">
        <v>0.17589431743295766</v>
      </c>
      <c r="EF13" s="54">
        <v>0.17589431743295766</v>
      </c>
      <c r="EG13" s="54">
        <v>0.17589431743295766</v>
      </c>
      <c r="EH13" s="54">
        <v>0.17589431743295766</v>
      </c>
      <c r="EI13" s="54">
        <v>0.17589431743295766</v>
      </c>
      <c r="EJ13" s="54">
        <v>0.17589431743295766</v>
      </c>
      <c r="EK13" s="54">
        <v>0.17589431743295766</v>
      </c>
      <c r="EL13" s="54">
        <v>0.17589431743295766</v>
      </c>
      <c r="EM13" s="54">
        <v>0.17589431743295766</v>
      </c>
      <c r="EN13" s="54">
        <v>0.17589431743295766</v>
      </c>
      <c r="EO13" s="54">
        <v>0.17589431743295766</v>
      </c>
      <c r="EP13" s="54">
        <v>0.17589431743295766</v>
      </c>
      <c r="EQ13" s="54">
        <v>0.17589431743295766</v>
      </c>
      <c r="ER13" s="54">
        <v>0.17589431743295766</v>
      </c>
      <c r="ES13" s="54">
        <v>0.17589431743295766</v>
      </c>
      <c r="ET13" s="54">
        <v>0.17589431743295766</v>
      </c>
      <c r="EU13" s="54">
        <v>0.17589431743295766</v>
      </c>
      <c r="EV13" s="54">
        <v>0.17589431743295766</v>
      </c>
      <c r="EW13" s="54">
        <v>0.17589431743295766</v>
      </c>
      <c r="EX13" s="54">
        <v>0.17589431743295766</v>
      </c>
      <c r="EY13" s="54">
        <v>0.17589431743295766</v>
      </c>
      <c r="EZ13" s="54">
        <v>0.17589431743295766</v>
      </c>
      <c r="FA13" s="54">
        <v>0.17589431743295766</v>
      </c>
      <c r="FB13" s="54">
        <v>0.17589431743295766</v>
      </c>
      <c r="FC13" s="54">
        <v>0.17589431743295766</v>
      </c>
      <c r="FD13" s="54">
        <v>0.17589431743295766</v>
      </c>
      <c r="FE13" s="54">
        <v>0.17589431743295766</v>
      </c>
      <c r="FF13" s="54">
        <v>0.17589431743295766</v>
      </c>
      <c r="FG13" s="54">
        <v>0.17589431743295766</v>
      </c>
      <c r="FH13" s="54">
        <v>0.17589431743295766</v>
      </c>
      <c r="FI13" s="54">
        <v>0.17589431743295766</v>
      </c>
      <c r="FJ13" s="54">
        <v>0.17589431743295766</v>
      </c>
      <c r="FK13" s="54">
        <v>0.17589431743295766</v>
      </c>
      <c r="FL13" s="54">
        <v>0.17589431743295766</v>
      </c>
      <c r="FM13" s="54">
        <v>0.17589431743295766</v>
      </c>
      <c r="FN13" s="54">
        <v>0.17589431743295766</v>
      </c>
      <c r="FO13" s="54">
        <v>0.17589431743295766</v>
      </c>
      <c r="FP13" s="54">
        <v>0.17589431743295766</v>
      </c>
      <c r="FQ13" s="54">
        <v>0.17589431743295766</v>
      </c>
      <c r="FR13" s="54">
        <v>0.17589431743295766</v>
      </c>
      <c r="FS13" s="54">
        <v>0.17589431743295766</v>
      </c>
      <c r="FT13" s="54">
        <v>0.17589431743295766</v>
      </c>
      <c r="FU13" s="54">
        <v>0.17589431743295766</v>
      </c>
      <c r="FV13" s="54">
        <v>0.17589431743295766</v>
      </c>
      <c r="FW13" s="54">
        <v>0.17589431743295766</v>
      </c>
      <c r="FX13" s="54">
        <v>0.17589431743295766</v>
      </c>
      <c r="FY13" s="54">
        <v>0.17589431743295766</v>
      </c>
      <c r="FZ13" s="54">
        <v>0.17589431743295766</v>
      </c>
      <c r="GA13" s="54">
        <v>0.17589431743295766</v>
      </c>
      <c r="GB13" s="54">
        <v>0.17589431743295766</v>
      </c>
      <c r="GC13" s="54">
        <v>0.17589431743295766</v>
      </c>
      <c r="GD13" s="54">
        <v>0.17589431743295766</v>
      </c>
      <c r="GE13" s="54">
        <v>0.17589431743295766</v>
      </c>
      <c r="GF13" s="54">
        <v>0.17589431743295766</v>
      </c>
      <c r="GG13" s="54">
        <v>0.17589431743295766</v>
      </c>
      <c r="GH13" s="54">
        <v>0.17589431743295766</v>
      </c>
      <c r="GI13" s="54">
        <v>0.17589431743295766</v>
      </c>
      <c r="GJ13" s="54">
        <v>0.17589431743295766</v>
      </c>
      <c r="GK13" s="54">
        <v>0.17589431743295766</v>
      </c>
      <c r="GL13" s="54">
        <v>0.17589431743295766</v>
      </c>
      <c r="GM13" s="54">
        <v>0.17589431743295766</v>
      </c>
      <c r="GN13" s="54">
        <v>0.17589431743295766</v>
      </c>
      <c r="GO13" s="54">
        <v>0.17589431743295766</v>
      </c>
      <c r="GP13" s="54">
        <v>0.17589431743295766</v>
      </c>
      <c r="GQ13" s="54">
        <v>0.17589431743295766</v>
      </c>
      <c r="GR13" s="54">
        <v>0.17589431743295766</v>
      </c>
      <c r="GS13" s="54">
        <v>0.17589431743295766</v>
      </c>
      <c r="GT13" s="54">
        <v>0.17589431743295766</v>
      </c>
      <c r="GU13" s="54">
        <v>0.17589431743295766</v>
      </c>
      <c r="GV13" s="54">
        <v>0.17589431743295766</v>
      </c>
      <c r="GW13" s="54">
        <v>0.17589431743295766</v>
      </c>
      <c r="GX13" s="54">
        <v>0.17589431743295766</v>
      </c>
      <c r="GY13" s="54">
        <v>0.17589431743295766</v>
      </c>
      <c r="GZ13" s="54">
        <v>0.17589431743295766</v>
      </c>
      <c r="HA13" s="54">
        <v>0.17589431743295766</v>
      </c>
      <c r="HB13" s="54">
        <v>0.17589431743295766</v>
      </c>
      <c r="HC13" s="54">
        <v>0.17589431743295766</v>
      </c>
      <c r="HD13" s="54">
        <v>0.17589431743295766</v>
      </c>
      <c r="HE13" s="54">
        <v>0.17589431743295766</v>
      </c>
      <c r="HF13" s="54">
        <v>0.17589431743295766</v>
      </c>
      <c r="HG13" s="54">
        <v>0.17589431743295766</v>
      </c>
      <c r="HH13" s="54">
        <v>0.17589431743295766</v>
      </c>
      <c r="HI13" s="54">
        <v>0.17589431743295766</v>
      </c>
      <c r="HJ13" s="54">
        <v>0.17589431743295766</v>
      </c>
      <c r="HK13" s="54">
        <v>0.17589431743295766</v>
      </c>
      <c r="HL13" s="54">
        <v>0.17589431743295766</v>
      </c>
      <c r="HM13" s="54">
        <v>0.17589431743295766</v>
      </c>
      <c r="HN13" s="54">
        <v>0.17589431743295766</v>
      </c>
      <c r="HO13" s="54">
        <v>0.17589431743295766</v>
      </c>
      <c r="HP13" s="54">
        <v>0.17589431743295766</v>
      </c>
      <c r="HQ13" s="54">
        <v>0.17589431743295766</v>
      </c>
      <c r="HR13" s="54">
        <v>0.17589431743295766</v>
      </c>
      <c r="HS13" s="54">
        <v>0.17589431743295766</v>
      </c>
      <c r="HT13" s="54">
        <v>0.17589431743295766</v>
      </c>
      <c r="HU13" s="54">
        <v>0.17589431743295766</v>
      </c>
      <c r="HV13" s="54">
        <v>0.17589431743295766</v>
      </c>
      <c r="HW13" s="54">
        <v>0.17589431743295766</v>
      </c>
      <c r="HX13" s="54">
        <v>0.17589431743295766</v>
      </c>
      <c r="HY13" s="54">
        <v>0.17589431743295766</v>
      </c>
      <c r="HZ13" s="54">
        <v>0.17589431743295766</v>
      </c>
      <c r="IA13" s="54">
        <v>0.17589431743295766</v>
      </c>
      <c r="IB13" s="54">
        <v>0.17589431743295766</v>
      </c>
      <c r="IC13" s="54">
        <v>0.17589431743295766</v>
      </c>
      <c r="ID13" s="54">
        <v>0.17589431743295766</v>
      </c>
      <c r="IE13" s="54">
        <v>0.17589431743295766</v>
      </c>
      <c r="IF13" s="54">
        <v>0.17589431743295766</v>
      </c>
      <c r="IG13" s="54">
        <v>0.17589431743295766</v>
      </c>
      <c r="IH13" s="54">
        <v>0.17589431743295766</v>
      </c>
      <c r="II13" s="54">
        <v>0.17589431743295766</v>
      </c>
      <c r="IJ13" s="54">
        <v>0.17589431743295766</v>
      </c>
      <c r="IK13" s="54">
        <v>0.17589431743295766</v>
      </c>
      <c r="IL13" s="54">
        <v>0.17589431743295766</v>
      </c>
      <c r="IM13" s="54">
        <v>0.17589431743295766</v>
      </c>
      <c r="IN13" s="54">
        <v>0.17589431743295766</v>
      </c>
      <c r="IO13" s="54">
        <v>0.17589431743295766</v>
      </c>
      <c r="IP13" s="54">
        <v>0.17589431743295766</v>
      </c>
      <c r="IQ13" s="54">
        <v>0.17589431743295766</v>
      </c>
      <c r="IR13" s="54">
        <v>0.17589431743295766</v>
      </c>
      <c r="IS13" s="54">
        <v>0.17589431743295766</v>
      </c>
      <c r="IT13" s="54">
        <v>0.17589431743295766</v>
      </c>
      <c r="IU13" s="54">
        <v>0.17589431743295766</v>
      </c>
      <c r="IV13" s="54">
        <v>0.17589431743295766</v>
      </c>
      <c r="IW13" s="54">
        <v>0.17589431743295766</v>
      </c>
      <c r="IX13" s="54">
        <v>0.17589431743295766</v>
      </c>
      <c r="IY13" s="54">
        <v>0.17589431743295766</v>
      </c>
      <c r="IZ13" s="54">
        <v>0.17589431743295766</v>
      </c>
      <c r="JA13" s="54">
        <v>0.17589431743295766</v>
      </c>
      <c r="JB13" s="54">
        <v>0.17589431743295766</v>
      </c>
      <c r="JC13" s="54">
        <v>0.17589431743295766</v>
      </c>
      <c r="JD13" s="54">
        <v>0.17589431743295766</v>
      </c>
      <c r="JE13" s="54">
        <v>0.17589431743295766</v>
      </c>
      <c r="JF13" s="54">
        <v>0.17589431743295766</v>
      </c>
      <c r="JG13" s="54">
        <v>0.17589431743295766</v>
      </c>
      <c r="JH13" s="54">
        <v>0.17589431743295766</v>
      </c>
      <c r="JI13" s="54">
        <v>0.17589431743295766</v>
      </c>
      <c r="JJ13" s="54">
        <v>0.17589431743295766</v>
      </c>
      <c r="JK13" s="54">
        <v>0.17589431743295766</v>
      </c>
      <c r="JL13" s="54">
        <v>0.17589431743295766</v>
      </c>
      <c r="JM13" s="54">
        <v>0.17589431743295766</v>
      </c>
      <c r="JN13" s="54">
        <v>0.17589431743295766</v>
      </c>
      <c r="JO13" s="54">
        <v>0.17589431743295766</v>
      </c>
      <c r="JP13" s="54">
        <v>0.17589431743295766</v>
      </c>
      <c r="JQ13" s="54">
        <v>0.17589431743295766</v>
      </c>
      <c r="JR13" s="54">
        <v>0.17589431743295766</v>
      </c>
      <c r="JS13" s="54">
        <v>0.17589431743295766</v>
      </c>
      <c r="JT13" s="54">
        <v>0.17589431743295766</v>
      </c>
      <c r="JU13" s="54">
        <v>0.17589431743295766</v>
      </c>
      <c r="JV13" s="54">
        <v>0.17589431743295766</v>
      </c>
      <c r="JW13" s="54">
        <v>0.17589431743295766</v>
      </c>
      <c r="JX13" s="54">
        <v>0.17589431743295766</v>
      </c>
      <c r="JY13" s="54">
        <v>0.17589431743295766</v>
      </c>
      <c r="JZ13" s="54">
        <v>0.17589431743295766</v>
      </c>
      <c r="KA13" s="54">
        <v>0.17589431743295766</v>
      </c>
      <c r="KB13" s="54">
        <v>0.17589431743295766</v>
      </c>
      <c r="KC13" s="54">
        <v>0.17589431743295766</v>
      </c>
      <c r="KD13" s="54">
        <v>0.17589431743295766</v>
      </c>
      <c r="KE13" s="54">
        <v>0.17589431743295766</v>
      </c>
      <c r="KF13" s="54">
        <v>0.17589431743295766</v>
      </c>
      <c r="KG13" s="54">
        <v>0.17589431743295766</v>
      </c>
      <c r="KH13" s="54">
        <v>0.17589431743295766</v>
      </c>
      <c r="KI13" s="54">
        <v>0.17589431743295766</v>
      </c>
      <c r="KJ13" s="54">
        <v>0.17589431743295766</v>
      </c>
      <c r="KK13" s="54">
        <v>0.17589431743295766</v>
      </c>
      <c r="KL13" s="54">
        <v>0.17589431743295766</v>
      </c>
      <c r="KM13" s="54">
        <v>0.17589431743295766</v>
      </c>
      <c r="KN13" s="54">
        <v>0.17589431743295766</v>
      </c>
      <c r="KO13" s="54">
        <v>0.17589431743295766</v>
      </c>
      <c r="KP13" s="54">
        <v>0.17589431743295766</v>
      </c>
      <c r="KQ13" s="54">
        <v>0.17589431743295766</v>
      </c>
      <c r="KR13" s="54">
        <v>0.17589431743295766</v>
      </c>
      <c r="KS13" s="54">
        <v>0.17589431743295766</v>
      </c>
      <c r="KT13" s="54">
        <v>0.17589431743295766</v>
      </c>
      <c r="KU13" s="54">
        <v>0.17589431743295766</v>
      </c>
      <c r="KV13" s="54">
        <v>0.17589431743295766</v>
      </c>
      <c r="KW13" s="54">
        <v>0.17589431743295766</v>
      </c>
      <c r="KX13" s="54">
        <v>0.17589431743295766</v>
      </c>
      <c r="KY13" s="54">
        <v>0.17589431743295766</v>
      </c>
      <c r="KZ13" s="54">
        <v>0.17589431743295766</v>
      </c>
      <c r="LA13" s="54">
        <v>0.17589431743295766</v>
      </c>
      <c r="LB13" s="54">
        <v>0.17589431743295766</v>
      </c>
      <c r="LC13" s="54">
        <v>0.17589431743295766</v>
      </c>
      <c r="LD13" s="54">
        <v>0.17589431743295766</v>
      </c>
      <c r="LE13" s="54">
        <v>0.17589431743295766</v>
      </c>
      <c r="LF13" s="54">
        <v>0.17589431743295766</v>
      </c>
      <c r="LG13" s="54">
        <v>0.17589431743295766</v>
      </c>
      <c r="LH13" s="54">
        <v>0.17589431743295766</v>
      </c>
      <c r="LI13" s="54">
        <v>0.17589431743295766</v>
      </c>
      <c r="LJ13" s="54">
        <v>0.17589431743295766</v>
      </c>
      <c r="LK13" s="54">
        <v>0.17589431743295766</v>
      </c>
      <c r="LL13" s="54">
        <v>0.17589431743295766</v>
      </c>
      <c r="LM13" s="54">
        <v>0.17589431743295766</v>
      </c>
      <c r="LN13" s="54">
        <v>0.17589431743295766</v>
      </c>
      <c r="LO13" s="54">
        <v>0.17589431743295766</v>
      </c>
      <c r="LP13" s="54">
        <v>0.17589431743295766</v>
      </c>
      <c r="LQ13" s="54">
        <v>0.17589431743295766</v>
      </c>
      <c r="LR13" s="54">
        <v>0.17589431743295766</v>
      </c>
      <c r="LS13" s="54">
        <v>0.17589431743295766</v>
      </c>
      <c r="LT13" s="54">
        <v>0.17589431743295766</v>
      </c>
      <c r="LU13" s="54">
        <v>0.17589431743295766</v>
      </c>
      <c r="LV13" s="54">
        <v>0.17589431743295766</v>
      </c>
      <c r="LW13" s="54">
        <v>0.17589431743295766</v>
      </c>
      <c r="LX13" s="54">
        <v>0.17589431743295766</v>
      </c>
      <c r="LY13" s="54">
        <v>0.17589431743295766</v>
      </c>
      <c r="LZ13" s="54">
        <v>0.17589431743295766</v>
      </c>
      <c r="MA13" s="54">
        <v>0.17589431743295766</v>
      </c>
      <c r="MB13" s="54">
        <v>0.17589431743295766</v>
      </c>
      <c r="MC13" s="54">
        <v>0.17589431743295766</v>
      </c>
      <c r="MD13" s="54">
        <v>0.17589431743295766</v>
      </c>
      <c r="ME13" s="54">
        <v>0.17589431743295766</v>
      </c>
      <c r="MF13" s="54">
        <v>0.17589431743295766</v>
      </c>
      <c r="MG13" s="54">
        <v>0.17589431743295766</v>
      </c>
      <c r="MH13" s="54">
        <v>0.17589431743295766</v>
      </c>
      <c r="MI13" s="54">
        <v>0.17589431743295766</v>
      </c>
      <c r="MJ13" s="54">
        <v>0.17589431743295766</v>
      </c>
      <c r="MK13" s="54">
        <v>0.17589431743295766</v>
      </c>
      <c r="ML13" s="54">
        <v>0.17589431743295766</v>
      </c>
      <c r="MM13" s="54">
        <v>0.17589431743295766</v>
      </c>
      <c r="MN13" s="54">
        <v>0.17589431743295766</v>
      </c>
      <c r="MO13" s="54">
        <v>0.17589431743295766</v>
      </c>
      <c r="MP13" s="54">
        <v>0.17589431743295766</v>
      </c>
      <c r="MQ13" s="54">
        <v>0.17589431743295766</v>
      </c>
      <c r="MR13" s="54">
        <v>0.17589431743295766</v>
      </c>
      <c r="MS13" s="54">
        <v>0.17589431743295766</v>
      </c>
      <c r="MT13" s="54">
        <v>0.17589431743295766</v>
      </c>
      <c r="MU13" s="54">
        <v>0.17589431743295766</v>
      </c>
      <c r="MV13" s="54">
        <v>0.17589431743295766</v>
      </c>
      <c r="MW13" s="54">
        <v>0.17589431743295766</v>
      </c>
      <c r="MX13" s="54">
        <v>0.17589431743295766</v>
      </c>
      <c r="MY13" s="54">
        <v>0.17589431743295766</v>
      </c>
      <c r="MZ13" s="54">
        <v>0.17589431743295766</v>
      </c>
      <c r="NA13" s="54">
        <v>0.17589431743295766</v>
      </c>
      <c r="NB13" s="54">
        <v>0.17589431743295766</v>
      </c>
      <c r="NC13" s="54">
        <v>0.17589431743295766</v>
      </c>
      <c r="ND13" s="54">
        <v>0.17589431743295766</v>
      </c>
      <c r="NE13" s="54">
        <v>0.17589431743295766</v>
      </c>
      <c r="NF13" s="54">
        <v>0.17589431743295766</v>
      </c>
      <c r="NG13" s="54">
        <v>0.17589431743295766</v>
      </c>
      <c r="NH13" s="54">
        <v>0.17589431743295766</v>
      </c>
      <c r="NI13" s="54">
        <v>0.17589431743295766</v>
      </c>
      <c r="NJ13" s="54">
        <v>0.17589431743295766</v>
      </c>
      <c r="NK13" s="54">
        <v>0.17589431743295766</v>
      </c>
      <c r="NL13" s="54">
        <v>0.17589431743295766</v>
      </c>
      <c r="NM13" s="54">
        <v>0.17589431743295766</v>
      </c>
      <c r="NN13" s="54">
        <v>0.17589431743295766</v>
      </c>
      <c r="NO13" s="54">
        <v>0.17589431743295766</v>
      </c>
      <c r="NP13" s="54">
        <v>0.17589431743295766</v>
      </c>
      <c r="NQ13" s="54">
        <v>0.17589431743295766</v>
      </c>
      <c r="NR13" s="54">
        <v>0.17589431743295766</v>
      </c>
      <c r="NS13" s="54">
        <v>0.17589431743295766</v>
      </c>
      <c r="NT13" s="54">
        <v>0.17589431743295766</v>
      </c>
      <c r="NU13" s="54">
        <v>0.17589431743295766</v>
      </c>
      <c r="NV13" s="54">
        <v>0.17589431743295766</v>
      </c>
      <c r="NW13" s="54">
        <v>0.17589431743295766</v>
      </c>
      <c r="NX13" s="54">
        <v>0.17589431743295766</v>
      </c>
      <c r="NY13" s="54">
        <v>0.17589431743295766</v>
      </c>
      <c r="NZ13" s="54">
        <v>0.17589431743295766</v>
      </c>
      <c r="OA13" s="54">
        <v>0.17589431743295766</v>
      </c>
      <c r="OB13" s="54">
        <v>0.17589431743295766</v>
      </c>
      <c r="OC13" s="54">
        <v>0.17589431743295766</v>
      </c>
      <c r="OD13" s="54">
        <v>0.17589431743295766</v>
      </c>
      <c r="OE13" s="54">
        <v>0.17589431743295766</v>
      </c>
      <c r="OF13" s="54">
        <v>0.17589431743295766</v>
      </c>
      <c r="OG13" s="54">
        <v>0.17589431743295766</v>
      </c>
      <c r="OH13" s="54">
        <v>0.17589431743295766</v>
      </c>
      <c r="OI13" s="54">
        <v>0.17589431743295766</v>
      </c>
      <c r="OJ13" s="54">
        <v>0.17589431743295766</v>
      </c>
      <c r="OK13" s="54">
        <v>0.17589431743295766</v>
      </c>
      <c r="OL13" s="54">
        <v>0.17589431743295766</v>
      </c>
      <c r="OM13" s="54">
        <v>0.17589431743295766</v>
      </c>
      <c r="ON13" s="54">
        <v>0.17589431743295766</v>
      </c>
      <c r="OO13" s="54">
        <v>0.17589431743295766</v>
      </c>
      <c r="OP13" s="54">
        <v>0.17589431743295766</v>
      </c>
      <c r="OQ13" s="54">
        <v>0.17589431743295766</v>
      </c>
      <c r="OR13" s="54">
        <v>0.17589431743295766</v>
      </c>
      <c r="OS13" s="54">
        <v>0.17589431743295766</v>
      </c>
      <c r="OT13" s="54">
        <v>0.17589431743295766</v>
      </c>
      <c r="OU13" s="54">
        <v>0.17589431743295766</v>
      </c>
      <c r="OV13" s="54">
        <v>0.17589431743295766</v>
      </c>
      <c r="OW13" s="54">
        <v>0.17589431743295766</v>
      </c>
      <c r="OX13" s="54">
        <v>0.17589431743295766</v>
      </c>
      <c r="OY13" s="54">
        <v>0.17589431743295766</v>
      </c>
      <c r="OZ13" s="54">
        <v>0.17589431743295766</v>
      </c>
      <c r="PA13" s="54">
        <v>0.17589431743295766</v>
      </c>
      <c r="PB13" s="54">
        <v>0.17589431743295766</v>
      </c>
      <c r="PC13" s="54">
        <v>0.17589431743295766</v>
      </c>
      <c r="PD13" s="54">
        <v>0.17589431743295766</v>
      </c>
      <c r="PE13" s="54">
        <v>0.17589431743295766</v>
      </c>
      <c r="PF13" s="54">
        <v>0.17589431743295766</v>
      </c>
      <c r="PG13" s="54">
        <v>0.17589431743295766</v>
      </c>
      <c r="PH13" s="54">
        <v>0.17589431743295766</v>
      </c>
      <c r="PI13" s="54">
        <v>0.17589431743295766</v>
      </c>
      <c r="PJ13" s="54">
        <v>0.17589431743295766</v>
      </c>
      <c r="PK13" s="54">
        <v>0.17589431743295766</v>
      </c>
      <c r="PL13" s="54">
        <v>0.17589431743295766</v>
      </c>
      <c r="PM13" s="54">
        <v>0.17589431743295766</v>
      </c>
      <c r="PN13" s="54">
        <v>0.17589431743295766</v>
      </c>
      <c r="PO13" s="54">
        <v>0.17589431743295766</v>
      </c>
      <c r="PP13" s="54">
        <v>0.17589431743295766</v>
      </c>
      <c r="PQ13" s="54">
        <v>0.17589431743295766</v>
      </c>
      <c r="PR13" s="54">
        <v>0.17589431743295766</v>
      </c>
      <c r="PS13" s="54">
        <v>0.17589431743295766</v>
      </c>
      <c r="PT13" s="54">
        <v>0.17589431743295766</v>
      </c>
      <c r="PU13" s="54">
        <v>0.17589431743295766</v>
      </c>
      <c r="PV13" s="54">
        <v>0.17589431743295766</v>
      </c>
      <c r="PW13" s="54">
        <v>0.17589431743295766</v>
      </c>
      <c r="PX13" s="54">
        <v>0.17589431743295766</v>
      </c>
      <c r="PY13" s="54">
        <v>0.17589431743295766</v>
      </c>
      <c r="PZ13" s="54">
        <v>0.17589431743295766</v>
      </c>
      <c r="QA13" s="54">
        <v>0.17589431743295766</v>
      </c>
      <c r="QB13" s="54">
        <v>0.17589431743295766</v>
      </c>
      <c r="QC13" s="54">
        <v>0.17589431743295766</v>
      </c>
      <c r="QD13" s="54">
        <v>0.17589431743295766</v>
      </c>
      <c r="QE13" s="54">
        <v>0.17589431743295766</v>
      </c>
      <c r="QF13" s="54">
        <v>0.17589431743295766</v>
      </c>
      <c r="QG13" s="54">
        <v>0.17589431743295766</v>
      </c>
      <c r="QH13" s="54">
        <v>0.17589431743295766</v>
      </c>
      <c r="QI13" s="54">
        <v>0.17589431743295766</v>
      </c>
      <c r="QJ13" s="54">
        <v>0.17589431743295766</v>
      </c>
      <c r="QK13" s="54">
        <v>0.17589431743295766</v>
      </c>
      <c r="QL13" s="54">
        <v>0.17589431743295766</v>
      </c>
      <c r="QM13" s="54">
        <v>0.17589431743295766</v>
      </c>
      <c r="QN13" s="54">
        <v>0.17589431743295766</v>
      </c>
      <c r="QO13" s="54">
        <v>0.17589431743295766</v>
      </c>
      <c r="QP13" s="54">
        <v>0.17589431743295766</v>
      </c>
      <c r="QQ13" s="54">
        <v>0.17589431743295766</v>
      </c>
      <c r="QR13" s="54">
        <v>0.17589431743295766</v>
      </c>
      <c r="QS13" s="54">
        <v>0.17589431743295766</v>
      </c>
      <c r="QT13" s="54">
        <v>0.17589431743295766</v>
      </c>
      <c r="QU13" s="54">
        <v>0.17589431743295766</v>
      </c>
      <c r="QV13" s="54">
        <v>0.17589431743295766</v>
      </c>
      <c r="QW13" s="54">
        <v>0.17589431743295766</v>
      </c>
      <c r="QX13" s="54">
        <v>0.17589431743295766</v>
      </c>
      <c r="QY13" s="54">
        <v>0.17589431743295766</v>
      </c>
      <c r="QZ13" s="54">
        <v>0.17589431743295766</v>
      </c>
      <c r="RA13" s="54">
        <v>0.17589431743295766</v>
      </c>
      <c r="RB13" s="54">
        <v>0.17589431743295766</v>
      </c>
      <c r="RC13" s="54">
        <v>0.17589431743295766</v>
      </c>
      <c r="RD13" s="54">
        <v>0.17589431743295766</v>
      </c>
      <c r="RE13" s="54">
        <v>0.17589431743295766</v>
      </c>
      <c r="RF13" s="54">
        <v>0.17589431743295766</v>
      </c>
      <c r="RG13" s="54">
        <v>0.17589431743295766</v>
      </c>
      <c r="RH13" s="54">
        <v>0.17589431743295766</v>
      </c>
      <c r="RI13" s="54">
        <v>0.17589431743295766</v>
      </c>
      <c r="RJ13" s="54">
        <v>0.17589431743295766</v>
      </c>
      <c r="RK13" s="54">
        <v>0.17589431743295766</v>
      </c>
      <c r="RL13" s="54">
        <v>0.17589431743295766</v>
      </c>
      <c r="RM13" s="54">
        <v>0.17589431743295766</v>
      </c>
      <c r="RN13" s="54">
        <v>0.17589431743295766</v>
      </c>
      <c r="RO13" s="54">
        <v>0.17589431743295766</v>
      </c>
      <c r="RP13" s="54">
        <v>0.17589431743295766</v>
      </c>
      <c r="RQ13" s="54">
        <v>0.17589431743295766</v>
      </c>
      <c r="RR13" s="54">
        <v>0.17589431743295766</v>
      </c>
      <c r="RS13" s="54">
        <v>0.17589431743295766</v>
      </c>
      <c r="RT13" s="54">
        <v>0.17589431743295766</v>
      </c>
      <c r="RU13" s="54">
        <v>0.17589431743295766</v>
      </c>
      <c r="RV13" s="54">
        <v>0.17589431743295766</v>
      </c>
      <c r="RW13" s="54">
        <v>0.17589431743295766</v>
      </c>
      <c r="RX13" s="54">
        <v>0.17589431743295766</v>
      </c>
      <c r="RY13" s="54">
        <v>0.17589431743295766</v>
      </c>
      <c r="RZ13" s="54">
        <v>0.17589431743295766</v>
      </c>
      <c r="SA13" s="54">
        <v>0.17589431743295766</v>
      </c>
      <c r="SB13" s="54">
        <v>0.17589431743295766</v>
      </c>
      <c r="SC13" s="54">
        <v>0.17589431743295766</v>
      </c>
      <c r="SD13" s="54">
        <v>0.17589431743295766</v>
      </c>
      <c r="SE13" s="54">
        <v>0.17589431743295766</v>
      </c>
      <c r="SF13" s="54">
        <v>0.17589431743295766</v>
      </c>
      <c r="SG13" s="54">
        <v>0.17589431743295766</v>
      </c>
      <c r="SH13" s="54">
        <v>0.17589431743295766</v>
      </c>
      <c r="SI13" s="54">
        <v>0.17589431743295766</v>
      </c>
      <c r="SJ13" s="54">
        <v>0.17589431743295766</v>
      </c>
      <c r="SK13" s="54">
        <v>0.17589431743295766</v>
      </c>
      <c r="SL13" s="54">
        <v>0.17589431743295766</v>
      </c>
      <c r="SM13" s="54">
        <v>0.17589431743295766</v>
      </c>
      <c r="SN13" s="54">
        <v>0.17589431743295766</v>
      </c>
      <c r="SO13" s="54">
        <v>0.17589431743295766</v>
      </c>
      <c r="SP13" s="54">
        <v>0.17589431743295766</v>
      </c>
      <c r="SQ13" s="54">
        <v>0.17589431743295766</v>
      </c>
      <c r="SR13" s="54">
        <v>0.17589431743295766</v>
      </c>
      <c r="SS13" s="54">
        <v>0.17589431743295766</v>
      </c>
      <c r="ST13" s="54">
        <v>0.17589431743295766</v>
      </c>
      <c r="SU13" s="54">
        <v>0.17589431743295766</v>
      </c>
      <c r="SV13" s="54">
        <v>0.17589431743295766</v>
      </c>
      <c r="SW13" s="54">
        <v>0.17589431743295766</v>
      </c>
      <c r="SX13" s="54">
        <v>0.17589431743295766</v>
      </c>
      <c r="SY13" s="54">
        <v>0.17589431743295766</v>
      </c>
      <c r="SZ13" s="54">
        <v>0.17589431743295766</v>
      </c>
      <c r="TA13" s="54">
        <v>0.17589431743295766</v>
      </c>
      <c r="TB13" s="54">
        <v>0.17589431743295766</v>
      </c>
      <c r="TC13" s="54">
        <v>0.17589431743295766</v>
      </c>
      <c r="TD13" s="54">
        <v>0.17589431743295766</v>
      </c>
      <c r="TE13" s="54">
        <v>0.17589431743295766</v>
      </c>
      <c r="TF13" s="54">
        <v>0.17589431743295766</v>
      </c>
      <c r="TG13" s="54">
        <v>0.17589431743295766</v>
      </c>
      <c r="TH13" s="54">
        <v>0.17589431743295766</v>
      </c>
      <c r="TI13" s="54">
        <v>0.17589431743295766</v>
      </c>
      <c r="TJ13" s="54">
        <v>0.17589431743295766</v>
      </c>
      <c r="TK13" s="54">
        <v>0.17589431743295766</v>
      </c>
      <c r="TL13" s="54">
        <v>0.17589431743295766</v>
      </c>
      <c r="TM13" s="54">
        <v>0.17589431743295766</v>
      </c>
      <c r="TN13" s="54">
        <v>0.17589431743295766</v>
      </c>
      <c r="TO13" s="54">
        <v>0.17589431743295766</v>
      </c>
      <c r="TP13" s="25"/>
      <c r="TQ13" s="25"/>
      <c r="TR13" s="25"/>
      <c r="TS13" s="25"/>
      <c r="TT13" s="25"/>
      <c r="TU13" s="25"/>
      <c r="TV13" s="25"/>
      <c r="TW13" s="25"/>
      <c r="TX13" s="25"/>
      <c r="TY13" s="25"/>
      <c r="TZ13" s="25"/>
      <c r="UA13" s="25"/>
      <c r="UB13" s="25"/>
      <c r="UC13" s="25"/>
      <c r="UD13" s="25"/>
      <c r="UE13" s="25"/>
      <c r="UF13" s="25"/>
      <c r="UG13" s="25"/>
      <c r="UH13" s="25"/>
      <c r="UI13" s="25"/>
      <c r="UJ13" s="25"/>
      <c r="UK13" s="25"/>
      <c r="UL13" s="25"/>
      <c r="UM13" s="25"/>
      <c r="UN13" s="25"/>
      <c r="UO13" s="25"/>
      <c r="UP13" s="25"/>
      <c r="UQ13" s="25"/>
      <c r="UR13" s="25"/>
      <c r="US13" s="25"/>
      <c r="UT13" s="25"/>
      <c r="UU13" s="25"/>
      <c r="UV13" s="25"/>
      <c r="UW13" s="25"/>
      <c r="UX13" s="25"/>
      <c r="UY13" s="25"/>
      <c r="UZ13" s="25"/>
      <c r="VA13" s="25"/>
      <c r="VB13" s="25"/>
      <c r="VC13" s="25"/>
      <c r="VD13" s="25"/>
      <c r="VE13" s="25"/>
      <c r="VF13" s="25"/>
      <c r="VG13" s="25"/>
      <c r="VH13" s="25"/>
      <c r="VI13" s="25"/>
      <c r="VJ13" s="25"/>
      <c r="VK13" s="25"/>
      <c r="VL13" s="25"/>
      <c r="VM13" s="25"/>
      <c r="VN13" s="25"/>
      <c r="VO13" s="25"/>
      <c r="VP13" s="25"/>
      <c r="VQ13" s="25"/>
      <c r="VR13" s="25"/>
      <c r="VS13" s="25"/>
      <c r="VT13" s="25"/>
      <c r="VU13" s="25"/>
      <c r="VV13" s="25"/>
      <c r="VW13" s="25"/>
      <c r="VX13" s="25"/>
      <c r="VY13" s="25"/>
      <c r="VZ13" s="25"/>
      <c r="WA13" s="25"/>
      <c r="WB13" s="25"/>
      <c r="WC13" s="25"/>
      <c r="WD13" s="25"/>
      <c r="WE13" s="25"/>
      <c r="WF13" s="25"/>
      <c r="WG13" s="25"/>
      <c r="WH13" s="25"/>
    </row>
    <row r="14" spans="4:606" ht="16.5">
      <c r="D14" s="73" t="s">
        <v>30</v>
      </c>
      <c r="E14" s="74" t="s">
        <v>59</v>
      </c>
      <c r="F14" s="74">
        <v>4.7968879845624854E-2</v>
      </c>
      <c r="G14" s="74">
        <v>4.7968879845624854E-2</v>
      </c>
      <c r="H14" s="74">
        <v>4.7968879845624854E-2</v>
      </c>
      <c r="I14" s="74">
        <v>4.7968879845624854E-2</v>
      </c>
      <c r="J14" s="74">
        <v>4.7968879845624854E-2</v>
      </c>
      <c r="K14" s="74">
        <v>4.7968879845624854E-2</v>
      </c>
      <c r="L14" s="74">
        <v>4.7968879845624854E-2</v>
      </c>
      <c r="M14" s="74">
        <v>4.7968879845624854E-2</v>
      </c>
      <c r="N14" s="74">
        <v>4.7968879845624854E-2</v>
      </c>
      <c r="O14" s="74">
        <v>4.7968879845624854E-2</v>
      </c>
      <c r="P14" s="74">
        <v>4.7968879845624854E-2</v>
      </c>
      <c r="Q14" s="74">
        <v>4.7968879845624854E-2</v>
      </c>
      <c r="R14" s="74">
        <v>4.7968879845624854E-2</v>
      </c>
      <c r="S14" s="74">
        <v>4.7968879845624854E-2</v>
      </c>
      <c r="T14" s="74">
        <v>4.7968879845624854E-2</v>
      </c>
      <c r="U14" s="74">
        <v>4.7968879845624854E-2</v>
      </c>
      <c r="V14" s="74">
        <v>4.7968879845624854E-2</v>
      </c>
      <c r="W14" s="74">
        <v>4.7968879845624854E-2</v>
      </c>
      <c r="X14" s="74">
        <v>4.7968879845624854E-2</v>
      </c>
      <c r="Y14" s="74">
        <v>4.7968879845624854E-2</v>
      </c>
      <c r="Z14" s="74">
        <v>4.7968879845624854E-2</v>
      </c>
      <c r="AA14" s="74">
        <v>4.7968879845624854E-2</v>
      </c>
      <c r="AB14" s="74">
        <v>4.7968879845624854E-2</v>
      </c>
      <c r="AC14" s="74">
        <v>4.7968879845624854E-2</v>
      </c>
      <c r="AD14" s="74">
        <v>4.7968879845624854E-2</v>
      </c>
      <c r="AE14" s="74">
        <v>4.7968879845624854E-2</v>
      </c>
      <c r="AF14" s="74">
        <v>4.7968879845624854E-2</v>
      </c>
      <c r="AG14" s="74">
        <v>4.7968879845624854E-2</v>
      </c>
      <c r="AH14" s="74">
        <v>4.7968879845624854E-2</v>
      </c>
      <c r="AI14" s="74">
        <v>4.7968879845624854E-2</v>
      </c>
      <c r="AJ14" s="74">
        <v>4.7968879845624854E-2</v>
      </c>
      <c r="AK14" s="74">
        <v>4.7968879845624854E-2</v>
      </c>
      <c r="AL14" s="74">
        <v>4.7968879845624854E-2</v>
      </c>
      <c r="AM14" s="74">
        <v>4.7968879845624854E-2</v>
      </c>
      <c r="AN14" s="74">
        <v>4.7968879845624854E-2</v>
      </c>
      <c r="AO14" s="74">
        <v>4.7968879845624854E-2</v>
      </c>
      <c r="AP14" s="74">
        <v>4.7968879845624854E-2</v>
      </c>
      <c r="AQ14" s="74">
        <v>4.7968879845624854E-2</v>
      </c>
      <c r="AR14" s="74">
        <v>4.7968879845624854E-2</v>
      </c>
      <c r="AS14" s="74">
        <v>4.7968879845624854E-2</v>
      </c>
      <c r="AT14" s="74">
        <v>4.7968879845624854E-2</v>
      </c>
      <c r="AU14" s="74">
        <v>4.7968879845624854E-2</v>
      </c>
      <c r="AV14" s="74">
        <v>4.7968879845624854E-2</v>
      </c>
      <c r="AW14" s="74">
        <v>4.7968879845624854E-2</v>
      </c>
      <c r="AX14" s="74">
        <v>4.7968879845624854E-2</v>
      </c>
      <c r="AY14" s="74">
        <v>4.7968879845624854E-2</v>
      </c>
      <c r="AZ14" s="74">
        <v>4.7968879845624854E-2</v>
      </c>
      <c r="BA14" s="74">
        <v>4.7968879845624854E-2</v>
      </c>
      <c r="BB14" s="74">
        <v>4.7968879845624854E-2</v>
      </c>
      <c r="BC14" s="74">
        <v>4.7968879845624854E-2</v>
      </c>
      <c r="BD14" s="74">
        <v>4.7968879845624854E-2</v>
      </c>
      <c r="BE14" s="74">
        <v>4.7968879845624854E-2</v>
      </c>
      <c r="BF14" s="74">
        <v>4.7968879845624854E-2</v>
      </c>
      <c r="BG14" s="74">
        <v>4.7968879845624854E-2</v>
      </c>
      <c r="BH14" s="74">
        <v>4.7968879845624854E-2</v>
      </c>
      <c r="BI14" s="74">
        <v>4.7968879845624854E-2</v>
      </c>
      <c r="BJ14" s="74">
        <v>4.7968879845624854E-2</v>
      </c>
      <c r="BK14" s="74">
        <v>4.7968879845624854E-2</v>
      </c>
      <c r="BL14" s="74">
        <v>4.7968879845624854E-2</v>
      </c>
      <c r="BM14" s="74">
        <v>4.7968879845624854E-2</v>
      </c>
      <c r="BN14" s="74">
        <v>4.7968879845624854E-2</v>
      </c>
      <c r="BO14" s="74">
        <v>4.7968879845624854E-2</v>
      </c>
      <c r="BP14" s="74">
        <v>4.7968879845624854E-2</v>
      </c>
      <c r="BQ14" s="74">
        <v>4.7968879845624854E-2</v>
      </c>
      <c r="BR14" s="74">
        <v>4.7968879845624854E-2</v>
      </c>
      <c r="BS14" s="74">
        <v>4.7968879845624854E-2</v>
      </c>
      <c r="BT14" s="74">
        <v>4.7968879845624854E-2</v>
      </c>
      <c r="BU14" s="74">
        <v>4.7968879845624854E-2</v>
      </c>
      <c r="BV14" s="74">
        <v>4.7968879845624854E-2</v>
      </c>
      <c r="BW14" s="74">
        <v>4.7968879845624854E-2</v>
      </c>
      <c r="BX14" s="74">
        <v>4.7968879845624854E-2</v>
      </c>
      <c r="BY14" s="74">
        <v>4.7968879845624854E-2</v>
      </c>
      <c r="BZ14" s="74">
        <v>4.7968879845624854E-2</v>
      </c>
      <c r="CA14" s="74">
        <v>4.7968879845624854E-2</v>
      </c>
      <c r="CB14" s="74">
        <v>4.7968879845624854E-2</v>
      </c>
      <c r="CC14" s="74">
        <v>4.7968879845624854E-2</v>
      </c>
      <c r="CD14" s="74">
        <v>4.7968879845624854E-2</v>
      </c>
      <c r="CE14" s="74">
        <v>4.7968879845624854E-2</v>
      </c>
      <c r="CF14" s="74">
        <v>4.7968879845624854E-2</v>
      </c>
      <c r="CG14" s="74">
        <v>4.7968879845624854E-2</v>
      </c>
      <c r="CH14" s="74">
        <v>4.7968879845624854E-2</v>
      </c>
      <c r="CI14" s="74">
        <v>4.7968879845624854E-2</v>
      </c>
      <c r="CJ14" s="74">
        <v>4.7968879845624854E-2</v>
      </c>
      <c r="CK14" s="74">
        <v>4.7968879845624854E-2</v>
      </c>
      <c r="CL14" s="74">
        <v>4.7968879845624854E-2</v>
      </c>
      <c r="CM14" s="74">
        <v>4.7968879845624854E-2</v>
      </c>
      <c r="CN14" s="74">
        <v>4.7968879845624854E-2</v>
      </c>
      <c r="CO14" s="74">
        <v>4.7968879845624854E-2</v>
      </c>
      <c r="CP14" s="74">
        <v>4.7968879845624854E-2</v>
      </c>
      <c r="CQ14" s="74">
        <v>4.7968879845624854E-2</v>
      </c>
      <c r="CR14" s="74">
        <v>4.7968879845624854E-2</v>
      </c>
      <c r="CS14" s="74">
        <v>4.7968879845624854E-2</v>
      </c>
      <c r="CT14" s="74">
        <v>4.7968879845624854E-2</v>
      </c>
      <c r="CU14" s="74">
        <v>4.7968879845624854E-2</v>
      </c>
      <c r="CV14" s="74">
        <v>4.7968879845624854E-2</v>
      </c>
      <c r="CW14" s="74">
        <v>4.7968879845624854E-2</v>
      </c>
      <c r="CX14" s="74">
        <v>4.7968879845624854E-2</v>
      </c>
      <c r="CY14" s="74">
        <v>4.7968879845624854E-2</v>
      </c>
      <c r="CZ14" s="74">
        <v>4.7968879845624854E-2</v>
      </c>
      <c r="DA14" s="74">
        <v>4.7968879845624854E-2</v>
      </c>
      <c r="DB14" s="74">
        <v>4.7968879845624854E-2</v>
      </c>
      <c r="DC14" s="74">
        <v>4.7968879845624854E-2</v>
      </c>
      <c r="DD14" s="74">
        <v>4.7968879845624854E-2</v>
      </c>
      <c r="DE14" s="74">
        <v>4.7968879845624854E-2</v>
      </c>
      <c r="DF14" s="74">
        <v>4.7968879845624854E-2</v>
      </c>
      <c r="DG14" s="74">
        <v>4.7968879845624854E-2</v>
      </c>
      <c r="DH14" s="74">
        <v>4.7968879845624854E-2</v>
      </c>
      <c r="DI14" s="74">
        <v>4.7968879845624854E-2</v>
      </c>
      <c r="DJ14" s="74">
        <v>4.7968879845624854E-2</v>
      </c>
      <c r="DK14" s="74">
        <v>4.7968879845624854E-2</v>
      </c>
      <c r="DL14" s="74">
        <v>4.7968879845624854E-2</v>
      </c>
      <c r="DM14" s="74">
        <v>4.7968879845624854E-2</v>
      </c>
      <c r="DN14" s="74">
        <v>4.7968879845624854E-2</v>
      </c>
      <c r="DO14" s="74">
        <v>4.7968879845624854E-2</v>
      </c>
      <c r="DP14" s="74">
        <v>4.7968879845624854E-2</v>
      </c>
      <c r="DQ14" s="74">
        <v>4.7968879845624854E-2</v>
      </c>
      <c r="DR14" s="74">
        <v>4.7968879845624854E-2</v>
      </c>
      <c r="DS14" s="74">
        <v>4.7968879845624854E-2</v>
      </c>
      <c r="DT14" s="74">
        <v>4.7968879845624854E-2</v>
      </c>
      <c r="DU14" s="74">
        <v>4.7968879845624854E-2</v>
      </c>
      <c r="DV14" s="74">
        <v>4.7968879845624854E-2</v>
      </c>
      <c r="DW14" s="74">
        <v>4.7968879845624854E-2</v>
      </c>
      <c r="DX14" s="74">
        <v>4.7968879845624854E-2</v>
      </c>
      <c r="DY14" s="74">
        <v>4.7968879845624854E-2</v>
      </c>
      <c r="DZ14" s="74">
        <v>4.7968879845624854E-2</v>
      </c>
      <c r="EA14" s="74">
        <v>4.7968879845624854E-2</v>
      </c>
      <c r="EB14" s="74">
        <v>4.7968879845624854E-2</v>
      </c>
      <c r="EC14" s="74">
        <v>4.7968879845624854E-2</v>
      </c>
      <c r="ED14" s="74">
        <v>4.7968879845624854E-2</v>
      </c>
      <c r="EE14" s="74">
        <v>4.7968879845624854E-2</v>
      </c>
      <c r="EF14" s="74">
        <v>4.7968879845624854E-2</v>
      </c>
      <c r="EG14" s="74">
        <v>4.7968879845624854E-2</v>
      </c>
      <c r="EH14" s="74">
        <v>4.7968879845624854E-2</v>
      </c>
      <c r="EI14" s="74">
        <v>4.7968879845624854E-2</v>
      </c>
      <c r="EJ14" s="74">
        <v>4.7968879845624854E-2</v>
      </c>
      <c r="EK14" s="74">
        <v>4.7968879845624854E-2</v>
      </c>
      <c r="EL14" s="74">
        <v>4.7968879845624854E-2</v>
      </c>
      <c r="EM14" s="74">
        <v>4.7968879845624854E-2</v>
      </c>
      <c r="EN14" s="74">
        <v>4.7968879845624854E-2</v>
      </c>
      <c r="EO14" s="74">
        <v>4.7968879845624854E-2</v>
      </c>
      <c r="EP14" s="74">
        <v>4.7968879845624854E-2</v>
      </c>
      <c r="EQ14" s="74">
        <v>4.7968879845624854E-2</v>
      </c>
      <c r="ER14" s="74">
        <v>4.7968879845624854E-2</v>
      </c>
      <c r="ES14" s="74">
        <v>4.7968879845624854E-2</v>
      </c>
      <c r="ET14" s="74">
        <v>4.7968879845624854E-2</v>
      </c>
      <c r="EU14" s="74">
        <v>4.7968879845624854E-2</v>
      </c>
      <c r="EV14" s="74">
        <v>4.7968879845624854E-2</v>
      </c>
      <c r="EW14" s="74">
        <v>4.7968879845624854E-2</v>
      </c>
      <c r="EX14" s="74">
        <v>4.7968879845624854E-2</v>
      </c>
      <c r="EY14" s="74">
        <v>4.7968879845624854E-2</v>
      </c>
      <c r="EZ14" s="74">
        <v>4.7968879845624854E-2</v>
      </c>
      <c r="FA14" s="74">
        <v>4.7968879845624854E-2</v>
      </c>
      <c r="FB14" s="74">
        <v>4.7968879845624854E-2</v>
      </c>
      <c r="FC14" s="74">
        <v>4.7968879845624854E-2</v>
      </c>
      <c r="FD14" s="74">
        <v>4.7968879845624854E-2</v>
      </c>
      <c r="FE14" s="74">
        <v>4.7968879845624854E-2</v>
      </c>
      <c r="FF14" s="74">
        <v>4.7968879845624854E-2</v>
      </c>
      <c r="FG14" s="74">
        <v>4.7968879845624854E-2</v>
      </c>
      <c r="FH14" s="74">
        <v>4.7968879845624854E-2</v>
      </c>
      <c r="FI14" s="74">
        <v>4.7968879845624854E-2</v>
      </c>
      <c r="FJ14" s="74">
        <v>4.7968879845624854E-2</v>
      </c>
      <c r="FK14" s="74">
        <v>4.7968879845624854E-2</v>
      </c>
      <c r="FL14" s="74">
        <v>4.7968879845624854E-2</v>
      </c>
      <c r="FM14" s="74">
        <v>4.7968879845624854E-2</v>
      </c>
      <c r="FN14" s="74">
        <v>4.7968879845624854E-2</v>
      </c>
      <c r="FO14" s="74">
        <v>4.7968879845624854E-2</v>
      </c>
      <c r="FP14" s="74">
        <v>4.7968879845624854E-2</v>
      </c>
      <c r="FQ14" s="74">
        <v>4.7968879845624854E-2</v>
      </c>
      <c r="FR14" s="74">
        <v>4.7968879845624854E-2</v>
      </c>
      <c r="FS14" s="74">
        <v>4.7968879845624854E-2</v>
      </c>
      <c r="FT14" s="74">
        <v>4.7968879845624854E-2</v>
      </c>
      <c r="FU14" s="74">
        <v>4.7968879845624854E-2</v>
      </c>
      <c r="FV14" s="74">
        <v>4.7968879845624854E-2</v>
      </c>
      <c r="FW14" s="74">
        <v>4.7968879845624854E-2</v>
      </c>
      <c r="FX14" s="74">
        <v>4.7968879845624854E-2</v>
      </c>
      <c r="FY14" s="74">
        <v>4.7968879845624854E-2</v>
      </c>
      <c r="FZ14" s="74">
        <v>4.7968879845624854E-2</v>
      </c>
      <c r="GA14" s="74">
        <v>4.7968879845624854E-2</v>
      </c>
      <c r="GB14" s="74">
        <v>4.7968879845624854E-2</v>
      </c>
      <c r="GC14" s="74">
        <v>4.7968879845624854E-2</v>
      </c>
      <c r="GD14" s="74">
        <v>4.7968879845624854E-2</v>
      </c>
      <c r="GE14" s="74">
        <v>4.7968879845624854E-2</v>
      </c>
      <c r="GF14" s="74">
        <v>4.7968879845624854E-2</v>
      </c>
      <c r="GG14" s="74">
        <v>4.7968879845624854E-2</v>
      </c>
      <c r="GH14" s="74">
        <v>4.7968879845624854E-2</v>
      </c>
      <c r="GI14" s="74">
        <v>4.7968879845624854E-2</v>
      </c>
      <c r="GJ14" s="74">
        <v>4.7968879845624854E-2</v>
      </c>
      <c r="GK14" s="74">
        <v>4.7968879845624854E-2</v>
      </c>
      <c r="GL14" s="74">
        <v>4.7968879845624854E-2</v>
      </c>
      <c r="GM14" s="74">
        <v>4.7968879845624854E-2</v>
      </c>
      <c r="GN14" s="74">
        <v>4.7968879845624854E-2</v>
      </c>
      <c r="GO14" s="74">
        <v>4.7968879845624854E-2</v>
      </c>
      <c r="GP14" s="74">
        <v>4.7968879845624854E-2</v>
      </c>
      <c r="GQ14" s="74">
        <v>4.7968879845624854E-2</v>
      </c>
      <c r="GR14" s="74">
        <v>4.7968879845624854E-2</v>
      </c>
      <c r="GS14" s="74">
        <v>4.7968879845624854E-2</v>
      </c>
      <c r="GT14" s="74">
        <v>4.7968879845624854E-2</v>
      </c>
      <c r="GU14" s="74">
        <v>4.7968879845624854E-2</v>
      </c>
      <c r="GV14" s="74">
        <v>4.7968879845624854E-2</v>
      </c>
      <c r="GW14" s="74">
        <v>4.7968879845624854E-2</v>
      </c>
      <c r="GX14" s="74">
        <v>4.7968879845624854E-2</v>
      </c>
      <c r="GY14" s="74">
        <v>4.7968879845624854E-2</v>
      </c>
      <c r="GZ14" s="74">
        <v>4.7968879845624854E-2</v>
      </c>
      <c r="HA14" s="74">
        <v>4.7968879845624854E-2</v>
      </c>
      <c r="HB14" s="74">
        <v>4.7968879845624854E-2</v>
      </c>
      <c r="HC14" s="74">
        <v>4.7968879845624854E-2</v>
      </c>
      <c r="HD14" s="74">
        <v>4.7968879845624854E-2</v>
      </c>
      <c r="HE14" s="74">
        <v>4.7968879845624854E-2</v>
      </c>
      <c r="HF14" s="74">
        <v>4.7968879845624854E-2</v>
      </c>
      <c r="HG14" s="74">
        <v>4.7968879845624854E-2</v>
      </c>
      <c r="HH14" s="74">
        <v>4.7968879845624854E-2</v>
      </c>
      <c r="HI14" s="74">
        <v>4.7968879845624854E-2</v>
      </c>
      <c r="HJ14" s="74">
        <v>4.7968879845624854E-2</v>
      </c>
      <c r="HK14" s="74">
        <v>4.7968879845624854E-2</v>
      </c>
      <c r="HL14" s="74">
        <v>4.7968879845624854E-2</v>
      </c>
      <c r="HM14" s="74">
        <v>4.7968879845624854E-2</v>
      </c>
      <c r="HN14" s="74">
        <v>4.7968879845624854E-2</v>
      </c>
      <c r="HO14" s="74">
        <v>4.7968879845624854E-2</v>
      </c>
      <c r="HP14" s="74">
        <v>4.7968879845624854E-2</v>
      </c>
      <c r="HQ14" s="74">
        <v>4.7968879845624854E-2</v>
      </c>
      <c r="HR14" s="74">
        <v>4.7968879845624854E-2</v>
      </c>
      <c r="HS14" s="74">
        <v>4.7968879845624854E-2</v>
      </c>
      <c r="HT14" s="74">
        <v>4.7968879845624854E-2</v>
      </c>
      <c r="HU14" s="74">
        <v>4.7968879845624854E-2</v>
      </c>
      <c r="HV14" s="74">
        <v>4.7968879845624854E-2</v>
      </c>
      <c r="HW14" s="74">
        <v>4.7968879845624854E-2</v>
      </c>
      <c r="HX14" s="74">
        <v>4.7968879845624854E-2</v>
      </c>
      <c r="HY14" s="74">
        <v>4.7968879845624854E-2</v>
      </c>
      <c r="HZ14" s="74">
        <v>4.7968879845624854E-2</v>
      </c>
      <c r="IA14" s="74">
        <v>4.7968879845624854E-2</v>
      </c>
      <c r="IB14" s="74">
        <v>4.7968879845624854E-2</v>
      </c>
      <c r="IC14" s="74">
        <v>4.7968879845624854E-2</v>
      </c>
      <c r="ID14" s="74">
        <v>4.7968879845624854E-2</v>
      </c>
      <c r="IE14" s="74">
        <v>4.7968879845624854E-2</v>
      </c>
      <c r="IF14" s="74">
        <v>4.7968879845624854E-2</v>
      </c>
      <c r="IG14" s="74">
        <v>4.7968879845624854E-2</v>
      </c>
      <c r="IH14" s="74">
        <v>4.7968879845624854E-2</v>
      </c>
      <c r="II14" s="74">
        <v>4.7968879845624854E-2</v>
      </c>
      <c r="IJ14" s="74">
        <v>4.7968879845624854E-2</v>
      </c>
      <c r="IK14" s="74">
        <v>4.7968879845624854E-2</v>
      </c>
      <c r="IL14" s="74">
        <v>4.7968879845624854E-2</v>
      </c>
      <c r="IM14" s="74">
        <v>4.7968879845624854E-2</v>
      </c>
      <c r="IN14" s="74">
        <v>4.7968879845624854E-2</v>
      </c>
      <c r="IO14" s="74">
        <v>4.7968879845624854E-2</v>
      </c>
      <c r="IP14" s="74">
        <v>4.7968879845624854E-2</v>
      </c>
      <c r="IQ14" s="74">
        <v>4.7968879845624854E-2</v>
      </c>
      <c r="IR14" s="74">
        <v>4.7968879845624854E-2</v>
      </c>
      <c r="IS14" s="74">
        <v>4.7968879845624854E-2</v>
      </c>
      <c r="IT14" s="74">
        <v>4.7968879845624854E-2</v>
      </c>
      <c r="IU14" s="74">
        <v>4.7968879845624854E-2</v>
      </c>
      <c r="IV14" s="74">
        <v>4.7968879845624854E-2</v>
      </c>
      <c r="IW14" s="74">
        <v>4.7968879845624854E-2</v>
      </c>
      <c r="IX14" s="74">
        <v>4.7968879845624854E-2</v>
      </c>
      <c r="IY14" s="74">
        <v>4.7968879845624854E-2</v>
      </c>
      <c r="IZ14" s="74">
        <v>4.7968879845624854E-2</v>
      </c>
      <c r="JA14" s="74">
        <v>4.7968879845624854E-2</v>
      </c>
      <c r="JB14" s="74">
        <v>4.7968879845624854E-2</v>
      </c>
      <c r="JC14" s="74">
        <v>4.7968879845624854E-2</v>
      </c>
      <c r="JD14" s="74">
        <v>4.7968879845624854E-2</v>
      </c>
      <c r="JE14" s="74">
        <v>4.7968879845624854E-2</v>
      </c>
      <c r="JF14" s="74">
        <v>4.7968879845624854E-2</v>
      </c>
      <c r="JG14" s="74">
        <v>4.7968879845624854E-2</v>
      </c>
      <c r="JH14" s="74">
        <v>4.7968879845624854E-2</v>
      </c>
      <c r="JI14" s="74">
        <v>4.7968879845624854E-2</v>
      </c>
      <c r="JJ14" s="74">
        <v>4.7968879845624854E-2</v>
      </c>
      <c r="JK14" s="74">
        <v>4.7968879845624854E-2</v>
      </c>
      <c r="JL14" s="74">
        <v>4.7968879845624854E-2</v>
      </c>
      <c r="JM14" s="74">
        <v>4.7968879845624854E-2</v>
      </c>
      <c r="JN14" s="74">
        <v>4.7968879845624854E-2</v>
      </c>
      <c r="JO14" s="74">
        <v>4.7968879845624854E-2</v>
      </c>
      <c r="JP14" s="74">
        <v>4.7968879845624854E-2</v>
      </c>
      <c r="JQ14" s="74">
        <v>4.7968879845624854E-2</v>
      </c>
      <c r="JR14" s="74">
        <v>4.7968879845624854E-2</v>
      </c>
      <c r="JS14" s="74">
        <v>4.7968879845624854E-2</v>
      </c>
      <c r="JT14" s="74">
        <v>4.7968879845624854E-2</v>
      </c>
      <c r="JU14" s="74">
        <v>4.7968879845624854E-2</v>
      </c>
      <c r="JV14" s="74">
        <v>4.7968879845624854E-2</v>
      </c>
      <c r="JW14" s="74">
        <v>4.7968879845624854E-2</v>
      </c>
      <c r="JX14" s="74">
        <v>4.7968879845624854E-2</v>
      </c>
      <c r="JY14" s="74">
        <v>4.7968879845624854E-2</v>
      </c>
      <c r="JZ14" s="74">
        <v>4.7968879845624854E-2</v>
      </c>
      <c r="KA14" s="74">
        <v>4.7968879845624854E-2</v>
      </c>
      <c r="KB14" s="74">
        <v>4.7968879845624854E-2</v>
      </c>
      <c r="KC14" s="74">
        <v>4.7968879845624854E-2</v>
      </c>
      <c r="KD14" s="74">
        <v>4.7968879845624854E-2</v>
      </c>
      <c r="KE14" s="74">
        <v>4.7968879845624854E-2</v>
      </c>
      <c r="KF14" s="74">
        <v>4.7968879845624854E-2</v>
      </c>
      <c r="KG14" s="74">
        <v>4.7968879845624854E-2</v>
      </c>
      <c r="KH14" s="74">
        <v>4.7968879845624854E-2</v>
      </c>
      <c r="KI14" s="74">
        <v>4.7968879845624854E-2</v>
      </c>
      <c r="KJ14" s="74">
        <v>4.7968879845624854E-2</v>
      </c>
      <c r="KK14" s="74">
        <v>4.7968879845624854E-2</v>
      </c>
      <c r="KL14" s="74">
        <v>4.7968879845624854E-2</v>
      </c>
      <c r="KM14" s="74">
        <v>4.7968879845624854E-2</v>
      </c>
      <c r="KN14" s="74">
        <v>4.7968879845624854E-2</v>
      </c>
      <c r="KO14" s="74">
        <v>4.7968879845624854E-2</v>
      </c>
      <c r="KP14" s="74">
        <v>4.7968879845624854E-2</v>
      </c>
      <c r="KQ14" s="74">
        <v>4.7968879845624854E-2</v>
      </c>
      <c r="KR14" s="74">
        <v>4.7968879845624854E-2</v>
      </c>
      <c r="KS14" s="74">
        <v>4.7968879845624854E-2</v>
      </c>
      <c r="KT14" s="74">
        <v>4.7968879845624854E-2</v>
      </c>
      <c r="KU14" s="74">
        <v>4.7968879845624854E-2</v>
      </c>
      <c r="KV14" s="74">
        <v>4.7968879845624854E-2</v>
      </c>
      <c r="KW14" s="74">
        <v>4.7968879845624854E-2</v>
      </c>
      <c r="KX14" s="74">
        <v>4.7968879845624854E-2</v>
      </c>
      <c r="KY14" s="74">
        <v>4.7968879845624854E-2</v>
      </c>
      <c r="KZ14" s="74">
        <v>4.7968879845624854E-2</v>
      </c>
      <c r="LA14" s="74">
        <v>4.7968879845624854E-2</v>
      </c>
      <c r="LB14" s="74">
        <v>4.7968879845624854E-2</v>
      </c>
      <c r="LC14" s="74">
        <v>4.7968879845624854E-2</v>
      </c>
      <c r="LD14" s="74">
        <v>4.7968879845624854E-2</v>
      </c>
      <c r="LE14" s="74">
        <v>4.7968879845624854E-2</v>
      </c>
      <c r="LF14" s="74">
        <v>4.7968879845624854E-2</v>
      </c>
      <c r="LG14" s="74">
        <v>4.7968879845624854E-2</v>
      </c>
      <c r="LH14" s="74">
        <v>4.7968879845624854E-2</v>
      </c>
      <c r="LI14" s="74">
        <v>4.7968879845624854E-2</v>
      </c>
      <c r="LJ14" s="74">
        <v>4.7968879845624854E-2</v>
      </c>
      <c r="LK14" s="74">
        <v>4.7968879845624854E-2</v>
      </c>
      <c r="LL14" s="74">
        <v>4.7968879845624854E-2</v>
      </c>
      <c r="LM14" s="74">
        <v>4.7968879845624854E-2</v>
      </c>
      <c r="LN14" s="74">
        <v>4.7968879845624854E-2</v>
      </c>
      <c r="LO14" s="74">
        <v>4.7968879845624854E-2</v>
      </c>
      <c r="LP14" s="74">
        <v>4.7968879845624854E-2</v>
      </c>
      <c r="LQ14" s="74">
        <v>4.7968879845624854E-2</v>
      </c>
      <c r="LR14" s="74">
        <v>4.7968879845624854E-2</v>
      </c>
      <c r="LS14" s="74">
        <v>4.7968879845624854E-2</v>
      </c>
      <c r="LT14" s="74">
        <v>4.7968879845624854E-2</v>
      </c>
      <c r="LU14" s="74">
        <v>4.7968879845624854E-2</v>
      </c>
      <c r="LV14" s="74">
        <v>4.7968879845624854E-2</v>
      </c>
      <c r="LW14" s="74">
        <v>4.7968879845624854E-2</v>
      </c>
      <c r="LX14" s="74">
        <v>4.7968879845624854E-2</v>
      </c>
      <c r="LY14" s="74">
        <v>4.7968879845624854E-2</v>
      </c>
      <c r="LZ14" s="74">
        <v>4.7968879845624854E-2</v>
      </c>
      <c r="MA14" s="74">
        <v>4.7968879845624854E-2</v>
      </c>
      <c r="MB14" s="74">
        <v>4.7968879845624854E-2</v>
      </c>
      <c r="MC14" s="74">
        <v>4.7968879845624854E-2</v>
      </c>
      <c r="MD14" s="74">
        <v>4.7968879845624854E-2</v>
      </c>
      <c r="ME14" s="74">
        <v>4.7968879845624854E-2</v>
      </c>
      <c r="MF14" s="74">
        <v>4.7968879845624854E-2</v>
      </c>
      <c r="MG14" s="74">
        <v>4.7968879845624854E-2</v>
      </c>
      <c r="MH14" s="74">
        <v>4.7968879845624854E-2</v>
      </c>
      <c r="MI14" s="74">
        <v>4.7968879845624854E-2</v>
      </c>
      <c r="MJ14" s="74">
        <v>4.7968879845624854E-2</v>
      </c>
      <c r="MK14" s="74">
        <v>4.7968879845624854E-2</v>
      </c>
      <c r="ML14" s="74">
        <v>4.7968879845624854E-2</v>
      </c>
      <c r="MM14" s="74">
        <v>4.7968879845624854E-2</v>
      </c>
      <c r="MN14" s="74">
        <v>4.7968879845624854E-2</v>
      </c>
      <c r="MO14" s="74">
        <v>4.7968879845624854E-2</v>
      </c>
      <c r="MP14" s="74">
        <v>4.7968879845624854E-2</v>
      </c>
      <c r="MQ14" s="74">
        <v>4.7968879845624854E-2</v>
      </c>
      <c r="MR14" s="74">
        <v>4.7968879845624854E-2</v>
      </c>
      <c r="MS14" s="74">
        <v>4.7968879845624854E-2</v>
      </c>
      <c r="MT14" s="74">
        <v>4.7968879845624854E-2</v>
      </c>
      <c r="MU14" s="74">
        <v>4.7968879845624854E-2</v>
      </c>
      <c r="MV14" s="74">
        <v>4.7968879845624854E-2</v>
      </c>
      <c r="MW14" s="74">
        <v>4.7968879845624854E-2</v>
      </c>
      <c r="MX14" s="74">
        <v>4.7968879845624854E-2</v>
      </c>
      <c r="MY14" s="74">
        <v>4.7968879845624854E-2</v>
      </c>
      <c r="MZ14" s="74">
        <v>4.7968879845624854E-2</v>
      </c>
      <c r="NA14" s="74">
        <v>4.7968879845624854E-2</v>
      </c>
      <c r="NB14" s="74">
        <v>4.7968879845624854E-2</v>
      </c>
      <c r="NC14" s="74">
        <v>4.7968879845624854E-2</v>
      </c>
      <c r="ND14" s="74">
        <v>4.7968879845624854E-2</v>
      </c>
      <c r="NE14" s="74">
        <v>4.7968879845624854E-2</v>
      </c>
      <c r="NF14" s="74">
        <v>4.7968879845624854E-2</v>
      </c>
      <c r="NG14" s="74">
        <v>4.7968879845624854E-2</v>
      </c>
      <c r="NH14" s="74">
        <v>4.7968879845624854E-2</v>
      </c>
      <c r="NI14" s="74">
        <v>4.7968879845624854E-2</v>
      </c>
      <c r="NJ14" s="74">
        <v>4.7968879845624854E-2</v>
      </c>
      <c r="NK14" s="74">
        <v>4.7968879845624854E-2</v>
      </c>
      <c r="NL14" s="74">
        <v>4.7968879845624854E-2</v>
      </c>
      <c r="NM14" s="74">
        <v>4.7968879845624854E-2</v>
      </c>
      <c r="NN14" s="74">
        <v>4.7968879845624854E-2</v>
      </c>
      <c r="NO14" s="74">
        <v>4.7968879845624854E-2</v>
      </c>
      <c r="NP14" s="74">
        <v>4.7968879845624854E-2</v>
      </c>
      <c r="NQ14" s="74">
        <v>4.7968879845624854E-2</v>
      </c>
      <c r="NR14" s="74">
        <v>4.7968879845624854E-2</v>
      </c>
      <c r="NS14" s="74">
        <v>4.7968879845624854E-2</v>
      </c>
      <c r="NT14" s="74">
        <v>4.7968879845624854E-2</v>
      </c>
      <c r="NU14" s="74">
        <v>4.7968879845624854E-2</v>
      </c>
      <c r="NV14" s="74">
        <v>4.7968879845624854E-2</v>
      </c>
      <c r="NW14" s="74">
        <v>4.7968879845624854E-2</v>
      </c>
      <c r="NX14" s="74">
        <v>4.7968879845624854E-2</v>
      </c>
      <c r="NY14" s="74">
        <v>4.7968879845624854E-2</v>
      </c>
      <c r="NZ14" s="74">
        <v>4.7968879845624854E-2</v>
      </c>
      <c r="OA14" s="74">
        <v>4.7968879845624854E-2</v>
      </c>
      <c r="OB14" s="74">
        <v>4.7968879845624854E-2</v>
      </c>
      <c r="OC14" s="74">
        <v>4.7968879845624854E-2</v>
      </c>
      <c r="OD14" s="74">
        <v>4.7968879845624854E-2</v>
      </c>
      <c r="OE14" s="74">
        <v>4.7968879845624854E-2</v>
      </c>
      <c r="OF14" s="74">
        <v>4.7968879845624854E-2</v>
      </c>
      <c r="OG14" s="74">
        <v>4.7968879845624854E-2</v>
      </c>
      <c r="OH14" s="74">
        <v>4.7968879845624854E-2</v>
      </c>
      <c r="OI14" s="74">
        <v>4.7968879845624854E-2</v>
      </c>
      <c r="OJ14" s="74">
        <v>4.7968879845624854E-2</v>
      </c>
      <c r="OK14" s="74">
        <v>4.7968879845624854E-2</v>
      </c>
      <c r="OL14" s="74">
        <v>4.7968879845624854E-2</v>
      </c>
      <c r="OM14" s="74">
        <v>4.7968879845624854E-2</v>
      </c>
      <c r="ON14" s="74">
        <v>4.7968879845624854E-2</v>
      </c>
      <c r="OO14" s="74">
        <v>4.7968879845624854E-2</v>
      </c>
      <c r="OP14" s="74">
        <v>4.7968879845624854E-2</v>
      </c>
      <c r="OQ14" s="74">
        <v>4.7968879845624854E-2</v>
      </c>
      <c r="OR14" s="74">
        <v>4.7968879845624854E-2</v>
      </c>
      <c r="OS14" s="74">
        <v>4.7968879845624854E-2</v>
      </c>
      <c r="OT14" s="74">
        <v>4.7968879845624854E-2</v>
      </c>
      <c r="OU14" s="74">
        <v>4.7968879845624854E-2</v>
      </c>
      <c r="OV14" s="74">
        <v>4.7968879845624854E-2</v>
      </c>
      <c r="OW14" s="74">
        <v>4.7968879845624854E-2</v>
      </c>
      <c r="OX14" s="74">
        <v>4.7968879845624854E-2</v>
      </c>
      <c r="OY14" s="74">
        <v>4.7968879845624854E-2</v>
      </c>
      <c r="OZ14" s="74">
        <v>4.7968879845624854E-2</v>
      </c>
      <c r="PA14" s="74">
        <v>4.7968879845624854E-2</v>
      </c>
      <c r="PB14" s="74">
        <v>4.7968879845624854E-2</v>
      </c>
      <c r="PC14" s="74">
        <v>4.7968879845624854E-2</v>
      </c>
      <c r="PD14" s="74">
        <v>4.7968879845624854E-2</v>
      </c>
      <c r="PE14" s="74">
        <v>4.7968879845624854E-2</v>
      </c>
      <c r="PF14" s="74">
        <v>4.7968879845624854E-2</v>
      </c>
      <c r="PG14" s="74">
        <v>4.7968879845624854E-2</v>
      </c>
      <c r="PH14" s="74">
        <v>4.7968879845624854E-2</v>
      </c>
      <c r="PI14" s="74">
        <v>4.7968879845624854E-2</v>
      </c>
      <c r="PJ14" s="74">
        <v>4.7968879845624854E-2</v>
      </c>
      <c r="PK14" s="74">
        <v>4.7968879845624854E-2</v>
      </c>
      <c r="PL14" s="74">
        <v>4.7968879845624854E-2</v>
      </c>
      <c r="PM14" s="74">
        <v>4.7968879845624854E-2</v>
      </c>
      <c r="PN14" s="74">
        <v>4.7968879845624854E-2</v>
      </c>
      <c r="PO14" s="74">
        <v>4.7968879845624854E-2</v>
      </c>
      <c r="PP14" s="74">
        <v>4.7968879845624854E-2</v>
      </c>
      <c r="PQ14" s="74">
        <v>4.7968879845624854E-2</v>
      </c>
      <c r="PR14" s="74">
        <v>4.7968879845624854E-2</v>
      </c>
      <c r="PS14" s="74">
        <v>4.7968879845624854E-2</v>
      </c>
      <c r="PT14" s="74">
        <v>4.7968879845624854E-2</v>
      </c>
      <c r="PU14" s="74">
        <v>4.7968879845624854E-2</v>
      </c>
      <c r="PV14" s="74">
        <v>4.7968879845624854E-2</v>
      </c>
      <c r="PW14" s="74">
        <v>4.7968879845624854E-2</v>
      </c>
      <c r="PX14" s="74">
        <v>4.7968879845624854E-2</v>
      </c>
      <c r="PY14" s="74">
        <v>4.7968879845624854E-2</v>
      </c>
      <c r="PZ14" s="74">
        <v>4.7968879845624854E-2</v>
      </c>
      <c r="QA14" s="74">
        <v>4.7968879845624854E-2</v>
      </c>
      <c r="QB14" s="74">
        <v>4.7968879845624854E-2</v>
      </c>
      <c r="QC14" s="74">
        <v>4.7968879845624854E-2</v>
      </c>
      <c r="QD14" s="74">
        <v>4.7968879845624854E-2</v>
      </c>
      <c r="QE14" s="74">
        <v>4.7968879845624854E-2</v>
      </c>
      <c r="QF14" s="74">
        <v>4.7968879845624854E-2</v>
      </c>
      <c r="QG14" s="74">
        <v>4.7968879845624854E-2</v>
      </c>
      <c r="QH14" s="74">
        <v>4.7968879845624854E-2</v>
      </c>
      <c r="QI14" s="74">
        <v>4.7968879845624854E-2</v>
      </c>
      <c r="QJ14" s="74">
        <v>4.7968879845624854E-2</v>
      </c>
      <c r="QK14" s="74">
        <v>4.7968879845624854E-2</v>
      </c>
      <c r="QL14" s="74">
        <v>4.7968879845624854E-2</v>
      </c>
      <c r="QM14" s="74">
        <v>4.7968879845624854E-2</v>
      </c>
      <c r="QN14" s="74">
        <v>4.7968879845624854E-2</v>
      </c>
      <c r="QO14" s="74">
        <v>4.7968879845624854E-2</v>
      </c>
      <c r="QP14" s="74">
        <v>4.7968879845624854E-2</v>
      </c>
      <c r="QQ14" s="74">
        <v>4.7968879845624854E-2</v>
      </c>
      <c r="QR14" s="74">
        <v>4.7968879845624854E-2</v>
      </c>
      <c r="QS14" s="74">
        <v>4.7968879845624854E-2</v>
      </c>
      <c r="QT14" s="74">
        <v>4.7968879845624854E-2</v>
      </c>
      <c r="QU14" s="74">
        <v>4.7968879845624854E-2</v>
      </c>
      <c r="QV14" s="74">
        <v>4.7968879845624854E-2</v>
      </c>
      <c r="QW14" s="74">
        <v>4.7968879845624854E-2</v>
      </c>
      <c r="QX14" s="74">
        <v>4.7968879845624854E-2</v>
      </c>
      <c r="QY14" s="74">
        <v>4.7968879845624854E-2</v>
      </c>
      <c r="QZ14" s="74">
        <v>4.7968879845624854E-2</v>
      </c>
      <c r="RA14" s="74">
        <v>4.7968879845624854E-2</v>
      </c>
      <c r="RB14" s="74">
        <v>4.7968879845624854E-2</v>
      </c>
      <c r="RC14" s="74">
        <v>4.7968879845624854E-2</v>
      </c>
      <c r="RD14" s="74">
        <v>4.7968879845624854E-2</v>
      </c>
      <c r="RE14" s="74">
        <v>4.7968879845624854E-2</v>
      </c>
      <c r="RF14" s="74">
        <v>4.7968879845624854E-2</v>
      </c>
      <c r="RG14" s="74">
        <v>4.7968879845624854E-2</v>
      </c>
      <c r="RH14" s="74">
        <v>4.7968879845624854E-2</v>
      </c>
      <c r="RI14" s="74">
        <v>4.7968879845624854E-2</v>
      </c>
      <c r="RJ14" s="74">
        <v>4.7968879845624854E-2</v>
      </c>
      <c r="RK14" s="74">
        <v>4.7968879845624854E-2</v>
      </c>
      <c r="RL14" s="74">
        <v>4.7968879845624854E-2</v>
      </c>
      <c r="RM14" s="74">
        <v>4.7968879845624854E-2</v>
      </c>
      <c r="RN14" s="74">
        <v>4.7968879845624854E-2</v>
      </c>
      <c r="RO14" s="74">
        <v>4.7968879845624854E-2</v>
      </c>
      <c r="RP14" s="74">
        <v>4.7968879845624854E-2</v>
      </c>
      <c r="RQ14" s="74">
        <v>4.7968879845624854E-2</v>
      </c>
      <c r="RR14" s="74">
        <v>4.7968879845624854E-2</v>
      </c>
      <c r="RS14" s="74">
        <v>4.7968879845624854E-2</v>
      </c>
      <c r="RT14" s="74">
        <v>4.7968879845624854E-2</v>
      </c>
      <c r="RU14" s="74">
        <v>4.7968879845624854E-2</v>
      </c>
      <c r="RV14" s="74">
        <v>4.7968879845624854E-2</v>
      </c>
      <c r="RW14" s="74">
        <v>4.7968879845624854E-2</v>
      </c>
      <c r="RX14" s="74">
        <v>4.7968879845624854E-2</v>
      </c>
      <c r="RY14" s="74">
        <v>4.7968879845624854E-2</v>
      </c>
      <c r="RZ14" s="74">
        <v>4.7968879845624854E-2</v>
      </c>
      <c r="SA14" s="74">
        <v>4.7968879845624854E-2</v>
      </c>
      <c r="SB14" s="74">
        <v>4.7968879845624854E-2</v>
      </c>
      <c r="SC14" s="74">
        <v>4.7968879845624854E-2</v>
      </c>
      <c r="SD14" s="74">
        <v>4.7968879845624854E-2</v>
      </c>
      <c r="SE14" s="74">
        <v>4.7968879845624854E-2</v>
      </c>
      <c r="SF14" s="74">
        <v>4.7968879845624854E-2</v>
      </c>
      <c r="SG14" s="74">
        <v>4.7968879845624854E-2</v>
      </c>
      <c r="SH14" s="74">
        <v>4.7968879845624854E-2</v>
      </c>
      <c r="SI14" s="74">
        <v>4.7968879845624854E-2</v>
      </c>
      <c r="SJ14" s="74">
        <v>4.7968879845624854E-2</v>
      </c>
      <c r="SK14" s="74">
        <v>4.7968879845624854E-2</v>
      </c>
      <c r="SL14" s="74">
        <v>4.7968879845624854E-2</v>
      </c>
      <c r="SM14" s="74">
        <v>4.7968879845624854E-2</v>
      </c>
      <c r="SN14" s="74">
        <v>4.7968879845624854E-2</v>
      </c>
      <c r="SO14" s="74">
        <v>4.7968879845624854E-2</v>
      </c>
      <c r="SP14" s="74">
        <v>4.7968879845624854E-2</v>
      </c>
      <c r="SQ14" s="74">
        <v>4.7968879845624854E-2</v>
      </c>
      <c r="SR14" s="74">
        <v>4.7968879845624854E-2</v>
      </c>
      <c r="SS14" s="74">
        <v>4.7968879845624854E-2</v>
      </c>
      <c r="ST14" s="74">
        <v>4.7968879845624854E-2</v>
      </c>
      <c r="SU14" s="74">
        <v>4.7968879845624854E-2</v>
      </c>
      <c r="SV14" s="74">
        <v>4.7968879845624854E-2</v>
      </c>
      <c r="SW14" s="74">
        <v>4.7968879845624854E-2</v>
      </c>
      <c r="SX14" s="74">
        <v>4.7968879845624854E-2</v>
      </c>
      <c r="SY14" s="74">
        <v>4.7968879845624854E-2</v>
      </c>
      <c r="SZ14" s="74">
        <v>4.7968879845624854E-2</v>
      </c>
      <c r="TA14" s="74">
        <v>4.7968879845624854E-2</v>
      </c>
      <c r="TB14" s="74">
        <v>4.7968879845624854E-2</v>
      </c>
      <c r="TC14" s="74">
        <v>4.7968879845624854E-2</v>
      </c>
      <c r="TD14" s="74">
        <v>4.7968879845624854E-2</v>
      </c>
      <c r="TE14" s="74">
        <v>4.7968879845624854E-2</v>
      </c>
      <c r="TF14" s="74">
        <v>4.7968879845624854E-2</v>
      </c>
      <c r="TG14" s="74">
        <v>4.7968879845624854E-2</v>
      </c>
      <c r="TH14" s="74">
        <v>4.7968879845624854E-2</v>
      </c>
      <c r="TI14" s="74">
        <v>4.7968879845624854E-2</v>
      </c>
      <c r="TJ14" s="74">
        <v>4.7968879845624854E-2</v>
      </c>
      <c r="TK14" s="74">
        <v>4.7968879845624854E-2</v>
      </c>
      <c r="TL14" s="74">
        <v>4.7968879845624854E-2</v>
      </c>
      <c r="TM14" s="74">
        <v>4.7968879845624854E-2</v>
      </c>
      <c r="TN14" s="74">
        <v>4.7968879845624854E-2</v>
      </c>
      <c r="TO14" s="74">
        <v>4.7968879845624854E-2</v>
      </c>
      <c r="TP14" s="25"/>
      <c r="TQ14" s="25"/>
      <c r="TR14" s="25"/>
      <c r="TS14" s="25"/>
      <c r="TT14" s="25"/>
      <c r="TU14" s="25"/>
      <c r="TV14" s="25"/>
      <c r="TW14" s="25"/>
      <c r="TX14" s="25"/>
      <c r="TY14" s="25"/>
      <c r="TZ14" s="25"/>
      <c r="UA14" s="25"/>
      <c r="UB14" s="25"/>
      <c r="UC14" s="25"/>
      <c r="UD14" s="25"/>
      <c r="UE14" s="25"/>
      <c r="UF14" s="25"/>
      <c r="UG14" s="25"/>
      <c r="UH14" s="25"/>
      <c r="UI14" s="25"/>
      <c r="UJ14" s="25"/>
      <c r="UK14" s="25"/>
      <c r="UL14" s="25"/>
      <c r="UM14" s="25"/>
      <c r="UN14" s="25"/>
      <c r="UO14" s="25"/>
      <c r="UP14" s="25"/>
      <c r="UQ14" s="25"/>
      <c r="UR14" s="25"/>
      <c r="US14" s="25"/>
      <c r="UT14" s="25"/>
      <c r="UU14" s="25"/>
      <c r="UV14" s="25"/>
      <c r="UW14" s="25"/>
      <c r="UX14" s="25"/>
      <c r="UY14" s="25"/>
      <c r="UZ14" s="25"/>
      <c r="VA14" s="25"/>
      <c r="VB14" s="25"/>
      <c r="VC14" s="25"/>
      <c r="VD14" s="25"/>
      <c r="VE14" s="25"/>
      <c r="VF14" s="25"/>
      <c r="VG14" s="25"/>
      <c r="VH14" s="25"/>
      <c r="VI14" s="25"/>
      <c r="VJ14" s="25"/>
      <c r="VK14" s="25"/>
      <c r="VL14" s="25"/>
      <c r="VM14" s="25"/>
      <c r="VN14" s="25"/>
      <c r="VO14" s="25"/>
      <c r="VP14" s="25"/>
      <c r="VQ14" s="25"/>
      <c r="VR14" s="25"/>
      <c r="VS14" s="25"/>
      <c r="VT14" s="25"/>
      <c r="VU14" s="25"/>
      <c r="VV14" s="25"/>
      <c r="VW14" s="25"/>
      <c r="VX14" s="25"/>
      <c r="VY14" s="25"/>
      <c r="VZ14" s="25"/>
      <c r="WA14" s="25"/>
      <c r="WB14" s="25"/>
      <c r="WC14" s="25"/>
      <c r="WD14" s="25"/>
      <c r="WE14" s="25"/>
      <c r="WF14" s="25"/>
      <c r="WG14" s="25"/>
      <c r="WH14" s="25"/>
    </row>
    <row r="15" spans="4:606" ht="16.5">
      <c r="D15" s="18" t="s">
        <v>30</v>
      </c>
      <c r="E15" s="54" t="s">
        <v>55</v>
      </c>
      <c r="F15" s="54">
        <v>0.11181076567205339</v>
      </c>
      <c r="G15" s="54">
        <v>0.11181076567205339</v>
      </c>
      <c r="H15" s="54">
        <v>0.11181076567205339</v>
      </c>
      <c r="I15" s="54">
        <v>0.11181076567205339</v>
      </c>
      <c r="J15" s="54">
        <v>0.11181076567205339</v>
      </c>
      <c r="K15" s="54">
        <v>0.11181076567205339</v>
      </c>
      <c r="L15" s="54">
        <v>0.11181076567205339</v>
      </c>
      <c r="M15" s="54">
        <v>0.11181076567205339</v>
      </c>
      <c r="N15" s="54">
        <v>0.11181076567205339</v>
      </c>
      <c r="O15" s="54">
        <v>0.11181076567205339</v>
      </c>
      <c r="P15" s="54">
        <v>0.11181076567205339</v>
      </c>
      <c r="Q15" s="54">
        <v>0.11181076567205339</v>
      </c>
      <c r="R15" s="54">
        <v>0.11181076567205339</v>
      </c>
      <c r="S15" s="54">
        <v>0.11181076567205339</v>
      </c>
      <c r="T15" s="54">
        <v>0.11181076567205339</v>
      </c>
      <c r="U15" s="54">
        <v>0.11181076567205339</v>
      </c>
      <c r="V15" s="54">
        <v>0.11181076567205339</v>
      </c>
      <c r="W15" s="54">
        <v>0.11181076567205339</v>
      </c>
      <c r="X15" s="54">
        <v>0.11181076567205339</v>
      </c>
      <c r="Y15" s="54">
        <v>0.11181076567205339</v>
      </c>
      <c r="Z15" s="54">
        <v>0.11181076567205339</v>
      </c>
      <c r="AA15" s="54">
        <v>0.11181076567205339</v>
      </c>
      <c r="AB15" s="54">
        <v>0.11181076567205339</v>
      </c>
      <c r="AC15" s="54">
        <v>0.11181076567205339</v>
      </c>
      <c r="AD15" s="54">
        <v>0.11181076567205339</v>
      </c>
      <c r="AE15" s="54">
        <v>0.11181076567205339</v>
      </c>
      <c r="AF15" s="54">
        <v>0.11181076567205339</v>
      </c>
      <c r="AG15" s="54">
        <v>0.11181076567205339</v>
      </c>
      <c r="AH15" s="54">
        <v>0.11181076567205339</v>
      </c>
      <c r="AI15" s="54">
        <v>0.11181076567205339</v>
      </c>
      <c r="AJ15" s="54">
        <v>0.11181076567205339</v>
      </c>
      <c r="AK15" s="54">
        <v>0.11181076567205339</v>
      </c>
      <c r="AL15" s="54">
        <v>0.11181076567205339</v>
      </c>
      <c r="AM15" s="54">
        <v>0.11181076567205339</v>
      </c>
      <c r="AN15" s="54">
        <v>0.11181076567205339</v>
      </c>
      <c r="AO15" s="54">
        <v>0.11181076567205339</v>
      </c>
      <c r="AP15" s="54">
        <v>0.11181076567205339</v>
      </c>
      <c r="AQ15" s="54">
        <v>0.11181076567205339</v>
      </c>
      <c r="AR15" s="54">
        <v>0.11181076567205339</v>
      </c>
      <c r="AS15" s="54">
        <v>0.11181076567205339</v>
      </c>
      <c r="AT15" s="54">
        <v>0.11181076567205339</v>
      </c>
      <c r="AU15" s="54">
        <v>0.11181076567205339</v>
      </c>
      <c r="AV15" s="54">
        <v>0.11181076567205339</v>
      </c>
      <c r="AW15" s="54">
        <v>0.11181076567205339</v>
      </c>
      <c r="AX15" s="54">
        <v>0.11181076567205339</v>
      </c>
      <c r="AY15" s="54">
        <v>0.11181076567205339</v>
      </c>
      <c r="AZ15" s="54">
        <v>0.11181076567205339</v>
      </c>
      <c r="BA15" s="54">
        <v>0.11181076567205339</v>
      </c>
      <c r="BB15" s="54">
        <v>0.11181076567205339</v>
      </c>
      <c r="BC15" s="54">
        <v>0.11181076567205339</v>
      </c>
      <c r="BD15" s="54">
        <v>0.11181076567205339</v>
      </c>
      <c r="BE15" s="54">
        <v>0.11181076567205339</v>
      </c>
      <c r="BF15" s="54">
        <v>0.11181076567205339</v>
      </c>
      <c r="BG15" s="54">
        <v>0.11181076567205339</v>
      </c>
      <c r="BH15" s="54">
        <v>0.11181076567205339</v>
      </c>
      <c r="BI15" s="54">
        <v>0.11181076567205339</v>
      </c>
      <c r="BJ15" s="54">
        <v>0.11181076567205339</v>
      </c>
      <c r="BK15" s="54">
        <v>0.11181076567205339</v>
      </c>
      <c r="BL15" s="54">
        <v>0.11181076567205339</v>
      </c>
      <c r="BM15" s="54">
        <v>0.11181076567205339</v>
      </c>
      <c r="BN15" s="54">
        <v>0.11181076567205339</v>
      </c>
      <c r="BO15" s="54">
        <v>0.11181076567205339</v>
      </c>
      <c r="BP15" s="54">
        <v>0.11181076567205339</v>
      </c>
      <c r="BQ15" s="54">
        <v>0.11181076567205339</v>
      </c>
      <c r="BR15" s="54">
        <v>0.11181076567205339</v>
      </c>
      <c r="BS15" s="54">
        <v>0.11181076567205339</v>
      </c>
      <c r="BT15" s="54">
        <v>0.11181076567205339</v>
      </c>
      <c r="BU15" s="54">
        <v>0.11181076567205339</v>
      </c>
      <c r="BV15" s="54">
        <v>0.11181076567205339</v>
      </c>
      <c r="BW15" s="54">
        <v>0.11181076567205339</v>
      </c>
      <c r="BX15" s="54">
        <v>0.11181076567205339</v>
      </c>
      <c r="BY15" s="54">
        <v>0.11181076567205339</v>
      </c>
      <c r="BZ15" s="54">
        <v>0.11181076567205339</v>
      </c>
      <c r="CA15" s="54">
        <v>0.11181076567205339</v>
      </c>
      <c r="CB15" s="54">
        <v>0.11181076567205339</v>
      </c>
      <c r="CC15" s="54">
        <v>0.11181076567205339</v>
      </c>
      <c r="CD15" s="54">
        <v>0.11181076567205339</v>
      </c>
      <c r="CE15" s="54">
        <v>0.11181076567205339</v>
      </c>
      <c r="CF15" s="54">
        <v>0.11181076567205339</v>
      </c>
      <c r="CG15" s="54">
        <v>0.11181076567205339</v>
      </c>
      <c r="CH15" s="54">
        <v>0.11181076567205339</v>
      </c>
      <c r="CI15" s="54">
        <v>0.11181076567205339</v>
      </c>
      <c r="CJ15" s="54">
        <v>0.11181076567205339</v>
      </c>
      <c r="CK15" s="54">
        <v>0.11181076567205339</v>
      </c>
      <c r="CL15" s="54">
        <v>0.11181076567205339</v>
      </c>
      <c r="CM15" s="54">
        <v>0.11181076567205339</v>
      </c>
      <c r="CN15" s="54">
        <v>0.11181076567205339</v>
      </c>
      <c r="CO15" s="54">
        <v>0.11181076567205339</v>
      </c>
      <c r="CP15" s="54">
        <v>0.11181076567205339</v>
      </c>
      <c r="CQ15" s="54">
        <v>0.11181076567205339</v>
      </c>
      <c r="CR15" s="54">
        <v>0.11181076567205339</v>
      </c>
      <c r="CS15" s="54">
        <v>0.11181076567205339</v>
      </c>
      <c r="CT15" s="54">
        <v>0.11181076567205339</v>
      </c>
      <c r="CU15" s="54">
        <v>0.11181076567205339</v>
      </c>
      <c r="CV15" s="54">
        <v>0.11181076567205339</v>
      </c>
      <c r="CW15" s="54">
        <v>0.11181076567205339</v>
      </c>
      <c r="CX15" s="54">
        <v>0.11181076567205339</v>
      </c>
      <c r="CY15" s="54">
        <v>0.11181076567205339</v>
      </c>
      <c r="CZ15" s="54">
        <v>0.11181076567205339</v>
      </c>
      <c r="DA15" s="54">
        <v>0.11181076567205339</v>
      </c>
      <c r="DB15" s="54">
        <v>0.11181076567205339</v>
      </c>
      <c r="DC15" s="54">
        <v>0.11181076567205339</v>
      </c>
      <c r="DD15" s="54">
        <v>0.11181076567205339</v>
      </c>
      <c r="DE15" s="54">
        <v>0.11181076567205339</v>
      </c>
      <c r="DF15" s="54">
        <v>0.11181076567205339</v>
      </c>
      <c r="DG15" s="54">
        <v>0.11181076567205339</v>
      </c>
      <c r="DH15" s="54">
        <v>0.11181076567205339</v>
      </c>
      <c r="DI15" s="54">
        <v>0.11181076567205339</v>
      </c>
      <c r="DJ15" s="54">
        <v>0.11181076567205339</v>
      </c>
      <c r="DK15" s="54">
        <v>0.11181076567205339</v>
      </c>
      <c r="DL15" s="54">
        <v>0.11181076567205339</v>
      </c>
      <c r="DM15" s="54">
        <v>0.11181076567205339</v>
      </c>
      <c r="DN15" s="54">
        <v>0.11181076567205339</v>
      </c>
      <c r="DO15" s="54">
        <v>0.11181076567205339</v>
      </c>
      <c r="DP15" s="54">
        <v>0.11181076567205339</v>
      </c>
      <c r="DQ15" s="54">
        <v>0.11181076567205339</v>
      </c>
      <c r="DR15" s="54">
        <v>0.11181076567205339</v>
      </c>
      <c r="DS15" s="54">
        <v>0.11181076567205339</v>
      </c>
      <c r="DT15" s="54">
        <v>0.11181076567205339</v>
      </c>
      <c r="DU15" s="54">
        <v>0.11181076567205339</v>
      </c>
      <c r="DV15" s="54">
        <v>0.11181076567205339</v>
      </c>
      <c r="DW15" s="54">
        <v>0.11181076567205339</v>
      </c>
      <c r="DX15" s="54">
        <v>0.11181076567205339</v>
      </c>
      <c r="DY15" s="54">
        <v>0.11181076567205339</v>
      </c>
      <c r="DZ15" s="54">
        <v>0.11181076567205339</v>
      </c>
      <c r="EA15" s="54">
        <v>0.11181076567205339</v>
      </c>
      <c r="EB15" s="54">
        <v>0.11181076567205339</v>
      </c>
      <c r="EC15" s="54">
        <v>0.11181076567205339</v>
      </c>
      <c r="ED15" s="54">
        <v>0.11181076567205339</v>
      </c>
      <c r="EE15" s="54">
        <v>0.11181076567205339</v>
      </c>
      <c r="EF15" s="54">
        <v>0.11181076567205339</v>
      </c>
      <c r="EG15" s="54">
        <v>0.11181076567205339</v>
      </c>
      <c r="EH15" s="54">
        <v>0.11181076567205339</v>
      </c>
      <c r="EI15" s="54">
        <v>0.11181076567205339</v>
      </c>
      <c r="EJ15" s="54">
        <v>0.11181076567205339</v>
      </c>
      <c r="EK15" s="54">
        <v>0.11181076567205339</v>
      </c>
      <c r="EL15" s="54">
        <v>0.11181076567205339</v>
      </c>
      <c r="EM15" s="54">
        <v>0.11181076567205339</v>
      </c>
      <c r="EN15" s="54">
        <v>0.11181076567205339</v>
      </c>
      <c r="EO15" s="54">
        <v>0.11181076567205339</v>
      </c>
      <c r="EP15" s="54">
        <v>0.11181076567205339</v>
      </c>
      <c r="EQ15" s="54">
        <v>0.11181076567205339</v>
      </c>
      <c r="ER15" s="54">
        <v>0.11181076567205339</v>
      </c>
      <c r="ES15" s="54">
        <v>0.11181076567205339</v>
      </c>
      <c r="ET15" s="54">
        <v>0.11181076567205339</v>
      </c>
      <c r="EU15" s="54">
        <v>0.11181076567205339</v>
      </c>
      <c r="EV15" s="54">
        <v>0.11181076567205339</v>
      </c>
      <c r="EW15" s="54">
        <v>0.11181076567205339</v>
      </c>
      <c r="EX15" s="54">
        <v>0.11181076567205339</v>
      </c>
      <c r="EY15" s="54">
        <v>0.11181076567205339</v>
      </c>
      <c r="EZ15" s="54">
        <v>0.11181076567205339</v>
      </c>
      <c r="FA15" s="54">
        <v>0.11181076567205339</v>
      </c>
      <c r="FB15" s="54">
        <v>0.11181076567205339</v>
      </c>
      <c r="FC15" s="54">
        <v>0.11181076567205339</v>
      </c>
      <c r="FD15" s="54">
        <v>0.11181076567205339</v>
      </c>
      <c r="FE15" s="54">
        <v>0.11181076567205339</v>
      </c>
      <c r="FF15" s="54">
        <v>0.11181076567205339</v>
      </c>
      <c r="FG15" s="54">
        <v>0.11181076567205339</v>
      </c>
      <c r="FH15" s="54">
        <v>0.11181076567205339</v>
      </c>
      <c r="FI15" s="54">
        <v>0.11181076567205339</v>
      </c>
      <c r="FJ15" s="54">
        <v>0.11181076567205339</v>
      </c>
      <c r="FK15" s="54">
        <v>0.11181076567205339</v>
      </c>
      <c r="FL15" s="54">
        <v>0.11181076567205339</v>
      </c>
      <c r="FM15" s="54">
        <v>0.11181076567205339</v>
      </c>
      <c r="FN15" s="54">
        <v>0.11181076567205339</v>
      </c>
      <c r="FO15" s="54">
        <v>0.11181076567205339</v>
      </c>
      <c r="FP15" s="54">
        <v>0.11181076567205339</v>
      </c>
      <c r="FQ15" s="54">
        <v>0.11181076567205339</v>
      </c>
      <c r="FR15" s="54">
        <v>0.11181076567205339</v>
      </c>
      <c r="FS15" s="54">
        <v>0.11181076567205339</v>
      </c>
      <c r="FT15" s="54">
        <v>0.11181076567205339</v>
      </c>
      <c r="FU15" s="54">
        <v>0.11181076567205339</v>
      </c>
      <c r="FV15" s="54">
        <v>0.11181076567205339</v>
      </c>
      <c r="FW15" s="54">
        <v>0.11181076567205339</v>
      </c>
      <c r="FX15" s="54">
        <v>0.11181076567205339</v>
      </c>
      <c r="FY15" s="54">
        <v>0.11181076567205339</v>
      </c>
      <c r="FZ15" s="54">
        <v>0.11181076567205339</v>
      </c>
      <c r="GA15" s="54">
        <v>0.11181076567205339</v>
      </c>
      <c r="GB15" s="54">
        <v>0.11181076567205339</v>
      </c>
      <c r="GC15" s="54">
        <v>0.11181076567205339</v>
      </c>
      <c r="GD15" s="54">
        <v>0.11181076567205339</v>
      </c>
      <c r="GE15" s="54">
        <v>0.11181076567205339</v>
      </c>
      <c r="GF15" s="54">
        <v>0.11181076567205339</v>
      </c>
      <c r="GG15" s="54">
        <v>0.11181076567205339</v>
      </c>
      <c r="GH15" s="54">
        <v>0.11181076567205339</v>
      </c>
      <c r="GI15" s="54">
        <v>0.11181076567205339</v>
      </c>
      <c r="GJ15" s="54">
        <v>0.11181076567205339</v>
      </c>
      <c r="GK15" s="54">
        <v>0.11181076567205339</v>
      </c>
      <c r="GL15" s="54">
        <v>0.11181076567205339</v>
      </c>
      <c r="GM15" s="54">
        <v>0.11181076567205339</v>
      </c>
      <c r="GN15" s="54">
        <v>0.11181076567205339</v>
      </c>
      <c r="GO15" s="54">
        <v>0.11181076567205339</v>
      </c>
      <c r="GP15" s="54">
        <v>0.11181076567205339</v>
      </c>
      <c r="GQ15" s="54">
        <v>0.11181076567205339</v>
      </c>
      <c r="GR15" s="54">
        <v>0.11181076567205339</v>
      </c>
      <c r="GS15" s="54">
        <v>0.11181076567205339</v>
      </c>
      <c r="GT15" s="54">
        <v>0.11181076567205339</v>
      </c>
      <c r="GU15" s="54">
        <v>0.11181076567205339</v>
      </c>
      <c r="GV15" s="54">
        <v>0.11181076567205339</v>
      </c>
      <c r="GW15" s="54">
        <v>0.11181076567205339</v>
      </c>
      <c r="GX15" s="54">
        <v>0.11181076567205339</v>
      </c>
      <c r="GY15" s="54">
        <v>0.11181076567205339</v>
      </c>
      <c r="GZ15" s="54">
        <v>0.11181076567205339</v>
      </c>
      <c r="HA15" s="54">
        <v>0.11181076567205339</v>
      </c>
      <c r="HB15" s="54">
        <v>0.11181076567205339</v>
      </c>
      <c r="HC15" s="54">
        <v>0.11181076567205339</v>
      </c>
      <c r="HD15" s="54">
        <v>0.11181076567205339</v>
      </c>
      <c r="HE15" s="54">
        <v>0.11181076567205339</v>
      </c>
      <c r="HF15" s="54">
        <v>0.11181076567205339</v>
      </c>
      <c r="HG15" s="54">
        <v>0.11181076567205339</v>
      </c>
      <c r="HH15" s="54">
        <v>0.11181076567205339</v>
      </c>
      <c r="HI15" s="54">
        <v>0.11181076567205339</v>
      </c>
      <c r="HJ15" s="54">
        <v>0.11181076567205339</v>
      </c>
      <c r="HK15" s="54">
        <v>0.11181076567205339</v>
      </c>
      <c r="HL15" s="54">
        <v>0.11181076567205339</v>
      </c>
      <c r="HM15" s="54">
        <v>0.11181076567205339</v>
      </c>
      <c r="HN15" s="54">
        <v>0.11181076567205339</v>
      </c>
      <c r="HO15" s="54">
        <v>0.11181076567205339</v>
      </c>
      <c r="HP15" s="54">
        <v>0.11181076567205339</v>
      </c>
      <c r="HQ15" s="54">
        <v>0.11181076567205339</v>
      </c>
      <c r="HR15" s="54">
        <v>0.11181076567205339</v>
      </c>
      <c r="HS15" s="54">
        <v>0.11181076567205339</v>
      </c>
      <c r="HT15" s="54">
        <v>0.11181076567205339</v>
      </c>
      <c r="HU15" s="54">
        <v>0.11181076567205339</v>
      </c>
      <c r="HV15" s="54">
        <v>0.11181076567205339</v>
      </c>
      <c r="HW15" s="54">
        <v>0.11181076567205339</v>
      </c>
      <c r="HX15" s="54">
        <v>0.11181076567205339</v>
      </c>
      <c r="HY15" s="54">
        <v>0.11181076567205339</v>
      </c>
      <c r="HZ15" s="54">
        <v>0.11181076567205339</v>
      </c>
      <c r="IA15" s="54">
        <v>0.11181076567205339</v>
      </c>
      <c r="IB15" s="54">
        <v>0.11181076567205339</v>
      </c>
      <c r="IC15" s="54">
        <v>0.11181076567205339</v>
      </c>
      <c r="ID15" s="54">
        <v>0.11181076567205339</v>
      </c>
      <c r="IE15" s="54">
        <v>0.11181076567205339</v>
      </c>
      <c r="IF15" s="54">
        <v>0.11181076567205339</v>
      </c>
      <c r="IG15" s="54">
        <v>0.11181076567205339</v>
      </c>
      <c r="IH15" s="54">
        <v>0.11181076567205339</v>
      </c>
      <c r="II15" s="54">
        <v>0.11181076567205339</v>
      </c>
      <c r="IJ15" s="54">
        <v>0.11181076567205339</v>
      </c>
      <c r="IK15" s="54">
        <v>0.11181076567205339</v>
      </c>
      <c r="IL15" s="54">
        <v>0.11181076567205339</v>
      </c>
      <c r="IM15" s="54">
        <v>0.11181076567205339</v>
      </c>
      <c r="IN15" s="54">
        <v>0.11181076567205339</v>
      </c>
      <c r="IO15" s="54">
        <v>0.11181076567205339</v>
      </c>
      <c r="IP15" s="54">
        <v>0.11181076567205339</v>
      </c>
      <c r="IQ15" s="54">
        <v>0.11181076567205339</v>
      </c>
      <c r="IR15" s="54">
        <v>0.11181076567205339</v>
      </c>
      <c r="IS15" s="54">
        <v>0.11181076567205339</v>
      </c>
      <c r="IT15" s="54">
        <v>0.11181076567205339</v>
      </c>
      <c r="IU15" s="54">
        <v>0.11181076567205339</v>
      </c>
      <c r="IV15" s="54">
        <v>0.11181076567205339</v>
      </c>
      <c r="IW15" s="54">
        <v>0.11181076567205339</v>
      </c>
      <c r="IX15" s="54">
        <v>0.11181076567205339</v>
      </c>
      <c r="IY15" s="54">
        <v>0.11181076567205339</v>
      </c>
      <c r="IZ15" s="54">
        <v>0.11181076567205339</v>
      </c>
      <c r="JA15" s="54">
        <v>0.11181076567205339</v>
      </c>
      <c r="JB15" s="54">
        <v>0.11181076567205339</v>
      </c>
      <c r="JC15" s="54">
        <v>0.11181076567205339</v>
      </c>
      <c r="JD15" s="54">
        <v>0.11181076567205339</v>
      </c>
      <c r="JE15" s="54">
        <v>0.11181076567205339</v>
      </c>
      <c r="JF15" s="54">
        <v>0.11181076567205339</v>
      </c>
      <c r="JG15" s="54">
        <v>0.11181076567205339</v>
      </c>
      <c r="JH15" s="54">
        <v>0.11181076567205339</v>
      </c>
      <c r="JI15" s="54">
        <v>0.11181076567205339</v>
      </c>
      <c r="JJ15" s="54">
        <v>0.11181076567205339</v>
      </c>
      <c r="JK15" s="54">
        <v>0.11181076567205339</v>
      </c>
      <c r="JL15" s="54">
        <v>0.11181076567205339</v>
      </c>
      <c r="JM15" s="54">
        <v>0.11181076567205339</v>
      </c>
      <c r="JN15" s="54">
        <v>0.11181076567205339</v>
      </c>
      <c r="JO15" s="54">
        <v>0.11181076567205339</v>
      </c>
      <c r="JP15" s="54">
        <v>0.11181076567205339</v>
      </c>
      <c r="JQ15" s="54">
        <v>0.11181076567205339</v>
      </c>
      <c r="JR15" s="54">
        <v>0.11181076567205339</v>
      </c>
      <c r="JS15" s="54">
        <v>0.11181076567205339</v>
      </c>
      <c r="JT15" s="54">
        <v>0.11181076567205339</v>
      </c>
      <c r="JU15" s="54">
        <v>0.11181076567205339</v>
      </c>
      <c r="JV15" s="54">
        <v>0.11181076567205339</v>
      </c>
      <c r="JW15" s="54">
        <v>0.11181076567205339</v>
      </c>
      <c r="JX15" s="54">
        <v>0.11181076567205339</v>
      </c>
      <c r="JY15" s="54">
        <v>0.11181076567205339</v>
      </c>
      <c r="JZ15" s="54">
        <v>0.11181076567205339</v>
      </c>
      <c r="KA15" s="54">
        <v>0.11181076567205339</v>
      </c>
      <c r="KB15" s="54">
        <v>0.11181076567205339</v>
      </c>
      <c r="KC15" s="54">
        <v>0.11181076567205339</v>
      </c>
      <c r="KD15" s="54">
        <v>0.11181076567205339</v>
      </c>
      <c r="KE15" s="54">
        <v>0.11181076567205339</v>
      </c>
      <c r="KF15" s="54">
        <v>0.11181076567205339</v>
      </c>
      <c r="KG15" s="54">
        <v>0.11181076567205339</v>
      </c>
      <c r="KH15" s="54">
        <v>0.11181076567205339</v>
      </c>
      <c r="KI15" s="54">
        <v>0.11181076567205339</v>
      </c>
      <c r="KJ15" s="54">
        <v>0.11181076567205339</v>
      </c>
      <c r="KK15" s="54">
        <v>0.11181076567205339</v>
      </c>
      <c r="KL15" s="54">
        <v>0.11181076567205339</v>
      </c>
      <c r="KM15" s="54">
        <v>0.11181076567205339</v>
      </c>
      <c r="KN15" s="54">
        <v>0.11181076567205339</v>
      </c>
      <c r="KO15" s="54">
        <v>0.11181076567205339</v>
      </c>
      <c r="KP15" s="54">
        <v>0.11181076567205339</v>
      </c>
      <c r="KQ15" s="54">
        <v>0.11181076567205339</v>
      </c>
      <c r="KR15" s="54">
        <v>0.11181076567205339</v>
      </c>
      <c r="KS15" s="54">
        <v>0.11181076567205339</v>
      </c>
      <c r="KT15" s="54">
        <v>0.11181076567205339</v>
      </c>
      <c r="KU15" s="54">
        <v>0.11181076567205339</v>
      </c>
      <c r="KV15" s="54">
        <v>0.11181076567205339</v>
      </c>
      <c r="KW15" s="54">
        <v>0.11181076567205339</v>
      </c>
      <c r="KX15" s="54">
        <v>0.11181076567205339</v>
      </c>
      <c r="KY15" s="54">
        <v>0.11181076567205339</v>
      </c>
      <c r="KZ15" s="54">
        <v>0.11181076567205339</v>
      </c>
      <c r="LA15" s="54">
        <v>0.11181076567205339</v>
      </c>
      <c r="LB15" s="54">
        <v>0.11181076567205339</v>
      </c>
      <c r="LC15" s="54">
        <v>0.11181076567205339</v>
      </c>
      <c r="LD15" s="54">
        <v>0.11181076567205339</v>
      </c>
      <c r="LE15" s="54">
        <v>0.11181076567205339</v>
      </c>
      <c r="LF15" s="54">
        <v>0.11181076567205339</v>
      </c>
      <c r="LG15" s="54">
        <v>0.11181076567205339</v>
      </c>
      <c r="LH15" s="54">
        <v>0.11181076567205339</v>
      </c>
      <c r="LI15" s="54">
        <v>0.11181076567205339</v>
      </c>
      <c r="LJ15" s="54">
        <v>0.11181076567205339</v>
      </c>
      <c r="LK15" s="54">
        <v>0.11181076567205339</v>
      </c>
      <c r="LL15" s="54">
        <v>0.11181076567205339</v>
      </c>
      <c r="LM15" s="54">
        <v>0.11181076567205339</v>
      </c>
      <c r="LN15" s="54">
        <v>0.11181076567205339</v>
      </c>
      <c r="LO15" s="54">
        <v>0.11181076567205339</v>
      </c>
      <c r="LP15" s="54">
        <v>0.11181076567205339</v>
      </c>
      <c r="LQ15" s="54">
        <v>0.11181076567205339</v>
      </c>
      <c r="LR15" s="54">
        <v>0.11181076567205339</v>
      </c>
      <c r="LS15" s="54">
        <v>0.11181076567205339</v>
      </c>
      <c r="LT15" s="54">
        <v>0.11181076567205339</v>
      </c>
      <c r="LU15" s="54">
        <v>0.11181076567205339</v>
      </c>
      <c r="LV15" s="54">
        <v>0.11181076567205339</v>
      </c>
      <c r="LW15" s="54">
        <v>0.11181076567205339</v>
      </c>
      <c r="LX15" s="54">
        <v>0.11181076567205339</v>
      </c>
      <c r="LY15" s="54">
        <v>0.11181076567205339</v>
      </c>
      <c r="LZ15" s="54">
        <v>0.11181076567205339</v>
      </c>
      <c r="MA15" s="54">
        <v>0.11181076567205339</v>
      </c>
      <c r="MB15" s="54">
        <v>0.11181076567205339</v>
      </c>
      <c r="MC15" s="54">
        <v>0.11181076567205339</v>
      </c>
      <c r="MD15" s="54">
        <v>0.11181076567205339</v>
      </c>
      <c r="ME15" s="54">
        <v>0.11181076567205339</v>
      </c>
      <c r="MF15" s="54">
        <v>0.11181076567205339</v>
      </c>
      <c r="MG15" s="54">
        <v>0.11181076567205339</v>
      </c>
      <c r="MH15" s="54">
        <v>0.11181076567205339</v>
      </c>
      <c r="MI15" s="54">
        <v>0.11181076567205339</v>
      </c>
      <c r="MJ15" s="54">
        <v>0.11181076567205339</v>
      </c>
      <c r="MK15" s="54">
        <v>0.11181076567205339</v>
      </c>
      <c r="ML15" s="54">
        <v>0.11181076567205339</v>
      </c>
      <c r="MM15" s="54">
        <v>0.11181076567205339</v>
      </c>
      <c r="MN15" s="54">
        <v>0.11181076567205339</v>
      </c>
      <c r="MO15" s="54">
        <v>0.11181076567205339</v>
      </c>
      <c r="MP15" s="54">
        <v>0.11181076567205339</v>
      </c>
      <c r="MQ15" s="54">
        <v>0.11181076567205339</v>
      </c>
      <c r="MR15" s="54">
        <v>0.11181076567205339</v>
      </c>
      <c r="MS15" s="54">
        <v>0.11181076567205339</v>
      </c>
      <c r="MT15" s="54">
        <v>0.11181076567205339</v>
      </c>
      <c r="MU15" s="54">
        <v>0.11181076567205339</v>
      </c>
      <c r="MV15" s="54">
        <v>0.11181076567205339</v>
      </c>
      <c r="MW15" s="54">
        <v>0.11181076567205339</v>
      </c>
      <c r="MX15" s="54">
        <v>0.11181076567205339</v>
      </c>
      <c r="MY15" s="54">
        <v>0.11181076567205339</v>
      </c>
      <c r="MZ15" s="54">
        <v>0.11181076567205339</v>
      </c>
      <c r="NA15" s="54">
        <v>0.11181076567205339</v>
      </c>
      <c r="NB15" s="54">
        <v>0.11181076567205339</v>
      </c>
      <c r="NC15" s="54">
        <v>0.11181076567205339</v>
      </c>
      <c r="ND15" s="54">
        <v>0.11181076567205339</v>
      </c>
      <c r="NE15" s="54">
        <v>0.11181076567205339</v>
      </c>
      <c r="NF15" s="54">
        <v>0.11181076567205339</v>
      </c>
      <c r="NG15" s="54">
        <v>0.11181076567205339</v>
      </c>
      <c r="NH15" s="54">
        <v>0.11181076567205339</v>
      </c>
      <c r="NI15" s="54">
        <v>0.11181076567205339</v>
      </c>
      <c r="NJ15" s="54">
        <v>0.11181076567205339</v>
      </c>
      <c r="NK15" s="54">
        <v>0.11181076567205339</v>
      </c>
      <c r="NL15" s="54">
        <v>0.11181076567205339</v>
      </c>
      <c r="NM15" s="54">
        <v>0.11181076567205339</v>
      </c>
      <c r="NN15" s="54">
        <v>0.11181076567205339</v>
      </c>
      <c r="NO15" s="54">
        <v>0.11181076567205339</v>
      </c>
      <c r="NP15" s="54">
        <v>0.11181076567205339</v>
      </c>
      <c r="NQ15" s="54">
        <v>0.11181076567205339</v>
      </c>
      <c r="NR15" s="54">
        <v>0.11181076567205339</v>
      </c>
      <c r="NS15" s="54">
        <v>0.11181076567205339</v>
      </c>
      <c r="NT15" s="54">
        <v>0.11181076567205339</v>
      </c>
      <c r="NU15" s="54">
        <v>0.11181076567205339</v>
      </c>
      <c r="NV15" s="54">
        <v>0.11181076567205339</v>
      </c>
      <c r="NW15" s="54">
        <v>0.11181076567205339</v>
      </c>
      <c r="NX15" s="54">
        <v>0.11181076567205339</v>
      </c>
      <c r="NY15" s="54">
        <v>0.11181076567205339</v>
      </c>
      <c r="NZ15" s="54">
        <v>0.11181076567205339</v>
      </c>
      <c r="OA15" s="54">
        <v>0.11181076567205339</v>
      </c>
      <c r="OB15" s="54">
        <v>0.11181076567205339</v>
      </c>
      <c r="OC15" s="54">
        <v>0.11181076567205339</v>
      </c>
      <c r="OD15" s="54">
        <v>0.11181076567205339</v>
      </c>
      <c r="OE15" s="54">
        <v>0.11181076567205339</v>
      </c>
      <c r="OF15" s="54">
        <v>0.11181076567205339</v>
      </c>
      <c r="OG15" s="54">
        <v>0.11181076567205339</v>
      </c>
      <c r="OH15" s="54">
        <v>0.11181076567205339</v>
      </c>
      <c r="OI15" s="54">
        <v>0.11181076567205339</v>
      </c>
      <c r="OJ15" s="54">
        <v>0.11181076567205339</v>
      </c>
      <c r="OK15" s="54">
        <v>0.11181076567205339</v>
      </c>
      <c r="OL15" s="54">
        <v>0.11181076567205339</v>
      </c>
      <c r="OM15" s="54">
        <v>0.11181076567205339</v>
      </c>
      <c r="ON15" s="54">
        <v>0.11181076567205339</v>
      </c>
      <c r="OO15" s="54">
        <v>0.11181076567205339</v>
      </c>
      <c r="OP15" s="54">
        <v>0.11181076567205339</v>
      </c>
      <c r="OQ15" s="54">
        <v>0.11181076567205339</v>
      </c>
      <c r="OR15" s="54">
        <v>0.11181076567205339</v>
      </c>
      <c r="OS15" s="54">
        <v>0.11181076567205339</v>
      </c>
      <c r="OT15" s="54">
        <v>0.11181076567205339</v>
      </c>
      <c r="OU15" s="54">
        <v>0.11181076567205339</v>
      </c>
      <c r="OV15" s="54">
        <v>0.11181076567205339</v>
      </c>
      <c r="OW15" s="54">
        <v>0.11181076567205339</v>
      </c>
      <c r="OX15" s="54">
        <v>0.11181076567205339</v>
      </c>
      <c r="OY15" s="54">
        <v>0.11181076567205339</v>
      </c>
      <c r="OZ15" s="54">
        <v>0.11181076567205339</v>
      </c>
      <c r="PA15" s="54">
        <v>0.11181076567205339</v>
      </c>
      <c r="PB15" s="54">
        <v>0.11181076567205339</v>
      </c>
      <c r="PC15" s="54">
        <v>0.11181076567205339</v>
      </c>
      <c r="PD15" s="54">
        <v>0.11181076567205339</v>
      </c>
      <c r="PE15" s="54">
        <v>0.11181076567205339</v>
      </c>
      <c r="PF15" s="54">
        <v>0.11181076567205339</v>
      </c>
      <c r="PG15" s="54">
        <v>0.11181076567205339</v>
      </c>
      <c r="PH15" s="54">
        <v>0.11181076567205339</v>
      </c>
      <c r="PI15" s="54">
        <v>0.11181076567205339</v>
      </c>
      <c r="PJ15" s="54">
        <v>0.11181076567205339</v>
      </c>
      <c r="PK15" s="54">
        <v>0.11181076567205339</v>
      </c>
      <c r="PL15" s="54">
        <v>0.11181076567205339</v>
      </c>
      <c r="PM15" s="54">
        <v>0.11181076567205339</v>
      </c>
      <c r="PN15" s="54">
        <v>0.11181076567205339</v>
      </c>
      <c r="PO15" s="54">
        <v>0.11181076567205339</v>
      </c>
      <c r="PP15" s="54">
        <v>0.11181076567205339</v>
      </c>
      <c r="PQ15" s="54">
        <v>0.11181076567205339</v>
      </c>
      <c r="PR15" s="54">
        <v>0.11181076567205339</v>
      </c>
      <c r="PS15" s="54">
        <v>0.11181076567205339</v>
      </c>
      <c r="PT15" s="54">
        <v>0.11181076567205339</v>
      </c>
      <c r="PU15" s="54">
        <v>0.11181076567205339</v>
      </c>
      <c r="PV15" s="54">
        <v>0.11181076567205339</v>
      </c>
      <c r="PW15" s="54">
        <v>0.11181076567205339</v>
      </c>
      <c r="PX15" s="54">
        <v>0.11181076567205339</v>
      </c>
      <c r="PY15" s="54">
        <v>0.11181076567205339</v>
      </c>
      <c r="PZ15" s="54">
        <v>0.11181076567205339</v>
      </c>
      <c r="QA15" s="54">
        <v>0.11181076567205339</v>
      </c>
      <c r="QB15" s="54">
        <v>0.11181076567205339</v>
      </c>
      <c r="QC15" s="54">
        <v>0.11181076567205339</v>
      </c>
      <c r="QD15" s="54">
        <v>0.11181076567205339</v>
      </c>
      <c r="QE15" s="54">
        <v>0.11181076567205339</v>
      </c>
      <c r="QF15" s="54">
        <v>0.11181076567205339</v>
      </c>
      <c r="QG15" s="54">
        <v>0.11181076567205339</v>
      </c>
      <c r="QH15" s="54">
        <v>0.11181076567205339</v>
      </c>
      <c r="QI15" s="54">
        <v>0.11181076567205339</v>
      </c>
      <c r="QJ15" s="54">
        <v>0.11181076567205339</v>
      </c>
      <c r="QK15" s="54">
        <v>0.11181076567205339</v>
      </c>
      <c r="QL15" s="54">
        <v>0.11181076567205339</v>
      </c>
      <c r="QM15" s="54">
        <v>0.11181076567205339</v>
      </c>
      <c r="QN15" s="54">
        <v>0.11181076567205339</v>
      </c>
      <c r="QO15" s="54">
        <v>0.11181076567205339</v>
      </c>
      <c r="QP15" s="54">
        <v>0.11181076567205339</v>
      </c>
      <c r="QQ15" s="54">
        <v>0.11181076567205339</v>
      </c>
      <c r="QR15" s="54">
        <v>0.11181076567205339</v>
      </c>
      <c r="QS15" s="54">
        <v>0.11181076567205339</v>
      </c>
      <c r="QT15" s="54">
        <v>0.11181076567205339</v>
      </c>
      <c r="QU15" s="54">
        <v>0.11181076567205339</v>
      </c>
      <c r="QV15" s="54">
        <v>0.11181076567205339</v>
      </c>
      <c r="QW15" s="54">
        <v>0.11181076567205339</v>
      </c>
      <c r="QX15" s="54">
        <v>0.11181076567205339</v>
      </c>
      <c r="QY15" s="54">
        <v>0.11181076567205339</v>
      </c>
      <c r="QZ15" s="54">
        <v>0.11181076567205339</v>
      </c>
      <c r="RA15" s="54">
        <v>0.11181076567205339</v>
      </c>
      <c r="RB15" s="54">
        <v>0.11181076567205339</v>
      </c>
      <c r="RC15" s="54">
        <v>0.11181076567205339</v>
      </c>
      <c r="RD15" s="54">
        <v>0.11181076567205339</v>
      </c>
      <c r="RE15" s="54">
        <v>0.11181076567205339</v>
      </c>
      <c r="RF15" s="54">
        <v>0.11181076567205339</v>
      </c>
      <c r="RG15" s="54">
        <v>0.11181076567205339</v>
      </c>
      <c r="RH15" s="54">
        <v>0.11181076567205339</v>
      </c>
      <c r="RI15" s="54">
        <v>0.11181076567205339</v>
      </c>
      <c r="RJ15" s="54">
        <v>0.11181076567205339</v>
      </c>
      <c r="RK15" s="54">
        <v>0.11181076567205339</v>
      </c>
      <c r="RL15" s="54">
        <v>0.11181076567205339</v>
      </c>
      <c r="RM15" s="54">
        <v>0.11181076567205339</v>
      </c>
      <c r="RN15" s="54">
        <v>0.11181076567205339</v>
      </c>
      <c r="RO15" s="54">
        <v>0.11181076567205339</v>
      </c>
      <c r="RP15" s="54">
        <v>0.11181076567205339</v>
      </c>
      <c r="RQ15" s="54">
        <v>0.11181076567205339</v>
      </c>
      <c r="RR15" s="54">
        <v>0.11181076567205339</v>
      </c>
      <c r="RS15" s="54">
        <v>0.11181076567205339</v>
      </c>
      <c r="RT15" s="54">
        <v>0.11181076567205339</v>
      </c>
      <c r="RU15" s="54">
        <v>0.11181076567205339</v>
      </c>
      <c r="RV15" s="54">
        <v>0.11181076567205339</v>
      </c>
      <c r="RW15" s="54">
        <v>0.11181076567205339</v>
      </c>
      <c r="RX15" s="54">
        <v>0.11181076567205339</v>
      </c>
      <c r="RY15" s="54">
        <v>0.11181076567205339</v>
      </c>
      <c r="RZ15" s="54">
        <v>0.11181076567205339</v>
      </c>
      <c r="SA15" s="54">
        <v>0.11181076567205339</v>
      </c>
      <c r="SB15" s="54">
        <v>0.11181076567205339</v>
      </c>
      <c r="SC15" s="54">
        <v>0.11181076567205339</v>
      </c>
      <c r="SD15" s="54">
        <v>0.11181076567205339</v>
      </c>
      <c r="SE15" s="54">
        <v>0.11181076567205339</v>
      </c>
      <c r="SF15" s="54">
        <v>0.11181076567205339</v>
      </c>
      <c r="SG15" s="54">
        <v>0.11181076567205339</v>
      </c>
      <c r="SH15" s="54">
        <v>0.11181076567205339</v>
      </c>
      <c r="SI15" s="54">
        <v>0.11181076567205339</v>
      </c>
      <c r="SJ15" s="54">
        <v>0.11181076567205339</v>
      </c>
      <c r="SK15" s="54">
        <v>0.11181076567205339</v>
      </c>
      <c r="SL15" s="54">
        <v>0.11181076567205339</v>
      </c>
      <c r="SM15" s="54">
        <v>0.11181076567205339</v>
      </c>
      <c r="SN15" s="54">
        <v>0.11181076567205339</v>
      </c>
      <c r="SO15" s="54">
        <v>0.11181076567205339</v>
      </c>
      <c r="SP15" s="54">
        <v>0.11181076567205339</v>
      </c>
      <c r="SQ15" s="54">
        <v>0.11181076567205339</v>
      </c>
      <c r="SR15" s="54">
        <v>0.11181076567205339</v>
      </c>
      <c r="SS15" s="54">
        <v>0.11181076567205339</v>
      </c>
      <c r="ST15" s="54">
        <v>0.11181076567205339</v>
      </c>
      <c r="SU15" s="54">
        <v>0.11181076567205339</v>
      </c>
      <c r="SV15" s="54">
        <v>0.11181076567205339</v>
      </c>
      <c r="SW15" s="54">
        <v>0.11181076567205339</v>
      </c>
      <c r="SX15" s="54">
        <v>0.11181076567205339</v>
      </c>
      <c r="SY15" s="54">
        <v>0.11181076567205339</v>
      </c>
      <c r="SZ15" s="54">
        <v>0.11181076567205339</v>
      </c>
      <c r="TA15" s="54">
        <v>0.11181076567205339</v>
      </c>
      <c r="TB15" s="54">
        <v>0.11181076567205339</v>
      </c>
      <c r="TC15" s="54">
        <v>0.11181076567205339</v>
      </c>
      <c r="TD15" s="54">
        <v>0.11181076567205339</v>
      </c>
      <c r="TE15" s="54">
        <v>0.11181076567205339</v>
      </c>
      <c r="TF15" s="54">
        <v>0.11181076567205339</v>
      </c>
      <c r="TG15" s="54">
        <v>0.11181076567205339</v>
      </c>
      <c r="TH15" s="54">
        <v>0.11181076567205339</v>
      </c>
      <c r="TI15" s="54">
        <v>0.11181076567205339</v>
      </c>
      <c r="TJ15" s="54">
        <v>0.11181076567205339</v>
      </c>
      <c r="TK15" s="54">
        <v>0.11181076567205339</v>
      </c>
      <c r="TL15" s="54">
        <v>0.11181076567205339</v>
      </c>
      <c r="TM15" s="54">
        <v>0.11181076567205339</v>
      </c>
      <c r="TN15" s="54">
        <v>0.11181076567205339</v>
      </c>
      <c r="TO15" s="54">
        <v>0.11181076567205339</v>
      </c>
      <c r="TP15" s="25"/>
      <c r="TQ15" s="25"/>
      <c r="TR15" s="25"/>
      <c r="TS15" s="25"/>
      <c r="TT15" s="25"/>
      <c r="TU15" s="25"/>
      <c r="TV15" s="25"/>
      <c r="TW15" s="25"/>
      <c r="TX15" s="25"/>
      <c r="TY15" s="25"/>
      <c r="TZ15" s="25"/>
      <c r="UA15" s="25"/>
      <c r="UB15" s="25"/>
      <c r="UC15" s="25"/>
      <c r="UD15" s="25"/>
      <c r="UE15" s="25"/>
      <c r="UF15" s="25"/>
      <c r="UG15" s="25"/>
      <c r="UH15" s="25"/>
      <c r="UI15" s="25"/>
      <c r="UJ15" s="25"/>
      <c r="UK15" s="25"/>
      <c r="UL15" s="25"/>
      <c r="UM15" s="25"/>
      <c r="UN15" s="25"/>
      <c r="UO15" s="25"/>
      <c r="UP15" s="25"/>
      <c r="UQ15" s="25"/>
      <c r="UR15" s="25"/>
      <c r="US15" s="25"/>
      <c r="UT15" s="25"/>
      <c r="UU15" s="25"/>
      <c r="UV15" s="25"/>
      <c r="UW15" s="25"/>
      <c r="UX15" s="25"/>
      <c r="UY15" s="25"/>
      <c r="UZ15" s="25"/>
      <c r="VA15" s="25"/>
      <c r="VB15" s="25"/>
      <c r="VC15" s="25"/>
      <c r="VD15" s="25"/>
      <c r="VE15" s="25"/>
      <c r="VF15" s="25"/>
      <c r="VG15" s="25"/>
      <c r="VH15" s="25"/>
      <c r="VI15" s="25"/>
      <c r="VJ15" s="25"/>
      <c r="VK15" s="25"/>
      <c r="VL15" s="25"/>
      <c r="VM15" s="25"/>
      <c r="VN15" s="25"/>
      <c r="VO15" s="25"/>
      <c r="VP15" s="25"/>
      <c r="VQ15" s="25"/>
      <c r="VR15" s="25"/>
      <c r="VS15" s="25"/>
      <c r="VT15" s="25"/>
      <c r="VU15" s="25"/>
      <c r="VV15" s="25"/>
      <c r="VW15" s="25"/>
      <c r="VX15" s="25"/>
      <c r="VY15" s="25"/>
      <c r="VZ15" s="25"/>
      <c r="WA15" s="25"/>
      <c r="WB15" s="25"/>
      <c r="WC15" s="25"/>
      <c r="WD15" s="25"/>
      <c r="WE15" s="25"/>
      <c r="WF15" s="25"/>
      <c r="WG15" s="25"/>
      <c r="WH15" s="25"/>
    </row>
    <row r="16" spans="4:606" ht="16.5">
      <c r="D16" s="18" t="s">
        <v>30</v>
      </c>
      <c r="E16" s="54" t="s">
        <v>9</v>
      </c>
      <c r="F16" s="54">
        <v>0.20806329245606037</v>
      </c>
      <c r="G16" s="54">
        <v>0.20806329245606037</v>
      </c>
      <c r="H16" s="54">
        <v>0.20806329245606037</v>
      </c>
      <c r="I16" s="54">
        <v>0.20806329245606037</v>
      </c>
      <c r="J16" s="54">
        <v>0.20806329245606037</v>
      </c>
      <c r="K16" s="54">
        <v>0.20806329245606037</v>
      </c>
      <c r="L16" s="54">
        <v>0.20806329245606037</v>
      </c>
      <c r="M16" s="54">
        <v>0.20806329245606037</v>
      </c>
      <c r="N16" s="54">
        <v>0.20806329245606037</v>
      </c>
      <c r="O16" s="54">
        <v>0.20806329245606037</v>
      </c>
      <c r="P16" s="54">
        <v>0.20806329245606037</v>
      </c>
      <c r="Q16" s="54">
        <v>0.20806329245606037</v>
      </c>
      <c r="R16" s="54">
        <v>0.20806329245606037</v>
      </c>
      <c r="S16" s="54">
        <v>0.20806329245606037</v>
      </c>
      <c r="T16" s="54">
        <v>0.20806329245606037</v>
      </c>
      <c r="U16" s="54">
        <v>0.20806329245606037</v>
      </c>
      <c r="V16" s="54">
        <v>0.20806329245606037</v>
      </c>
      <c r="W16" s="54">
        <v>0.20806329245606037</v>
      </c>
      <c r="X16" s="54">
        <v>0.20806329245606037</v>
      </c>
      <c r="Y16" s="54">
        <v>0.20806329245606037</v>
      </c>
      <c r="Z16" s="54">
        <v>0.20806329245606037</v>
      </c>
      <c r="AA16" s="54">
        <v>0.20806329245606037</v>
      </c>
      <c r="AB16" s="54">
        <v>0.20806329245606037</v>
      </c>
      <c r="AC16" s="54">
        <v>0.20806329245606037</v>
      </c>
      <c r="AD16" s="54">
        <v>0.20806329245606037</v>
      </c>
      <c r="AE16" s="54">
        <v>0.20806329245606037</v>
      </c>
      <c r="AF16" s="54">
        <v>0.20806329245606037</v>
      </c>
      <c r="AG16" s="54">
        <v>0.20806329245606037</v>
      </c>
      <c r="AH16" s="54">
        <v>0.20806329245606037</v>
      </c>
      <c r="AI16" s="54">
        <v>0.20806329245606037</v>
      </c>
      <c r="AJ16" s="54">
        <v>0.20806329245606037</v>
      </c>
      <c r="AK16" s="54">
        <v>0.20806329245606037</v>
      </c>
      <c r="AL16" s="54">
        <v>0.20806329245606037</v>
      </c>
      <c r="AM16" s="54">
        <v>0.20806329245606037</v>
      </c>
      <c r="AN16" s="54">
        <v>0.20806329245606037</v>
      </c>
      <c r="AO16" s="54">
        <v>0.20806329245606037</v>
      </c>
      <c r="AP16" s="54">
        <v>0.20806329245606037</v>
      </c>
      <c r="AQ16" s="54">
        <v>0.20806329245606037</v>
      </c>
      <c r="AR16" s="54">
        <v>0.20806329245606037</v>
      </c>
      <c r="AS16" s="54">
        <v>0.20806329245606037</v>
      </c>
      <c r="AT16" s="54">
        <v>0.20806329245606037</v>
      </c>
      <c r="AU16" s="54">
        <v>0.20806329245606037</v>
      </c>
      <c r="AV16" s="54">
        <v>0.20806329245606037</v>
      </c>
      <c r="AW16" s="54">
        <v>0.20806329245606037</v>
      </c>
      <c r="AX16" s="54">
        <v>0.20806329245606037</v>
      </c>
      <c r="AY16" s="54">
        <v>0.20806329245606037</v>
      </c>
      <c r="AZ16" s="54">
        <v>0.20806329245606037</v>
      </c>
      <c r="BA16" s="54">
        <v>0.20806329245606037</v>
      </c>
      <c r="BB16" s="54">
        <v>0.20806329245606037</v>
      </c>
      <c r="BC16" s="54">
        <v>0.20806329245606037</v>
      </c>
      <c r="BD16" s="54">
        <v>0.20806329245606037</v>
      </c>
      <c r="BE16" s="54">
        <v>0.20806329245606037</v>
      </c>
      <c r="BF16" s="54">
        <v>0.20806329245606037</v>
      </c>
      <c r="BG16" s="54">
        <v>0.20806329245606037</v>
      </c>
      <c r="BH16" s="54">
        <v>0.20806329245606037</v>
      </c>
      <c r="BI16" s="54">
        <v>0.20806329245606037</v>
      </c>
      <c r="BJ16" s="54">
        <v>0.20806329245606037</v>
      </c>
      <c r="BK16" s="54">
        <v>0.20806329245606037</v>
      </c>
      <c r="BL16" s="54">
        <v>0.20806329245606037</v>
      </c>
      <c r="BM16" s="54">
        <v>0.20806329245606037</v>
      </c>
      <c r="BN16" s="54">
        <v>0.20806329245606037</v>
      </c>
      <c r="BO16" s="54">
        <v>0.20806329245606037</v>
      </c>
      <c r="BP16" s="54">
        <v>0.20806329245606037</v>
      </c>
      <c r="BQ16" s="54">
        <v>0.20806329245606037</v>
      </c>
      <c r="BR16" s="54">
        <v>0.20806329245606037</v>
      </c>
      <c r="BS16" s="54">
        <v>0.20806329245606037</v>
      </c>
      <c r="BT16" s="54">
        <v>0.20806329245606037</v>
      </c>
      <c r="BU16" s="54">
        <v>0.20806329245606037</v>
      </c>
      <c r="BV16" s="54">
        <v>0.20806329245606037</v>
      </c>
      <c r="BW16" s="54">
        <v>0.20806329245606037</v>
      </c>
      <c r="BX16" s="54">
        <v>0.20806329245606037</v>
      </c>
      <c r="BY16" s="54">
        <v>0.20806329245606037</v>
      </c>
      <c r="BZ16" s="54">
        <v>0.20806329245606037</v>
      </c>
      <c r="CA16" s="54">
        <v>0.20806329245606037</v>
      </c>
      <c r="CB16" s="54">
        <v>0.20806329245606037</v>
      </c>
      <c r="CC16" s="54">
        <v>0.20806329245606037</v>
      </c>
      <c r="CD16" s="54">
        <v>0.20806329245606037</v>
      </c>
      <c r="CE16" s="54">
        <v>0.20806329245606037</v>
      </c>
      <c r="CF16" s="54">
        <v>0.20806329245606037</v>
      </c>
      <c r="CG16" s="54">
        <v>0.20806329245606037</v>
      </c>
      <c r="CH16" s="54">
        <v>0.20806329245606037</v>
      </c>
      <c r="CI16" s="54">
        <v>0.20806329245606037</v>
      </c>
      <c r="CJ16" s="54">
        <v>0.20806329245606037</v>
      </c>
      <c r="CK16" s="54">
        <v>0.20806329245606037</v>
      </c>
      <c r="CL16" s="54">
        <v>0.20806329245606037</v>
      </c>
      <c r="CM16" s="54">
        <v>0.20806329245606037</v>
      </c>
      <c r="CN16" s="54">
        <v>0.20806329245606037</v>
      </c>
      <c r="CO16" s="54">
        <v>0.20806329245606037</v>
      </c>
      <c r="CP16" s="54">
        <v>0.20806329245606037</v>
      </c>
      <c r="CQ16" s="54">
        <v>0.20806329245606037</v>
      </c>
      <c r="CR16" s="54">
        <v>0.20806329245606037</v>
      </c>
      <c r="CS16" s="54">
        <v>0.20806329245606037</v>
      </c>
      <c r="CT16" s="54">
        <v>0.20806329245606037</v>
      </c>
      <c r="CU16" s="54">
        <v>0.20806329245606037</v>
      </c>
      <c r="CV16" s="54">
        <v>0.20806329245606037</v>
      </c>
      <c r="CW16" s="54">
        <v>0.20806329245606037</v>
      </c>
      <c r="CX16" s="54">
        <v>0.20806329245606037</v>
      </c>
      <c r="CY16" s="54">
        <v>0.20806329245606037</v>
      </c>
      <c r="CZ16" s="54">
        <v>0.20806329245606037</v>
      </c>
      <c r="DA16" s="54">
        <v>0.20806329245606037</v>
      </c>
      <c r="DB16" s="54">
        <v>0.20806329245606037</v>
      </c>
      <c r="DC16" s="54">
        <v>0.20806329245606037</v>
      </c>
      <c r="DD16" s="54">
        <v>0.20806329245606037</v>
      </c>
      <c r="DE16" s="54">
        <v>0.20806329245606037</v>
      </c>
      <c r="DF16" s="54">
        <v>0.20806329245606037</v>
      </c>
      <c r="DG16" s="54">
        <v>0.20806329245606037</v>
      </c>
      <c r="DH16" s="54">
        <v>0.20806329245606037</v>
      </c>
      <c r="DI16" s="54">
        <v>0.20806329245606037</v>
      </c>
      <c r="DJ16" s="54">
        <v>0.20806329245606037</v>
      </c>
      <c r="DK16" s="54">
        <v>0.20806329245606037</v>
      </c>
      <c r="DL16" s="54">
        <v>0.20806329245606037</v>
      </c>
      <c r="DM16" s="54">
        <v>0.20806329245606037</v>
      </c>
      <c r="DN16" s="54">
        <v>0.20806329245606037</v>
      </c>
      <c r="DO16" s="54">
        <v>0.20806329245606037</v>
      </c>
      <c r="DP16" s="54">
        <v>0.20806329245606037</v>
      </c>
      <c r="DQ16" s="54">
        <v>0.20806329245606037</v>
      </c>
      <c r="DR16" s="54">
        <v>0.20806329245606037</v>
      </c>
      <c r="DS16" s="54">
        <v>0.20806329245606037</v>
      </c>
      <c r="DT16" s="54">
        <v>0.20806329245606037</v>
      </c>
      <c r="DU16" s="54">
        <v>0.20806329245606037</v>
      </c>
      <c r="DV16" s="54">
        <v>0.20806329245606037</v>
      </c>
      <c r="DW16" s="54">
        <v>0.20806329245606037</v>
      </c>
      <c r="DX16" s="54">
        <v>0.20806329245606037</v>
      </c>
      <c r="DY16" s="54">
        <v>0.20806329245606037</v>
      </c>
      <c r="DZ16" s="54">
        <v>0.20806329245606037</v>
      </c>
      <c r="EA16" s="54">
        <v>0.20806329245606037</v>
      </c>
      <c r="EB16" s="54">
        <v>0.20806329245606037</v>
      </c>
      <c r="EC16" s="54">
        <v>0.20806329245606037</v>
      </c>
      <c r="ED16" s="54">
        <v>0.20806329245606037</v>
      </c>
      <c r="EE16" s="54">
        <v>0.20806329245606037</v>
      </c>
      <c r="EF16" s="54">
        <v>0.20806329245606037</v>
      </c>
      <c r="EG16" s="54">
        <v>0.20806329245606037</v>
      </c>
      <c r="EH16" s="54">
        <v>0.20806329245606037</v>
      </c>
      <c r="EI16" s="54">
        <v>0.20806329245606037</v>
      </c>
      <c r="EJ16" s="54">
        <v>0.20806329245606037</v>
      </c>
      <c r="EK16" s="54">
        <v>0.20806329245606037</v>
      </c>
      <c r="EL16" s="54">
        <v>0.20806329245606037</v>
      </c>
      <c r="EM16" s="54">
        <v>0.20806329245606037</v>
      </c>
      <c r="EN16" s="54">
        <v>0.20806329245606037</v>
      </c>
      <c r="EO16" s="54">
        <v>0.20806329245606037</v>
      </c>
      <c r="EP16" s="54">
        <v>0.20806329245606037</v>
      </c>
      <c r="EQ16" s="54">
        <v>0.20806329245606037</v>
      </c>
      <c r="ER16" s="54">
        <v>0.20806329245606037</v>
      </c>
      <c r="ES16" s="54">
        <v>0.20806329245606037</v>
      </c>
      <c r="ET16" s="54">
        <v>0.20806329245606037</v>
      </c>
      <c r="EU16" s="54">
        <v>0.20806329245606037</v>
      </c>
      <c r="EV16" s="54">
        <v>0.20806329245606037</v>
      </c>
      <c r="EW16" s="54">
        <v>0.20806329245606037</v>
      </c>
      <c r="EX16" s="54">
        <v>0.20806329245606037</v>
      </c>
      <c r="EY16" s="54">
        <v>0.20806329245606037</v>
      </c>
      <c r="EZ16" s="54">
        <v>0.20806329245606037</v>
      </c>
      <c r="FA16" s="54">
        <v>0.20806329245606037</v>
      </c>
      <c r="FB16" s="54">
        <v>0.20806329245606037</v>
      </c>
      <c r="FC16" s="54">
        <v>0.20806329245606037</v>
      </c>
      <c r="FD16" s="54">
        <v>0.20806329245606037</v>
      </c>
      <c r="FE16" s="54">
        <v>0.20806329245606037</v>
      </c>
      <c r="FF16" s="54">
        <v>0.20806329245606037</v>
      </c>
      <c r="FG16" s="54">
        <v>0.20806329245606037</v>
      </c>
      <c r="FH16" s="54">
        <v>0.20806329245606037</v>
      </c>
      <c r="FI16" s="54">
        <v>0.20806329245606037</v>
      </c>
      <c r="FJ16" s="54">
        <v>0.20806329245606037</v>
      </c>
      <c r="FK16" s="54">
        <v>0.20806329245606037</v>
      </c>
      <c r="FL16" s="54">
        <v>0.20806329245606037</v>
      </c>
      <c r="FM16" s="54">
        <v>0.20806329245606037</v>
      </c>
      <c r="FN16" s="54">
        <v>0.20806329245606037</v>
      </c>
      <c r="FO16" s="54">
        <v>0.20806329245606037</v>
      </c>
      <c r="FP16" s="54">
        <v>0.20806329245606037</v>
      </c>
      <c r="FQ16" s="54">
        <v>0.20806329245606037</v>
      </c>
      <c r="FR16" s="54">
        <v>0.20806329245606037</v>
      </c>
      <c r="FS16" s="54">
        <v>0.20806329245606037</v>
      </c>
      <c r="FT16" s="54">
        <v>0.20806329245606037</v>
      </c>
      <c r="FU16" s="54">
        <v>0.20806329245606037</v>
      </c>
      <c r="FV16" s="54">
        <v>0.20806329245606037</v>
      </c>
      <c r="FW16" s="54">
        <v>0.20806329245606037</v>
      </c>
      <c r="FX16" s="54">
        <v>0.20806329245606037</v>
      </c>
      <c r="FY16" s="54">
        <v>0.20806329245606037</v>
      </c>
      <c r="FZ16" s="54">
        <v>0.20806329245606037</v>
      </c>
      <c r="GA16" s="54">
        <v>0.20806329245606037</v>
      </c>
      <c r="GB16" s="54">
        <v>0.20806329245606037</v>
      </c>
      <c r="GC16" s="54">
        <v>0.20806329245606037</v>
      </c>
      <c r="GD16" s="54">
        <v>0.20806329245606037</v>
      </c>
      <c r="GE16" s="54">
        <v>0.20806329245606037</v>
      </c>
      <c r="GF16" s="54">
        <v>0.20806329245606037</v>
      </c>
      <c r="GG16" s="54">
        <v>0.20806329245606037</v>
      </c>
      <c r="GH16" s="54">
        <v>0.20806329245606037</v>
      </c>
      <c r="GI16" s="54">
        <v>0.20806329245606037</v>
      </c>
      <c r="GJ16" s="54">
        <v>0.20806329245606037</v>
      </c>
      <c r="GK16" s="54">
        <v>0.20806329245606037</v>
      </c>
      <c r="GL16" s="54">
        <v>0.20806329245606037</v>
      </c>
      <c r="GM16" s="54">
        <v>0.20806329245606037</v>
      </c>
      <c r="GN16" s="54">
        <v>0.20806329245606037</v>
      </c>
      <c r="GO16" s="54">
        <v>0.20806329245606037</v>
      </c>
      <c r="GP16" s="54">
        <v>0.20806329245606037</v>
      </c>
      <c r="GQ16" s="54">
        <v>0.20806329245606037</v>
      </c>
      <c r="GR16" s="54">
        <v>0.20806329245606037</v>
      </c>
      <c r="GS16" s="54">
        <v>0.20806329245606037</v>
      </c>
      <c r="GT16" s="54">
        <v>0.20806329245606037</v>
      </c>
      <c r="GU16" s="54">
        <v>0.20806329245606037</v>
      </c>
      <c r="GV16" s="54">
        <v>0.20806329245606037</v>
      </c>
      <c r="GW16" s="54">
        <v>0.20806329245606037</v>
      </c>
      <c r="GX16" s="54">
        <v>0.20806329245606037</v>
      </c>
      <c r="GY16" s="54">
        <v>0.20806329245606037</v>
      </c>
      <c r="GZ16" s="54">
        <v>0.20806329245606037</v>
      </c>
      <c r="HA16" s="54">
        <v>0.20806329245606037</v>
      </c>
      <c r="HB16" s="54">
        <v>0.20806329245606037</v>
      </c>
      <c r="HC16" s="54">
        <v>0.20806329245606037</v>
      </c>
      <c r="HD16" s="54">
        <v>0.20806329245606037</v>
      </c>
      <c r="HE16" s="54">
        <v>0.20806329245606037</v>
      </c>
      <c r="HF16" s="54">
        <v>0.20806329245606037</v>
      </c>
      <c r="HG16" s="54">
        <v>0.20806329245606037</v>
      </c>
      <c r="HH16" s="54">
        <v>0.20806329245606037</v>
      </c>
      <c r="HI16" s="54">
        <v>0.20806329245606037</v>
      </c>
      <c r="HJ16" s="54">
        <v>0.20806329245606037</v>
      </c>
      <c r="HK16" s="54">
        <v>0.20806329245606037</v>
      </c>
      <c r="HL16" s="54">
        <v>0.20806329245606037</v>
      </c>
      <c r="HM16" s="54">
        <v>0.20806329245606037</v>
      </c>
      <c r="HN16" s="54">
        <v>0.20806329245606037</v>
      </c>
      <c r="HO16" s="54">
        <v>0.20806329245606037</v>
      </c>
      <c r="HP16" s="54">
        <v>0.20806329245606037</v>
      </c>
      <c r="HQ16" s="54">
        <v>0.20806329245606037</v>
      </c>
      <c r="HR16" s="54">
        <v>0.20806329245606037</v>
      </c>
      <c r="HS16" s="54">
        <v>0.20806329245606037</v>
      </c>
      <c r="HT16" s="54">
        <v>0.20806329245606037</v>
      </c>
      <c r="HU16" s="54">
        <v>0.20806329245606037</v>
      </c>
      <c r="HV16" s="54">
        <v>0.20806329245606037</v>
      </c>
      <c r="HW16" s="54">
        <v>0.20806329245606037</v>
      </c>
      <c r="HX16" s="54">
        <v>0.20806329245606037</v>
      </c>
      <c r="HY16" s="54">
        <v>0.20806329245606037</v>
      </c>
      <c r="HZ16" s="54">
        <v>0.20806329245606037</v>
      </c>
      <c r="IA16" s="54">
        <v>0.20806329245606037</v>
      </c>
      <c r="IB16" s="54">
        <v>0.20806329245606037</v>
      </c>
      <c r="IC16" s="54">
        <v>0.20806329245606037</v>
      </c>
      <c r="ID16" s="54">
        <v>0.20806329245606037</v>
      </c>
      <c r="IE16" s="54">
        <v>0.20806329245606037</v>
      </c>
      <c r="IF16" s="54">
        <v>0.20806329245606037</v>
      </c>
      <c r="IG16" s="54">
        <v>0.20806329245606037</v>
      </c>
      <c r="IH16" s="54">
        <v>0.20806329245606037</v>
      </c>
      <c r="II16" s="54">
        <v>0.20806329245606037</v>
      </c>
      <c r="IJ16" s="54">
        <v>0.20806329245606037</v>
      </c>
      <c r="IK16" s="54">
        <v>0.20806329245606037</v>
      </c>
      <c r="IL16" s="54">
        <v>0.20806329245606037</v>
      </c>
      <c r="IM16" s="54">
        <v>0.20806329245606037</v>
      </c>
      <c r="IN16" s="54">
        <v>0.20806329245606037</v>
      </c>
      <c r="IO16" s="54">
        <v>0.20806329245606037</v>
      </c>
      <c r="IP16" s="54">
        <v>0.20806329245606037</v>
      </c>
      <c r="IQ16" s="54">
        <v>0.20806329245606037</v>
      </c>
      <c r="IR16" s="54">
        <v>0.20806329245606037</v>
      </c>
      <c r="IS16" s="54">
        <v>0.20806329245606037</v>
      </c>
      <c r="IT16" s="54">
        <v>0.20806329245606037</v>
      </c>
      <c r="IU16" s="54">
        <v>0.20806329245606037</v>
      </c>
      <c r="IV16" s="54">
        <v>0.20806329245606037</v>
      </c>
      <c r="IW16" s="54">
        <v>0.20806329245606037</v>
      </c>
      <c r="IX16" s="54">
        <v>0.20806329245606037</v>
      </c>
      <c r="IY16" s="54">
        <v>0.20806329245606037</v>
      </c>
      <c r="IZ16" s="54">
        <v>0.20806329245606037</v>
      </c>
      <c r="JA16" s="54">
        <v>0.20806329245606037</v>
      </c>
      <c r="JB16" s="54">
        <v>0.20806329245606037</v>
      </c>
      <c r="JC16" s="54">
        <v>0.20806329245606037</v>
      </c>
      <c r="JD16" s="54">
        <v>0.20806329245606037</v>
      </c>
      <c r="JE16" s="54">
        <v>0.20806329245606037</v>
      </c>
      <c r="JF16" s="54">
        <v>0.20806329245606037</v>
      </c>
      <c r="JG16" s="54">
        <v>0.20806329245606037</v>
      </c>
      <c r="JH16" s="54">
        <v>0.20806329245606037</v>
      </c>
      <c r="JI16" s="54">
        <v>0.20806329245606037</v>
      </c>
      <c r="JJ16" s="54">
        <v>0.20806329245606037</v>
      </c>
      <c r="JK16" s="54">
        <v>0.20806329245606037</v>
      </c>
      <c r="JL16" s="54">
        <v>0.20806329245606037</v>
      </c>
      <c r="JM16" s="54">
        <v>0.20806329245606037</v>
      </c>
      <c r="JN16" s="54">
        <v>0.20806329245606037</v>
      </c>
      <c r="JO16" s="54">
        <v>0.20806329245606037</v>
      </c>
      <c r="JP16" s="54">
        <v>0.20806329245606037</v>
      </c>
      <c r="JQ16" s="54">
        <v>0.20806329245606037</v>
      </c>
      <c r="JR16" s="54">
        <v>0.20806329245606037</v>
      </c>
      <c r="JS16" s="54">
        <v>0.20806329245606037</v>
      </c>
      <c r="JT16" s="54">
        <v>0.20806329245606037</v>
      </c>
      <c r="JU16" s="54">
        <v>0.20806329245606037</v>
      </c>
      <c r="JV16" s="54">
        <v>0.20806329245606037</v>
      </c>
      <c r="JW16" s="54">
        <v>0.20806329245606037</v>
      </c>
      <c r="JX16" s="54">
        <v>0.20806329245606037</v>
      </c>
      <c r="JY16" s="54">
        <v>0.20806329245606037</v>
      </c>
      <c r="JZ16" s="54">
        <v>0.20806329245606037</v>
      </c>
      <c r="KA16" s="54">
        <v>0.20806329245606037</v>
      </c>
      <c r="KB16" s="54">
        <v>0.20806329245606037</v>
      </c>
      <c r="KC16" s="54">
        <v>0.20806329245606037</v>
      </c>
      <c r="KD16" s="54">
        <v>0.20806329245606037</v>
      </c>
      <c r="KE16" s="54">
        <v>0.20806329245606037</v>
      </c>
      <c r="KF16" s="54">
        <v>0.20806329245606037</v>
      </c>
      <c r="KG16" s="54">
        <v>0.20806329245606037</v>
      </c>
      <c r="KH16" s="54">
        <v>0.20806329245606037</v>
      </c>
      <c r="KI16" s="54">
        <v>0.20806329245606037</v>
      </c>
      <c r="KJ16" s="54">
        <v>0.20806329245606037</v>
      </c>
      <c r="KK16" s="54">
        <v>0.20806329245606037</v>
      </c>
      <c r="KL16" s="54">
        <v>0.20806329245606037</v>
      </c>
      <c r="KM16" s="54">
        <v>0.20806329245606037</v>
      </c>
      <c r="KN16" s="54">
        <v>0.20806329245606037</v>
      </c>
      <c r="KO16" s="54">
        <v>0.20806329245606037</v>
      </c>
      <c r="KP16" s="54">
        <v>0.20806329245606037</v>
      </c>
      <c r="KQ16" s="54">
        <v>0.20806329245606037</v>
      </c>
      <c r="KR16" s="54">
        <v>0.20806329245606037</v>
      </c>
      <c r="KS16" s="54">
        <v>0.20806329245606037</v>
      </c>
      <c r="KT16" s="54">
        <v>0.20806329245606037</v>
      </c>
      <c r="KU16" s="54">
        <v>0.20806329245606037</v>
      </c>
      <c r="KV16" s="54">
        <v>0.20806329245606037</v>
      </c>
      <c r="KW16" s="54">
        <v>0.20806329245606037</v>
      </c>
      <c r="KX16" s="54">
        <v>0.20806329245606037</v>
      </c>
      <c r="KY16" s="54">
        <v>0.20806329245606037</v>
      </c>
      <c r="KZ16" s="54">
        <v>0.20806329245606037</v>
      </c>
      <c r="LA16" s="54">
        <v>0.20806329245606037</v>
      </c>
      <c r="LB16" s="54">
        <v>0.20806329245606037</v>
      </c>
      <c r="LC16" s="54">
        <v>0.20806329245606037</v>
      </c>
      <c r="LD16" s="54">
        <v>0.20806329245606037</v>
      </c>
      <c r="LE16" s="54">
        <v>0.20806329245606037</v>
      </c>
      <c r="LF16" s="54">
        <v>0.20806329245606037</v>
      </c>
      <c r="LG16" s="54">
        <v>0.20806329245606037</v>
      </c>
      <c r="LH16" s="54">
        <v>0.20806329245606037</v>
      </c>
      <c r="LI16" s="54">
        <v>0.20806329245606037</v>
      </c>
      <c r="LJ16" s="54">
        <v>0.20806329245606037</v>
      </c>
      <c r="LK16" s="54">
        <v>0.20806329245606037</v>
      </c>
      <c r="LL16" s="54">
        <v>0.20806329245606037</v>
      </c>
      <c r="LM16" s="54">
        <v>0.20806329245606037</v>
      </c>
      <c r="LN16" s="54">
        <v>0.20806329245606037</v>
      </c>
      <c r="LO16" s="54">
        <v>0.20806329245606037</v>
      </c>
      <c r="LP16" s="54">
        <v>0.20806329245606037</v>
      </c>
      <c r="LQ16" s="54">
        <v>0.20806329245606037</v>
      </c>
      <c r="LR16" s="54">
        <v>0.20806329245606037</v>
      </c>
      <c r="LS16" s="54">
        <v>0.20806329245606037</v>
      </c>
      <c r="LT16" s="54">
        <v>0.20806329245606037</v>
      </c>
      <c r="LU16" s="54">
        <v>0.20806329245606037</v>
      </c>
      <c r="LV16" s="54">
        <v>0.20806329245606037</v>
      </c>
      <c r="LW16" s="54">
        <v>0.20806329245606037</v>
      </c>
      <c r="LX16" s="54">
        <v>0.20806329245606037</v>
      </c>
      <c r="LY16" s="54">
        <v>0.20806329245606037</v>
      </c>
      <c r="LZ16" s="54">
        <v>0.20806329245606037</v>
      </c>
      <c r="MA16" s="54">
        <v>0.20806329245606037</v>
      </c>
      <c r="MB16" s="54">
        <v>0.20806329245606037</v>
      </c>
      <c r="MC16" s="54">
        <v>0.20806329245606037</v>
      </c>
      <c r="MD16" s="54">
        <v>0.20806329245606037</v>
      </c>
      <c r="ME16" s="54">
        <v>0.20806329245606037</v>
      </c>
      <c r="MF16" s="54">
        <v>0.20806329245606037</v>
      </c>
      <c r="MG16" s="54">
        <v>0.20806329245606037</v>
      </c>
      <c r="MH16" s="54">
        <v>0.20806329245606037</v>
      </c>
      <c r="MI16" s="54">
        <v>0.20806329245606037</v>
      </c>
      <c r="MJ16" s="54">
        <v>0.20806329245606037</v>
      </c>
      <c r="MK16" s="54">
        <v>0.20806329245606037</v>
      </c>
      <c r="ML16" s="54">
        <v>0.20806329245606037</v>
      </c>
      <c r="MM16" s="54">
        <v>0.20806329245606037</v>
      </c>
      <c r="MN16" s="54">
        <v>0.20806329245606037</v>
      </c>
      <c r="MO16" s="54">
        <v>0.20806329245606037</v>
      </c>
      <c r="MP16" s="54">
        <v>0.20806329245606037</v>
      </c>
      <c r="MQ16" s="54">
        <v>0.20806329245606037</v>
      </c>
      <c r="MR16" s="54">
        <v>0.20806329245606037</v>
      </c>
      <c r="MS16" s="54">
        <v>0.20806329245606037</v>
      </c>
      <c r="MT16" s="54">
        <v>0.20806329245606037</v>
      </c>
      <c r="MU16" s="54">
        <v>0.20806329245606037</v>
      </c>
      <c r="MV16" s="54">
        <v>0.20806329245606037</v>
      </c>
      <c r="MW16" s="54">
        <v>0.20806329245606037</v>
      </c>
      <c r="MX16" s="54">
        <v>0.20806329245606037</v>
      </c>
      <c r="MY16" s="54">
        <v>0.20806329245606037</v>
      </c>
      <c r="MZ16" s="54">
        <v>0.20806329245606037</v>
      </c>
      <c r="NA16" s="54">
        <v>0.20806329245606037</v>
      </c>
      <c r="NB16" s="54">
        <v>0.20806329245606037</v>
      </c>
      <c r="NC16" s="54">
        <v>0.20806329245606037</v>
      </c>
      <c r="ND16" s="54">
        <v>0.20806329245606037</v>
      </c>
      <c r="NE16" s="54">
        <v>0.20806329245606037</v>
      </c>
      <c r="NF16" s="54">
        <v>0.20806329245606037</v>
      </c>
      <c r="NG16" s="54">
        <v>0.20806329245606037</v>
      </c>
      <c r="NH16" s="54">
        <v>0.20806329245606037</v>
      </c>
      <c r="NI16" s="54">
        <v>0.20806329245606037</v>
      </c>
      <c r="NJ16" s="54">
        <v>0.20806329245606037</v>
      </c>
      <c r="NK16" s="54">
        <v>0.20806329245606037</v>
      </c>
      <c r="NL16" s="54">
        <v>0.20806329245606037</v>
      </c>
      <c r="NM16" s="54">
        <v>0.20806329245606037</v>
      </c>
      <c r="NN16" s="54">
        <v>0.20806329245606037</v>
      </c>
      <c r="NO16" s="54">
        <v>0.20806329245606037</v>
      </c>
      <c r="NP16" s="54">
        <v>0.20806329245606037</v>
      </c>
      <c r="NQ16" s="54">
        <v>0.20806329245606037</v>
      </c>
      <c r="NR16" s="54">
        <v>0.20806329245606037</v>
      </c>
      <c r="NS16" s="54">
        <v>0.20806329245606037</v>
      </c>
      <c r="NT16" s="54">
        <v>0.20806329245606037</v>
      </c>
      <c r="NU16" s="54">
        <v>0.20806329245606037</v>
      </c>
      <c r="NV16" s="54">
        <v>0.20806329245606037</v>
      </c>
      <c r="NW16" s="54">
        <v>0.20806329245606037</v>
      </c>
      <c r="NX16" s="54">
        <v>0.20806329245606037</v>
      </c>
      <c r="NY16" s="54">
        <v>0.20806329245606037</v>
      </c>
      <c r="NZ16" s="54">
        <v>0.20806329245606037</v>
      </c>
      <c r="OA16" s="54">
        <v>0.20806329245606037</v>
      </c>
      <c r="OB16" s="54">
        <v>0.20806329245606037</v>
      </c>
      <c r="OC16" s="54">
        <v>0.20806329245606037</v>
      </c>
      <c r="OD16" s="54">
        <v>0.20806329245606037</v>
      </c>
      <c r="OE16" s="54">
        <v>0.20806329245606037</v>
      </c>
      <c r="OF16" s="54">
        <v>0.20806329245606037</v>
      </c>
      <c r="OG16" s="54">
        <v>0.20806329245606037</v>
      </c>
      <c r="OH16" s="54">
        <v>0.20806329245606037</v>
      </c>
      <c r="OI16" s="54">
        <v>0.20806329245606037</v>
      </c>
      <c r="OJ16" s="54">
        <v>0.20806329245606037</v>
      </c>
      <c r="OK16" s="54">
        <v>0.20806329245606037</v>
      </c>
      <c r="OL16" s="54">
        <v>0.20806329245606037</v>
      </c>
      <c r="OM16" s="54">
        <v>0.20806329245606037</v>
      </c>
      <c r="ON16" s="54">
        <v>0.20806329245606037</v>
      </c>
      <c r="OO16" s="54">
        <v>0.20806329245606037</v>
      </c>
      <c r="OP16" s="54">
        <v>0.20806329245606037</v>
      </c>
      <c r="OQ16" s="54">
        <v>0.20806329245606037</v>
      </c>
      <c r="OR16" s="54">
        <v>0.20806329245606037</v>
      </c>
      <c r="OS16" s="54">
        <v>0.20806329245606037</v>
      </c>
      <c r="OT16" s="54">
        <v>0.20806329245606037</v>
      </c>
      <c r="OU16" s="54">
        <v>0.20806329245606037</v>
      </c>
      <c r="OV16" s="54">
        <v>0.20806329245606037</v>
      </c>
      <c r="OW16" s="54">
        <v>0.20806329245606037</v>
      </c>
      <c r="OX16" s="54">
        <v>0.20806329245606037</v>
      </c>
      <c r="OY16" s="54">
        <v>0.20806329245606037</v>
      </c>
      <c r="OZ16" s="54">
        <v>0.20806329245606037</v>
      </c>
      <c r="PA16" s="54">
        <v>0.20806329245606037</v>
      </c>
      <c r="PB16" s="54">
        <v>0.20806329245606037</v>
      </c>
      <c r="PC16" s="54">
        <v>0.20806329245606037</v>
      </c>
      <c r="PD16" s="54">
        <v>0.20806329245606037</v>
      </c>
      <c r="PE16" s="54">
        <v>0.20806329245606037</v>
      </c>
      <c r="PF16" s="54">
        <v>0.20806329245606037</v>
      </c>
      <c r="PG16" s="54">
        <v>0.20806329245606037</v>
      </c>
      <c r="PH16" s="54">
        <v>0.20806329245606037</v>
      </c>
      <c r="PI16" s="54">
        <v>0.20806329245606037</v>
      </c>
      <c r="PJ16" s="54">
        <v>0.20806329245606037</v>
      </c>
      <c r="PK16" s="54">
        <v>0.20806329245606037</v>
      </c>
      <c r="PL16" s="54">
        <v>0.20806329245606037</v>
      </c>
      <c r="PM16" s="54">
        <v>0.20806329245606037</v>
      </c>
      <c r="PN16" s="54">
        <v>0.20806329245606037</v>
      </c>
      <c r="PO16" s="54">
        <v>0.20806329245606037</v>
      </c>
      <c r="PP16" s="54">
        <v>0.20806329245606037</v>
      </c>
      <c r="PQ16" s="54">
        <v>0.20806329245606037</v>
      </c>
      <c r="PR16" s="54">
        <v>0.20806329245606037</v>
      </c>
      <c r="PS16" s="54">
        <v>0.20806329245606037</v>
      </c>
      <c r="PT16" s="54">
        <v>0.20806329245606037</v>
      </c>
      <c r="PU16" s="54">
        <v>0.20806329245606037</v>
      </c>
      <c r="PV16" s="54">
        <v>0.20806329245606037</v>
      </c>
      <c r="PW16" s="54">
        <v>0.20806329245606037</v>
      </c>
      <c r="PX16" s="54">
        <v>0.20806329245606037</v>
      </c>
      <c r="PY16" s="54">
        <v>0.20806329245606037</v>
      </c>
      <c r="PZ16" s="54">
        <v>0.20806329245606037</v>
      </c>
      <c r="QA16" s="54">
        <v>0.20806329245606037</v>
      </c>
      <c r="QB16" s="54">
        <v>0.20806329245606037</v>
      </c>
      <c r="QC16" s="54">
        <v>0.20806329245606037</v>
      </c>
      <c r="QD16" s="54">
        <v>0.20806329245606037</v>
      </c>
      <c r="QE16" s="54">
        <v>0.20806329245606037</v>
      </c>
      <c r="QF16" s="54">
        <v>0.20806329245606037</v>
      </c>
      <c r="QG16" s="54">
        <v>0.20806329245606037</v>
      </c>
      <c r="QH16" s="54">
        <v>0.20806329245606037</v>
      </c>
      <c r="QI16" s="54">
        <v>0.20806329245606037</v>
      </c>
      <c r="QJ16" s="54">
        <v>0.20806329245606037</v>
      </c>
      <c r="QK16" s="54">
        <v>0.20806329245606037</v>
      </c>
      <c r="QL16" s="54">
        <v>0.20806329245606037</v>
      </c>
      <c r="QM16" s="54">
        <v>0.20806329245606037</v>
      </c>
      <c r="QN16" s="54">
        <v>0.20806329245606037</v>
      </c>
      <c r="QO16" s="54">
        <v>0.20806329245606037</v>
      </c>
      <c r="QP16" s="54">
        <v>0.20806329245606037</v>
      </c>
      <c r="QQ16" s="54">
        <v>0.20806329245606037</v>
      </c>
      <c r="QR16" s="54">
        <v>0.20806329245606037</v>
      </c>
      <c r="QS16" s="54">
        <v>0.20806329245606037</v>
      </c>
      <c r="QT16" s="54">
        <v>0.20806329245606037</v>
      </c>
      <c r="QU16" s="54">
        <v>0.20806329245606037</v>
      </c>
      <c r="QV16" s="54">
        <v>0.20806329245606037</v>
      </c>
      <c r="QW16" s="54">
        <v>0.20806329245606037</v>
      </c>
      <c r="QX16" s="54">
        <v>0.20806329245606037</v>
      </c>
      <c r="QY16" s="54">
        <v>0.20806329245606037</v>
      </c>
      <c r="QZ16" s="54">
        <v>0.20806329245606037</v>
      </c>
      <c r="RA16" s="54">
        <v>0.20806329245606037</v>
      </c>
      <c r="RB16" s="54">
        <v>0.20806329245606037</v>
      </c>
      <c r="RC16" s="54">
        <v>0.20806329245606037</v>
      </c>
      <c r="RD16" s="54">
        <v>0.20806329245606037</v>
      </c>
      <c r="RE16" s="54">
        <v>0.20806329245606037</v>
      </c>
      <c r="RF16" s="54">
        <v>0.20806329245606037</v>
      </c>
      <c r="RG16" s="54">
        <v>0.20806329245606037</v>
      </c>
      <c r="RH16" s="54">
        <v>0.20806329245606037</v>
      </c>
      <c r="RI16" s="54">
        <v>0.20806329245606037</v>
      </c>
      <c r="RJ16" s="54">
        <v>0.20806329245606037</v>
      </c>
      <c r="RK16" s="54">
        <v>0.20806329245606037</v>
      </c>
      <c r="RL16" s="54">
        <v>0.20806329245606037</v>
      </c>
      <c r="RM16" s="54">
        <v>0.20806329245606037</v>
      </c>
      <c r="RN16" s="54">
        <v>0.20806329245606037</v>
      </c>
      <c r="RO16" s="54">
        <v>0.20806329245606037</v>
      </c>
      <c r="RP16" s="54">
        <v>0.20806329245606037</v>
      </c>
      <c r="RQ16" s="54">
        <v>0.20806329245606037</v>
      </c>
      <c r="RR16" s="54">
        <v>0.20806329245606037</v>
      </c>
      <c r="RS16" s="54">
        <v>0.20806329245606037</v>
      </c>
      <c r="RT16" s="54">
        <v>0.20806329245606037</v>
      </c>
      <c r="RU16" s="54">
        <v>0.20806329245606037</v>
      </c>
      <c r="RV16" s="54">
        <v>0.20806329245606037</v>
      </c>
      <c r="RW16" s="54">
        <v>0.20806329245606037</v>
      </c>
      <c r="RX16" s="54">
        <v>0.20806329245606037</v>
      </c>
      <c r="RY16" s="54">
        <v>0.20806329245606037</v>
      </c>
      <c r="RZ16" s="54">
        <v>0.20806329245606037</v>
      </c>
      <c r="SA16" s="54">
        <v>0.20806329245606037</v>
      </c>
      <c r="SB16" s="54">
        <v>0.20806329245606037</v>
      </c>
      <c r="SC16" s="54">
        <v>0.20806329245606037</v>
      </c>
      <c r="SD16" s="54">
        <v>0.20806329245606037</v>
      </c>
      <c r="SE16" s="54">
        <v>0.20806329245606037</v>
      </c>
      <c r="SF16" s="54">
        <v>0.20806329245606037</v>
      </c>
      <c r="SG16" s="54">
        <v>0.20806329245606037</v>
      </c>
      <c r="SH16" s="54">
        <v>0.20806329245606037</v>
      </c>
      <c r="SI16" s="54">
        <v>0.20806329245606037</v>
      </c>
      <c r="SJ16" s="54">
        <v>0.20806329245606037</v>
      </c>
      <c r="SK16" s="54">
        <v>0.20806329245606037</v>
      </c>
      <c r="SL16" s="54">
        <v>0.20806329245606037</v>
      </c>
      <c r="SM16" s="54">
        <v>0.20806329245606037</v>
      </c>
      <c r="SN16" s="54">
        <v>0.20806329245606037</v>
      </c>
      <c r="SO16" s="54">
        <v>0.20806329245606037</v>
      </c>
      <c r="SP16" s="54">
        <v>0.20806329245606037</v>
      </c>
      <c r="SQ16" s="54">
        <v>0.20806329245606037</v>
      </c>
      <c r="SR16" s="54">
        <v>0.20806329245606037</v>
      </c>
      <c r="SS16" s="54">
        <v>0.20806329245606037</v>
      </c>
      <c r="ST16" s="54">
        <v>0.20806329245606037</v>
      </c>
      <c r="SU16" s="54">
        <v>0.20806329245606037</v>
      </c>
      <c r="SV16" s="54">
        <v>0.20806329245606037</v>
      </c>
      <c r="SW16" s="54">
        <v>0.20806329245606037</v>
      </c>
      <c r="SX16" s="54">
        <v>0.20806329245606037</v>
      </c>
      <c r="SY16" s="54">
        <v>0.20806329245606037</v>
      </c>
      <c r="SZ16" s="54">
        <v>0.20806329245606037</v>
      </c>
      <c r="TA16" s="54">
        <v>0.20806329245606037</v>
      </c>
      <c r="TB16" s="54">
        <v>0.20806329245606037</v>
      </c>
      <c r="TC16" s="54">
        <v>0.20806329245606037</v>
      </c>
      <c r="TD16" s="54">
        <v>0.20806329245606037</v>
      </c>
      <c r="TE16" s="54">
        <v>0.20806329245606037</v>
      </c>
      <c r="TF16" s="54">
        <v>0.20806329245606037</v>
      </c>
      <c r="TG16" s="54">
        <v>0.20806329245606037</v>
      </c>
      <c r="TH16" s="54">
        <v>0.20806329245606037</v>
      </c>
      <c r="TI16" s="54">
        <v>0.20806329245606037</v>
      </c>
      <c r="TJ16" s="54">
        <v>0.20806329245606037</v>
      </c>
      <c r="TK16" s="54">
        <v>0.20806329245606037</v>
      </c>
      <c r="TL16" s="54">
        <v>0.20806329245606037</v>
      </c>
      <c r="TM16" s="54">
        <v>0.20806329245606037</v>
      </c>
      <c r="TN16" s="54">
        <v>0.20806329245606037</v>
      </c>
      <c r="TO16" s="54">
        <v>0.20806329245606037</v>
      </c>
      <c r="TP16" s="25"/>
      <c r="TQ16" s="25"/>
      <c r="TR16" s="25"/>
      <c r="TS16" s="25"/>
      <c r="TT16" s="25"/>
      <c r="TU16" s="25"/>
      <c r="TV16" s="25"/>
      <c r="TW16" s="25"/>
      <c r="TX16" s="25"/>
      <c r="TY16" s="25"/>
      <c r="TZ16" s="25"/>
      <c r="UA16" s="25"/>
      <c r="UB16" s="25"/>
      <c r="UC16" s="25"/>
      <c r="UD16" s="25"/>
      <c r="UE16" s="25"/>
      <c r="UF16" s="25"/>
      <c r="UG16" s="25"/>
      <c r="UH16" s="25"/>
      <c r="UI16" s="25"/>
      <c r="UJ16" s="25"/>
      <c r="UK16" s="25"/>
      <c r="UL16" s="25"/>
      <c r="UM16" s="25"/>
      <c r="UN16" s="25"/>
      <c r="UO16" s="25"/>
      <c r="UP16" s="25"/>
      <c r="UQ16" s="25"/>
      <c r="UR16" s="25"/>
      <c r="US16" s="25"/>
      <c r="UT16" s="25"/>
      <c r="UU16" s="25"/>
      <c r="UV16" s="25"/>
      <c r="UW16" s="25"/>
      <c r="UX16" s="25"/>
      <c r="UY16" s="25"/>
      <c r="UZ16" s="25"/>
      <c r="VA16" s="25"/>
      <c r="VB16" s="25"/>
      <c r="VC16" s="25"/>
      <c r="VD16" s="25"/>
      <c r="VE16" s="25"/>
      <c r="VF16" s="25"/>
      <c r="VG16" s="25"/>
      <c r="VH16" s="25"/>
      <c r="VI16" s="25"/>
      <c r="VJ16" s="25"/>
      <c r="VK16" s="25"/>
      <c r="VL16" s="25"/>
      <c r="VM16" s="25"/>
      <c r="VN16" s="25"/>
      <c r="VO16" s="25"/>
      <c r="VP16" s="25"/>
      <c r="VQ16" s="25"/>
      <c r="VR16" s="25"/>
      <c r="VS16" s="25"/>
      <c r="VT16" s="25"/>
      <c r="VU16" s="25"/>
      <c r="VV16" s="25"/>
      <c r="VW16" s="25"/>
      <c r="VX16" s="25"/>
      <c r="VY16" s="25"/>
      <c r="VZ16" s="25"/>
      <c r="WA16" s="25"/>
      <c r="WB16" s="25"/>
      <c r="WC16" s="25"/>
      <c r="WD16" s="25"/>
      <c r="WE16" s="25"/>
      <c r="WF16" s="25"/>
      <c r="WG16" s="25"/>
      <c r="WH16" s="25"/>
    </row>
    <row r="17" spans="4:606" ht="16.5">
      <c r="D17" s="18" t="s">
        <v>30</v>
      </c>
      <c r="E17" s="54" t="s">
        <v>56</v>
      </c>
      <c r="F17" s="54">
        <v>1.5766481028972115E-2</v>
      </c>
      <c r="G17" s="54">
        <v>1.5766481028972115E-2</v>
      </c>
      <c r="H17" s="54">
        <v>1.5766481028972115E-2</v>
      </c>
      <c r="I17" s="54">
        <v>1.5766481028972115E-2</v>
      </c>
      <c r="J17" s="54">
        <v>1.5766481028972115E-2</v>
      </c>
      <c r="K17" s="54">
        <v>1.5766481028972115E-2</v>
      </c>
      <c r="L17" s="54">
        <v>1.5766481028972115E-2</v>
      </c>
      <c r="M17" s="54">
        <v>1.5766481028972115E-2</v>
      </c>
      <c r="N17" s="54">
        <v>1.5766481028972115E-2</v>
      </c>
      <c r="O17" s="54">
        <v>1.5766481028972115E-2</v>
      </c>
      <c r="P17" s="54">
        <v>1.5766481028972115E-2</v>
      </c>
      <c r="Q17" s="54">
        <v>1.5766481028972115E-2</v>
      </c>
      <c r="R17" s="54">
        <v>1.5766481028972115E-2</v>
      </c>
      <c r="S17" s="54">
        <v>1.5766481028972115E-2</v>
      </c>
      <c r="T17" s="54">
        <v>1.5766481028972115E-2</v>
      </c>
      <c r="U17" s="54">
        <v>1.5766481028972115E-2</v>
      </c>
      <c r="V17" s="54">
        <v>1.5766481028972115E-2</v>
      </c>
      <c r="W17" s="54">
        <v>1.5766481028972115E-2</v>
      </c>
      <c r="X17" s="54">
        <v>1.5766481028972115E-2</v>
      </c>
      <c r="Y17" s="54">
        <v>1.5766481028972115E-2</v>
      </c>
      <c r="Z17" s="54">
        <v>1.5766481028972115E-2</v>
      </c>
      <c r="AA17" s="54">
        <v>1.5766481028972115E-2</v>
      </c>
      <c r="AB17" s="54">
        <v>1.5766481028972115E-2</v>
      </c>
      <c r="AC17" s="54">
        <v>1.5766481028972115E-2</v>
      </c>
      <c r="AD17" s="54">
        <v>1.5766481028972115E-2</v>
      </c>
      <c r="AE17" s="54">
        <v>1.5766481028972115E-2</v>
      </c>
      <c r="AF17" s="54">
        <v>1.5766481028972115E-2</v>
      </c>
      <c r="AG17" s="54">
        <v>1.5766481028972115E-2</v>
      </c>
      <c r="AH17" s="54">
        <v>1.5766481028972115E-2</v>
      </c>
      <c r="AI17" s="54">
        <v>1.5766481028972115E-2</v>
      </c>
      <c r="AJ17" s="54">
        <v>1.5766481028972115E-2</v>
      </c>
      <c r="AK17" s="54">
        <v>1.5766481028972115E-2</v>
      </c>
      <c r="AL17" s="54">
        <v>1.5766481028972115E-2</v>
      </c>
      <c r="AM17" s="54">
        <v>1.5766481028972115E-2</v>
      </c>
      <c r="AN17" s="54">
        <v>1.5766481028972115E-2</v>
      </c>
      <c r="AO17" s="54">
        <v>1.5766481028972115E-2</v>
      </c>
      <c r="AP17" s="54">
        <v>1.5766481028972115E-2</v>
      </c>
      <c r="AQ17" s="54">
        <v>1.5766481028972115E-2</v>
      </c>
      <c r="AR17" s="54">
        <v>1.5766481028972115E-2</v>
      </c>
      <c r="AS17" s="54">
        <v>1.5766481028972115E-2</v>
      </c>
      <c r="AT17" s="54">
        <v>1.5766481028972115E-2</v>
      </c>
      <c r="AU17" s="54">
        <v>1.5766481028972115E-2</v>
      </c>
      <c r="AV17" s="54">
        <v>1.5766481028972115E-2</v>
      </c>
      <c r="AW17" s="54">
        <v>1.5766481028972115E-2</v>
      </c>
      <c r="AX17" s="54">
        <v>1.5766481028972115E-2</v>
      </c>
      <c r="AY17" s="54">
        <v>1.5766481028972115E-2</v>
      </c>
      <c r="AZ17" s="54">
        <v>1.5766481028972115E-2</v>
      </c>
      <c r="BA17" s="54">
        <v>1.5766481028972115E-2</v>
      </c>
      <c r="BB17" s="54">
        <v>1.5766481028972115E-2</v>
      </c>
      <c r="BC17" s="54">
        <v>1.5766481028972115E-2</v>
      </c>
      <c r="BD17" s="54">
        <v>1.5766481028972115E-2</v>
      </c>
      <c r="BE17" s="54">
        <v>1.5766481028972115E-2</v>
      </c>
      <c r="BF17" s="54">
        <v>1.5766481028972115E-2</v>
      </c>
      <c r="BG17" s="54">
        <v>1.5766481028972115E-2</v>
      </c>
      <c r="BH17" s="54">
        <v>1.5766481028972115E-2</v>
      </c>
      <c r="BI17" s="54">
        <v>1.5766481028972115E-2</v>
      </c>
      <c r="BJ17" s="54">
        <v>1.5766481028972115E-2</v>
      </c>
      <c r="BK17" s="54">
        <v>1.5766481028972115E-2</v>
      </c>
      <c r="BL17" s="54">
        <v>1.5766481028972115E-2</v>
      </c>
      <c r="BM17" s="54">
        <v>1.5766481028972115E-2</v>
      </c>
      <c r="BN17" s="54">
        <v>1.5766481028972115E-2</v>
      </c>
      <c r="BO17" s="54">
        <v>1.5766481028972115E-2</v>
      </c>
      <c r="BP17" s="54">
        <v>1.5766481028972115E-2</v>
      </c>
      <c r="BQ17" s="54">
        <v>1.5766481028972115E-2</v>
      </c>
      <c r="BR17" s="54">
        <v>1.5766481028972115E-2</v>
      </c>
      <c r="BS17" s="54">
        <v>1.5766481028972115E-2</v>
      </c>
      <c r="BT17" s="54">
        <v>1.5766481028972115E-2</v>
      </c>
      <c r="BU17" s="54">
        <v>1.5766481028972115E-2</v>
      </c>
      <c r="BV17" s="54">
        <v>1.5766481028972115E-2</v>
      </c>
      <c r="BW17" s="54">
        <v>1.5766481028972115E-2</v>
      </c>
      <c r="BX17" s="54">
        <v>1.5766481028972115E-2</v>
      </c>
      <c r="BY17" s="54">
        <v>1.5766481028972115E-2</v>
      </c>
      <c r="BZ17" s="54">
        <v>1.5766481028972115E-2</v>
      </c>
      <c r="CA17" s="54">
        <v>1.5766481028972115E-2</v>
      </c>
      <c r="CB17" s="54">
        <v>1.5766481028972115E-2</v>
      </c>
      <c r="CC17" s="54">
        <v>1.5766481028972115E-2</v>
      </c>
      <c r="CD17" s="54">
        <v>1.5766481028972115E-2</v>
      </c>
      <c r="CE17" s="54">
        <v>1.5766481028972115E-2</v>
      </c>
      <c r="CF17" s="54">
        <v>1.5766481028972115E-2</v>
      </c>
      <c r="CG17" s="54">
        <v>1.5766481028972115E-2</v>
      </c>
      <c r="CH17" s="54">
        <v>1.5766481028972115E-2</v>
      </c>
      <c r="CI17" s="54">
        <v>1.5766481028972115E-2</v>
      </c>
      <c r="CJ17" s="54">
        <v>1.5766481028972115E-2</v>
      </c>
      <c r="CK17" s="54">
        <v>1.5766481028972115E-2</v>
      </c>
      <c r="CL17" s="54">
        <v>1.5766481028972115E-2</v>
      </c>
      <c r="CM17" s="54">
        <v>1.5766481028972115E-2</v>
      </c>
      <c r="CN17" s="54">
        <v>1.5766481028972115E-2</v>
      </c>
      <c r="CO17" s="54">
        <v>1.5766481028972115E-2</v>
      </c>
      <c r="CP17" s="54">
        <v>1.5766481028972115E-2</v>
      </c>
      <c r="CQ17" s="54">
        <v>1.5766481028972115E-2</v>
      </c>
      <c r="CR17" s="54">
        <v>1.5766481028972115E-2</v>
      </c>
      <c r="CS17" s="54">
        <v>1.5766481028972115E-2</v>
      </c>
      <c r="CT17" s="54">
        <v>1.5766481028972115E-2</v>
      </c>
      <c r="CU17" s="54">
        <v>1.5766481028972115E-2</v>
      </c>
      <c r="CV17" s="54">
        <v>1.5766481028972115E-2</v>
      </c>
      <c r="CW17" s="54">
        <v>1.5766481028972115E-2</v>
      </c>
      <c r="CX17" s="54">
        <v>1.5766481028972115E-2</v>
      </c>
      <c r="CY17" s="54">
        <v>1.5766481028972115E-2</v>
      </c>
      <c r="CZ17" s="54">
        <v>1.5766481028972115E-2</v>
      </c>
      <c r="DA17" s="54">
        <v>1.5766481028972115E-2</v>
      </c>
      <c r="DB17" s="54">
        <v>1.5766481028972115E-2</v>
      </c>
      <c r="DC17" s="54">
        <v>1.5766481028972115E-2</v>
      </c>
      <c r="DD17" s="54">
        <v>1.5766481028972115E-2</v>
      </c>
      <c r="DE17" s="54">
        <v>1.5766481028972115E-2</v>
      </c>
      <c r="DF17" s="54">
        <v>1.5766481028972115E-2</v>
      </c>
      <c r="DG17" s="54">
        <v>1.5766481028972115E-2</v>
      </c>
      <c r="DH17" s="54">
        <v>1.5766481028972115E-2</v>
      </c>
      <c r="DI17" s="54">
        <v>1.5766481028972115E-2</v>
      </c>
      <c r="DJ17" s="54">
        <v>1.5766481028972115E-2</v>
      </c>
      <c r="DK17" s="54">
        <v>1.5766481028972115E-2</v>
      </c>
      <c r="DL17" s="54">
        <v>1.5766481028972115E-2</v>
      </c>
      <c r="DM17" s="54">
        <v>1.5766481028972115E-2</v>
      </c>
      <c r="DN17" s="54">
        <v>1.5766481028972115E-2</v>
      </c>
      <c r="DO17" s="54">
        <v>1.5766481028972115E-2</v>
      </c>
      <c r="DP17" s="54">
        <v>1.5766481028972115E-2</v>
      </c>
      <c r="DQ17" s="54">
        <v>1.5766481028972115E-2</v>
      </c>
      <c r="DR17" s="54">
        <v>1.5766481028972115E-2</v>
      </c>
      <c r="DS17" s="54">
        <v>1.5766481028972115E-2</v>
      </c>
      <c r="DT17" s="54">
        <v>1.5766481028972115E-2</v>
      </c>
      <c r="DU17" s="54">
        <v>1.5766481028972115E-2</v>
      </c>
      <c r="DV17" s="54">
        <v>1.5766481028972115E-2</v>
      </c>
      <c r="DW17" s="54">
        <v>1.5766481028972115E-2</v>
      </c>
      <c r="DX17" s="54">
        <v>1.5766481028972115E-2</v>
      </c>
      <c r="DY17" s="54">
        <v>1.5766481028972115E-2</v>
      </c>
      <c r="DZ17" s="54">
        <v>1.5766481028972115E-2</v>
      </c>
      <c r="EA17" s="54">
        <v>1.5766481028972115E-2</v>
      </c>
      <c r="EB17" s="54">
        <v>1.5766481028972115E-2</v>
      </c>
      <c r="EC17" s="54">
        <v>1.5766481028972115E-2</v>
      </c>
      <c r="ED17" s="54">
        <v>1.5766481028972115E-2</v>
      </c>
      <c r="EE17" s="54">
        <v>1.5766481028972115E-2</v>
      </c>
      <c r="EF17" s="54">
        <v>1.5766481028972115E-2</v>
      </c>
      <c r="EG17" s="54">
        <v>1.5766481028972115E-2</v>
      </c>
      <c r="EH17" s="54">
        <v>1.5766481028972115E-2</v>
      </c>
      <c r="EI17" s="54">
        <v>1.5766481028972115E-2</v>
      </c>
      <c r="EJ17" s="54">
        <v>1.5766481028972115E-2</v>
      </c>
      <c r="EK17" s="54">
        <v>1.5766481028972115E-2</v>
      </c>
      <c r="EL17" s="54">
        <v>1.5766481028972115E-2</v>
      </c>
      <c r="EM17" s="54">
        <v>1.5766481028972115E-2</v>
      </c>
      <c r="EN17" s="54">
        <v>1.5766481028972115E-2</v>
      </c>
      <c r="EO17" s="54">
        <v>1.5766481028972115E-2</v>
      </c>
      <c r="EP17" s="54">
        <v>1.5766481028972115E-2</v>
      </c>
      <c r="EQ17" s="54">
        <v>1.5766481028972115E-2</v>
      </c>
      <c r="ER17" s="54">
        <v>1.5766481028972115E-2</v>
      </c>
      <c r="ES17" s="54">
        <v>1.5766481028972115E-2</v>
      </c>
      <c r="ET17" s="54">
        <v>1.5766481028972115E-2</v>
      </c>
      <c r="EU17" s="54">
        <v>1.5766481028972115E-2</v>
      </c>
      <c r="EV17" s="54">
        <v>1.5766481028972115E-2</v>
      </c>
      <c r="EW17" s="54">
        <v>1.5766481028972115E-2</v>
      </c>
      <c r="EX17" s="54">
        <v>1.5766481028972115E-2</v>
      </c>
      <c r="EY17" s="54">
        <v>1.5766481028972115E-2</v>
      </c>
      <c r="EZ17" s="54">
        <v>1.5766481028972115E-2</v>
      </c>
      <c r="FA17" s="54">
        <v>1.5766481028972115E-2</v>
      </c>
      <c r="FB17" s="54">
        <v>1.5766481028972115E-2</v>
      </c>
      <c r="FC17" s="54">
        <v>1.5766481028972115E-2</v>
      </c>
      <c r="FD17" s="54">
        <v>1.5766481028972115E-2</v>
      </c>
      <c r="FE17" s="54">
        <v>1.5766481028972115E-2</v>
      </c>
      <c r="FF17" s="54">
        <v>1.5766481028972115E-2</v>
      </c>
      <c r="FG17" s="54">
        <v>1.5766481028972115E-2</v>
      </c>
      <c r="FH17" s="54">
        <v>1.5766481028972115E-2</v>
      </c>
      <c r="FI17" s="54">
        <v>1.5766481028972115E-2</v>
      </c>
      <c r="FJ17" s="54">
        <v>1.5766481028972115E-2</v>
      </c>
      <c r="FK17" s="54">
        <v>1.5766481028972115E-2</v>
      </c>
      <c r="FL17" s="54">
        <v>1.5766481028972115E-2</v>
      </c>
      <c r="FM17" s="54">
        <v>1.5766481028972115E-2</v>
      </c>
      <c r="FN17" s="54">
        <v>1.5766481028972115E-2</v>
      </c>
      <c r="FO17" s="54">
        <v>1.5766481028972115E-2</v>
      </c>
      <c r="FP17" s="54">
        <v>1.5766481028972115E-2</v>
      </c>
      <c r="FQ17" s="54">
        <v>1.5766481028972115E-2</v>
      </c>
      <c r="FR17" s="54">
        <v>1.5766481028972115E-2</v>
      </c>
      <c r="FS17" s="54">
        <v>1.5766481028972115E-2</v>
      </c>
      <c r="FT17" s="54">
        <v>1.5766481028972115E-2</v>
      </c>
      <c r="FU17" s="54">
        <v>1.5766481028972115E-2</v>
      </c>
      <c r="FV17" s="54">
        <v>1.5766481028972115E-2</v>
      </c>
      <c r="FW17" s="54">
        <v>1.5766481028972115E-2</v>
      </c>
      <c r="FX17" s="54">
        <v>1.5766481028972115E-2</v>
      </c>
      <c r="FY17" s="54">
        <v>1.5766481028972115E-2</v>
      </c>
      <c r="FZ17" s="54">
        <v>1.5766481028972115E-2</v>
      </c>
      <c r="GA17" s="54">
        <v>1.5766481028972115E-2</v>
      </c>
      <c r="GB17" s="54">
        <v>1.5766481028972115E-2</v>
      </c>
      <c r="GC17" s="54">
        <v>1.5766481028972115E-2</v>
      </c>
      <c r="GD17" s="54">
        <v>1.5766481028972115E-2</v>
      </c>
      <c r="GE17" s="54">
        <v>1.5766481028972115E-2</v>
      </c>
      <c r="GF17" s="54">
        <v>1.5766481028972115E-2</v>
      </c>
      <c r="GG17" s="54">
        <v>1.5766481028972115E-2</v>
      </c>
      <c r="GH17" s="54">
        <v>1.5766481028972115E-2</v>
      </c>
      <c r="GI17" s="54">
        <v>1.5766481028972115E-2</v>
      </c>
      <c r="GJ17" s="54">
        <v>1.5766481028972115E-2</v>
      </c>
      <c r="GK17" s="54">
        <v>1.5766481028972115E-2</v>
      </c>
      <c r="GL17" s="54">
        <v>1.5766481028972115E-2</v>
      </c>
      <c r="GM17" s="54">
        <v>1.5766481028972115E-2</v>
      </c>
      <c r="GN17" s="54">
        <v>1.5766481028972115E-2</v>
      </c>
      <c r="GO17" s="54">
        <v>1.5766481028972115E-2</v>
      </c>
      <c r="GP17" s="54">
        <v>1.5766481028972115E-2</v>
      </c>
      <c r="GQ17" s="54">
        <v>1.5766481028972115E-2</v>
      </c>
      <c r="GR17" s="54">
        <v>1.5766481028972115E-2</v>
      </c>
      <c r="GS17" s="54">
        <v>1.5766481028972115E-2</v>
      </c>
      <c r="GT17" s="54">
        <v>1.5766481028972115E-2</v>
      </c>
      <c r="GU17" s="54">
        <v>1.5766481028972115E-2</v>
      </c>
      <c r="GV17" s="54">
        <v>1.5766481028972115E-2</v>
      </c>
      <c r="GW17" s="54">
        <v>1.5766481028972115E-2</v>
      </c>
      <c r="GX17" s="54">
        <v>1.5766481028972115E-2</v>
      </c>
      <c r="GY17" s="54">
        <v>1.5766481028972115E-2</v>
      </c>
      <c r="GZ17" s="54">
        <v>1.5766481028972115E-2</v>
      </c>
      <c r="HA17" s="54">
        <v>1.5766481028972115E-2</v>
      </c>
      <c r="HB17" s="54">
        <v>1.5766481028972115E-2</v>
      </c>
      <c r="HC17" s="54">
        <v>1.5766481028972115E-2</v>
      </c>
      <c r="HD17" s="54">
        <v>1.5766481028972115E-2</v>
      </c>
      <c r="HE17" s="54">
        <v>1.5766481028972115E-2</v>
      </c>
      <c r="HF17" s="54">
        <v>1.5766481028972115E-2</v>
      </c>
      <c r="HG17" s="54">
        <v>1.5766481028972115E-2</v>
      </c>
      <c r="HH17" s="54">
        <v>1.5766481028972115E-2</v>
      </c>
      <c r="HI17" s="54">
        <v>1.5766481028972115E-2</v>
      </c>
      <c r="HJ17" s="54">
        <v>1.5766481028972115E-2</v>
      </c>
      <c r="HK17" s="54">
        <v>1.5766481028972115E-2</v>
      </c>
      <c r="HL17" s="54">
        <v>1.5766481028972115E-2</v>
      </c>
      <c r="HM17" s="54">
        <v>1.5766481028972115E-2</v>
      </c>
      <c r="HN17" s="54">
        <v>1.5766481028972115E-2</v>
      </c>
      <c r="HO17" s="54">
        <v>1.5766481028972115E-2</v>
      </c>
      <c r="HP17" s="54">
        <v>1.5766481028972115E-2</v>
      </c>
      <c r="HQ17" s="54">
        <v>1.5766481028972115E-2</v>
      </c>
      <c r="HR17" s="54">
        <v>1.5766481028972115E-2</v>
      </c>
      <c r="HS17" s="54">
        <v>1.5766481028972115E-2</v>
      </c>
      <c r="HT17" s="54">
        <v>1.5766481028972115E-2</v>
      </c>
      <c r="HU17" s="54">
        <v>1.5766481028972115E-2</v>
      </c>
      <c r="HV17" s="54">
        <v>1.5766481028972115E-2</v>
      </c>
      <c r="HW17" s="54">
        <v>1.5766481028972115E-2</v>
      </c>
      <c r="HX17" s="54">
        <v>1.5766481028972115E-2</v>
      </c>
      <c r="HY17" s="54">
        <v>1.5766481028972115E-2</v>
      </c>
      <c r="HZ17" s="54">
        <v>1.5766481028972115E-2</v>
      </c>
      <c r="IA17" s="54">
        <v>1.5766481028972115E-2</v>
      </c>
      <c r="IB17" s="54">
        <v>1.5766481028972115E-2</v>
      </c>
      <c r="IC17" s="54">
        <v>1.5766481028972115E-2</v>
      </c>
      <c r="ID17" s="54">
        <v>1.5766481028972115E-2</v>
      </c>
      <c r="IE17" s="54">
        <v>1.5766481028972115E-2</v>
      </c>
      <c r="IF17" s="54">
        <v>1.5766481028972115E-2</v>
      </c>
      <c r="IG17" s="54">
        <v>1.5766481028972115E-2</v>
      </c>
      <c r="IH17" s="54">
        <v>1.5766481028972115E-2</v>
      </c>
      <c r="II17" s="54">
        <v>1.5766481028972115E-2</v>
      </c>
      <c r="IJ17" s="54">
        <v>1.5766481028972115E-2</v>
      </c>
      <c r="IK17" s="54">
        <v>1.5766481028972115E-2</v>
      </c>
      <c r="IL17" s="54">
        <v>1.5766481028972115E-2</v>
      </c>
      <c r="IM17" s="54">
        <v>1.5766481028972115E-2</v>
      </c>
      <c r="IN17" s="54">
        <v>1.5766481028972115E-2</v>
      </c>
      <c r="IO17" s="54">
        <v>1.5766481028972115E-2</v>
      </c>
      <c r="IP17" s="54">
        <v>1.5766481028972115E-2</v>
      </c>
      <c r="IQ17" s="54">
        <v>1.5766481028972115E-2</v>
      </c>
      <c r="IR17" s="54">
        <v>1.5766481028972115E-2</v>
      </c>
      <c r="IS17" s="54">
        <v>1.5766481028972115E-2</v>
      </c>
      <c r="IT17" s="54">
        <v>1.5766481028972115E-2</v>
      </c>
      <c r="IU17" s="54">
        <v>1.5766481028972115E-2</v>
      </c>
      <c r="IV17" s="54">
        <v>1.5766481028972115E-2</v>
      </c>
      <c r="IW17" s="54">
        <v>1.5766481028972115E-2</v>
      </c>
      <c r="IX17" s="54">
        <v>1.5766481028972115E-2</v>
      </c>
      <c r="IY17" s="54">
        <v>1.5766481028972115E-2</v>
      </c>
      <c r="IZ17" s="54">
        <v>1.5766481028972115E-2</v>
      </c>
      <c r="JA17" s="54">
        <v>1.5766481028972115E-2</v>
      </c>
      <c r="JB17" s="54">
        <v>1.5766481028972115E-2</v>
      </c>
      <c r="JC17" s="54">
        <v>1.5766481028972115E-2</v>
      </c>
      <c r="JD17" s="54">
        <v>1.5766481028972115E-2</v>
      </c>
      <c r="JE17" s="54">
        <v>1.5766481028972115E-2</v>
      </c>
      <c r="JF17" s="54">
        <v>1.5766481028972115E-2</v>
      </c>
      <c r="JG17" s="54">
        <v>1.5766481028972115E-2</v>
      </c>
      <c r="JH17" s="54">
        <v>1.5766481028972115E-2</v>
      </c>
      <c r="JI17" s="54">
        <v>1.5766481028972115E-2</v>
      </c>
      <c r="JJ17" s="54">
        <v>1.5766481028972115E-2</v>
      </c>
      <c r="JK17" s="54">
        <v>1.5766481028972115E-2</v>
      </c>
      <c r="JL17" s="54">
        <v>1.5766481028972115E-2</v>
      </c>
      <c r="JM17" s="54">
        <v>1.5766481028972115E-2</v>
      </c>
      <c r="JN17" s="54">
        <v>1.5766481028972115E-2</v>
      </c>
      <c r="JO17" s="54">
        <v>1.5766481028972115E-2</v>
      </c>
      <c r="JP17" s="54">
        <v>1.5766481028972115E-2</v>
      </c>
      <c r="JQ17" s="54">
        <v>1.5766481028972115E-2</v>
      </c>
      <c r="JR17" s="54">
        <v>1.5766481028972115E-2</v>
      </c>
      <c r="JS17" s="54">
        <v>1.5766481028972115E-2</v>
      </c>
      <c r="JT17" s="54">
        <v>1.5766481028972115E-2</v>
      </c>
      <c r="JU17" s="54">
        <v>1.5766481028972115E-2</v>
      </c>
      <c r="JV17" s="54">
        <v>1.5766481028972115E-2</v>
      </c>
      <c r="JW17" s="54">
        <v>1.5766481028972115E-2</v>
      </c>
      <c r="JX17" s="54">
        <v>1.5766481028972115E-2</v>
      </c>
      <c r="JY17" s="54">
        <v>1.5766481028972115E-2</v>
      </c>
      <c r="JZ17" s="54">
        <v>1.5766481028972115E-2</v>
      </c>
      <c r="KA17" s="54">
        <v>1.5766481028972115E-2</v>
      </c>
      <c r="KB17" s="54">
        <v>1.5766481028972115E-2</v>
      </c>
      <c r="KC17" s="54">
        <v>1.5766481028972115E-2</v>
      </c>
      <c r="KD17" s="54">
        <v>1.5766481028972115E-2</v>
      </c>
      <c r="KE17" s="54">
        <v>1.5766481028972115E-2</v>
      </c>
      <c r="KF17" s="54">
        <v>1.5766481028972115E-2</v>
      </c>
      <c r="KG17" s="54">
        <v>1.5766481028972115E-2</v>
      </c>
      <c r="KH17" s="54">
        <v>1.5766481028972115E-2</v>
      </c>
      <c r="KI17" s="54">
        <v>1.5766481028972115E-2</v>
      </c>
      <c r="KJ17" s="54">
        <v>1.5766481028972115E-2</v>
      </c>
      <c r="KK17" s="54">
        <v>1.5766481028972115E-2</v>
      </c>
      <c r="KL17" s="54">
        <v>1.5766481028972115E-2</v>
      </c>
      <c r="KM17" s="54">
        <v>1.5766481028972115E-2</v>
      </c>
      <c r="KN17" s="54">
        <v>1.5766481028972115E-2</v>
      </c>
      <c r="KO17" s="54">
        <v>1.5766481028972115E-2</v>
      </c>
      <c r="KP17" s="54">
        <v>1.5766481028972115E-2</v>
      </c>
      <c r="KQ17" s="54">
        <v>1.5766481028972115E-2</v>
      </c>
      <c r="KR17" s="54">
        <v>1.5766481028972115E-2</v>
      </c>
      <c r="KS17" s="54">
        <v>1.5766481028972115E-2</v>
      </c>
      <c r="KT17" s="54">
        <v>1.5766481028972115E-2</v>
      </c>
      <c r="KU17" s="54">
        <v>1.5766481028972115E-2</v>
      </c>
      <c r="KV17" s="54">
        <v>1.5766481028972115E-2</v>
      </c>
      <c r="KW17" s="54">
        <v>1.5766481028972115E-2</v>
      </c>
      <c r="KX17" s="54">
        <v>1.5766481028972115E-2</v>
      </c>
      <c r="KY17" s="54">
        <v>1.5766481028972115E-2</v>
      </c>
      <c r="KZ17" s="54">
        <v>1.5766481028972115E-2</v>
      </c>
      <c r="LA17" s="54">
        <v>1.5766481028972115E-2</v>
      </c>
      <c r="LB17" s="54">
        <v>1.5766481028972115E-2</v>
      </c>
      <c r="LC17" s="54">
        <v>1.5766481028972115E-2</v>
      </c>
      <c r="LD17" s="54">
        <v>1.5766481028972115E-2</v>
      </c>
      <c r="LE17" s="54">
        <v>1.5766481028972115E-2</v>
      </c>
      <c r="LF17" s="54">
        <v>1.5766481028972115E-2</v>
      </c>
      <c r="LG17" s="54">
        <v>1.5766481028972115E-2</v>
      </c>
      <c r="LH17" s="54">
        <v>1.5766481028972115E-2</v>
      </c>
      <c r="LI17" s="54">
        <v>1.5766481028972115E-2</v>
      </c>
      <c r="LJ17" s="54">
        <v>1.5766481028972115E-2</v>
      </c>
      <c r="LK17" s="54">
        <v>1.5766481028972115E-2</v>
      </c>
      <c r="LL17" s="54">
        <v>1.5766481028972115E-2</v>
      </c>
      <c r="LM17" s="54">
        <v>1.5766481028972115E-2</v>
      </c>
      <c r="LN17" s="54">
        <v>1.5766481028972115E-2</v>
      </c>
      <c r="LO17" s="54">
        <v>1.5766481028972115E-2</v>
      </c>
      <c r="LP17" s="54">
        <v>1.5766481028972115E-2</v>
      </c>
      <c r="LQ17" s="54">
        <v>1.5766481028972115E-2</v>
      </c>
      <c r="LR17" s="54">
        <v>1.5766481028972115E-2</v>
      </c>
      <c r="LS17" s="54">
        <v>1.5766481028972115E-2</v>
      </c>
      <c r="LT17" s="54">
        <v>1.5766481028972115E-2</v>
      </c>
      <c r="LU17" s="54">
        <v>1.5766481028972115E-2</v>
      </c>
      <c r="LV17" s="54">
        <v>1.5766481028972115E-2</v>
      </c>
      <c r="LW17" s="54">
        <v>1.5766481028972115E-2</v>
      </c>
      <c r="LX17" s="54">
        <v>1.5766481028972115E-2</v>
      </c>
      <c r="LY17" s="54">
        <v>1.5766481028972115E-2</v>
      </c>
      <c r="LZ17" s="54">
        <v>1.5766481028972115E-2</v>
      </c>
      <c r="MA17" s="54">
        <v>1.5766481028972115E-2</v>
      </c>
      <c r="MB17" s="54">
        <v>1.5766481028972115E-2</v>
      </c>
      <c r="MC17" s="54">
        <v>1.5766481028972115E-2</v>
      </c>
      <c r="MD17" s="54">
        <v>1.5766481028972115E-2</v>
      </c>
      <c r="ME17" s="54">
        <v>1.5766481028972115E-2</v>
      </c>
      <c r="MF17" s="54">
        <v>1.5766481028972115E-2</v>
      </c>
      <c r="MG17" s="54">
        <v>1.5766481028972115E-2</v>
      </c>
      <c r="MH17" s="54">
        <v>1.5766481028972115E-2</v>
      </c>
      <c r="MI17" s="54">
        <v>1.5766481028972115E-2</v>
      </c>
      <c r="MJ17" s="54">
        <v>1.5766481028972115E-2</v>
      </c>
      <c r="MK17" s="54">
        <v>1.5766481028972115E-2</v>
      </c>
      <c r="ML17" s="54">
        <v>1.5766481028972115E-2</v>
      </c>
      <c r="MM17" s="54">
        <v>1.5766481028972115E-2</v>
      </c>
      <c r="MN17" s="54">
        <v>1.5766481028972115E-2</v>
      </c>
      <c r="MO17" s="54">
        <v>1.5766481028972115E-2</v>
      </c>
      <c r="MP17" s="54">
        <v>1.5766481028972115E-2</v>
      </c>
      <c r="MQ17" s="54">
        <v>1.5766481028972115E-2</v>
      </c>
      <c r="MR17" s="54">
        <v>1.5766481028972115E-2</v>
      </c>
      <c r="MS17" s="54">
        <v>1.5766481028972115E-2</v>
      </c>
      <c r="MT17" s="54">
        <v>1.5766481028972115E-2</v>
      </c>
      <c r="MU17" s="54">
        <v>1.5766481028972115E-2</v>
      </c>
      <c r="MV17" s="54">
        <v>1.5766481028972115E-2</v>
      </c>
      <c r="MW17" s="54">
        <v>1.5766481028972115E-2</v>
      </c>
      <c r="MX17" s="54">
        <v>1.5766481028972115E-2</v>
      </c>
      <c r="MY17" s="54">
        <v>1.5766481028972115E-2</v>
      </c>
      <c r="MZ17" s="54">
        <v>1.5766481028972115E-2</v>
      </c>
      <c r="NA17" s="54">
        <v>1.5766481028972115E-2</v>
      </c>
      <c r="NB17" s="54">
        <v>1.5766481028972115E-2</v>
      </c>
      <c r="NC17" s="54">
        <v>1.5766481028972115E-2</v>
      </c>
      <c r="ND17" s="54">
        <v>1.5766481028972115E-2</v>
      </c>
      <c r="NE17" s="54">
        <v>1.5766481028972115E-2</v>
      </c>
      <c r="NF17" s="54">
        <v>1.5766481028972115E-2</v>
      </c>
      <c r="NG17" s="54">
        <v>1.5766481028972115E-2</v>
      </c>
      <c r="NH17" s="54">
        <v>1.5766481028972115E-2</v>
      </c>
      <c r="NI17" s="54">
        <v>1.5766481028972115E-2</v>
      </c>
      <c r="NJ17" s="54">
        <v>1.5766481028972115E-2</v>
      </c>
      <c r="NK17" s="54">
        <v>1.5766481028972115E-2</v>
      </c>
      <c r="NL17" s="54">
        <v>1.5766481028972115E-2</v>
      </c>
      <c r="NM17" s="54">
        <v>1.5766481028972115E-2</v>
      </c>
      <c r="NN17" s="54">
        <v>1.5766481028972115E-2</v>
      </c>
      <c r="NO17" s="54">
        <v>1.5766481028972115E-2</v>
      </c>
      <c r="NP17" s="54">
        <v>1.5766481028972115E-2</v>
      </c>
      <c r="NQ17" s="54">
        <v>1.5766481028972115E-2</v>
      </c>
      <c r="NR17" s="54">
        <v>1.5766481028972115E-2</v>
      </c>
      <c r="NS17" s="54">
        <v>1.5766481028972115E-2</v>
      </c>
      <c r="NT17" s="54">
        <v>1.5766481028972115E-2</v>
      </c>
      <c r="NU17" s="54">
        <v>1.5766481028972115E-2</v>
      </c>
      <c r="NV17" s="54">
        <v>1.5766481028972115E-2</v>
      </c>
      <c r="NW17" s="54">
        <v>1.5766481028972115E-2</v>
      </c>
      <c r="NX17" s="54">
        <v>1.5766481028972115E-2</v>
      </c>
      <c r="NY17" s="54">
        <v>1.5766481028972115E-2</v>
      </c>
      <c r="NZ17" s="54">
        <v>1.5766481028972115E-2</v>
      </c>
      <c r="OA17" s="54">
        <v>1.5766481028972115E-2</v>
      </c>
      <c r="OB17" s="54">
        <v>1.5766481028972115E-2</v>
      </c>
      <c r="OC17" s="54">
        <v>1.5766481028972115E-2</v>
      </c>
      <c r="OD17" s="54">
        <v>1.5766481028972115E-2</v>
      </c>
      <c r="OE17" s="54">
        <v>1.5766481028972115E-2</v>
      </c>
      <c r="OF17" s="54">
        <v>1.5766481028972115E-2</v>
      </c>
      <c r="OG17" s="54">
        <v>1.5766481028972115E-2</v>
      </c>
      <c r="OH17" s="54">
        <v>1.5766481028972115E-2</v>
      </c>
      <c r="OI17" s="54">
        <v>1.5766481028972115E-2</v>
      </c>
      <c r="OJ17" s="54">
        <v>1.5766481028972115E-2</v>
      </c>
      <c r="OK17" s="54">
        <v>1.5766481028972115E-2</v>
      </c>
      <c r="OL17" s="54">
        <v>1.5766481028972115E-2</v>
      </c>
      <c r="OM17" s="54">
        <v>1.5766481028972115E-2</v>
      </c>
      <c r="ON17" s="54">
        <v>1.5766481028972115E-2</v>
      </c>
      <c r="OO17" s="54">
        <v>1.5766481028972115E-2</v>
      </c>
      <c r="OP17" s="54">
        <v>1.5766481028972115E-2</v>
      </c>
      <c r="OQ17" s="54">
        <v>1.5766481028972115E-2</v>
      </c>
      <c r="OR17" s="54">
        <v>1.5766481028972115E-2</v>
      </c>
      <c r="OS17" s="54">
        <v>1.5766481028972115E-2</v>
      </c>
      <c r="OT17" s="54">
        <v>1.5766481028972115E-2</v>
      </c>
      <c r="OU17" s="54">
        <v>1.5766481028972115E-2</v>
      </c>
      <c r="OV17" s="54">
        <v>1.5766481028972115E-2</v>
      </c>
      <c r="OW17" s="54">
        <v>1.5766481028972115E-2</v>
      </c>
      <c r="OX17" s="54">
        <v>1.5766481028972115E-2</v>
      </c>
      <c r="OY17" s="54">
        <v>1.5766481028972115E-2</v>
      </c>
      <c r="OZ17" s="54">
        <v>1.5766481028972115E-2</v>
      </c>
      <c r="PA17" s="54">
        <v>1.5766481028972115E-2</v>
      </c>
      <c r="PB17" s="54">
        <v>1.5766481028972115E-2</v>
      </c>
      <c r="PC17" s="54">
        <v>1.5766481028972115E-2</v>
      </c>
      <c r="PD17" s="54">
        <v>1.5766481028972115E-2</v>
      </c>
      <c r="PE17" s="54">
        <v>1.5766481028972115E-2</v>
      </c>
      <c r="PF17" s="54">
        <v>1.5766481028972115E-2</v>
      </c>
      <c r="PG17" s="54">
        <v>1.5766481028972115E-2</v>
      </c>
      <c r="PH17" s="54">
        <v>1.5766481028972115E-2</v>
      </c>
      <c r="PI17" s="54">
        <v>1.5766481028972115E-2</v>
      </c>
      <c r="PJ17" s="54">
        <v>1.5766481028972115E-2</v>
      </c>
      <c r="PK17" s="54">
        <v>1.5766481028972115E-2</v>
      </c>
      <c r="PL17" s="54">
        <v>1.5766481028972115E-2</v>
      </c>
      <c r="PM17" s="54">
        <v>1.5766481028972115E-2</v>
      </c>
      <c r="PN17" s="54">
        <v>1.5766481028972115E-2</v>
      </c>
      <c r="PO17" s="54">
        <v>1.5766481028972115E-2</v>
      </c>
      <c r="PP17" s="54">
        <v>1.5766481028972115E-2</v>
      </c>
      <c r="PQ17" s="54">
        <v>1.5766481028972115E-2</v>
      </c>
      <c r="PR17" s="54">
        <v>1.5766481028972115E-2</v>
      </c>
      <c r="PS17" s="54">
        <v>1.5766481028972115E-2</v>
      </c>
      <c r="PT17" s="54">
        <v>1.5766481028972115E-2</v>
      </c>
      <c r="PU17" s="54">
        <v>1.5766481028972115E-2</v>
      </c>
      <c r="PV17" s="54">
        <v>1.5766481028972115E-2</v>
      </c>
      <c r="PW17" s="54">
        <v>1.5766481028972115E-2</v>
      </c>
      <c r="PX17" s="54">
        <v>1.5766481028972115E-2</v>
      </c>
      <c r="PY17" s="54">
        <v>1.5766481028972115E-2</v>
      </c>
      <c r="PZ17" s="54">
        <v>1.5766481028972115E-2</v>
      </c>
      <c r="QA17" s="54">
        <v>1.5766481028972115E-2</v>
      </c>
      <c r="QB17" s="54">
        <v>1.5766481028972115E-2</v>
      </c>
      <c r="QC17" s="54">
        <v>1.5766481028972115E-2</v>
      </c>
      <c r="QD17" s="54">
        <v>1.5766481028972115E-2</v>
      </c>
      <c r="QE17" s="54">
        <v>1.5766481028972115E-2</v>
      </c>
      <c r="QF17" s="54">
        <v>1.5766481028972115E-2</v>
      </c>
      <c r="QG17" s="54">
        <v>1.5766481028972115E-2</v>
      </c>
      <c r="QH17" s="54">
        <v>1.5766481028972115E-2</v>
      </c>
      <c r="QI17" s="54">
        <v>1.5766481028972115E-2</v>
      </c>
      <c r="QJ17" s="54">
        <v>1.5766481028972115E-2</v>
      </c>
      <c r="QK17" s="54">
        <v>1.5766481028972115E-2</v>
      </c>
      <c r="QL17" s="54">
        <v>1.5766481028972115E-2</v>
      </c>
      <c r="QM17" s="54">
        <v>1.5766481028972115E-2</v>
      </c>
      <c r="QN17" s="54">
        <v>1.5766481028972115E-2</v>
      </c>
      <c r="QO17" s="54">
        <v>1.5766481028972115E-2</v>
      </c>
      <c r="QP17" s="54">
        <v>1.5766481028972115E-2</v>
      </c>
      <c r="QQ17" s="54">
        <v>1.5766481028972115E-2</v>
      </c>
      <c r="QR17" s="54">
        <v>1.5766481028972115E-2</v>
      </c>
      <c r="QS17" s="54">
        <v>1.5766481028972115E-2</v>
      </c>
      <c r="QT17" s="54">
        <v>1.5766481028972115E-2</v>
      </c>
      <c r="QU17" s="54">
        <v>1.5766481028972115E-2</v>
      </c>
      <c r="QV17" s="54">
        <v>1.5766481028972115E-2</v>
      </c>
      <c r="QW17" s="54">
        <v>1.5766481028972115E-2</v>
      </c>
      <c r="QX17" s="54">
        <v>1.5766481028972115E-2</v>
      </c>
      <c r="QY17" s="54">
        <v>1.5766481028972115E-2</v>
      </c>
      <c r="QZ17" s="54">
        <v>1.5766481028972115E-2</v>
      </c>
      <c r="RA17" s="54">
        <v>1.5766481028972115E-2</v>
      </c>
      <c r="RB17" s="54">
        <v>1.5766481028972115E-2</v>
      </c>
      <c r="RC17" s="54">
        <v>1.5766481028972115E-2</v>
      </c>
      <c r="RD17" s="54">
        <v>1.5766481028972115E-2</v>
      </c>
      <c r="RE17" s="54">
        <v>1.5766481028972115E-2</v>
      </c>
      <c r="RF17" s="54">
        <v>1.5766481028972115E-2</v>
      </c>
      <c r="RG17" s="54">
        <v>1.5766481028972115E-2</v>
      </c>
      <c r="RH17" s="54">
        <v>1.5766481028972115E-2</v>
      </c>
      <c r="RI17" s="54">
        <v>1.5766481028972115E-2</v>
      </c>
      <c r="RJ17" s="54">
        <v>1.5766481028972115E-2</v>
      </c>
      <c r="RK17" s="54">
        <v>1.5766481028972115E-2</v>
      </c>
      <c r="RL17" s="54">
        <v>1.5766481028972115E-2</v>
      </c>
      <c r="RM17" s="54">
        <v>1.5766481028972115E-2</v>
      </c>
      <c r="RN17" s="54">
        <v>1.5766481028972115E-2</v>
      </c>
      <c r="RO17" s="54">
        <v>1.5766481028972115E-2</v>
      </c>
      <c r="RP17" s="54">
        <v>1.5766481028972115E-2</v>
      </c>
      <c r="RQ17" s="54">
        <v>1.5766481028972115E-2</v>
      </c>
      <c r="RR17" s="54">
        <v>1.5766481028972115E-2</v>
      </c>
      <c r="RS17" s="54">
        <v>1.5766481028972115E-2</v>
      </c>
      <c r="RT17" s="54">
        <v>1.5766481028972115E-2</v>
      </c>
      <c r="RU17" s="54">
        <v>1.5766481028972115E-2</v>
      </c>
      <c r="RV17" s="54">
        <v>1.5766481028972115E-2</v>
      </c>
      <c r="RW17" s="54">
        <v>1.5766481028972115E-2</v>
      </c>
      <c r="RX17" s="54">
        <v>1.5766481028972115E-2</v>
      </c>
      <c r="RY17" s="54">
        <v>1.5766481028972115E-2</v>
      </c>
      <c r="RZ17" s="54">
        <v>1.5766481028972115E-2</v>
      </c>
      <c r="SA17" s="54">
        <v>1.5766481028972115E-2</v>
      </c>
      <c r="SB17" s="54">
        <v>1.5766481028972115E-2</v>
      </c>
      <c r="SC17" s="54">
        <v>1.5766481028972115E-2</v>
      </c>
      <c r="SD17" s="54">
        <v>1.5766481028972115E-2</v>
      </c>
      <c r="SE17" s="54">
        <v>1.5766481028972115E-2</v>
      </c>
      <c r="SF17" s="54">
        <v>1.5766481028972115E-2</v>
      </c>
      <c r="SG17" s="54">
        <v>1.5766481028972115E-2</v>
      </c>
      <c r="SH17" s="54">
        <v>1.5766481028972115E-2</v>
      </c>
      <c r="SI17" s="54">
        <v>1.5766481028972115E-2</v>
      </c>
      <c r="SJ17" s="54">
        <v>1.5766481028972115E-2</v>
      </c>
      <c r="SK17" s="54">
        <v>1.5766481028972115E-2</v>
      </c>
      <c r="SL17" s="54">
        <v>1.5766481028972115E-2</v>
      </c>
      <c r="SM17" s="54">
        <v>1.5766481028972115E-2</v>
      </c>
      <c r="SN17" s="54">
        <v>1.5766481028972115E-2</v>
      </c>
      <c r="SO17" s="54">
        <v>1.5766481028972115E-2</v>
      </c>
      <c r="SP17" s="54">
        <v>1.5766481028972115E-2</v>
      </c>
      <c r="SQ17" s="54">
        <v>1.5766481028972115E-2</v>
      </c>
      <c r="SR17" s="54">
        <v>1.5766481028972115E-2</v>
      </c>
      <c r="SS17" s="54">
        <v>1.5766481028972115E-2</v>
      </c>
      <c r="ST17" s="54">
        <v>1.5766481028972115E-2</v>
      </c>
      <c r="SU17" s="54">
        <v>1.5766481028972115E-2</v>
      </c>
      <c r="SV17" s="54">
        <v>1.5766481028972115E-2</v>
      </c>
      <c r="SW17" s="54">
        <v>1.5766481028972115E-2</v>
      </c>
      <c r="SX17" s="54">
        <v>1.5766481028972115E-2</v>
      </c>
      <c r="SY17" s="54">
        <v>1.5766481028972115E-2</v>
      </c>
      <c r="SZ17" s="54">
        <v>1.5766481028972115E-2</v>
      </c>
      <c r="TA17" s="54">
        <v>1.5766481028972115E-2</v>
      </c>
      <c r="TB17" s="54">
        <v>1.5766481028972115E-2</v>
      </c>
      <c r="TC17" s="54">
        <v>1.5766481028972115E-2</v>
      </c>
      <c r="TD17" s="54">
        <v>1.5766481028972115E-2</v>
      </c>
      <c r="TE17" s="54">
        <v>1.5766481028972115E-2</v>
      </c>
      <c r="TF17" s="54">
        <v>1.5766481028972115E-2</v>
      </c>
      <c r="TG17" s="54">
        <v>1.5766481028972115E-2</v>
      </c>
      <c r="TH17" s="54">
        <v>1.5766481028972115E-2</v>
      </c>
      <c r="TI17" s="54">
        <v>1.5766481028972115E-2</v>
      </c>
      <c r="TJ17" s="54">
        <v>1.5766481028972115E-2</v>
      </c>
      <c r="TK17" s="54">
        <v>1.5766481028972115E-2</v>
      </c>
      <c r="TL17" s="54">
        <v>1.5766481028972115E-2</v>
      </c>
      <c r="TM17" s="54">
        <v>1.5766481028972115E-2</v>
      </c>
      <c r="TN17" s="54">
        <v>1.5766481028972115E-2</v>
      </c>
      <c r="TO17" s="54">
        <v>1.5766481028972115E-2</v>
      </c>
      <c r="TP17" s="25"/>
      <c r="TQ17" s="25"/>
      <c r="TR17" s="25"/>
      <c r="TS17" s="25"/>
      <c r="TT17" s="25"/>
      <c r="TU17" s="25"/>
      <c r="TV17" s="25"/>
      <c r="TW17" s="25"/>
      <c r="TX17" s="25"/>
      <c r="TY17" s="25"/>
      <c r="TZ17" s="25"/>
      <c r="UA17" s="25"/>
      <c r="UB17" s="25"/>
      <c r="UC17" s="25"/>
      <c r="UD17" s="25"/>
      <c r="UE17" s="25"/>
      <c r="UF17" s="25"/>
      <c r="UG17" s="25"/>
      <c r="UH17" s="25"/>
      <c r="UI17" s="25"/>
      <c r="UJ17" s="25"/>
      <c r="UK17" s="25"/>
      <c r="UL17" s="25"/>
      <c r="UM17" s="25"/>
      <c r="UN17" s="25"/>
      <c r="UO17" s="25"/>
      <c r="UP17" s="25"/>
      <c r="UQ17" s="25"/>
      <c r="UR17" s="25"/>
      <c r="US17" s="25"/>
      <c r="UT17" s="25"/>
      <c r="UU17" s="25"/>
      <c r="UV17" s="25"/>
      <c r="UW17" s="25"/>
      <c r="UX17" s="25"/>
      <c r="UY17" s="25"/>
      <c r="UZ17" s="25"/>
      <c r="VA17" s="25"/>
      <c r="VB17" s="25"/>
      <c r="VC17" s="25"/>
      <c r="VD17" s="25"/>
      <c r="VE17" s="25"/>
      <c r="VF17" s="25"/>
      <c r="VG17" s="25"/>
      <c r="VH17" s="25"/>
      <c r="VI17" s="25"/>
      <c r="VJ17" s="25"/>
      <c r="VK17" s="25"/>
      <c r="VL17" s="25"/>
      <c r="VM17" s="25"/>
      <c r="VN17" s="25"/>
      <c r="VO17" s="25"/>
      <c r="VP17" s="25"/>
      <c r="VQ17" s="25"/>
      <c r="VR17" s="25"/>
      <c r="VS17" s="25"/>
      <c r="VT17" s="25"/>
      <c r="VU17" s="25"/>
      <c r="VV17" s="25"/>
      <c r="VW17" s="25"/>
      <c r="VX17" s="25"/>
      <c r="VY17" s="25"/>
      <c r="VZ17" s="25"/>
      <c r="WA17" s="25"/>
      <c r="WB17" s="25"/>
      <c r="WC17" s="25"/>
      <c r="WD17" s="25"/>
      <c r="WE17" s="25"/>
      <c r="WF17" s="25"/>
      <c r="WG17" s="25"/>
      <c r="WH17" s="25"/>
    </row>
    <row r="18" spans="4:606" ht="16.5">
      <c r="D18" s="18" t="s">
        <v>30</v>
      </c>
      <c r="E18" s="54" t="s">
        <v>57</v>
      </c>
      <c r="F18" s="54">
        <v>0.1293016552193505</v>
      </c>
      <c r="G18" s="54">
        <v>0.1293016552193505</v>
      </c>
      <c r="H18" s="54">
        <v>0.1293016552193505</v>
      </c>
      <c r="I18" s="54">
        <v>0.1293016552193505</v>
      </c>
      <c r="J18" s="54">
        <v>0.1293016552193505</v>
      </c>
      <c r="K18" s="54">
        <v>0.1293016552193505</v>
      </c>
      <c r="L18" s="54">
        <v>0.1293016552193505</v>
      </c>
      <c r="M18" s="54">
        <v>0.1293016552193505</v>
      </c>
      <c r="N18" s="54">
        <v>0.1293016552193505</v>
      </c>
      <c r="O18" s="54">
        <v>0.1293016552193505</v>
      </c>
      <c r="P18" s="54">
        <v>0.1293016552193505</v>
      </c>
      <c r="Q18" s="54">
        <v>0.1293016552193505</v>
      </c>
      <c r="R18" s="54">
        <v>0.1293016552193505</v>
      </c>
      <c r="S18" s="54">
        <v>0.1293016552193505</v>
      </c>
      <c r="T18" s="54">
        <v>0.1293016552193505</v>
      </c>
      <c r="U18" s="54">
        <v>0.1293016552193505</v>
      </c>
      <c r="V18" s="54">
        <v>0.1293016552193505</v>
      </c>
      <c r="W18" s="54">
        <v>0.1293016552193505</v>
      </c>
      <c r="X18" s="54">
        <v>0.1293016552193505</v>
      </c>
      <c r="Y18" s="54">
        <v>0.1293016552193505</v>
      </c>
      <c r="Z18" s="54">
        <v>0.1293016552193505</v>
      </c>
      <c r="AA18" s="54">
        <v>0.1293016552193505</v>
      </c>
      <c r="AB18" s="54">
        <v>0.1293016552193505</v>
      </c>
      <c r="AC18" s="54">
        <v>0.1293016552193505</v>
      </c>
      <c r="AD18" s="54">
        <v>0.1293016552193505</v>
      </c>
      <c r="AE18" s="54">
        <v>0.1293016552193505</v>
      </c>
      <c r="AF18" s="54">
        <v>0.1293016552193505</v>
      </c>
      <c r="AG18" s="54">
        <v>0.1293016552193505</v>
      </c>
      <c r="AH18" s="54">
        <v>0.1293016552193505</v>
      </c>
      <c r="AI18" s="54">
        <v>0.1293016552193505</v>
      </c>
      <c r="AJ18" s="54">
        <v>0.1293016552193505</v>
      </c>
      <c r="AK18" s="54">
        <v>0.1293016552193505</v>
      </c>
      <c r="AL18" s="54">
        <v>0.1293016552193505</v>
      </c>
      <c r="AM18" s="54">
        <v>0.1293016552193505</v>
      </c>
      <c r="AN18" s="54">
        <v>0.1293016552193505</v>
      </c>
      <c r="AO18" s="54">
        <v>0.1293016552193505</v>
      </c>
      <c r="AP18" s="54">
        <v>0.1293016552193505</v>
      </c>
      <c r="AQ18" s="54">
        <v>0.1293016552193505</v>
      </c>
      <c r="AR18" s="54">
        <v>0.1293016552193505</v>
      </c>
      <c r="AS18" s="54">
        <v>0.1293016552193505</v>
      </c>
      <c r="AT18" s="54">
        <v>0.1293016552193505</v>
      </c>
      <c r="AU18" s="54">
        <v>0.1293016552193505</v>
      </c>
      <c r="AV18" s="54">
        <v>0.1293016552193505</v>
      </c>
      <c r="AW18" s="54">
        <v>0.1293016552193505</v>
      </c>
      <c r="AX18" s="54">
        <v>0.1293016552193505</v>
      </c>
      <c r="AY18" s="54">
        <v>0.1293016552193505</v>
      </c>
      <c r="AZ18" s="54">
        <v>0.1293016552193505</v>
      </c>
      <c r="BA18" s="54">
        <v>0.1293016552193505</v>
      </c>
      <c r="BB18" s="54">
        <v>0.1293016552193505</v>
      </c>
      <c r="BC18" s="54">
        <v>0.1293016552193505</v>
      </c>
      <c r="BD18" s="54">
        <v>0.1293016552193505</v>
      </c>
      <c r="BE18" s="54">
        <v>0.1293016552193505</v>
      </c>
      <c r="BF18" s="54">
        <v>0.1293016552193505</v>
      </c>
      <c r="BG18" s="54">
        <v>0.1293016552193505</v>
      </c>
      <c r="BH18" s="54">
        <v>0.1293016552193505</v>
      </c>
      <c r="BI18" s="54">
        <v>0.1293016552193505</v>
      </c>
      <c r="BJ18" s="54">
        <v>0.1293016552193505</v>
      </c>
      <c r="BK18" s="54">
        <v>0.1293016552193505</v>
      </c>
      <c r="BL18" s="54">
        <v>0.1293016552193505</v>
      </c>
      <c r="BM18" s="54">
        <v>0.1293016552193505</v>
      </c>
      <c r="BN18" s="54">
        <v>0.1293016552193505</v>
      </c>
      <c r="BO18" s="54">
        <v>0.1293016552193505</v>
      </c>
      <c r="BP18" s="54">
        <v>0.1293016552193505</v>
      </c>
      <c r="BQ18" s="54">
        <v>0.1293016552193505</v>
      </c>
      <c r="BR18" s="54">
        <v>0.1293016552193505</v>
      </c>
      <c r="BS18" s="54">
        <v>0.1293016552193505</v>
      </c>
      <c r="BT18" s="54">
        <v>0.1293016552193505</v>
      </c>
      <c r="BU18" s="54">
        <v>0.1293016552193505</v>
      </c>
      <c r="BV18" s="54">
        <v>0.1293016552193505</v>
      </c>
      <c r="BW18" s="54">
        <v>0.1293016552193505</v>
      </c>
      <c r="BX18" s="54">
        <v>0.1293016552193505</v>
      </c>
      <c r="BY18" s="54">
        <v>0.1293016552193505</v>
      </c>
      <c r="BZ18" s="54">
        <v>0.1293016552193505</v>
      </c>
      <c r="CA18" s="54">
        <v>0.1293016552193505</v>
      </c>
      <c r="CB18" s="54">
        <v>0.1293016552193505</v>
      </c>
      <c r="CC18" s="54">
        <v>0.1293016552193505</v>
      </c>
      <c r="CD18" s="54">
        <v>0.1293016552193505</v>
      </c>
      <c r="CE18" s="54">
        <v>0.1293016552193505</v>
      </c>
      <c r="CF18" s="54">
        <v>0.1293016552193505</v>
      </c>
      <c r="CG18" s="54">
        <v>0.1293016552193505</v>
      </c>
      <c r="CH18" s="54">
        <v>0.1293016552193505</v>
      </c>
      <c r="CI18" s="54">
        <v>0.1293016552193505</v>
      </c>
      <c r="CJ18" s="54">
        <v>0.1293016552193505</v>
      </c>
      <c r="CK18" s="54">
        <v>0.1293016552193505</v>
      </c>
      <c r="CL18" s="54">
        <v>0.1293016552193505</v>
      </c>
      <c r="CM18" s="54">
        <v>0.1293016552193505</v>
      </c>
      <c r="CN18" s="54">
        <v>0.1293016552193505</v>
      </c>
      <c r="CO18" s="54">
        <v>0.1293016552193505</v>
      </c>
      <c r="CP18" s="54">
        <v>0.1293016552193505</v>
      </c>
      <c r="CQ18" s="54">
        <v>0.1293016552193505</v>
      </c>
      <c r="CR18" s="54">
        <v>0.1293016552193505</v>
      </c>
      <c r="CS18" s="54">
        <v>0.1293016552193505</v>
      </c>
      <c r="CT18" s="54">
        <v>0.1293016552193505</v>
      </c>
      <c r="CU18" s="54">
        <v>0.1293016552193505</v>
      </c>
      <c r="CV18" s="54">
        <v>0.1293016552193505</v>
      </c>
      <c r="CW18" s="54">
        <v>0.1293016552193505</v>
      </c>
      <c r="CX18" s="54">
        <v>0.1293016552193505</v>
      </c>
      <c r="CY18" s="54">
        <v>0.1293016552193505</v>
      </c>
      <c r="CZ18" s="54">
        <v>0.1293016552193505</v>
      </c>
      <c r="DA18" s="54">
        <v>0.1293016552193505</v>
      </c>
      <c r="DB18" s="54">
        <v>0.1293016552193505</v>
      </c>
      <c r="DC18" s="54">
        <v>0.1293016552193505</v>
      </c>
      <c r="DD18" s="54">
        <v>0.1293016552193505</v>
      </c>
      <c r="DE18" s="54">
        <v>0.1293016552193505</v>
      </c>
      <c r="DF18" s="54">
        <v>0.1293016552193505</v>
      </c>
      <c r="DG18" s="54">
        <v>0.1293016552193505</v>
      </c>
      <c r="DH18" s="54">
        <v>0.1293016552193505</v>
      </c>
      <c r="DI18" s="54">
        <v>0.1293016552193505</v>
      </c>
      <c r="DJ18" s="54">
        <v>0.1293016552193505</v>
      </c>
      <c r="DK18" s="54">
        <v>0.1293016552193505</v>
      </c>
      <c r="DL18" s="54">
        <v>0.1293016552193505</v>
      </c>
      <c r="DM18" s="54">
        <v>0.1293016552193505</v>
      </c>
      <c r="DN18" s="54">
        <v>0.1293016552193505</v>
      </c>
      <c r="DO18" s="54">
        <v>0.1293016552193505</v>
      </c>
      <c r="DP18" s="54">
        <v>0.1293016552193505</v>
      </c>
      <c r="DQ18" s="54">
        <v>0.1293016552193505</v>
      </c>
      <c r="DR18" s="54">
        <v>0.1293016552193505</v>
      </c>
      <c r="DS18" s="54">
        <v>0.1293016552193505</v>
      </c>
      <c r="DT18" s="54">
        <v>0.1293016552193505</v>
      </c>
      <c r="DU18" s="54">
        <v>0.1293016552193505</v>
      </c>
      <c r="DV18" s="54">
        <v>0.1293016552193505</v>
      </c>
      <c r="DW18" s="54">
        <v>0.1293016552193505</v>
      </c>
      <c r="DX18" s="54">
        <v>0.1293016552193505</v>
      </c>
      <c r="DY18" s="54">
        <v>0.1293016552193505</v>
      </c>
      <c r="DZ18" s="54">
        <v>0.1293016552193505</v>
      </c>
      <c r="EA18" s="54">
        <v>0.1293016552193505</v>
      </c>
      <c r="EB18" s="54">
        <v>0.1293016552193505</v>
      </c>
      <c r="EC18" s="54">
        <v>0.1293016552193505</v>
      </c>
      <c r="ED18" s="54">
        <v>0.1293016552193505</v>
      </c>
      <c r="EE18" s="54">
        <v>0.1293016552193505</v>
      </c>
      <c r="EF18" s="54">
        <v>0.1293016552193505</v>
      </c>
      <c r="EG18" s="54">
        <v>0.1293016552193505</v>
      </c>
      <c r="EH18" s="54">
        <v>0.1293016552193505</v>
      </c>
      <c r="EI18" s="54">
        <v>0.1293016552193505</v>
      </c>
      <c r="EJ18" s="54">
        <v>0.1293016552193505</v>
      </c>
      <c r="EK18" s="54">
        <v>0.1293016552193505</v>
      </c>
      <c r="EL18" s="54">
        <v>0.1293016552193505</v>
      </c>
      <c r="EM18" s="54">
        <v>0.1293016552193505</v>
      </c>
      <c r="EN18" s="54">
        <v>0.1293016552193505</v>
      </c>
      <c r="EO18" s="54">
        <v>0.1293016552193505</v>
      </c>
      <c r="EP18" s="54">
        <v>0.1293016552193505</v>
      </c>
      <c r="EQ18" s="54">
        <v>0.1293016552193505</v>
      </c>
      <c r="ER18" s="54">
        <v>0.1293016552193505</v>
      </c>
      <c r="ES18" s="54">
        <v>0.1293016552193505</v>
      </c>
      <c r="ET18" s="54">
        <v>0.1293016552193505</v>
      </c>
      <c r="EU18" s="54">
        <v>0.1293016552193505</v>
      </c>
      <c r="EV18" s="54">
        <v>0.1293016552193505</v>
      </c>
      <c r="EW18" s="54">
        <v>0.1293016552193505</v>
      </c>
      <c r="EX18" s="54">
        <v>0.1293016552193505</v>
      </c>
      <c r="EY18" s="54">
        <v>0.1293016552193505</v>
      </c>
      <c r="EZ18" s="54">
        <v>0.1293016552193505</v>
      </c>
      <c r="FA18" s="54">
        <v>0.1293016552193505</v>
      </c>
      <c r="FB18" s="54">
        <v>0.1293016552193505</v>
      </c>
      <c r="FC18" s="54">
        <v>0.1293016552193505</v>
      </c>
      <c r="FD18" s="54">
        <v>0.1293016552193505</v>
      </c>
      <c r="FE18" s="54">
        <v>0.1293016552193505</v>
      </c>
      <c r="FF18" s="54">
        <v>0.1293016552193505</v>
      </c>
      <c r="FG18" s="54">
        <v>0.1293016552193505</v>
      </c>
      <c r="FH18" s="54">
        <v>0.1293016552193505</v>
      </c>
      <c r="FI18" s="54">
        <v>0.1293016552193505</v>
      </c>
      <c r="FJ18" s="54">
        <v>0.1293016552193505</v>
      </c>
      <c r="FK18" s="54">
        <v>0.1293016552193505</v>
      </c>
      <c r="FL18" s="54">
        <v>0.1293016552193505</v>
      </c>
      <c r="FM18" s="54">
        <v>0.1293016552193505</v>
      </c>
      <c r="FN18" s="54">
        <v>0.1293016552193505</v>
      </c>
      <c r="FO18" s="54">
        <v>0.1293016552193505</v>
      </c>
      <c r="FP18" s="54">
        <v>0.1293016552193505</v>
      </c>
      <c r="FQ18" s="54">
        <v>0.1293016552193505</v>
      </c>
      <c r="FR18" s="54">
        <v>0.1293016552193505</v>
      </c>
      <c r="FS18" s="54">
        <v>0.1293016552193505</v>
      </c>
      <c r="FT18" s="54">
        <v>0.1293016552193505</v>
      </c>
      <c r="FU18" s="54">
        <v>0.1293016552193505</v>
      </c>
      <c r="FV18" s="54">
        <v>0.1293016552193505</v>
      </c>
      <c r="FW18" s="54">
        <v>0.1293016552193505</v>
      </c>
      <c r="FX18" s="54">
        <v>0.1293016552193505</v>
      </c>
      <c r="FY18" s="54">
        <v>0.1293016552193505</v>
      </c>
      <c r="FZ18" s="54">
        <v>0.1293016552193505</v>
      </c>
      <c r="GA18" s="54">
        <v>0.1293016552193505</v>
      </c>
      <c r="GB18" s="54">
        <v>0.1293016552193505</v>
      </c>
      <c r="GC18" s="54">
        <v>0.1293016552193505</v>
      </c>
      <c r="GD18" s="54">
        <v>0.1293016552193505</v>
      </c>
      <c r="GE18" s="54">
        <v>0.1293016552193505</v>
      </c>
      <c r="GF18" s="54">
        <v>0.1293016552193505</v>
      </c>
      <c r="GG18" s="54">
        <v>0.1293016552193505</v>
      </c>
      <c r="GH18" s="54">
        <v>0.1293016552193505</v>
      </c>
      <c r="GI18" s="54">
        <v>0.1293016552193505</v>
      </c>
      <c r="GJ18" s="54">
        <v>0.1293016552193505</v>
      </c>
      <c r="GK18" s="54">
        <v>0.1293016552193505</v>
      </c>
      <c r="GL18" s="54">
        <v>0.1293016552193505</v>
      </c>
      <c r="GM18" s="54">
        <v>0.1293016552193505</v>
      </c>
      <c r="GN18" s="54">
        <v>0.1293016552193505</v>
      </c>
      <c r="GO18" s="54">
        <v>0.1293016552193505</v>
      </c>
      <c r="GP18" s="54">
        <v>0.1293016552193505</v>
      </c>
      <c r="GQ18" s="54">
        <v>0.1293016552193505</v>
      </c>
      <c r="GR18" s="54">
        <v>0.1293016552193505</v>
      </c>
      <c r="GS18" s="54">
        <v>0.1293016552193505</v>
      </c>
      <c r="GT18" s="54">
        <v>0.1293016552193505</v>
      </c>
      <c r="GU18" s="54">
        <v>0.1293016552193505</v>
      </c>
      <c r="GV18" s="54">
        <v>0.1293016552193505</v>
      </c>
      <c r="GW18" s="54">
        <v>0.1293016552193505</v>
      </c>
      <c r="GX18" s="54">
        <v>0.1293016552193505</v>
      </c>
      <c r="GY18" s="54">
        <v>0.1293016552193505</v>
      </c>
      <c r="GZ18" s="54">
        <v>0.1293016552193505</v>
      </c>
      <c r="HA18" s="54">
        <v>0.1293016552193505</v>
      </c>
      <c r="HB18" s="54">
        <v>0.1293016552193505</v>
      </c>
      <c r="HC18" s="54">
        <v>0.1293016552193505</v>
      </c>
      <c r="HD18" s="54">
        <v>0.1293016552193505</v>
      </c>
      <c r="HE18" s="54">
        <v>0.1293016552193505</v>
      </c>
      <c r="HF18" s="54">
        <v>0.1293016552193505</v>
      </c>
      <c r="HG18" s="54">
        <v>0.1293016552193505</v>
      </c>
      <c r="HH18" s="54">
        <v>0.1293016552193505</v>
      </c>
      <c r="HI18" s="54">
        <v>0.1293016552193505</v>
      </c>
      <c r="HJ18" s="54">
        <v>0.1293016552193505</v>
      </c>
      <c r="HK18" s="54">
        <v>0.1293016552193505</v>
      </c>
      <c r="HL18" s="54">
        <v>0.1293016552193505</v>
      </c>
      <c r="HM18" s="54">
        <v>0.1293016552193505</v>
      </c>
      <c r="HN18" s="54">
        <v>0.1293016552193505</v>
      </c>
      <c r="HO18" s="54">
        <v>0.1293016552193505</v>
      </c>
      <c r="HP18" s="54">
        <v>0.1293016552193505</v>
      </c>
      <c r="HQ18" s="54">
        <v>0.1293016552193505</v>
      </c>
      <c r="HR18" s="54">
        <v>0.1293016552193505</v>
      </c>
      <c r="HS18" s="54">
        <v>0.1293016552193505</v>
      </c>
      <c r="HT18" s="54">
        <v>0.1293016552193505</v>
      </c>
      <c r="HU18" s="54">
        <v>0.1293016552193505</v>
      </c>
      <c r="HV18" s="54">
        <v>0.1293016552193505</v>
      </c>
      <c r="HW18" s="54">
        <v>0.1293016552193505</v>
      </c>
      <c r="HX18" s="54">
        <v>0.1293016552193505</v>
      </c>
      <c r="HY18" s="54">
        <v>0.1293016552193505</v>
      </c>
      <c r="HZ18" s="54">
        <v>0.1293016552193505</v>
      </c>
      <c r="IA18" s="54">
        <v>0.1293016552193505</v>
      </c>
      <c r="IB18" s="54">
        <v>0.1293016552193505</v>
      </c>
      <c r="IC18" s="54">
        <v>0.1293016552193505</v>
      </c>
      <c r="ID18" s="54">
        <v>0.1293016552193505</v>
      </c>
      <c r="IE18" s="54">
        <v>0.1293016552193505</v>
      </c>
      <c r="IF18" s="54">
        <v>0.1293016552193505</v>
      </c>
      <c r="IG18" s="54">
        <v>0.1293016552193505</v>
      </c>
      <c r="IH18" s="54">
        <v>0.1293016552193505</v>
      </c>
      <c r="II18" s="54">
        <v>0.1293016552193505</v>
      </c>
      <c r="IJ18" s="54">
        <v>0.1293016552193505</v>
      </c>
      <c r="IK18" s="54">
        <v>0.1293016552193505</v>
      </c>
      <c r="IL18" s="54">
        <v>0.1293016552193505</v>
      </c>
      <c r="IM18" s="54">
        <v>0.1293016552193505</v>
      </c>
      <c r="IN18" s="54">
        <v>0.1293016552193505</v>
      </c>
      <c r="IO18" s="54">
        <v>0.1293016552193505</v>
      </c>
      <c r="IP18" s="54">
        <v>0.1293016552193505</v>
      </c>
      <c r="IQ18" s="54">
        <v>0.1293016552193505</v>
      </c>
      <c r="IR18" s="54">
        <v>0.1293016552193505</v>
      </c>
      <c r="IS18" s="54">
        <v>0.1293016552193505</v>
      </c>
      <c r="IT18" s="54">
        <v>0.1293016552193505</v>
      </c>
      <c r="IU18" s="54">
        <v>0.1293016552193505</v>
      </c>
      <c r="IV18" s="54">
        <v>0.1293016552193505</v>
      </c>
      <c r="IW18" s="54">
        <v>0.1293016552193505</v>
      </c>
      <c r="IX18" s="54">
        <v>0.1293016552193505</v>
      </c>
      <c r="IY18" s="54">
        <v>0.1293016552193505</v>
      </c>
      <c r="IZ18" s="54">
        <v>0.1293016552193505</v>
      </c>
      <c r="JA18" s="54">
        <v>0.1293016552193505</v>
      </c>
      <c r="JB18" s="54">
        <v>0.1293016552193505</v>
      </c>
      <c r="JC18" s="54">
        <v>0.1293016552193505</v>
      </c>
      <c r="JD18" s="54">
        <v>0.1293016552193505</v>
      </c>
      <c r="JE18" s="54">
        <v>0.1293016552193505</v>
      </c>
      <c r="JF18" s="54">
        <v>0.1293016552193505</v>
      </c>
      <c r="JG18" s="54">
        <v>0.1293016552193505</v>
      </c>
      <c r="JH18" s="54">
        <v>0.1293016552193505</v>
      </c>
      <c r="JI18" s="54">
        <v>0.1293016552193505</v>
      </c>
      <c r="JJ18" s="54">
        <v>0.1293016552193505</v>
      </c>
      <c r="JK18" s="54">
        <v>0.1293016552193505</v>
      </c>
      <c r="JL18" s="54">
        <v>0.1293016552193505</v>
      </c>
      <c r="JM18" s="54">
        <v>0.1293016552193505</v>
      </c>
      <c r="JN18" s="54">
        <v>0.1293016552193505</v>
      </c>
      <c r="JO18" s="54">
        <v>0.1293016552193505</v>
      </c>
      <c r="JP18" s="54">
        <v>0.1293016552193505</v>
      </c>
      <c r="JQ18" s="54">
        <v>0.1293016552193505</v>
      </c>
      <c r="JR18" s="54">
        <v>0.1293016552193505</v>
      </c>
      <c r="JS18" s="54">
        <v>0.1293016552193505</v>
      </c>
      <c r="JT18" s="54">
        <v>0.1293016552193505</v>
      </c>
      <c r="JU18" s="54">
        <v>0.1293016552193505</v>
      </c>
      <c r="JV18" s="54">
        <v>0.1293016552193505</v>
      </c>
      <c r="JW18" s="54">
        <v>0.1293016552193505</v>
      </c>
      <c r="JX18" s="54">
        <v>0.1293016552193505</v>
      </c>
      <c r="JY18" s="54">
        <v>0.1293016552193505</v>
      </c>
      <c r="JZ18" s="54">
        <v>0.1293016552193505</v>
      </c>
      <c r="KA18" s="54">
        <v>0.1293016552193505</v>
      </c>
      <c r="KB18" s="54">
        <v>0.1293016552193505</v>
      </c>
      <c r="KC18" s="54">
        <v>0.1293016552193505</v>
      </c>
      <c r="KD18" s="54">
        <v>0.1293016552193505</v>
      </c>
      <c r="KE18" s="54">
        <v>0.1293016552193505</v>
      </c>
      <c r="KF18" s="54">
        <v>0.1293016552193505</v>
      </c>
      <c r="KG18" s="54">
        <v>0.1293016552193505</v>
      </c>
      <c r="KH18" s="54">
        <v>0.1293016552193505</v>
      </c>
      <c r="KI18" s="54">
        <v>0.1293016552193505</v>
      </c>
      <c r="KJ18" s="54">
        <v>0.1293016552193505</v>
      </c>
      <c r="KK18" s="54">
        <v>0.1293016552193505</v>
      </c>
      <c r="KL18" s="54">
        <v>0.1293016552193505</v>
      </c>
      <c r="KM18" s="54">
        <v>0.1293016552193505</v>
      </c>
      <c r="KN18" s="54">
        <v>0.1293016552193505</v>
      </c>
      <c r="KO18" s="54">
        <v>0.1293016552193505</v>
      </c>
      <c r="KP18" s="54">
        <v>0.1293016552193505</v>
      </c>
      <c r="KQ18" s="54">
        <v>0.1293016552193505</v>
      </c>
      <c r="KR18" s="54">
        <v>0.1293016552193505</v>
      </c>
      <c r="KS18" s="54">
        <v>0.1293016552193505</v>
      </c>
      <c r="KT18" s="54">
        <v>0.1293016552193505</v>
      </c>
      <c r="KU18" s="54">
        <v>0.1293016552193505</v>
      </c>
      <c r="KV18" s="54">
        <v>0.1293016552193505</v>
      </c>
      <c r="KW18" s="54">
        <v>0.1293016552193505</v>
      </c>
      <c r="KX18" s="54">
        <v>0.1293016552193505</v>
      </c>
      <c r="KY18" s="54">
        <v>0.1293016552193505</v>
      </c>
      <c r="KZ18" s="54">
        <v>0.1293016552193505</v>
      </c>
      <c r="LA18" s="54">
        <v>0.1293016552193505</v>
      </c>
      <c r="LB18" s="54">
        <v>0.1293016552193505</v>
      </c>
      <c r="LC18" s="54">
        <v>0.1293016552193505</v>
      </c>
      <c r="LD18" s="54">
        <v>0.1293016552193505</v>
      </c>
      <c r="LE18" s="54">
        <v>0.1293016552193505</v>
      </c>
      <c r="LF18" s="54">
        <v>0.1293016552193505</v>
      </c>
      <c r="LG18" s="54">
        <v>0.1293016552193505</v>
      </c>
      <c r="LH18" s="54">
        <v>0.1293016552193505</v>
      </c>
      <c r="LI18" s="54">
        <v>0.1293016552193505</v>
      </c>
      <c r="LJ18" s="54">
        <v>0.1293016552193505</v>
      </c>
      <c r="LK18" s="54">
        <v>0.1293016552193505</v>
      </c>
      <c r="LL18" s="54">
        <v>0.1293016552193505</v>
      </c>
      <c r="LM18" s="54">
        <v>0.1293016552193505</v>
      </c>
      <c r="LN18" s="54">
        <v>0.1293016552193505</v>
      </c>
      <c r="LO18" s="54">
        <v>0.1293016552193505</v>
      </c>
      <c r="LP18" s="54">
        <v>0.1293016552193505</v>
      </c>
      <c r="LQ18" s="54">
        <v>0.1293016552193505</v>
      </c>
      <c r="LR18" s="54">
        <v>0.1293016552193505</v>
      </c>
      <c r="LS18" s="54">
        <v>0.1293016552193505</v>
      </c>
      <c r="LT18" s="54">
        <v>0.1293016552193505</v>
      </c>
      <c r="LU18" s="54">
        <v>0.1293016552193505</v>
      </c>
      <c r="LV18" s="54">
        <v>0.1293016552193505</v>
      </c>
      <c r="LW18" s="54">
        <v>0.1293016552193505</v>
      </c>
      <c r="LX18" s="54">
        <v>0.1293016552193505</v>
      </c>
      <c r="LY18" s="54">
        <v>0.1293016552193505</v>
      </c>
      <c r="LZ18" s="54">
        <v>0.1293016552193505</v>
      </c>
      <c r="MA18" s="54">
        <v>0.1293016552193505</v>
      </c>
      <c r="MB18" s="54">
        <v>0.1293016552193505</v>
      </c>
      <c r="MC18" s="54">
        <v>0.1293016552193505</v>
      </c>
      <c r="MD18" s="54">
        <v>0.1293016552193505</v>
      </c>
      <c r="ME18" s="54">
        <v>0.1293016552193505</v>
      </c>
      <c r="MF18" s="54">
        <v>0.1293016552193505</v>
      </c>
      <c r="MG18" s="54">
        <v>0.1293016552193505</v>
      </c>
      <c r="MH18" s="54">
        <v>0.1293016552193505</v>
      </c>
      <c r="MI18" s="54">
        <v>0.1293016552193505</v>
      </c>
      <c r="MJ18" s="54">
        <v>0.1293016552193505</v>
      </c>
      <c r="MK18" s="54">
        <v>0.1293016552193505</v>
      </c>
      <c r="ML18" s="54">
        <v>0.1293016552193505</v>
      </c>
      <c r="MM18" s="54">
        <v>0.1293016552193505</v>
      </c>
      <c r="MN18" s="54">
        <v>0.1293016552193505</v>
      </c>
      <c r="MO18" s="54">
        <v>0.1293016552193505</v>
      </c>
      <c r="MP18" s="54">
        <v>0.1293016552193505</v>
      </c>
      <c r="MQ18" s="54">
        <v>0.1293016552193505</v>
      </c>
      <c r="MR18" s="54">
        <v>0.1293016552193505</v>
      </c>
      <c r="MS18" s="54">
        <v>0.1293016552193505</v>
      </c>
      <c r="MT18" s="54">
        <v>0.1293016552193505</v>
      </c>
      <c r="MU18" s="54">
        <v>0.1293016552193505</v>
      </c>
      <c r="MV18" s="54">
        <v>0.1293016552193505</v>
      </c>
      <c r="MW18" s="54">
        <v>0.1293016552193505</v>
      </c>
      <c r="MX18" s="54">
        <v>0.1293016552193505</v>
      </c>
      <c r="MY18" s="54">
        <v>0.1293016552193505</v>
      </c>
      <c r="MZ18" s="54">
        <v>0.1293016552193505</v>
      </c>
      <c r="NA18" s="54">
        <v>0.1293016552193505</v>
      </c>
      <c r="NB18" s="54">
        <v>0.1293016552193505</v>
      </c>
      <c r="NC18" s="54">
        <v>0.1293016552193505</v>
      </c>
      <c r="ND18" s="54">
        <v>0.1293016552193505</v>
      </c>
      <c r="NE18" s="54">
        <v>0.1293016552193505</v>
      </c>
      <c r="NF18" s="54">
        <v>0.1293016552193505</v>
      </c>
      <c r="NG18" s="54">
        <v>0.1293016552193505</v>
      </c>
      <c r="NH18" s="54">
        <v>0.1293016552193505</v>
      </c>
      <c r="NI18" s="54">
        <v>0.1293016552193505</v>
      </c>
      <c r="NJ18" s="54">
        <v>0.1293016552193505</v>
      </c>
      <c r="NK18" s="54">
        <v>0.1293016552193505</v>
      </c>
      <c r="NL18" s="54">
        <v>0.1293016552193505</v>
      </c>
      <c r="NM18" s="54">
        <v>0.1293016552193505</v>
      </c>
      <c r="NN18" s="54">
        <v>0.1293016552193505</v>
      </c>
      <c r="NO18" s="54">
        <v>0.1293016552193505</v>
      </c>
      <c r="NP18" s="54">
        <v>0.1293016552193505</v>
      </c>
      <c r="NQ18" s="54">
        <v>0.1293016552193505</v>
      </c>
      <c r="NR18" s="54">
        <v>0.1293016552193505</v>
      </c>
      <c r="NS18" s="54">
        <v>0.1293016552193505</v>
      </c>
      <c r="NT18" s="54">
        <v>0.1293016552193505</v>
      </c>
      <c r="NU18" s="54">
        <v>0.1293016552193505</v>
      </c>
      <c r="NV18" s="54">
        <v>0.1293016552193505</v>
      </c>
      <c r="NW18" s="54">
        <v>0.1293016552193505</v>
      </c>
      <c r="NX18" s="54">
        <v>0.1293016552193505</v>
      </c>
      <c r="NY18" s="54">
        <v>0.1293016552193505</v>
      </c>
      <c r="NZ18" s="54">
        <v>0.1293016552193505</v>
      </c>
      <c r="OA18" s="54">
        <v>0.1293016552193505</v>
      </c>
      <c r="OB18" s="54">
        <v>0.1293016552193505</v>
      </c>
      <c r="OC18" s="54">
        <v>0.1293016552193505</v>
      </c>
      <c r="OD18" s="54">
        <v>0.1293016552193505</v>
      </c>
      <c r="OE18" s="54">
        <v>0.1293016552193505</v>
      </c>
      <c r="OF18" s="54">
        <v>0.1293016552193505</v>
      </c>
      <c r="OG18" s="54">
        <v>0.1293016552193505</v>
      </c>
      <c r="OH18" s="54">
        <v>0.1293016552193505</v>
      </c>
      <c r="OI18" s="54">
        <v>0.1293016552193505</v>
      </c>
      <c r="OJ18" s="54">
        <v>0.1293016552193505</v>
      </c>
      <c r="OK18" s="54">
        <v>0.1293016552193505</v>
      </c>
      <c r="OL18" s="54">
        <v>0.1293016552193505</v>
      </c>
      <c r="OM18" s="54">
        <v>0.1293016552193505</v>
      </c>
      <c r="ON18" s="54">
        <v>0.1293016552193505</v>
      </c>
      <c r="OO18" s="54">
        <v>0.1293016552193505</v>
      </c>
      <c r="OP18" s="54">
        <v>0.1293016552193505</v>
      </c>
      <c r="OQ18" s="54">
        <v>0.1293016552193505</v>
      </c>
      <c r="OR18" s="54">
        <v>0.1293016552193505</v>
      </c>
      <c r="OS18" s="54">
        <v>0.1293016552193505</v>
      </c>
      <c r="OT18" s="54">
        <v>0.1293016552193505</v>
      </c>
      <c r="OU18" s="54">
        <v>0.1293016552193505</v>
      </c>
      <c r="OV18" s="54">
        <v>0.1293016552193505</v>
      </c>
      <c r="OW18" s="54">
        <v>0.1293016552193505</v>
      </c>
      <c r="OX18" s="54">
        <v>0.1293016552193505</v>
      </c>
      <c r="OY18" s="54">
        <v>0.1293016552193505</v>
      </c>
      <c r="OZ18" s="54">
        <v>0.1293016552193505</v>
      </c>
      <c r="PA18" s="54">
        <v>0.1293016552193505</v>
      </c>
      <c r="PB18" s="54">
        <v>0.1293016552193505</v>
      </c>
      <c r="PC18" s="54">
        <v>0.1293016552193505</v>
      </c>
      <c r="PD18" s="54">
        <v>0.1293016552193505</v>
      </c>
      <c r="PE18" s="54">
        <v>0.1293016552193505</v>
      </c>
      <c r="PF18" s="54">
        <v>0.1293016552193505</v>
      </c>
      <c r="PG18" s="54">
        <v>0.1293016552193505</v>
      </c>
      <c r="PH18" s="54">
        <v>0.1293016552193505</v>
      </c>
      <c r="PI18" s="54">
        <v>0.1293016552193505</v>
      </c>
      <c r="PJ18" s="54">
        <v>0.1293016552193505</v>
      </c>
      <c r="PK18" s="54">
        <v>0.1293016552193505</v>
      </c>
      <c r="PL18" s="54">
        <v>0.1293016552193505</v>
      </c>
      <c r="PM18" s="54">
        <v>0.1293016552193505</v>
      </c>
      <c r="PN18" s="54">
        <v>0.1293016552193505</v>
      </c>
      <c r="PO18" s="54">
        <v>0.1293016552193505</v>
      </c>
      <c r="PP18" s="54">
        <v>0.1293016552193505</v>
      </c>
      <c r="PQ18" s="54">
        <v>0.1293016552193505</v>
      </c>
      <c r="PR18" s="54">
        <v>0.1293016552193505</v>
      </c>
      <c r="PS18" s="54">
        <v>0.1293016552193505</v>
      </c>
      <c r="PT18" s="54">
        <v>0.1293016552193505</v>
      </c>
      <c r="PU18" s="54">
        <v>0.1293016552193505</v>
      </c>
      <c r="PV18" s="54">
        <v>0.1293016552193505</v>
      </c>
      <c r="PW18" s="54">
        <v>0.1293016552193505</v>
      </c>
      <c r="PX18" s="54">
        <v>0.1293016552193505</v>
      </c>
      <c r="PY18" s="54">
        <v>0.1293016552193505</v>
      </c>
      <c r="PZ18" s="54">
        <v>0.1293016552193505</v>
      </c>
      <c r="QA18" s="54">
        <v>0.1293016552193505</v>
      </c>
      <c r="QB18" s="54">
        <v>0.1293016552193505</v>
      </c>
      <c r="QC18" s="54">
        <v>0.1293016552193505</v>
      </c>
      <c r="QD18" s="54">
        <v>0.1293016552193505</v>
      </c>
      <c r="QE18" s="54">
        <v>0.1293016552193505</v>
      </c>
      <c r="QF18" s="54">
        <v>0.1293016552193505</v>
      </c>
      <c r="QG18" s="54">
        <v>0.1293016552193505</v>
      </c>
      <c r="QH18" s="54">
        <v>0.1293016552193505</v>
      </c>
      <c r="QI18" s="54">
        <v>0.1293016552193505</v>
      </c>
      <c r="QJ18" s="54">
        <v>0.1293016552193505</v>
      </c>
      <c r="QK18" s="54">
        <v>0.1293016552193505</v>
      </c>
      <c r="QL18" s="54">
        <v>0.1293016552193505</v>
      </c>
      <c r="QM18" s="54">
        <v>0.1293016552193505</v>
      </c>
      <c r="QN18" s="54">
        <v>0.1293016552193505</v>
      </c>
      <c r="QO18" s="54">
        <v>0.1293016552193505</v>
      </c>
      <c r="QP18" s="54">
        <v>0.1293016552193505</v>
      </c>
      <c r="QQ18" s="54">
        <v>0.1293016552193505</v>
      </c>
      <c r="QR18" s="54">
        <v>0.1293016552193505</v>
      </c>
      <c r="QS18" s="54">
        <v>0.1293016552193505</v>
      </c>
      <c r="QT18" s="54">
        <v>0.1293016552193505</v>
      </c>
      <c r="QU18" s="54">
        <v>0.1293016552193505</v>
      </c>
      <c r="QV18" s="54">
        <v>0.1293016552193505</v>
      </c>
      <c r="QW18" s="54">
        <v>0.1293016552193505</v>
      </c>
      <c r="QX18" s="54">
        <v>0.1293016552193505</v>
      </c>
      <c r="QY18" s="54">
        <v>0.1293016552193505</v>
      </c>
      <c r="QZ18" s="54">
        <v>0.1293016552193505</v>
      </c>
      <c r="RA18" s="54">
        <v>0.1293016552193505</v>
      </c>
      <c r="RB18" s="54">
        <v>0.1293016552193505</v>
      </c>
      <c r="RC18" s="54">
        <v>0.1293016552193505</v>
      </c>
      <c r="RD18" s="54">
        <v>0.1293016552193505</v>
      </c>
      <c r="RE18" s="54">
        <v>0.1293016552193505</v>
      </c>
      <c r="RF18" s="54">
        <v>0.1293016552193505</v>
      </c>
      <c r="RG18" s="54">
        <v>0.1293016552193505</v>
      </c>
      <c r="RH18" s="54">
        <v>0.1293016552193505</v>
      </c>
      <c r="RI18" s="54">
        <v>0.1293016552193505</v>
      </c>
      <c r="RJ18" s="54">
        <v>0.1293016552193505</v>
      </c>
      <c r="RK18" s="54">
        <v>0.1293016552193505</v>
      </c>
      <c r="RL18" s="54">
        <v>0.1293016552193505</v>
      </c>
      <c r="RM18" s="54">
        <v>0.1293016552193505</v>
      </c>
      <c r="RN18" s="54">
        <v>0.1293016552193505</v>
      </c>
      <c r="RO18" s="54">
        <v>0.1293016552193505</v>
      </c>
      <c r="RP18" s="54">
        <v>0.1293016552193505</v>
      </c>
      <c r="RQ18" s="54">
        <v>0.1293016552193505</v>
      </c>
      <c r="RR18" s="54">
        <v>0.1293016552193505</v>
      </c>
      <c r="RS18" s="54">
        <v>0.1293016552193505</v>
      </c>
      <c r="RT18" s="54">
        <v>0.1293016552193505</v>
      </c>
      <c r="RU18" s="54">
        <v>0.1293016552193505</v>
      </c>
      <c r="RV18" s="54">
        <v>0.1293016552193505</v>
      </c>
      <c r="RW18" s="54">
        <v>0.1293016552193505</v>
      </c>
      <c r="RX18" s="54">
        <v>0.1293016552193505</v>
      </c>
      <c r="RY18" s="54">
        <v>0.1293016552193505</v>
      </c>
      <c r="RZ18" s="54">
        <v>0.1293016552193505</v>
      </c>
      <c r="SA18" s="54">
        <v>0.1293016552193505</v>
      </c>
      <c r="SB18" s="54">
        <v>0.1293016552193505</v>
      </c>
      <c r="SC18" s="54">
        <v>0.1293016552193505</v>
      </c>
      <c r="SD18" s="54">
        <v>0.1293016552193505</v>
      </c>
      <c r="SE18" s="54">
        <v>0.1293016552193505</v>
      </c>
      <c r="SF18" s="54">
        <v>0.1293016552193505</v>
      </c>
      <c r="SG18" s="54">
        <v>0.1293016552193505</v>
      </c>
      <c r="SH18" s="54">
        <v>0.1293016552193505</v>
      </c>
      <c r="SI18" s="54">
        <v>0.1293016552193505</v>
      </c>
      <c r="SJ18" s="54">
        <v>0.1293016552193505</v>
      </c>
      <c r="SK18" s="54">
        <v>0.1293016552193505</v>
      </c>
      <c r="SL18" s="54">
        <v>0.1293016552193505</v>
      </c>
      <c r="SM18" s="54">
        <v>0.1293016552193505</v>
      </c>
      <c r="SN18" s="54">
        <v>0.1293016552193505</v>
      </c>
      <c r="SO18" s="54">
        <v>0.1293016552193505</v>
      </c>
      <c r="SP18" s="54">
        <v>0.1293016552193505</v>
      </c>
      <c r="SQ18" s="54">
        <v>0.1293016552193505</v>
      </c>
      <c r="SR18" s="54">
        <v>0.1293016552193505</v>
      </c>
      <c r="SS18" s="54">
        <v>0.1293016552193505</v>
      </c>
      <c r="ST18" s="54">
        <v>0.1293016552193505</v>
      </c>
      <c r="SU18" s="54">
        <v>0.1293016552193505</v>
      </c>
      <c r="SV18" s="54">
        <v>0.1293016552193505</v>
      </c>
      <c r="SW18" s="54">
        <v>0.1293016552193505</v>
      </c>
      <c r="SX18" s="54">
        <v>0.1293016552193505</v>
      </c>
      <c r="SY18" s="54">
        <v>0.1293016552193505</v>
      </c>
      <c r="SZ18" s="54">
        <v>0.1293016552193505</v>
      </c>
      <c r="TA18" s="54">
        <v>0.1293016552193505</v>
      </c>
      <c r="TB18" s="54">
        <v>0.1293016552193505</v>
      </c>
      <c r="TC18" s="54">
        <v>0.1293016552193505</v>
      </c>
      <c r="TD18" s="54">
        <v>0.1293016552193505</v>
      </c>
      <c r="TE18" s="54">
        <v>0.1293016552193505</v>
      </c>
      <c r="TF18" s="54">
        <v>0.1293016552193505</v>
      </c>
      <c r="TG18" s="54">
        <v>0.1293016552193505</v>
      </c>
      <c r="TH18" s="54">
        <v>0.1293016552193505</v>
      </c>
      <c r="TI18" s="54">
        <v>0.1293016552193505</v>
      </c>
      <c r="TJ18" s="54">
        <v>0.1293016552193505</v>
      </c>
      <c r="TK18" s="54">
        <v>0.1293016552193505</v>
      </c>
      <c r="TL18" s="54">
        <v>0.1293016552193505</v>
      </c>
      <c r="TM18" s="54">
        <v>0.1293016552193505</v>
      </c>
      <c r="TN18" s="54">
        <v>0.1293016552193505</v>
      </c>
      <c r="TO18" s="54">
        <v>0.1293016552193505</v>
      </c>
      <c r="TP18" s="25"/>
      <c r="TQ18" s="25"/>
      <c r="TR18" s="25"/>
      <c r="TS18" s="25"/>
      <c r="TT18" s="25"/>
      <c r="TU18" s="25"/>
      <c r="TV18" s="25"/>
      <c r="TW18" s="25"/>
      <c r="TX18" s="25"/>
      <c r="TY18" s="25"/>
      <c r="TZ18" s="25"/>
      <c r="UA18" s="25"/>
      <c r="UB18" s="25"/>
      <c r="UC18" s="25"/>
      <c r="UD18" s="25"/>
      <c r="UE18" s="25"/>
      <c r="UF18" s="25"/>
      <c r="UG18" s="25"/>
      <c r="UH18" s="25"/>
      <c r="UI18" s="25"/>
      <c r="UJ18" s="25"/>
      <c r="UK18" s="25"/>
      <c r="UL18" s="25"/>
      <c r="UM18" s="25"/>
      <c r="UN18" s="25"/>
      <c r="UO18" s="25"/>
      <c r="UP18" s="25"/>
      <c r="UQ18" s="25"/>
      <c r="UR18" s="25"/>
      <c r="US18" s="25"/>
      <c r="UT18" s="25"/>
      <c r="UU18" s="25"/>
      <c r="UV18" s="25"/>
      <c r="UW18" s="25"/>
      <c r="UX18" s="25"/>
      <c r="UY18" s="25"/>
      <c r="UZ18" s="25"/>
      <c r="VA18" s="25"/>
      <c r="VB18" s="25"/>
      <c r="VC18" s="25"/>
      <c r="VD18" s="25"/>
      <c r="VE18" s="25"/>
      <c r="VF18" s="25"/>
      <c r="VG18" s="25"/>
      <c r="VH18" s="25"/>
      <c r="VI18" s="25"/>
      <c r="VJ18" s="25"/>
      <c r="VK18" s="25"/>
      <c r="VL18" s="25"/>
      <c r="VM18" s="25"/>
      <c r="VN18" s="25"/>
      <c r="VO18" s="25"/>
      <c r="VP18" s="25"/>
      <c r="VQ18" s="25"/>
      <c r="VR18" s="25"/>
      <c r="VS18" s="25"/>
      <c r="VT18" s="25"/>
      <c r="VU18" s="25"/>
      <c r="VV18" s="25"/>
      <c r="VW18" s="25"/>
      <c r="VX18" s="25"/>
      <c r="VY18" s="25"/>
      <c r="VZ18" s="25"/>
      <c r="WA18" s="25"/>
      <c r="WB18" s="25"/>
      <c r="WC18" s="25"/>
      <c r="WD18" s="25"/>
      <c r="WE18" s="25"/>
      <c r="WF18" s="25"/>
      <c r="WG18" s="25"/>
      <c r="WH18" s="25"/>
    </row>
    <row r="19" spans="4:606" ht="16.5">
      <c r="D19" s="18" t="s">
        <v>30</v>
      </c>
      <c r="E19" s="54" t="s">
        <v>76</v>
      </c>
      <c r="F19" s="54">
        <v>1.4203895320107991E-3</v>
      </c>
      <c r="G19" s="54">
        <v>1.4203895320107991E-3</v>
      </c>
      <c r="H19" s="54">
        <v>1.4203895320107991E-3</v>
      </c>
      <c r="I19" s="54">
        <v>1.4203895320107991E-3</v>
      </c>
      <c r="J19" s="54">
        <v>1.4203895320107991E-3</v>
      </c>
      <c r="K19" s="54">
        <v>1.4203895320107991E-3</v>
      </c>
      <c r="L19" s="54">
        <v>1.4203895320107991E-3</v>
      </c>
      <c r="M19" s="54">
        <v>1.4203895320107991E-3</v>
      </c>
      <c r="N19" s="54">
        <v>1.4203895320107991E-3</v>
      </c>
      <c r="O19" s="54">
        <v>1.4203895320107991E-3</v>
      </c>
      <c r="P19" s="54">
        <v>1.4203895320107991E-3</v>
      </c>
      <c r="Q19" s="54">
        <v>1.4203895320107991E-3</v>
      </c>
      <c r="R19" s="54">
        <v>1.4203895320107991E-3</v>
      </c>
      <c r="S19" s="54">
        <v>1.4203895320107991E-3</v>
      </c>
      <c r="T19" s="54">
        <v>1.4203895320107991E-3</v>
      </c>
      <c r="U19" s="54">
        <v>1.4203895320107991E-3</v>
      </c>
      <c r="V19" s="54">
        <v>1.4203895320107991E-3</v>
      </c>
      <c r="W19" s="54">
        <v>1.4203895320107991E-3</v>
      </c>
      <c r="X19" s="54">
        <v>1.4203895320107991E-3</v>
      </c>
      <c r="Y19" s="54">
        <v>1.4203895320107991E-3</v>
      </c>
      <c r="Z19" s="54">
        <v>1.4203895320107991E-3</v>
      </c>
      <c r="AA19" s="54">
        <v>1.4203895320107991E-3</v>
      </c>
      <c r="AB19" s="54">
        <v>1.4203895320107991E-3</v>
      </c>
      <c r="AC19" s="54">
        <v>1.4203895320107991E-3</v>
      </c>
      <c r="AD19" s="54">
        <v>1.4203895320107991E-3</v>
      </c>
      <c r="AE19" s="54">
        <v>1.4203895320107991E-3</v>
      </c>
      <c r="AF19" s="54">
        <v>1.4203895320107991E-3</v>
      </c>
      <c r="AG19" s="54">
        <v>1.4203895320107991E-3</v>
      </c>
      <c r="AH19" s="54">
        <v>1.4203895320107991E-3</v>
      </c>
      <c r="AI19" s="54">
        <v>1.4203895320107991E-3</v>
      </c>
      <c r="AJ19" s="54">
        <v>1.4203895320107991E-3</v>
      </c>
      <c r="AK19" s="54">
        <v>1.4203895320107991E-3</v>
      </c>
      <c r="AL19" s="54">
        <v>1.4203895320107991E-3</v>
      </c>
      <c r="AM19" s="54">
        <v>1.4203895320107991E-3</v>
      </c>
      <c r="AN19" s="54">
        <v>1.4203895320107991E-3</v>
      </c>
      <c r="AO19" s="54">
        <v>1.4203895320107991E-3</v>
      </c>
      <c r="AP19" s="54">
        <v>1.4203895320107991E-3</v>
      </c>
      <c r="AQ19" s="54">
        <v>1.4203895320107991E-3</v>
      </c>
      <c r="AR19" s="54">
        <v>1.4203895320107991E-3</v>
      </c>
      <c r="AS19" s="54">
        <v>1.4203895320107991E-3</v>
      </c>
      <c r="AT19" s="54">
        <v>1.4203895320107991E-3</v>
      </c>
      <c r="AU19" s="54">
        <v>1.4203895320107991E-3</v>
      </c>
      <c r="AV19" s="54">
        <v>1.4203895320107991E-3</v>
      </c>
      <c r="AW19" s="54">
        <v>1.4203895320107991E-3</v>
      </c>
      <c r="AX19" s="54">
        <v>1.4203895320107991E-3</v>
      </c>
      <c r="AY19" s="54">
        <v>1.4203895320107991E-3</v>
      </c>
      <c r="AZ19" s="54">
        <v>1.4203895320107991E-3</v>
      </c>
      <c r="BA19" s="54">
        <v>1.4203895320107991E-3</v>
      </c>
      <c r="BB19" s="54">
        <v>1.4203895320107991E-3</v>
      </c>
      <c r="BC19" s="54">
        <v>1.4203895320107991E-3</v>
      </c>
      <c r="BD19" s="54">
        <v>1.4203895320107991E-3</v>
      </c>
      <c r="BE19" s="54">
        <v>1.4203895320107991E-3</v>
      </c>
      <c r="BF19" s="54">
        <v>1.4203895320107991E-3</v>
      </c>
      <c r="BG19" s="54">
        <v>1.4203895320107991E-3</v>
      </c>
      <c r="BH19" s="54">
        <v>1.4203895320107991E-3</v>
      </c>
      <c r="BI19" s="54">
        <v>1.4203895320107991E-3</v>
      </c>
      <c r="BJ19" s="54">
        <v>1.4203895320107991E-3</v>
      </c>
      <c r="BK19" s="54">
        <v>1.4203895320107991E-3</v>
      </c>
      <c r="BL19" s="54">
        <v>1.4203895320107991E-3</v>
      </c>
      <c r="BM19" s="54">
        <v>1.4203895320107991E-3</v>
      </c>
      <c r="BN19" s="54">
        <v>1.4203895320107991E-3</v>
      </c>
      <c r="BO19" s="54">
        <v>1.4203895320107991E-3</v>
      </c>
      <c r="BP19" s="54">
        <v>1.4203895320107991E-3</v>
      </c>
      <c r="BQ19" s="54">
        <v>1.4203895320107991E-3</v>
      </c>
      <c r="BR19" s="54">
        <v>1.4203895320107991E-3</v>
      </c>
      <c r="BS19" s="54">
        <v>1.4203895320107991E-3</v>
      </c>
      <c r="BT19" s="54">
        <v>1.4203895320107991E-3</v>
      </c>
      <c r="BU19" s="54">
        <v>1.4203895320107991E-3</v>
      </c>
      <c r="BV19" s="54">
        <v>1.4203895320107991E-3</v>
      </c>
      <c r="BW19" s="54">
        <v>1.4203895320107991E-3</v>
      </c>
      <c r="BX19" s="54">
        <v>1.4203895320107991E-3</v>
      </c>
      <c r="BY19" s="54">
        <v>1.4203895320107991E-3</v>
      </c>
      <c r="BZ19" s="54">
        <v>1.4203895320107991E-3</v>
      </c>
      <c r="CA19" s="54">
        <v>1.4203895320107991E-3</v>
      </c>
      <c r="CB19" s="54">
        <v>1.4203895320107991E-3</v>
      </c>
      <c r="CC19" s="54">
        <v>1.4203895320107991E-3</v>
      </c>
      <c r="CD19" s="54">
        <v>1.4203895320107991E-3</v>
      </c>
      <c r="CE19" s="54">
        <v>1.4203895320107991E-3</v>
      </c>
      <c r="CF19" s="54">
        <v>1.4203895320107991E-3</v>
      </c>
      <c r="CG19" s="54">
        <v>1.4203895320107991E-3</v>
      </c>
      <c r="CH19" s="54">
        <v>1.4203895320107991E-3</v>
      </c>
      <c r="CI19" s="54">
        <v>1.4203895320107991E-3</v>
      </c>
      <c r="CJ19" s="54">
        <v>1.4203895320107991E-3</v>
      </c>
      <c r="CK19" s="54">
        <v>1.4203895320107991E-3</v>
      </c>
      <c r="CL19" s="54">
        <v>1.4203895320107991E-3</v>
      </c>
      <c r="CM19" s="54">
        <v>1.4203895320107991E-3</v>
      </c>
      <c r="CN19" s="54">
        <v>1.4203895320107991E-3</v>
      </c>
      <c r="CO19" s="54">
        <v>1.4203895320107991E-3</v>
      </c>
      <c r="CP19" s="54">
        <v>1.4203895320107991E-3</v>
      </c>
      <c r="CQ19" s="54">
        <v>1.4203895320107991E-3</v>
      </c>
      <c r="CR19" s="54">
        <v>1.4203895320107991E-3</v>
      </c>
      <c r="CS19" s="54">
        <v>1.4203895320107991E-3</v>
      </c>
      <c r="CT19" s="54">
        <v>1.4203895320107991E-3</v>
      </c>
      <c r="CU19" s="54">
        <v>1.4203895320107991E-3</v>
      </c>
      <c r="CV19" s="54">
        <v>1.4203895320107991E-3</v>
      </c>
      <c r="CW19" s="54">
        <v>1.4203895320107991E-3</v>
      </c>
      <c r="CX19" s="54">
        <v>1.4203895320107991E-3</v>
      </c>
      <c r="CY19" s="54">
        <v>1.4203895320107991E-3</v>
      </c>
      <c r="CZ19" s="54">
        <v>1.4203895320107991E-3</v>
      </c>
      <c r="DA19" s="54">
        <v>1.4203895320107991E-3</v>
      </c>
      <c r="DB19" s="54">
        <v>1.4203895320107991E-3</v>
      </c>
      <c r="DC19" s="54">
        <v>1.4203895320107991E-3</v>
      </c>
      <c r="DD19" s="54">
        <v>1.4203895320107991E-3</v>
      </c>
      <c r="DE19" s="54">
        <v>1.4203895320107991E-3</v>
      </c>
      <c r="DF19" s="54">
        <v>1.4203895320107991E-3</v>
      </c>
      <c r="DG19" s="54">
        <v>1.4203895320107991E-3</v>
      </c>
      <c r="DH19" s="54">
        <v>1.4203895320107991E-3</v>
      </c>
      <c r="DI19" s="54">
        <v>1.4203895320107991E-3</v>
      </c>
      <c r="DJ19" s="54">
        <v>1.4203895320107991E-3</v>
      </c>
      <c r="DK19" s="54">
        <v>1.4203895320107991E-3</v>
      </c>
      <c r="DL19" s="54">
        <v>1.4203895320107991E-3</v>
      </c>
      <c r="DM19" s="54">
        <v>1.4203895320107991E-3</v>
      </c>
      <c r="DN19" s="54">
        <v>1.4203895320107991E-3</v>
      </c>
      <c r="DO19" s="54">
        <v>1.4203895320107991E-3</v>
      </c>
      <c r="DP19" s="54">
        <v>1.4203895320107991E-3</v>
      </c>
      <c r="DQ19" s="54">
        <v>1.4203895320107991E-3</v>
      </c>
      <c r="DR19" s="54">
        <v>1.4203895320107991E-3</v>
      </c>
      <c r="DS19" s="54">
        <v>1.4203895320107991E-3</v>
      </c>
      <c r="DT19" s="54">
        <v>1.4203895320107991E-3</v>
      </c>
      <c r="DU19" s="54">
        <v>1.4203895320107991E-3</v>
      </c>
      <c r="DV19" s="54">
        <v>1.4203895320107991E-3</v>
      </c>
      <c r="DW19" s="54">
        <v>1.4203895320107991E-3</v>
      </c>
      <c r="DX19" s="54">
        <v>1.4203895320107991E-3</v>
      </c>
      <c r="DY19" s="54">
        <v>1.4203895320107991E-3</v>
      </c>
      <c r="DZ19" s="54">
        <v>1.4203895320107991E-3</v>
      </c>
      <c r="EA19" s="54">
        <v>1.4203895320107991E-3</v>
      </c>
      <c r="EB19" s="54">
        <v>1.4203895320107991E-3</v>
      </c>
      <c r="EC19" s="54">
        <v>1.4203895320107991E-3</v>
      </c>
      <c r="ED19" s="54">
        <v>1.4203895320107991E-3</v>
      </c>
      <c r="EE19" s="54">
        <v>1.4203895320107991E-3</v>
      </c>
      <c r="EF19" s="54">
        <v>1.4203895320107991E-3</v>
      </c>
      <c r="EG19" s="54">
        <v>1.4203895320107991E-3</v>
      </c>
      <c r="EH19" s="54">
        <v>1.4203895320107991E-3</v>
      </c>
      <c r="EI19" s="54">
        <v>1.4203895320107991E-3</v>
      </c>
      <c r="EJ19" s="54">
        <v>1.4203895320107991E-3</v>
      </c>
      <c r="EK19" s="54">
        <v>1.4203895320107991E-3</v>
      </c>
      <c r="EL19" s="54">
        <v>1.4203895320107991E-3</v>
      </c>
      <c r="EM19" s="54">
        <v>1.4203895320107991E-3</v>
      </c>
      <c r="EN19" s="54">
        <v>1.4203895320107991E-3</v>
      </c>
      <c r="EO19" s="54">
        <v>1.4203895320107991E-3</v>
      </c>
      <c r="EP19" s="54">
        <v>1.4203895320107991E-3</v>
      </c>
      <c r="EQ19" s="54">
        <v>1.4203895320107991E-3</v>
      </c>
      <c r="ER19" s="54">
        <v>1.4203895320107991E-3</v>
      </c>
      <c r="ES19" s="54">
        <v>1.4203895320107991E-3</v>
      </c>
      <c r="ET19" s="54">
        <v>1.4203895320107991E-3</v>
      </c>
      <c r="EU19" s="54">
        <v>1.4203895320107991E-3</v>
      </c>
      <c r="EV19" s="54">
        <v>1.4203895320107991E-3</v>
      </c>
      <c r="EW19" s="54">
        <v>1.4203895320107991E-3</v>
      </c>
      <c r="EX19" s="54">
        <v>1.4203895320107991E-3</v>
      </c>
      <c r="EY19" s="54">
        <v>1.4203895320107991E-3</v>
      </c>
      <c r="EZ19" s="54">
        <v>1.4203895320107991E-3</v>
      </c>
      <c r="FA19" s="54">
        <v>1.4203895320107991E-3</v>
      </c>
      <c r="FB19" s="54">
        <v>1.4203895320107991E-3</v>
      </c>
      <c r="FC19" s="54">
        <v>1.4203895320107991E-3</v>
      </c>
      <c r="FD19" s="54">
        <v>1.4203895320107991E-3</v>
      </c>
      <c r="FE19" s="54">
        <v>1.4203895320107991E-3</v>
      </c>
      <c r="FF19" s="54">
        <v>1.4203895320107991E-3</v>
      </c>
      <c r="FG19" s="54">
        <v>1.4203895320107991E-3</v>
      </c>
      <c r="FH19" s="54">
        <v>1.4203895320107991E-3</v>
      </c>
      <c r="FI19" s="54">
        <v>1.4203895320107991E-3</v>
      </c>
      <c r="FJ19" s="54">
        <v>1.4203895320107991E-3</v>
      </c>
      <c r="FK19" s="54">
        <v>1.4203895320107991E-3</v>
      </c>
      <c r="FL19" s="54">
        <v>1.4203895320107991E-3</v>
      </c>
      <c r="FM19" s="54">
        <v>1.4203895320107991E-3</v>
      </c>
      <c r="FN19" s="54">
        <v>1.4203895320107991E-3</v>
      </c>
      <c r="FO19" s="54">
        <v>1.4203895320107991E-3</v>
      </c>
      <c r="FP19" s="54">
        <v>1.4203895320107991E-3</v>
      </c>
      <c r="FQ19" s="54">
        <v>1.4203895320107991E-3</v>
      </c>
      <c r="FR19" s="54">
        <v>1.4203895320107991E-3</v>
      </c>
      <c r="FS19" s="54">
        <v>1.4203895320107991E-3</v>
      </c>
      <c r="FT19" s="54">
        <v>1.4203895320107991E-3</v>
      </c>
      <c r="FU19" s="54">
        <v>1.4203895320107991E-3</v>
      </c>
      <c r="FV19" s="54">
        <v>1.4203895320107991E-3</v>
      </c>
      <c r="FW19" s="54">
        <v>1.4203895320107991E-3</v>
      </c>
      <c r="FX19" s="54">
        <v>1.4203895320107991E-3</v>
      </c>
      <c r="FY19" s="54">
        <v>1.4203895320107991E-3</v>
      </c>
      <c r="FZ19" s="54">
        <v>1.4203895320107991E-3</v>
      </c>
      <c r="GA19" s="54">
        <v>1.4203895320107991E-3</v>
      </c>
      <c r="GB19" s="54">
        <v>1.4203895320107991E-3</v>
      </c>
      <c r="GC19" s="54">
        <v>1.4203895320107991E-3</v>
      </c>
      <c r="GD19" s="54">
        <v>1.4203895320107991E-3</v>
      </c>
      <c r="GE19" s="54">
        <v>1.4203895320107991E-3</v>
      </c>
      <c r="GF19" s="54">
        <v>1.4203895320107991E-3</v>
      </c>
      <c r="GG19" s="54">
        <v>1.4203895320107991E-3</v>
      </c>
      <c r="GH19" s="54">
        <v>1.4203895320107991E-3</v>
      </c>
      <c r="GI19" s="54">
        <v>1.4203895320107991E-3</v>
      </c>
      <c r="GJ19" s="54">
        <v>1.4203895320107991E-3</v>
      </c>
      <c r="GK19" s="54">
        <v>1.4203895320107991E-3</v>
      </c>
      <c r="GL19" s="54">
        <v>1.4203895320107991E-3</v>
      </c>
      <c r="GM19" s="54">
        <v>1.4203895320107991E-3</v>
      </c>
      <c r="GN19" s="54">
        <v>1.4203895320107991E-3</v>
      </c>
      <c r="GO19" s="54">
        <v>1.4203895320107991E-3</v>
      </c>
      <c r="GP19" s="54">
        <v>1.4203895320107991E-3</v>
      </c>
      <c r="GQ19" s="54">
        <v>1.4203895320107991E-3</v>
      </c>
      <c r="GR19" s="54">
        <v>1.4203895320107991E-3</v>
      </c>
      <c r="GS19" s="54">
        <v>1.4203895320107991E-3</v>
      </c>
      <c r="GT19" s="54">
        <v>1.4203895320107991E-3</v>
      </c>
      <c r="GU19" s="54">
        <v>1.4203895320107991E-3</v>
      </c>
      <c r="GV19" s="54">
        <v>1.4203895320107991E-3</v>
      </c>
      <c r="GW19" s="54">
        <v>1.4203895320107991E-3</v>
      </c>
      <c r="GX19" s="54">
        <v>1.4203895320107991E-3</v>
      </c>
      <c r="GY19" s="54">
        <v>1.4203895320107991E-3</v>
      </c>
      <c r="GZ19" s="54">
        <v>1.4203895320107991E-3</v>
      </c>
      <c r="HA19" s="54">
        <v>1.4203895320107991E-3</v>
      </c>
      <c r="HB19" s="54">
        <v>1.4203895320107991E-3</v>
      </c>
      <c r="HC19" s="54">
        <v>1.4203895320107991E-3</v>
      </c>
      <c r="HD19" s="54">
        <v>1.4203895320107991E-3</v>
      </c>
      <c r="HE19" s="54">
        <v>1.4203895320107991E-3</v>
      </c>
      <c r="HF19" s="54">
        <v>1.4203895320107991E-3</v>
      </c>
      <c r="HG19" s="54">
        <v>1.4203895320107991E-3</v>
      </c>
      <c r="HH19" s="54">
        <v>1.4203895320107991E-3</v>
      </c>
      <c r="HI19" s="54">
        <v>1.4203895320107991E-3</v>
      </c>
      <c r="HJ19" s="54">
        <v>1.4203895320107991E-3</v>
      </c>
      <c r="HK19" s="54">
        <v>1.4203895320107991E-3</v>
      </c>
      <c r="HL19" s="54">
        <v>1.4203895320107991E-3</v>
      </c>
      <c r="HM19" s="54">
        <v>1.4203895320107991E-3</v>
      </c>
      <c r="HN19" s="54">
        <v>1.4203895320107991E-3</v>
      </c>
      <c r="HO19" s="54">
        <v>1.4203895320107991E-3</v>
      </c>
      <c r="HP19" s="54">
        <v>1.4203895320107991E-3</v>
      </c>
      <c r="HQ19" s="54">
        <v>1.4203895320107991E-3</v>
      </c>
      <c r="HR19" s="54">
        <v>1.4203895320107991E-3</v>
      </c>
      <c r="HS19" s="54">
        <v>1.4203895320107991E-3</v>
      </c>
      <c r="HT19" s="54">
        <v>1.4203895320107991E-3</v>
      </c>
      <c r="HU19" s="54">
        <v>1.4203895320107991E-3</v>
      </c>
      <c r="HV19" s="54">
        <v>1.4203895320107991E-3</v>
      </c>
      <c r="HW19" s="54">
        <v>1.4203895320107991E-3</v>
      </c>
      <c r="HX19" s="54">
        <v>1.4203895320107991E-3</v>
      </c>
      <c r="HY19" s="54">
        <v>1.4203895320107991E-3</v>
      </c>
      <c r="HZ19" s="54">
        <v>1.4203895320107991E-3</v>
      </c>
      <c r="IA19" s="54">
        <v>1.4203895320107991E-3</v>
      </c>
      <c r="IB19" s="54">
        <v>1.4203895320107991E-3</v>
      </c>
      <c r="IC19" s="54">
        <v>1.4203895320107991E-3</v>
      </c>
      <c r="ID19" s="54">
        <v>1.4203895320107991E-3</v>
      </c>
      <c r="IE19" s="54">
        <v>1.4203895320107991E-3</v>
      </c>
      <c r="IF19" s="54">
        <v>1.4203895320107991E-3</v>
      </c>
      <c r="IG19" s="54">
        <v>1.4203895320107991E-3</v>
      </c>
      <c r="IH19" s="54">
        <v>1.4203895320107991E-3</v>
      </c>
      <c r="II19" s="54">
        <v>1.4203895320107991E-3</v>
      </c>
      <c r="IJ19" s="54">
        <v>1.4203895320107991E-3</v>
      </c>
      <c r="IK19" s="54">
        <v>1.4203895320107991E-3</v>
      </c>
      <c r="IL19" s="54">
        <v>1.4203895320107991E-3</v>
      </c>
      <c r="IM19" s="54">
        <v>1.4203895320107991E-3</v>
      </c>
      <c r="IN19" s="54">
        <v>1.4203895320107991E-3</v>
      </c>
      <c r="IO19" s="54">
        <v>1.4203895320107991E-3</v>
      </c>
      <c r="IP19" s="54">
        <v>1.4203895320107991E-3</v>
      </c>
      <c r="IQ19" s="54">
        <v>1.4203895320107991E-3</v>
      </c>
      <c r="IR19" s="54">
        <v>1.4203895320107991E-3</v>
      </c>
      <c r="IS19" s="54">
        <v>1.4203895320107991E-3</v>
      </c>
      <c r="IT19" s="54">
        <v>1.4203895320107991E-3</v>
      </c>
      <c r="IU19" s="54">
        <v>1.4203895320107991E-3</v>
      </c>
      <c r="IV19" s="54">
        <v>1.4203895320107991E-3</v>
      </c>
      <c r="IW19" s="54">
        <v>1.4203895320107991E-3</v>
      </c>
      <c r="IX19" s="54">
        <v>1.4203895320107991E-3</v>
      </c>
      <c r="IY19" s="54">
        <v>1.4203895320107991E-3</v>
      </c>
      <c r="IZ19" s="54">
        <v>1.4203895320107991E-3</v>
      </c>
      <c r="JA19" s="54">
        <v>1.4203895320107991E-3</v>
      </c>
      <c r="JB19" s="54">
        <v>1.4203895320107991E-3</v>
      </c>
      <c r="JC19" s="54">
        <v>1.4203895320107991E-3</v>
      </c>
      <c r="JD19" s="54">
        <v>1.4203895320107991E-3</v>
      </c>
      <c r="JE19" s="54">
        <v>1.4203895320107991E-3</v>
      </c>
      <c r="JF19" s="54">
        <v>1.4203895320107991E-3</v>
      </c>
      <c r="JG19" s="54">
        <v>1.4203895320107991E-3</v>
      </c>
      <c r="JH19" s="54">
        <v>1.4203895320107991E-3</v>
      </c>
      <c r="JI19" s="54">
        <v>1.4203895320107991E-3</v>
      </c>
      <c r="JJ19" s="54">
        <v>1.4203895320107991E-3</v>
      </c>
      <c r="JK19" s="54">
        <v>1.4203895320107991E-3</v>
      </c>
      <c r="JL19" s="54">
        <v>1.4203895320107991E-3</v>
      </c>
      <c r="JM19" s="54">
        <v>1.4203895320107991E-3</v>
      </c>
      <c r="JN19" s="54">
        <v>1.4203895320107991E-3</v>
      </c>
      <c r="JO19" s="54">
        <v>1.4203895320107991E-3</v>
      </c>
      <c r="JP19" s="54">
        <v>1.4203895320107991E-3</v>
      </c>
      <c r="JQ19" s="54">
        <v>1.4203895320107991E-3</v>
      </c>
      <c r="JR19" s="54">
        <v>1.4203895320107991E-3</v>
      </c>
      <c r="JS19" s="54">
        <v>1.4203895320107991E-3</v>
      </c>
      <c r="JT19" s="54">
        <v>1.4203895320107991E-3</v>
      </c>
      <c r="JU19" s="54">
        <v>1.4203895320107991E-3</v>
      </c>
      <c r="JV19" s="54">
        <v>1.4203895320107991E-3</v>
      </c>
      <c r="JW19" s="54">
        <v>1.4203895320107991E-3</v>
      </c>
      <c r="JX19" s="54">
        <v>1.4203895320107991E-3</v>
      </c>
      <c r="JY19" s="54">
        <v>1.4203895320107991E-3</v>
      </c>
      <c r="JZ19" s="54">
        <v>1.4203895320107991E-3</v>
      </c>
      <c r="KA19" s="54">
        <v>1.4203895320107991E-3</v>
      </c>
      <c r="KB19" s="54">
        <v>1.4203895320107991E-3</v>
      </c>
      <c r="KC19" s="54">
        <v>1.4203895320107991E-3</v>
      </c>
      <c r="KD19" s="54">
        <v>1.4203895320107991E-3</v>
      </c>
      <c r="KE19" s="54">
        <v>1.4203895320107991E-3</v>
      </c>
      <c r="KF19" s="54">
        <v>1.4203895320107991E-3</v>
      </c>
      <c r="KG19" s="54">
        <v>1.4203895320107991E-3</v>
      </c>
      <c r="KH19" s="54">
        <v>1.4203895320107991E-3</v>
      </c>
      <c r="KI19" s="54">
        <v>1.4203895320107991E-3</v>
      </c>
      <c r="KJ19" s="54">
        <v>1.4203895320107991E-3</v>
      </c>
      <c r="KK19" s="54">
        <v>1.4203895320107991E-3</v>
      </c>
      <c r="KL19" s="54">
        <v>1.4203895320107991E-3</v>
      </c>
      <c r="KM19" s="54">
        <v>1.4203895320107991E-3</v>
      </c>
      <c r="KN19" s="54">
        <v>1.4203895320107991E-3</v>
      </c>
      <c r="KO19" s="54">
        <v>1.4203895320107991E-3</v>
      </c>
      <c r="KP19" s="54">
        <v>1.4203895320107991E-3</v>
      </c>
      <c r="KQ19" s="54">
        <v>1.4203895320107991E-3</v>
      </c>
      <c r="KR19" s="54">
        <v>1.4203895320107991E-3</v>
      </c>
      <c r="KS19" s="54">
        <v>1.4203895320107991E-3</v>
      </c>
      <c r="KT19" s="54">
        <v>1.4203895320107991E-3</v>
      </c>
      <c r="KU19" s="54">
        <v>1.4203895320107991E-3</v>
      </c>
      <c r="KV19" s="54">
        <v>1.4203895320107991E-3</v>
      </c>
      <c r="KW19" s="54">
        <v>1.4203895320107991E-3</v>
      </c>
      <c r="KX19" s="54">
        <v>1.4203895320107991E-3</v>
      </c>
      <c r="KY19" s="54">
        <v>1.4203895320107991E-3</v>
      </c>
      <c r="KZ19" s="54">
        <v>1.4203895320107991E-3</v>
      </c>
      <c r="LA19" s="54">
        <v>1.4203895320107991E-3</v>
      </c>
      <c r="LB19" s="54">
        <v>1.4203895320107991E-3</v>
      </c>
      <c r="LC19" s="54">
        <v>1.4203895320107991E-3</v>
      </c>
      <c r="LD19" s="54">
        <v>1.4203895320107991E-3</v>
      </c>
      <c r="LE19" s="54">
        <v>1.4203895320107991E-3</v>
      </c>
      <c r="LF19" s="54">
        <v>1.4203895320107991E-3</v>
      </c>
      <c r="LG19" s="54">
        <v>1.4203895320107991E-3</v>
      </c>
      <c r="LH19" s="54">
        <v>1.4203895320107991E-3</v>
      </c>
      <c r="LI19" s="54">
        <v>1.4203895320107991E-3</v>
      </c>
      <c r="LJ19" s="54">
        <v>1.4203895320107991E-3</v>
      </c>
      <c r="LK19" s="54">
        <v>1.4203895320107991E-3</v>
      </c>
      <c r="LL19" s="54">
        <v>1.4203895320107991E-3</v>
      </c>
      <c r="LM19" s="54">
        <v>1.4203895320107991E-3</v>
      </c>
      <c r="LN19" s="54">
        <v>1.4203895320107991E-3</v>
      </c>
      <c r="LO19" s="54">
        <v>1.4203895320107991E-3</v>
      </c>
      <c r="LP19" s="54">
        <v>1.4203895320107991E-3</v>
      </c>
      <c r="LQ19" s="54">
        <v>1.4203895320107991E-3</v>
      </c>
      <c r="LR19" s="54">
        <v>1.4203895320107991E-3</v>
      </c>
      <c r="LS19" s="54">
        <v>1.4203895320107991E-3</v>
      </c>
      <c r="LT19" s="54">
        <v>1.4203895320107991E-3</v>
      </c>
      <c r="LU19" s="54">
        <v>1.4203895320107991E-3</v>
      </c>
      <c r="LV19" s="54">
        <v>1.4203895320107991E-3</v>
      </c>
      <c r="LW19" s="54">
        <v>1.4203895320107991E-3</v>
      </c>
      <c r="LX19" s="54">
        <v>1.4203895320107991E-3</v>
      </c>
      <c r="LY19" s="54">
        <v>1.4203895320107991E-3</v>
      </c>
      <c r="LZ19" s="54">
        <v>1.4203895320107991E-3</v>
      </c>
      <c r="MA19" s="54">
        <v>1.4203895320107991E-3</v>
      </c>
      <c r="MB19" s="54">
        <v>1.4203895320107991E-3</v>
      </c>
      <c r="MC19" s="54">
        <v>1.4203895320107991E-3</v>
      </c>
      <c r="MD19" s="54">
        <v>1.4203895320107991E-3</v>
      </c>
      <c r="ME19" s="54">
        <v>1.4203895320107991E-3</v>
      </c>
      <c r="MF19" s="54">
        <v>1.4203895320107991E-3</v>
      </c>
      <c r="MG19" s="54">
        <v>1.4203895320107991E-3</v>
      </c>
      <c r="MH19" s="54">
        <v>1.4203895320107991E-3</v>
      </c>
      <c r="MI19" s="54">
        <v>1.4203895320107991E-3</v>
      </c>
      <c r="MJ19" s="54">
        <v>1.4203895320107991E-3</v>
      </c>
      <c r="MK19" s="54">
        <v>1.4203895320107991E-3</v>
      </c>
      <c r="ML19" s="54">
        <v>1.4203895320107991E-3</v>
      </c>
      <c r="MM19" s="54">
        <v>1.4203895320107991E-3</v>
      </c>
      <c r="MN19" s="54">
        <v>1.4203895320107991E-3</v>
      </c>
      <c r="MO19" s="54">
        <v>1.4203895320107991E-3</v>
      </c>
      <c r="MP19" s="54">
        <v>1.4203895320107991E-3</v>
      </c>
      <c r="MQ19" s="54">
        <v>1.4203895320107991E-3</v>
      </c>
      <c r="MR19" s="54">
        <v>1.4203895320107991E-3</v>
      </c>
      <c r="MS19" s="54">
        <v>1.4203895320107991E-3</v>
      </c>
      <c r="MT19" s="54">
        <v>1.4203895320107991E-3</v>
      </c>
      <c r="MU19" s="54">
        <v>1.4203895320107991E-3</v>
      </c>
      <c r="MV19" s="54">
        <v>1.4203895320107991E-3</v>
      </c>
      <c r="MW19" s="54">
        <v>1.4203895320107991E-3</v>
      </c>
      <c r="MX19" s="54">
        <v>1.4203895320107991E-3</v>
      </c>
      <c r="MY19" s="54">
        <v>1.4203895320107991E-3</v>
      </c>
      <c r="MZ19" s="54">
        <v>1.4203895320107991E-3</v>
      </c>
      <c r="NA19" s="54">
        <v>1.4203895320107991E-3</v>
      </c>
      <c r="NB19" s="54">
        <v>1.4203895320107991E-3</v>
      </c>
      <c r="NC19" s="54">
        <v>1.4203895320107991E-3</v>
      </c>
      <c r="ND19" s="54">
        <v>1.4203895320107991E-3</v>
      </c>
      <c r="NE19" s="54">
        <v>1.4203895320107991E-3</v>
      </c>
      <c r="NF19" s="54">
        <v>1.4203895320107991E-3</v>
      </c>
      <c r="NG19" s="54">
        <v>1.4203895320107991E-3</v>
      </c>
      <c r="NH19" s="54">
        <v>1.4203895320107991E-3</v>
      </c>
      <c r="NI19" s="54">
        <v>1.4203895320107991E-3</v>
      </c>
      <c r="NJ19" s="54">
        <v>1.4203895320107991E-3</v>
      </c>
      <c r="NK19" s="54">
        <v>1.4203895320107991E-3</v>
      </c>
      <c r="NL19" s="54">
        <v>1.4203895320107991E-3</v>
      </c>
      <c r="NM19" s="54">
        <v>1.4203895320107991E-3</v>
      </c>
      <c r="NN19" s="54">
        <v>1.4203895320107991E-3</v>
      </c>
      <c r="NO19" s="54">
        <v>1.4203895320107991E-3</v>
      </c>
      <c r="NP19" s="54">
        <v>1.4203895320107991E-3</v>
      </c>
      <c r="NQ19" s="54">
        <v>1.4203895320107991E-3</v>
      </c>
      <c r="NR19" s="54">
        <v>1.4203895320107991E-3</v>
      </c>
      <c r="NS19" s="54">
        <v>1.4203895320107991E-3</v>
      </c>
      <c r="NT19" s="54">
        <v>1.4203895320107991E-3</v>
      </c>
      <c r="NU19" s="54">
        <v>1.4203895320107991E-3</v>
      </c>
      <c r="NV19" s="54">
        <v>1.4203895320107991E-3</v>
      </c>
      <c r="NW19" s="54">
        <v>1.4203895320107991E-3</v>
      </c>
      <c r="NX19" s="54">
        <v>1.4203895320107991E-3</v>
      </c>
      <c r="NY19" s="54">
        <v>1.4203895320107991E-3</v>
      </c>
      <c r="NZ19" s="54">
        <v>1.4203895320107991E-3</v>
      </c>
      <c r="OA19" s="54">
        <v>1.4203895320107991E-3</v>
      </c>
      <c r="OB19" s="54">
        <v>1.4203895320107991E-3</v>
      </c>
      <c r="OC19" s="54">
        <v>1.4203895320107991E-3</v>
      </c>
      <c r="OD19" s="54">
        <v>1.4203895320107991E-3</v>
      </c>
      <c r="OE19" s="54">
        <v>1.4203895320107991E-3</v>
      </c>
      <c r="OF19" s="54">
        <v>1.4203895320107991E-3</v>
      </c>
      <c r="OG19" s="54">
        <v>1.4203895320107991E-3</v>
      </c>
      <c r="OH19" s="54">
        <v>1.4203895320107991E-3</v>
      </c>
      <c r="OI19" s="54">
        <v>1.4203895320107991E-3</v>
      </c>
      <c r="OJ19" s="54">
        <v>1.4203895320107991E-3</v>
      </c>
      <c r="OK19" s="54">
        <v>1.4203895320107991E-3</v>
      </c>
      <c r="OL19" s="54">
        <v>1.4203895320107991E-3</v>
      </c>
      <c r="OM19" s="54">
        <v>1.4203895320107991E-3</v>
      </c>
      <c r="ON19" s="54">
        <v>1.4203895320107991E-3</v>
      </c>
      <c r="OO19" s="54">
        <v>1.4203895320107991E-3</v>
      </c>
      <c r="OP19" s="54">
        <v>1.4203895320107991E-3</v>
      </c>
      <c r="OQ19" s="54">
        <v>1.4203895320107991E-3</v>
      </c>
      <c r="OR19" s="54">
        <v>1.4203895320107991E-3</v>
      </c>
      <c r="OS19" s="54">
        <v>1.4203895320107991E-3</v>
      </c>
      <c r="OT19" s="54">
        <v>1.4203895320107991E-3</v>
      </c>
      <c r="OU19" s="54">
        <v>1.4203895320107991E-3</v>
      </c>
      <c r="OV19" s="54">
        <v>1.4203895320107991E-3</v>
      </c>
      <c r="OW19" s="54">
        <v>1.4203895320107991E-3</v>
      </c>
      <c r="OX19" s="54">
        <v>1.4203895320107991E-3</v>
      </c>
      <c r="OY19" s="54">
        <v>1.4203895320107991E-3</v>
      </c>
      <c r="OZ19" s="54">
        <v>1.4203895320107991E-3</v>
      </c>
      <c r="PA19" s="54">
        <v>1.4203895320107991E-3</v>
      </c>
      <c r="PB19" s="54">
        <v>1.4203895320107991E-3</v>
      </c>
      <c r="PC19" s="54">
        <v>1.4203895320107991E-3</v>
      </c>
      <c r="PD19" s="54">
        <v>1.4203895320107991E-3</v>
      </c>
      <c r="PE19" s="54">
        <v>1.4203895320107991E-3</v>
      </c>
      <c r="PF19" s="54">
        <v>1.4203895320107991E-3</v>
      </c>
      <c r="PG19" s="54">
        <v>1.4203895320107991E-3</v>
      </c>
      <c r="PH19" s="54">
        <v>1.4203895320107991E-3</v>
      </c>
      <c r="PI19" s="54">
        <v>1.4203895320107991E-3</v>
      </c>
      <c r="PJ19" s="54">
        <v>1.4203895320107991E-3</v>
      </c>
      <c r="PK19" s="54">
        <v>1.4203895320107991E-3</v>
      </c>
      <c r="PL19" s="54">
        <v>1.4203895320107991E-3</v>
      </c>
      <c r="PM19" s="54">
        <v>1.4203895320107991E-3</v>
      </c>
      <c r="PN19" s="54">
        <v>1.4203895320107991E-3</v>
      </c>
      <c r="PO19" s="54">
        <v>1.4203895320107991E-3</v>
      </c>
      <c r="PP19" s="54">
        <v>1.4203895320107991E-3</v>
      </c>
      <c r="PQ19" s="54">
        <v>1.4203895320107991E-3</v>
      </c>
      <c r="PR19" s="54">
        <v>1.4203895320107991E-3</v>
      </c>
      <c r="PS19" s="54">
        <v>1.4203895320107991E-3</v>
      </c>
      <c r="PT19" s="54">
        <v>1.4203895320107991E-3</v>
      </c>
      <c r="PU19" s="54">
        <v>1.4203895320107991E-3</v>
      </c>
      <c r="PV19" s="54">
        <v>1.4203895320107991E-3</v>
      </c>
      <c r="PW19" s="54">
        <v>1.4203895320107991E-3</v>
      </c>
      <c r="PX19" s="54">
        <v>1.4203895320107991E-3</v>
      </c>
      <c r="PY19" s="54">
        <v>1.4203895320107991E-3</v>
      </c>
      <c r="PZ19" s="54">
        <v>1.4203895320107991E-3</v>
      </c>
      <c r="QA19" s="54">
        <v>1.4203895320107991E-3</v>
      </c>
      <c r="QB19" s="54">
        <v>1.4203895320107991E-3</v>
      </c>
      <c r="QC19" s="54">
        <v>1.4203895320107991E-3</v>
      </c>
      <c r="QD19" s="54">
        <v>1.4203895320107991E-3</v>
      </c>
      <c r="QE19" s="54">
        <v>1.4203895320107991E-3</v>
      </c>
      <c r="QF19" s="54">
        <v>1.4203895320107991E-3</v>
      </c>
      <c r="QG19" s="54">
        <v>1.4203895320107991E-3</v>
      </c>
      <c r="QH19" s="54">
        <v>1.4203895320107991E-3</v>
      </c>
      <c r="QI19" s="54">
        <v>1.4203895320107991E-3</v>
      </c>
      <c r="QJ19" s="54">
        <v>1.4203895320107991E-3</v>
      </c>
      <c r="QK19" s="54">
        <v>1.4203895320107991E-3</v>
      </c>
      <c r="QL19" s="54">
        <v>1.4203895320107991E-3</v>
      </c>
      <c r="QM19" s="54">
        <v>1.4203895320107991E-3</v>
      </c>
      <c r="QN19" s="54">
        <v>1.4203895320107991E-3</v>
      </c>
      <c r="QO19" s="54">
        <v>1.4203895320107991E-3</v>
      </c>
      <c r="QP19" s="54">
        <v>1.4203895320107991E-3</v>
      </c>
      <c r="QQ19" s="54">
        <v>1.4203895320107991E-3</v>
      </c>
      <c r="QR19" s="54">
        <v>1.4203895320107991E-3</v>
      </c>
      <c r="QS19" s="54">
        <v>1.4203895320107991E-3</v>
      </c>
      <c r="QT19" s="54">
        <v>1.4203895320107991E-3</v>
      </c>
      <c r="QU19" s="54">
        <v>1.4203895320107991E-3</v>
      </c>
      <c r="QV19" s="54">
        <v>1.4203895320107991E-3</v>
      </c>
      <c r="QW19" s="54">
        <v>1.4203895320107991E-3</v>
      </c>
      <c r="QX19" s="54">
        <v>1.4203895320107991E-3</v>
      </c>
      <c r="QY19" s="54">
        <v>1.4203895320107991E-3</v>
      </c>
      <c r="QZ19" s="54">
        <v>1.4203895320107991E-3</v>
      </c>
      <c r="RA19" s="54">
        <v>1.4203895320107991E-3</v>
      </c>
      <c r="RB19" s="54">
        <v>1.4203895320107991E-3</v>
      </c>
      <c r="RC19" s="54">
        <v>1.4203895320107991E-3</v>
      </c>
      <c r="RD19" s="54">
        <v>1.4203895320107991E-3</v>
      </c>
      <c r="RE19" s="54">
        <v>1.4203895320107991E-3</v>
      </c>
      <c r="RF19" s="54">
        <v>1.4203895320107991E-3</v>
      </c>
      <c r="RG19" s="54">
        <v>1.4203895320107991E-3</v>
      </c>
      <c r="RH19" s="54">
        <v>1.4203895320107991E-3</v>
      </c>
      <c r="RI19" s="54">
        <v>1.4203895320107991E-3</v>
      </c>
      <c r="RJ19" s="54">
        <v>1.4203895320107991E-3</v>
      </c>
      <c r="RK19" s="54">
        <v>1.4203895320107991E-3</v>
      </c>
      <c r="RL19" s="54">
        <v>1.4203895320107991E-3</v>
      </c>
      <c r="RM19" s="54">
        <v>1.4203895320107991E-3</v>
      </c>
      <c r="RN19" s="54">
        <v>1.4203895320107991E-3</v>
      </c>
      <c r="RO19" s="54">
        <v>1.4203895320107991E-3</v>
      </c>
      <c r="RP19" s="54">
        <v>1.4203895320107991E-3</v>
      </c>
      <c r="RQ19" s="54">
        <v>1.4203895320107991E-3</v>
      </c>
      <c r="RR19" s="54">
        <v>1.4203895320107991E-3</v>
      </c>
      <c r="RS19" s="54">
        <v>1.4203895320107991E-3</v>
      </c>
      <c r="RT19" s="54">
        <v>1.4203895320107991E-3</v>
      </c>
      <c r="RU19" s="54">
        <v>1.4203895320107991E-3</v>
      </c>
      <c r="RV19" s="54">
        <v>1.4203895320107991E-3</v>
      </c>
      <c r="RW19" s="54">
        <v>1.4203895320107991E-3</v>
      </c>
      <c r="RX19" s="54">
        <v>1.4203895320107991E-3</v>
      </c>
      <c r="RY19" s="54">
        <v>1.4203895320107991E-3</v>
      </c>
      <c r="RZ19" s="54">
        <v>1.4203895320107991E-3</v>
      </c>
      <c r="SA19" s="54">
        <v>1.4203895320107991E-3</v>
      </c>
      <c r="SB19" s="54">
        <v>1.4203895320107991E-3</v>
      </c>
      <c r="SC19" s="54">
        <v>1.4203895320107991E-3</v>
      </c>
      <c r="SD19" s="54">
        <v>1.4203895320107991E-3</v>
      </c>
      <c r="SE19" s="54">
        <v>1.4203895320107991E-3</v>
      </c>
      <c r="SF19" s="54">
        <v>1.4203895320107991E-3</v>
      </c>
      <c r="SG19" s="54">
        <v>1.4203895320107991E-3</v>
      </c>
      <c r="SH19" s="54">
        <v>1.4203895320107991E-3</v>
      </c>
      <c r="SI19" s="54">
        <v>1.4203895320107991E-3</v>
      </c>
      <c r="SJ19" s="54">
        <v>1.4203895320107991E-3</v>
      </c>
      <c r="SK19" s="54">
        <v>1.4203895320107991E-3</v>
      </c>
      <c r="SL19" s="54">
        <v>1.4203895320107991E-3</v>
      </c>
      <c r="SM19" s="54">
        <v>1.4203895320107991E-3</v>
      </c>
      <c r="SN19" s="54">
        <v>1.4203895320107991E-3</v>
      </c>
      <c r="SO19" s="54">
        <v>1.4203895320107991E-3</v>
      </c>
      <c r="SP19" s="54">
        <v>1.4203895320107991E-3</v>
      </c>
      <c r="SQ19" s="54">
        <v>1.4203895320107991E-3</v>
      </c>
      <c r="SR19" s="54">
        <v>1.4203895320107991E-3</v>
      </c>
      <c r="SS19" s="54">
        <v>1.4203895320107991E-3</v>
      </c>
      <c r="ST19" s="54">
        <v>1.4203895320107991E-3</v>
      </c>
      <c r="SU19" s="54">
        <v>1.4203895320107991E-3</v>
      </c>
      <c r="SV19" s="54">
        <v>1.4203895320107991E-3</v>
      </c>
      <c r="SW19" s="54">
        <v>1.4203895320107991E-3</v>
      </c>
      <c r="SX19" s="54">
        <v>1.4203895320107991E-3</v>
      </c>
      <c r="SY19" s="54">
        <v>1.4203895320107991E-3</v>
      </c>
      <c r="SZ19" s="54">
        <v>1.4203895320107991E-3</v>
      </c>
      <c r="TA19" s="54">
        <v>1.4203895320107991E-3</v>
      </c>
      <c r="TB19" s="54">
        <v>1.4203895320107991E-3</v>
      </c>
      <c r="TC19" s="54">
        <v>1.4203895320107991E-3</v>
      </c>
      <c r="TD19" s="54">
        <v>1.4203895320107991E-3</v>
      </c>
      <c r="TE19" s="54">
        <v>1.4203895320107991E-3</v>
      </c>
      <c r="TF19" s="54">
        <v>1.4203895320107991E-3</v>
      </c>
      <c r="TG19" s="54">
        <v>1.4203895320107991E-3</v>
      </c>
      <c r="TH19" s="54">
        <v>1.4203895320107991E-3</v>
      </c>
      <c r="TI19" s="54">
        <v>1.4203895320107991E-3</v>
      </c>
      <c r="TJ19" s="54">
        <v>1.4203895320107991E-3</v>
      </c>
      <c r="TK19" s="54">
        <v>1.4203895320107991E-3</v>
      </c>
      <c r="TL19" s="54">
        <v>1.4203895320107991E-3</v>
      </c>
      <c r="TM19" s="54">
        <v>1.4203895320107991E-3</v>
      </c>
      <c r="TN19" s="54">
        <v>1.4203895320107991E-3</v>
      </c>
      <c r="TO19" s="54">
        <v>1.4203895320107991E-3</v>
      </c>
      <c r="TP19" s="25"/>
      <c r="TQ19" s="25"/>
      <c r="TR19" s="25"/>
      <c r="TS19" s="25"/>
      <c r="TT19" s="25"/>
      <c r="TU19" s="25"/>
      <c r="TV19" s="25"/>
      <c r="TW19" s="25"/>
      <c r="TX19" s="25"/>
      <c r="TY19" s="25"/>
      <c r="TZ19" s="25"/>
      <c r="UA19" s="25"/>
      <c r="UB19" s="25"/>
      <c r="UC19" s="25"/>
      <c r="UD19" s="25"/>
      <c r="UE19" s="25"/>
      <c r="UF19" s="25"/>
      <c r="UG19" s="25"/>
      <c r="UH19" s="25"/>
      <c r="UI19" s="25"/>
      <c r="UJ19" s="25"/>
      <c r="UK19" s="25"/>
      <c r="UL19" s="25"/>
      <c r="UM19" s="25"/>
      <c r="UN19" s="25"/>
      <c r="UO19" s="25"/>
      <c r="UP19" s="25"/>
      <c r="UQ19" s="25"/>
      <c r="UR19" s="25"/>
      <c r="US19" s="25"/>
      <c r="UT19" s="25"/>
      <c r="UU19" s="25"/>
      <c r="UV19" s="25"/>
      <c r="UW19" s="25"/>
      <c r="UX19" s="25"/>
      <c r="UY19" s="25"/>
      <c r="UZ19" s="25"/>
      <c r="VA19" s="25"/>
      <c r="VB19" s="25"/>
      <c r="VC19" s="25"/>
      <c r="VD19" s="25"/>
      <c r="VE19" s="25"/>
      <c r="VF19" s="25"/>
      <c r="VG19" s="25"/>
      <c r="VH19" s="25"/>
      <c r="VI19" s="25"/>
      <c r="VJ19" s="25"/>
      <c r="VK19" s="25"/>
      <c r="VL19" s="25"/>
      <c r="VM19" s="25"/>
      <c r="VN19" s="25"/>
      <c r="VO19" s="25"/>
      <c r="VP19" s="25"/>
      <c r="VQ19" s="25"/>
      <c r="VR19" s="25"/>
      <c r="VS19" s="25"/>
      <c r="VT19" s="25"/>
      <c r="VU19" s="25"/>
      <c r="VV19" s="25"/>
      <c r="VW19" s="25"/>
      <c r="VX19" s="25"/>
      <c r="VY19" s="25"/>
      <c r="VZ19" s="25"/>
      <c r="WA19" s="25"/>
      <c r="WB19" s="25"/>
      <c r="WC19" s="25"/>
      <c r="WD19" s="25"/>
      <c r="WE19" s="25"/>
      <c r="WF19" s="25"/>
      <c r="WG19" s="25"/>
      <c r="WH19" s="25"/>
    </row>
    <row r="20" spans="4:606" ht="16.5">
      <c r="D20" s="18" t="s">
        <v>30</v>
      </c>
      <c r="E20" s="54" t="s">
        <v>77</v>
      </c>
      <c r="F20" s="54">
        <v>8.2785705707707422E-2</v>
      </c>
      <c r="G20" s="54">
        <v>8.2785705707707422E-2</v>
      </c>
      <c r="H20" s="54">
        <v>8.2785705707707422E-2</v>
      </c>
      <c r="I20" s="54">
        <v>8.2785705707707422E-2</v>
      </c>
      <c r="J20" s="54">
        <v>8.2785705707707422E-2</v>
      </c>
      <c r="K20" s="54">
        <v>8.2785705707707422E-2</v>
      </c>
      <c r="L20" s="54">
        <v>8.2785705707707422E-2</v>
      </c>
      <c r="M20" s="54">
        <v>8.2785705707707422E-2</v>
      </c>
      <c r="N20" s="54">
        <v>8.2785705707707422E-2</v>
      </c>
      <c r="O20" s="54">
        <v>8.2785705707707422E-2</v>
      </c>
      <c r="P20" s="54">
        <v>8.2785705707707422E-2</v>
      </c>
      <c r="Q20" s="54">
        <v>8.2785705707707422E-2</v>
      </c>
      <c r="R20" s="54">
        <v>8.2785705707707422E-2</v>
      </c>
      <c r="S20" s="54">
        <v>8.2785705707707422E-2</v>
      </c>
      <c r="T20" s="54">
        <v>8.2785705707707422E-2</v>
      </c>
      <c r="U20" s="54">
        <v>8.2785705707707422E-2</v>
      </c>
      <c r="V20" s="54">
        <v>8.2785705707707422E-2</v>
      </c>
      <c r="W20" s="54">
        <v>8.2785705707707422E-2</v>
      </c>
      <c r="X20" s="54">
        <v>8.2785705707707422E-2</v>
      </c>
      <c r="Y20" s="54">
        <v>8.2785705707707422E-2</v>
      </c>
      <c r="Z20" s="54">
        <v>8.2785705707707422E-2</v>
      </c>
      <c r="AA20" s="54">
        <v>8.2785705707707422E-2</v>
      </c>
      <c r="AB20" s="54">
        <v>8.2785705707707422E-2</v>
      </c>
      <c r="AC20" s="54">
        <v>8.2785705707707422E-2</v>
      </c>
      <c r="AD20" s="54">
        <v>8.2785705707707422E-2</v>
      </c>
      <c r="AE20" s="54">
        <v>8.2785705707707422E-2</v>
      </c>
      <c r="AF20" s="54">
        <v>8.2785705707707422E-2</v>
      </c>
      <c r="AG20" s="54">
        <v>8.2785705707707422E-2</v>
      </c>
      <c r="AH20" s="54">
        <v>8.2785705707707422E-2</v>
      </c>
      <c r="AI20" s="54">
        <v>8.2785705707707422E-2</v>
      </c>
      <c r="AJ20" s="54">
        <v>8.2785705707707422E-2</v>
      </c>
      <c r="AK20" s="54">
        <v>8.2785705707707422E-2</v>
      </c>
      <c r="AL20" s="54">
        <v>8.2785705707707422E-2</v>
      </c>
      <c r="AM20" s="54">
        <v>8.2785705707707422E-2</v>
      </c>
      <c r="AN20" s="54">
        <v>8.2785705707707422E-2</v>
      </c>
      <c r="AO20" s="54">
        <v>8.2785705707707422E-2</v>
      </c>
      <c r="AP20" s="54">
        <v>8.2785705707707422E-2</v>
      </c>
      <c r="AQ20" s="54">
        <v>8.2785705707707422E-2</v>
      </c>
      <c r="AR20" s="54">
        <v>8.2785705707707422E-2</v>
      </c>
      <c r="AS20" s="54">
        <v>8.2785705707707422E-2</v>
      </c>
      <c r="AT20" s="54">
        <v>8.2785705707707422E-2</v>
      </c>
      <c r="AU20" s="54">
        <v>8.2785705707707422E-2</v>
      </c>
      <c r="AV20" s="54">
        <v>8.2785705707707422E-2</v>
      </c>
      <c r="AW20" s="54">
        <v>8.2785705707707422E-2</v>
      </c>
      <c r="AX20" s="54">
        <v>8.2785705707707422E-2</v>
      </c>
      <c r="AY20" s="54">
        <v>8.2785705707707422E-2</v>
      </c>
      <c r="AZ20" s="54">
        <v>8.2785705707707422E-2</v>
      </c>
      <c r="BA20" s="54">
        <v>8.2785705707707422E-2</v>
      </c>
      <c r="BB20" s="54">
        <v>8.2785705707707422E-2</v>
      </c>
      <c r="BC20" s="54">
        <v>8.2785705707707422E-2</v>
      </c>
      <c r="BD20" s="54">
        <v>8.2785705707707422E-2</v>
      </c>
      <c r="BE20" s="54">
        <v>8.2785705707707422E-2</v>
      </c>
      <c r="BF20" s="54">
        <v>8.2785705707707422E-2</v>
      </c>
      <c r="BG20" s="54">
        <v>8.2785705707707422E-2</v>
      </c>
      <c r="BH20" s="54">
        <v>8.2785705707707422E-2</v>
      </c>
      <c r="BI20" s="54">
        <v>8.2785705707707422E-2</v>
      </c>
      <c r="BJ20" s="54">
        <v>8.2785705707707422E-2</v>
      </c>
      <c r="BK20" s="54">
        <v>8.2785705707707422E-2</v>
      </c>
      <c r="BL20" s="54">
        <v>8.2785705707707422E-2</v>
      </c>
      <c r="BM20" s="54">
        <v>8.2785705707707422E-2</v>
      </c>
      <c r="BN20" s="54">
        <v>8.2785705707707422E-2</v>
      </c>
      <c r="BO20" s="54">
        <v>8.2785705707707422E-2</v>
      </c>
      <c r="BP20" s="54">
        <v>8.2785705707707422E-2</v>
      </c>
      <c r="BQ20" s="54">
        <v>8.2785705707707422E-2</v>
      </c>
      <c r="BR20" s="54">
        <v>8.2785705707707422E-2</v>
      </c>
      <c r="BS20" s="54">
        <v>8.2785705707707422E-2</v>
      </c>
      <c r="BT20" s="54">
        <v>8.2785705707707422E-2</v>
      </c>
      <c r="BU20" s="54">
        <v>8.2785705707707422E-2</v>
      </c>
      <c r="BV20" s="54">
        <v>8.2785705707707422E-2</v>
      </c>
      <c r="BW20" s="54">
        <v>8.2785705707707422E-2</v>
      </c>
      <c r="BX20" s="54">
        <v>8.2785705707707422E-2</v>
      </c>
      <c r="BY20" s="54">
        <v>8.2785705707707422E-2</v>
      </c>
      <c r="BZ20" s="54">
        <v>8.2785705707707422E-2</v>
      </c>
      <c r="CA20" s="54">
        <v>8.2785705707707422E-2</v>
      </c>
      <c r="CB20" s="54">
        <v>8.2785705707707422E-2</v>
      </c>
      <c r="CC20" s="54">
        <v>8.2785705707707422E-2</v>
      </c>
      <c r="CD20" s="54">
        <v>8.2785705707707422E-2</v>
      </c>
      <c r="CE20" s="54">
        <v>8.2785705707707422E-2</v>
      </c>
      <c r="CF20" s="54">
        <v>8.2785705707707422E-2</v>
      </c>
      <c r="CG20" s="54">
        <v>8.2785705707707422E-2</v>
      </c>
      <c r="CH20" s="54">
        <v>8.2785705707707422E-2</v>
      </c>
      <c r="CI20" s="54">
        <v>8.2785705707707422E-2</v>
      </c>
      <c r="CJ20" s="54">
        <v>8.2785705707707422E-2</v>
      </c>
      <c r="CK20" s="54">
        <v>8.2785705707707422E-2</v>
      </c>
      <c r="CL20" s="54">
        <v>8.2785705707707422E-2</v>
      </c>
      <c r="CM20" s="54">
        <v>8.2785705707707422E-2</v>
      </c>
      <c r="CN20" s="54">
        <v>8.2785705707707422E-2</v>
      </c>
      <c r="CO20" s="54">
        <v>8.2785705707707422E-2</v>
      </c>
      <c r="CP20" s="54">
        <v>8.2785705707707422E-2</v>
      </c>
      <c r="CQ20" s="54">
        <v>8.2785705707707422E-2</v>
      </c>
      <c r="CR20" s="54">
        <v>8.2785705707707422E-2</v>
      </c>
      <c r="CS20" s="54">
        <v>8.2785705707707422E-2</v>
      </c>
      <c r="CT20" s="54">
        <v>8.2785705707707422E-2</v>
      </c>
      <c r="CU20" s="54">
        <v>8.2785705707707422E-2</v>
      </c>
      <c r="CV20" s="54">
        <v>8.2785705707707422E-2</v>
      </c>
      <c r="CW20" s="54">
        <v>8.2785705707707422E-2</v>
      </c>
      <c r="CX20" s="54">
        <v>8.2785705707707422E-2</v>
      </c>
      <c r="CY20" s="54">
        <v>8.2785705707707422E-2</v>
      </c>
      <c r="CZ20" s="54">
        <v>8.2785705707707422E-2</v>
      </c>
      <c r="DA20" s="54">
        <v>8.2785705707707422E-2</v>
      </c>
      <c r="DB20" s="54">
        <v>8.2785705707707422E-2</v>
      </c>
      <c r="DC20" s="54">
        <v>8.2785705707707422E-2</v>
      </c>
      <c r="DD20" s="54">
        <v>8.2785705707707422E-2</v>
      </c>
      <c r="DE20" s="54">
        <v>8.2785705707707422E-2</v>
      </c>
      <c r="DF20" s="54">
        <v>8.2785705707707422E-2</v>
      </c>
      <c r="DG20" s="54">
        <v>8.2785705707707422E-2</v>
      </c>
      <c r="DH20" s="54">
        <v>8.2785705707707422E-2</v>
      </c>
      <c r="DI20" s="54">
        <v>8.2785705707707422E-2</v>
      </c>
      <c r="DJ20" s="54">
        <v>8.2785705707707422E-2</v>
      </c>
      <c r="DK20" s="54">
        <v>8.2785705707707422E-2</v>
      </c>
      <c r="DL20" s="54">
        <v>8.2785705707707422E-2</v>
      </c>
      <c r="DM20" s="54">
        <v>8.2785705707707422E-2</v>
      </c>
      <c r="DN20" s="54">
        <v>8.2785705707707422E-2</v>
      </c>
      <c r="DO20" s="54">
        <v>8.2785705707707422E-2</v>
      </c>
      <c r="DP20" s="54">
        <v>8.2785705707707422E-2</v>
      </c>
      <c r="DQ20" s="54">
        <v>8.2785705707707422E-2</v>
      </c>
      <c r="DR20" s="54">
        <v>8.2785705707707422E-2</v>
      </c>
      <c r="DS20" s="54">
        <v>8.2785705707707422E-2</v>
      </c>
      <c r="DT20" s="54">
        <v>8.2785705707707422E-2</v>
      </c>
      <c r="DU20" s="54">
        <v>8.2785705707707422E-2</v>
      </c>
      <c r="DV20" s="54">
        <v>8.2785705707707422E-2</v>
      </c>
      <c r="DW20" s="54">
        <v>8.2785705707707422E-2</v>
      </c>
      <c r="DX20" s="54">
        <v>8.2785705707707422E-2</v>
      </c>
      <c r="DY20" s="54">
        <v>8.2785705707707422E-2</v>
      </c>
      <c r="DZ20" s="54">
        <v>8.2785705707707422E-2</v>
      </c>
      <c r="EA20" s="54">
        <v>8.2785705707707422E-2</v>
      </c>
      <c r="EB20" s="54">
        <v>8.2785705707707422E-2</v>
      </c>
      <c r="EC20" s="54">
        <v>8.2785705707707422E-2</v>
      </c>
      <c r="ED20" s="54">
        <v>8.2785705707707422E-2</v>
      </c>
      <c r="EE20" s="54">
        <v>8.2785705707707422E-2</v>
      </c>
      <c r="EF20" s="54">
        <v>8.2785705707707422E-2</v>
      </c>
      <c r="EG20" s="54">
        <v>8.2785705707707422E-2</v>
      </c>
      <c r="EH20" s="54">
        <v>8.2785705707707422E-2</v>
      </c>
      <c r="EI20" s="54">
        <v>8.2785705707707422E-2</v>
      </c>
      <c r="EJ20" s="54">
        <v>8.2785705707707422E-2</v>
      </c>
      <c r="EK20" s="54">
        <v>8.2785705707707422E-2</v>
      </c>
      <c r="EL20" s="54">
        <v>8.2785705707707422E-2</v>
      </c>
      <c r="EM20" s="54">
        <v>8.2785705707707422E-2</v>
      </c>
      <c r="EN20" s="54">
        <v>8.2785705707707422E-2</v>
      </c>
      <c r="EO20" s="54">
        <v>8.2785705707707422E-2</v>
      </c>
      <c r="EP20" s="54">
        <v>8.2785705707707422E-2</v>
      </c>
      <c r="EQ20" s="54">
        <v>8.2785705707707422E-2</v>
      </c>
      <c r="ER20" s="54">
        <v>8.2785705707707422E-2</v>
      </c>
      <c r="ES20" s="54">
        <v>8.2785705707707422E-2</v>
      </c>
      <c r="ET20" s="54">
        <v>8.2785705707707422E-2</v>
      </c>
      <c r="EU20" s="54">
        <v>8.2785705707707422E-2</v>
      </c>
      <c r="EV20" s="54">
        <v>8.2785705707707422E-2</v>
      </c>
      <c r="EW20" s="54">
        <v>8.2785705707707422E-2</v>
      </c>
      <c r="EX20" s="54">
        <v>8.2785705707707422E-2</v>
      </c>
      <c r="EY20" s="54">
        <v>8.2785705707707422E-2</v>
      </c>
      <c r="EZ20" s="54">
        <v>8.2785705707707422E-2</v>
      </c>
      <c r="FA20" s="54">
        <v>8.2785705707707422E-2</v>
      </c>
      <c r="FB20" s="54">
        <v>8.2785705707707422E-2</v>
      </c>
      <c r="FC20" s="54">
        <v>8.2785705707707422E-2</v>
      </c>
      <c r="FD20" s="54">
        <v>8.2785705707707422E-2</v>
      </c>
      <c r="FE20" s="54">
        <v>8.2785705707707422E-2</v>
      </c>
      <c r="FF20" s="54">
        <v>8.2785705707707422E-2</v>
      </c>
      <c r="FG20" s="54">
        <v>8.2785705707707422E-2</v>
      </c>
      <c r="FH20" s="54">
        <v>8.2785705707707422E-2</v>
      </c>
      <c r="FI20" s="54">
        <v>8.2785705707707422E-2</v>
      </c>
      <c r="FJ20" s="54">
        <v>8.2785705707707422E-2</v>
      </c>
      <c r="FK20" s="54">
        <v>8.2785705707707422E-2</v>
      </c>
      <c r="FL20" s="54">
        <v>8.2785705707707422E-2</v>
      </c>
      <c r="FM20" s="54">
        <v>8.2785705707707422E-2</v>
      </c>
      <c r="FN20" s="54">
        <v>8.2785705707707422E-2</v>
      </c>
      <c r="FO20" s="54">
        <v>8.2785705707707422E-2</v>
      </c>
      <c r="FP20" s="54">
        <v>8.2785705707707422E-2</v>
      </c>
      <c r="FQ20" s="54">
        <v>8.2785705707707422E-2</v>
      </c>
      <c r="FR20" s="54">
        <v>8.2785705707707422E-2</v>
      </c>
      <c r="FS20" s="54">
        <v>8.2785705707707422E-2</v>
      </c>
      <c r="FT20" s="54">
        <v>8.2785705707707422E-2</v>
      </c>
      <c r="FU20" s="54">
        <v>8.2785705707707422E-2</v>
      </c>
      <c r="FV20" s="54">
        <v>8.2785705707707422E-2</v>
      </c>
      <c r="FW20" s="54">
        <v>8.2785705707707422E-2</v>
      </c>
      <c r="FX20" s="54">
        <v>8.2785705707707422E-2</v>
      </c>
      <c r="FY20" s="54">
        <v>8.2785705707707422E-2</v>
      </c>
      <c r="FZ20" s="54">
        <v>8.2785705707707422E-2</v>
      </c>
      <c r="GA20" s="54">
        <v>8.2785705707707422E-2</v>
      </c>
      <c r="GB20" s="54">
        <v>8.2785705707707422E-2</v>
      </c>
      <c r="GC20" s="54">
        <v>8.2785705707707422E-2</v>
      </c>
      <c r="GD20" s="54">
        <v>8.2785705707707422E-2</v>
      </c>
      <c r="GE20" s="54">
        <v>8.2785705707707422E-2</v>
      </c>
      <c r="GF20" s="54">
        <v>8.2785705707707422E-2</v>
      </c>
      <c r="GG20" s="54">
        <v>8.2785705707707422E-2</v>
      </c>
      <c r="GH20" s="54">
        <v>8.2785705707707422E-2</v>
      </c>
      <c r="GI20" s="54">
        <v>8.2785705707707422E-2</v>
      </c>
      <c r="GJ20" s="54">
        <v>8.2785705707707422E-2</v>
      </c>
      <c r="GK20" s="54">
        <v>8.2785705707707422E-2</v>
      </c>
      <c r="GL20" s="54">
        <v>8.2785705707707422E-2</v>
      </c>
      <c r="GM20" s="54">
        <v>8.2785705707707422E-2</v>
      </c>
      <c r="GN20" s="54">
        <v>8.2785705707707422E-2</v>
      </c>
      <c r="GO20" s="54">
        <v>8.2785705707707422E-2</v>
      </c>
      <c r="GP20" s="54">
        <v>8.2785705707707422E-2</v>
      </c>
      <c r="GQ20" s="54">
        <v>8.2785705707707422E-2</v>
      </c>
      <c r="GR20" s="54">
        <v>8.2785705707707422E-2</v>
      </c>
      <c r="GS20" s="54">
        <v>8.2785705707707422E-2</v>
      </c>
      <c r="GT20" s="54">
        <v>8.2785705707707422E-2</v>
      </c>
      <c r="GU20" s="54">
        <v>8.2785705707707422E-2</v>
      </c>
      <c r="GV20" s="54">
        <v>8.2785705707707422E-2</v>
      </c>
      <c r="GW20" s="54">
        <v>8.2785705707707422E-2</v>
      </c>
      <c r="GX20" s="54">
        <v>8.2785705707707422E-2</v>
      </c>
      <c r="GY20" s="54">
        <v>8.2785705707707422E-2</v>
      </c>
      <c r="GZ20" s="54">
        <v>8.2785705707707422E-2</v>
      </c>
      <c r="HA20" s="54">
        <v>8.2785705707707422E-2</v>
      </c>
      <c r="HB20" s="54">
        <v>8.2785705707707422E-2</v>
      </c>
      <c r="HC20" s="54">
        <v>8.2785705707707422E-2</v>
      </c>
      <c r="HD20" s="54">
        <v>8.2785705707707422E-2</v>
      </c>
      <c r="HE20" s="54">
        <v>8.2785705707707422E-2</v>
      </c>
      <c r="HF20" s="54">
        <v>8.2785705707707422E-2</v>
      </c>
      <c r="HG20" s="54">
        <v>8.2785705707707422E-2</v>
      </c>
      <c r="HH20" s="54">
        <v>8.2785705707707422E-2</v>
      </c>
      <c r="HI20" s="54">
        <v>8.2785705707707422E-2</v>
      </c>
      <c r="HJ20" s="54">
        <v>8.2785705707707422E-2</v>
      </c>
      <c r="HK20" s="54">
        <v>8.2785705707707422E-2</v>
      </c>
      <c r="HL20" s="54">
        <v>8.2785705707707422E-2</v>
      </c>
      <c r="HM20" s="54">
        <v>8.2785705707707422E-2</v>
      </c>
      <c r="HN20" s="54">
        <v>8.2785705707707422E-2</v>
      </c>
      <c r="HO20" s="54">
        <v>8.2785705707707422E-2</v>
      </c>
      <c r="HP20" s="54">
        <v>8.2785705707707422E-2</v>
      </c>
      <c r="HQ20" s="54">
        <v>8.2785705707707422E-2</v>
      </c>
      <c r="HR20" s="54">
        <v>8.2785705707707422E-2</v>
      </c>
      <c r="HS20" s="54">
        <v>8.2785705707707422E-2</v>
      </c>
      <c r="HT20" s="54">
        <v>8.2785705707707422E-2</v>
      </c>
      <c r="HU20" s="54">
        <v>8.2785705707707422E-2</v>
      </c>
      <c r="HV20" s="54">
        <v>8.2785705707707422E-2</v>
      </c>
      <c r="HW20" s="54">
        <v>8.2785705707707422E-2</v>
      </c>
      <c r="HX20" s="54">
        <v>8.2785705707707422E-2</v>
      </c>
      <c r="HY20" s="54">
        <v>8.2785705707707422E-2</v>
      </c>
      <c r="HZ20" s="54">
        <v>8.2785705707707422E-2</v>
      </c>
      <c r="IA20" s="54">
        <v>8.2785705707707422E-2</v>
      </c>
      <c r="IB20" s="54">
        <v>8.2785705707707422E-2</v>
      </c>
      <c r="IC20" s="54">
        <v>8.2785705707707422E-2</v>
      </c>
      <c r="ID20" s="54">
        <v>8.2785705707707422E-2</v>
      </c>
      <c r="IE20" s="54">
        <v>8.2785705707707422E-2</v>
      </c>
      <c r="IF20" s="54">
        <v>8.2785705707707422E-2</v>
      </c>
      <c r="IG20" s="54">
        <v>8.2785705707707422E-2</v>
      </c>
      <c r="IH20" s="54">
        <v>8.2785705707707422E-2</v>
      </c>
      <c r="II20" s="54">
        <v>8.2785705707707422E-2</v>
      </c>
      <c r="IJ20" s="54">
        <v>8.2785705707707422E-2</v>
      </c>
      <c r="IK20" s="54">
        <v>8.2785705707707422E-2</v>
      </c>
      <c r="IL20" s="54">
        <v>8.2785705707707422E-2</v>
      </c>
      <c r="IM20" s="54">
        <v>8.2785705707707422E-2</v>
      </c>
      <c r="IN20" s="54">
        <v>8.2785705707707422E-2</v>
      </c>
      <c r="IO20" s="54">
        <v>8.2785705707707422E-2</v>
      </c>
      <c r="IP20" s="54">
        <v>8.2785705707707422E-2</v>
      </c>
      <c r="IQ20" s="54">
        <v>8.2785705707707422E-2</v>
      </c>
      <c r="IR20" s="54">
        <v>8.2785705707707422E-2</v>
      </c>
      <c r="IS20" s="54">
        <v>8.2785705707707422E-2</v>
      </c>
      <c r="IT20" s="54">
        <v>8.2785705707707422E-2</v>
      </c>
      <c r="IU20" s="54">
        <v>8.2785705707707422E-2</v>
      </c>
      <c r="IV20" s="54">
        <v>8.2785705707707422E-2</v>
      </c>
      <c r="IW20" s="54">
        <v>8.2785705707707422E-2</v>
      </c>
      <c r="IX20" s="54">
        <v>8.2785705707707422E-2</v>
      </c>
      <c r="IY20" s="54">
        <v>8.2785705707707422E-2</v>
      </c>
      <c r="IZ20" s="54">
        <v>8.2785705707707422E-2</v>
      </c>
      <c r="JA20" s="54">
        <v>8.2785705707707422E-2</v>
      </c>
      <c r="JB20" s="54">
        <v>8.2785705707707422E-2</v>
      </c>
      <c r="JC20" s="54">
        <v>8.2785705707707422E-2</v>
      </c>
      <c r="JD20" s="54">
        <v>8.2785705707707422E-2</v>
      </c>
      <c r="JE20" s="54">
        <v>8.2785705707707422E-2</v>
      </c>
      <c r="JF20" s="54">
        <v>8.2785705707707422E-2</v>
      </c>
      <c r="JG20" s="54">
        <v>8.2785705707707422E-2</v>
      </c>
      <c r="JH20" s="54">
        <v>8.2785705707707422E-2</v>
      </c>
      <c r="JI20" s="54">
        <v>8.2785705707707422E-2</v>
      </c>
      <c r="JJ20" s="54">
        <v>8.2785705707707422E-2</v>
      </c>
      <c r="JK20" s="54">
        <v>8.2785705707707422E-2</v>
      </c>
      <c r="JL20" s="54">
        <v>8.2785705707707422E-2</v>
      </c>
      <c r="JM20" s="54">
        <v>8.2785705707707422E-2</v>
      </c>
      <c r="JN20" s="54">
        <v>8.2785705707707422E-2</v>
      </c>
      <c r="JO20" s="54">
        <v>8.2785705707707422E-2</v>
      </c>
      <c r="JP20" s="54">
        <v>8.2785705707707422E-2</v>
      </c>
      <c r="JQ20" s="54">
        <v>8.2785705707707422E-2</v>
      </c>
      <c r="JR20" s="54">
        <v>8.2785705707707422E-2</v>
      </c>
      <c r="JS20" s="54">
        <v>8.2785705707707422E-2</v>
      </c>
      <c r="JT20" s="54">
        <v>8.2785705707707422E-2</v>
      </c>
      <c r="JU20" s="54">
        <v>8.2785705707707422E-2</v>
      </c>
      <c r="JV20" s="54">
        <v>8.2785705707707422E-2</v>
      </c>
      <c r="JW20" s="54">
        <v>8.2785705707707422E-2</v>
      </c>
      <c r="JX20" s="54">
        <v>8.2785705707707422E-2</v>
      </c>
      <c r="JY20" s="54">
        <v>8.2785705707707422E-2</v>
      </c>
      <c r="JZ20" s="54">
        <v>8.2785705707707422E-2</v>
      </c>
      <c r="KA20" s="54">
        <v>8.2785705707707422E-2</v>
      </c>
      <c r="KB20" s="54">
        <v>8.2785705707707422E-2</v>
      </c>
      <c r="KC20" s="54">
        <v>8.2785705707707422E-2</v>
      </c>
      <c r="KD20" s="54">
        <v>8.2785705707707422E-2</v>
      </c>
      <c r="KE20" s="54">
        <v>8.2785705707707422E-2</v>
      </c>
      <c r="KF20" s="54">
        <v>8.2785705707707422E-2</v>
      </c>
      <c r="KG20" s="54">
        <v>8.2785705707707422E-2</v>
      </c>
      <c r="KH20" s="54">
        <v>8.2785705707707422E-2</v>
      </c>
      <c r="KI20" s="54">
        <v>8.2785705707707422E-2</v>
      </c>
      <c r="KJ20" s="54">
        <v>8.2785705707707422E-2</v>
      </c>
      <c r="KK20" s="54">
        <v>8.2785705707707422E-2</v>
      </c>
      <c r="KL20" s="54">
        <v>8.2785705707707422E-2</v>
      </c>
      <c r="KM20" s="54">
        <v>8.2785705707707422E-2</v>
      </c>
      <c r="KN20" s="54">
        <v>8.2785705707707422E-2</v>
      </c>
      <c r="KO20" s="54">
        <v>8.2785705707707422E-2</v>
      </c>
      <c r="KP20" s="54">
        <v>8.2785705707707422E-2</v>
      </c>
      <c r="KQ20" s="54">
        <v>8.2785705707707422E-2</v>
      </c>
      <c r="KR20" s="54">
        <v>8.2785705707707422E-2</v>
      </c>
      <c r="KS20" s="54">
        <v>8.2785705707707422E-2</v>
      </c>
      <c r="KT20" s="54">
        <v>8.2785705707707422E-2</v>
      </c>
      <c r="KU20" s="54">
        <v>8.2785705707707422E-2</v>
      </c>
      <c r="KV20" s="54">
        <v>8.2785705707707422E-2</v>
      </c>
      <c r="KW20" s="54">
        <v>8.2785705707707422E-2</v>
      </c>
      <c r="KX20" s="54">
        <v>8.2785705707707422E-2</v>
      </c>
      <c r="KY20" s="54">
        <v>8.2785705707707422E-2</v>
      </c>
      <c r="KZ20" s="54">
        <v>8.2785705707707422E-2</v>
      </c>
      <c r="LA20" s="54">
        <v>8.2785705707707422E-2</v>
      </c>
      <c r="LB20" s="54">
        <v>8.2785705707707422E-2</v>
      </c>
      <c r="LC20" s="54">
        <v>8.2785705707707422E-2</v>
      </c>
      <c r="LD20" s="54">
        <v>8.2785705707707422E-2</v>
      </c>
      <c r="LE20" s="54">
        <v>8.2785705707707422E-2</v>
      </c>
      <c r="LF20" s="54">
        <v>8.2785705707707422E-2</v>
      </c>
      <c r="LG20" s="54">
        <v>8.2785705707707422E-2</v>
      </c>
      <c r="LH20" s="54">
        <v>8.2785705707707422E-2</v>
      </c>
      <c r="LI20" s="54">
        <v>8.2785705707707422E-2</v>
      </c>
      <c r="LJ20" s="54">
        <v>8.2785705707707422E-2</v>
      </c>
      <c r="LK20" s="54">
        <v>8.2785705707707422E-2</v>
      </c>
      <c r="LL20" s="54">
        <v>8.2785705707707422E-2</v>
      </c>
      <c r="LM20" s="54">
        <v>8.2785705707707422E-2</v>
      </c>
      <c r="LN20" s="54">
        <v>8.2785705707707422E-2</v>
      </c>
      <c r="LO20" s="54">
        <v>8.2785705707707422E-2</v>
      </c>
      <c r="LP20" s="54">
        <v>8.2785705707707422E-2</v>
      </c>
      <c r="LQ20" s="54">
        <v>8.2785705707707422E-2</v>
      </c>
      <c r="LR20" s="54">
        <v>8.2785705707707422E-2</v>
      </c>
      <c r="LS20" s="54">
        <v>8.2785705707707422E-2</v>
      </c>
      <c r="LT20" s="54">
        <v>8.2785705707707422E-2</v>
      </c>
      <c r="LU20" s="54">
        <v>8.2785705707707422E-2</v>
      </c>
      <c r="LV20" s="54">
        <v>8.2785705707707422E-2</v>
      </c>
      <c r="LW20" s="54">
        <v>8.2785705707707422E-2</v>
      </c>
      <c r="LX20" s="54">
        <v>8.2785705707707422E-2</v>
      </c>
      <c r="LY20" s="54">
        <v>8.2785705707707422E-2</v>
      </c>
      <c r="LZ20" s="54">
        <v>8.2785705707707422E-2</v>
      </c>
      <c r="MA20" s="54">
        <v>8.2785705707707422E-2</v>
      </c>
      <c r="MB20" s="54">
        <v>8.2785705707707422E-2</v>
      </c>
      <c r="MC20" s="54">
        <v>8.2785705707707422E-2</v>
      </c>
      <c r="MD20" s="54">
        <v>8.2785705707707422E-2</v>
      </c>
      <c r="ME20" s="54">
        <v>8.2785705707707422E-2</v>
      </c>
      <c r="MF20" s="54">
        <v>8.2785705707707422E-2</v>
      </c>
      <c r="MG20" s="54">
        <v>8.2785705707707422E-2</v>
      </c>
      <c r="MH20" s="54">
        <v>8.2785705707707422E-2</v>
      </c>
      <c r="MI20" s="54">
        <v>8.2785705707707422E-2</v>
      </c>
      <c r="MJ20" s="54">
        <v>8.2785705707707422E-2</v>
      </c>
      <c r="MK20" s="54">
        <v>8.2785705707707422E-2</v>
      </c>
      <c r="ML20" s="54">
        <v>8.2785705707707422E-2</v>
      </c>
      <c r="MM20" s="54">
        <v>8.2785705707707422E-2</v>
      </c>
      <c r="MN20" s="54">
        <v>8.2785705707707422E-2</v>
      </c>
      <c r="MO20" s="54">
        <v>8.2785705707707422E-2</v>
      </c>
      <c r="MP20" s="54">
        <v>8.2785705707707422E-2</v>
      </c>
      <c r="MQ20" s="54">
        <v>8.2785705707707422E-2</v>
      </c>
      <c r="MR20" s="54">
        <v>8.2785705707707422E-2</v>
      </c>
      <c r="MS20" s="54">
        <v>8.2785705707707422E-2</v>
      </c>
      <c r="MT20" s="54">
        <v>8.2785705707707422E-2</v>
      </c>
      <c r="MU20" s="54">
        <v>8.2785705707707422E-2</v>
      </c>
      <c r="MV20" s="54">
        <v>8.2785705707707422E-2</v>
      </c>
      <c r="MW20" s="54">
        <v>8.2785705707707422E-2</v>
      </c>
      <c r="MX20" s="54">
        <v>8.2785705707707422E-2</v>
      </c>
      <c r="MY20" s="54">
        <v>8.2785705707707422E-2</v>
      </c>
      <c r="MZ20" s="54">
        <v>8.2785705707707422E-2</v>
      </c>
      <c r="NA20" s="54">
        <v>8.2785705707707422E-2</v>
      </c>
      <c r="NB20" s="54">
        <v>8.2785705707707422E-2</v>
      </c>
      <c r="NC20" s="54">
        <v>8.2785705707707422E-2</v>
      </c>
      <c r="ND20" s="54">
        <v>8.2785705707707422E-2</v>
      </c>
      <c r="NE20" s="54">
        <v>8.2785705707707422E-2</v>
      </c>
      <c r="NF20" s="54">
        <v>8.2785705707707422E-2</v>
      </c>
      <c r="NG20" s="54">
        <v>8.2785705707707422E-2</v>
      </c>
      <c r="NH20" s="54">
        <v>8.2785705707707422E-2</v>
      </c>
      <c r="NI20" s="54">
        <v>8.2785705707707422E-2</v>
      </c>
      <c r="NJ20" s="54">
        <v>8.2785705707707422E-2</v>
      </c>
      <c r="NK20" s="54">
        <v>8.2785705707707422E-2</v>
      </c>
      <c r="NL20" s="54">
        <v>8.2785705707707422E-2</v>
      </c>
      <c r="NM20" s="54">
        <v>8.2785705707707422E-2</v>
      </c>
      <c r="NN20" s="54">
        <v>8.2785705707707422E-2</v>
      </c>
      <c r="NO20" s="54">
        <v>8.2785705707707422E-2</v>
      </c>
      <c r="NP20" s="54">
        <v>8.2785705707707422E-2</v>
      </c>
      <c r="NQ20" s="54">
        <v>8.2785705707707422E-2</v>
      </c>
      <c r="NR20" s="54">
        <v>8.2785705707707422E-2</v>
      </c>
      <c r="NS20" s="54">
        <v>8.2785705707707422E-2</v>
      </c>
      <c r="NT20" s="54">
        <v>8.2785705707707422E-2</v>
      </c>
      <c r="NU20" s="54">
        <v>8.2785705707707422E-2</v>
      </c>
      <c r="NV20" s="54">
        <v>8.2785705707707422E-2</v>
      </c>
      <c r="NW20" s="54">
        <v>8.2785705707707422E-2</v>
      </c>
      <c r="NX20" s="54">
        <v>8.2785705707707422E-2</v>
      </c>
      <c r="NY20" s="54">
        <v>8.2785705707707422E-2</v>
      </c>
      <c r="NZ20" s="54">
        <v>8.2785705707707422E-2</v>
      </c>
      <c r="OA20" s="54">
        <v>8.2785705707707422E-2</v>
      </c>
      <c r="OB20" s="54">
        <v>8.2785705707707422E-2</v>
      </c>
      <c r="OC20" s="54">
        <v>8.2785705707707422E-2</v>
      </c>
      <c r="OD20" s="54">
        <v>8.2785705707707422E-2</v>
      </c>
      <c r="OE20" s="54">
        <v>8.2785705707707422E-2</v>
      </c>
      <c r="OF20" s="54">
        <v>8.2785705707707422E-2</v>
      </c>
      <c r="OG20" s="54">
        <v>8.2785705707707422E-2</v>
      </c>
      <c r="OH20" s="54">
        <v>8.2785705707707422E-2</v>
      </c>
      <c r="OI20" s="54">
        <v>8.2785705707707422E-2</v>
      </c>
      <c r="OJ20" s="54">
        <v>8.2785705707707422E-2</v>
      </c>
      <c r="OK20" s="54">
        <v>8.2785705707707422E-2</v>
      </c>
      <c r="OL20" s="54">
        <v>8.2785705707707422E-2</v>
      </c>
      <c r="OM20" s="54">
        <v>8.2785705707707422E-2</v>
      </c>
      <c r="ON20" s="54">
        <v>8.2785705707707422E-2</v>
      </c>
      <c r="OO20" s="54">
        <v>8.2785705707707422E-2</v>
      </c>
      <c r="OP20" s="54">
        <v>8.2785705707707422E-2</v>
      </c>
      <c r="OQ20" s="54">
        <v>8.2785705707707422E-2</v>
      </c>
      <c r="OR20" s="54">
        <v>8.2785705707707422E-2</v>
      </c>
      <c r="OS20" s="54">
        <v>8.2785705707707422E-2</v>
      </c>
      <c r="OT20" s="54">
        <v>8.2785705707707422E-2</v>
      </c>
      <c r="OU20" s="54">
        <v>8.2785705707707422E-2</v>
      </c>
      <c r="OV20" s="54">
        <v>8.2785705707707422E-2</v>
      </c>
      <c r="OW20" s="54">
        <v>8.2785705707707422E-2</v>
      </c>
      <c r="OX20" s="54">
        <v>8.2785705707707422E-2</v>
      </c>
      <c r="OY20" s="54">
        <v>8.2785705707707422E-2</v>
      </c>
      <c r="OZ20" s="54">
        <v>8.2785705707707422E-2</v>
      </c>
      <c r="PA20" s="54">
        <v>8.2785705707707422E-2</v>
      </c>
      <c r="PB20" s="54">
        <v>8.2785705707707422E-2</v>
      </c>
      <c r="PC20" s="54">
        <v>8.2785705707707422E-2</v>
      </c>
      <c r="PD20" s="54">
        <v>8.2785705707707422E-2</v>
      </c>
      <c r="PE20" s="54">
        <v>8.2785705707707422E-2</v>
      </c>
      <c r="PF20" s="54">
        <v>8.2785705707707422E-2</v>
      </c>
      <c r="PG20" s="54">
        <v>8.2785705707707422E-2</v>
      </c>
      <c r="PH20" s="54">
        <v>8.2785705707707422E-2</v>
      </c>
      <c r="PI20" s="54">
        <v>8.2785705707707422E-2</v>
      </c>
      <c r="PJ20" s="54">
        <v>8.2785705707707422E-2</v>
      </c>
      <c r="PK20" s="54">
        <v>8.2785705707707422E-2</v>
      </c>
      <c r="PL20" s="54">
        <v>8.2785705707707422E-2</v>
      </c>
      <c r="PM20" s="54">
        <v>8.2785705707707422E-2</v>
      </c>
      <c r="PN20" s="54">
        <v>8.2785705707707422E-2</v>
      </c>
      <c r="PO20" s="54">
        <v>8.2785705707707422E-2</v>
      </c>
      <c r="PP20" s="54">
        <v>8.2785705707707422E-2</v>
      </c>
      <c r="PQ20" s="54">
        <v>8.2785705707707422E-2</v>
      </c>
      <c r="PR20" s="54">
        <v>8.2785705707707422E-2</v>
      </c>
      <c r="PS20" s="54">
        <v>8.2785705707707422E-2</v>
      </c>
      <c r="PT20" s="54">
        <v>8.2785705707707422E-2</v>
      </c>
      <c r="PU20" s="54">
        <v>8.2785705707707422E-2</v>
      </c>
      <c r="PV20" s="54">
        <v>8.2785705707707422E-2</v>
      </c>
      <c r="PW20" s="54">
        <v>8.2785705707707422E-2</v>
      </c>
      <c r="PX20" s="54">
        <v>8.2785705707707422E-2</v>
      </c>
      <c r="PY20" s="54">
        <v>8.2785705707707422E-2</v>
      </c>
      <c r="PZ20" s="54">
        <v>8.2785705707707422E-2</v>
      </c>
      <c r="QA20" s="54">
        <v>8.2785705707707422E-2</v>
      </c>
      <c r="QB20" s="54">
        <v>8.2785705707707422E-2</v>
      </c>
      <c r="QC20" s="54">
        <v>8.2785705707707422E-2</v>
      </c>
      <c r="QD20" s="54">
        <v>8.2785705707707422E-2</v>
      </c>
      <c r="QE20" s="54">
        <v>8.2785705707707422E-2</v>
      </c>
      <c r="QF20" s="54">
        <v>8.2785705707707422E-2</v>
      </c>
      <c r="QG20" s="54">
        <v>8.2785705707707422E-2</v>
      </c>
      <c r="QH20" s="54">
        <v>8.2785705707707422E-2</v>
      </c>
      <c r="QI20" s="54">
        <v>8.2785705707707422E-2</v>
      </c>
      <c r="QJ20" s="54">
        <v>8.2785705707707422E-2</v>
      </c>
      <c r="QK20" s="54">
        <v>8.2785705707707422E-2</v>
      </c>
      <c r="QL20" s="54">
        <v>8.2785705707707422E-2</v>
      </c>
      <c r="QM20" s="54">
        <v>8.2785705707707422E-2</v>
      </c>
      <c r="QN20" s="54">
        <v>8.2785705707707422E-2</v>
      </c>
      <c r="QO20" s="54">
        <v>8.2785705707707422E-2</v>
      </c>
      <c r="QP20" s="54">
        <v>8.2785705707707422E-2</v>
      </c>
      <c r="QQ20" s="54">
        <v>8.2785705707707422E-2</v>
      </c>
      <c r="QR20" s="54">
        <v>8.2785705707707422E-2</v>
      </c>
      <c r="QS20" s="54">
        <v>8.2785705707707422E-2</v>
      </c>
      <c r="QT20" s="54">
        <v>8.2785705707707422E-2</v>
      </c>
      <c r="QU20" s="54">
        <v>8.2785705707707422E-2</v>
      </c>
      <c r="QV20" s="54">
        <v>8.2785705707707422E-2</v>
      </c>
      <c r="QW20" s="54">
        <v>8.2785705707707422E-2</v>
      </c>
      <c r="QX20" s="54">
        <v>8.2785705707707422E-2</v>
      </c>
      <c r="QY20" s="54">
        <v>8.2785705707707422E-2</v>
      </c>
      <c r="QZ20" s="54">
        <v>8.2785705707707422E-2</v>
      </c>
      <c r="RA20" s="54">
        <v>8.2785705707707422E-2</v>
      </c>
      <c r="RB20" s="54">
        <v>8.2785705707707422E-2</v>
      </c>
      <c r="RC20" s="54">
        <v>8.2785705707707422E-2</v>
      </c>
      <c r="RD20" s="54">
        <v>8.2785705707707422E-2</v>
      </c>
      <c r="RE20" s="54">
        <v>8.2785705707707422E-2</v>
      </c>
      <c r="RF20" s="54">
        <v>8.2785705707707422E-2</v>
      </c>
      <c r="RG20" s="54">
        <v>8.2785705707707422E-2</v>
      </c>
      <c r="RH20" s="54">
        <v>8.2785705707707422E-2</v>
      </c>
      <c r="RI20" s="54">
        <v>8.2785705707707422E-2</v>
      </c>
      <c r="RJ20" s="54">
        <v>8.2785705707707422E-2</v>
      </c>
      <c r="RK20" s="54">
        <v>8.2785705707707422E-2</v>
      </c>
      <c r="RL20" s="54">
        <v>8.2785705707707422E-2</v>
      </c>
      <c r="RM20" s="54">
        <v>8.2785705707707422E-2</v>
      </c>
      <c r="RN20" s="54">
        <v>8.2785705707707422E-2</v>
      </c>
      <c r="RO20" s="54">
        <v>8.2785705707707422E-2</v>
      </c>
      <c r="RP20" s="54">
        <v>8.2785705707707422E-2</v>
      </c>
      <c r="RQ20" s="54">
        <v>8.2785705707707422E-2</v>
      </c>
      <c r="RR20" s="54">
        <v>8.2785705707707422E-2</v>
      </c>
      <c r="RS20" s="54">
        <v>8.2785705707707422E-2</v>
      </c>
      <c r="RT20" s="54">
        <v>8.2785705707707422E-2</v>
      </c>
      <c r="RU20" s="54">
        <v>8.2785705707707422E-2</v>
      </c>
      <c r="RV20" s="54">
        <v>8.2785705707707422E-2</v>
      </c>
      <c r="RW20" s="54">
        <v>8.2785705707707422E-2</v>
      </c>
      <c r="RX20" s="54">
        <v>8.2785705707707422E-2</v>
      </c>
      <c r="RY20" s="54">
        <v>8.2785705707707422E-2</v>
      </c>
      <c r="RZ20" s="54">
        <v>8.2785705707707422E-2</v>
      </c>
      <c r="SA20" s="54">
        <v>8.2785705707707422E-2</v>
      </c>
      <c r="SB20" s="54">
        <v>8.2785705707707422E-2</v>
      </c>
      <c r="SC20" s="54">
        <v>8.2785705707707422E-2</v>
      </c>
      <c r="SD20" s="54">
        <v>8.2785705707707422E-2</v>
      </c>
      <c r="SE20" s="54">
        <v>8.2785705707707422E-2</v>
      </c>
      <c r="SF20" s="54">
        <v>8.2785705707707422E-2</v>
      </c>
      <c r="SG20" s="54">
        <v>8.2785705707707422E-2</v>
      </c>
      <c r="SH20" s="54">
        <v>8.2785705707707422E-2</v>
      </c>
      <c r="SI20" s="54">
        <v>8.2785705707707422E-2</v>
      </c>
      <c r="SJ20" s="54">
        <v>8.2785705707707422E-2</v>
      </c>
      <c r="SK20" s="54">
        <v>8.2785705707707422E-2</v>
      </c>
      <c r="SL20" s="54">
        <v>8.2785705707707422E-2</v>
      </c>
      <c r="SM20" s="54">
        <v>8.2785705707707422E-2</v>
      </c>
      <c r="SN20" s="54">
        <v>8.2785705707707422E-2</v>
      </c>
      <c r="SO20" s="54">
        <v>8.2785705707707422E-2</v>
      </c>
      <c r="SP20" s="54">
        <v>8.2785705707707422E-2</v>
      </c>
      <c r="SQ20" s="54">
        <v>8.2785705707707422E-2</v>
      </c>
      <c r="SR20" s="54">
        <v>8.2785705707707422E-2</v>
      </c>
      <c r="SS20" s="54">
        <v>8.2785705707707422E-2</v>
      </c>
      <c r="ST20" s="54">
        <v>8.2785705707707422E-2</v>
      </c>
      <c r="SU20" s="54">
        <v>8.2785705707707422E-2</v>
      </c>
      <c r="SV20" s="54">
        <v>8.2785705707707422E-2</v>
      </c>
      <c r="SW20" s="54">
        <v>8.2785705707707422E-2</v>
      </c>
      <c r="SX20" s="54">
        <v>8.2785705707707422E-2</v>
      </c>
      <c r="SY20" s="54">
        <v>8.2785705707707422E-2</v>
      </c>
      <c r="SZ20" s="54">
        <v>8.2785705707707422E-2</v>
      </c>
      <c r="TA20" s="54">
        <v>8.2785705707707422E-2</v>
      </c>
      <c r="TB20" s="54">
        <v>8.2785705707707422E-2</v>
      </c>
      <c r="TC20" s="54">
        <v>8.2785705707707422E-2</v>
      </c>
      <c r="TD20" s="54">
        <v>8.2785705707707422E-2</v>
      </c>
      <c r="TE20" s="54">
        <v>8.2785705707707422E-2</v>
      </c>
      <c r="TF20" s="54">
        <v>8.2785705707707422E-2</v>
      </c>
      <c r="TG20" s="54">
        <v>8.2785705707707422E-2</v>
      </c>
      <c r="TH20" s="54">
        <v>8.2785705707707422E-2</v>
      </c>
      <c r="TI20" s="54">
        <v>8.2785705707707422E-2</v>
      </c>
      <c r="TJ20" s="54">
        <v>8.2785705707707422E-2</v>
      </c>
      <c r="TK20" s="54">
        <v>8.2785705707707422E-2</v>
      </c>
      <c r="TL20" s="54">
        <v>8.2785705707707422E-2</v>
      </c>
      <c r="TM20" s="54">
        <v>8.2785705707707422E-2</v>
      </c>
      <c r="TN20" s="54">
        <v>8.2785705707707422E-2</v>
      </c>
      <c r="TO20" s="54">
        <v>8.2785705707707422E-2</v>
      </c>
      <c r="TP20" s="25"/>
      <c r="TQ20" s="25"/>
      <c r="TR20" s="25"/>
      <c r="TS20" s="25"/>
      <c r="TT20" s="25"/>
      <c r="TU20" s="25"/>
      <c r="TV20" s="25"/>
      <c r="TW20" s="25"/>
      <c r="TX20" s="25"/>
      <c r="TY20" s="25"/>
      <c r="TZ20" s="25"/>
      <c r="UA20" s="25"/>
      <c r="UB20" s="25"/>
      <c r="UC20" s="25"/>
      <c r="UD20" s="25"/>
      <c r="UE20" s="25"/>
      <c r="UF20" s="25"/>
      <c r="UG20" s="25"/>
      <c r="UH20" s="25"/>
      <c r="UI20" s="25"/>
      <c r="UJ20" s="25"/>
      <c r="UK20" s="25"/>
      <c r="UL20" s="25"/>
      <c r="UM20" s="25"/>
      <c r="UN20" s="25"/>
      <c r="UO20" s="25"/>
      <c r="UP20" s="25"/>
      <c r="UQ20" s="25"/>
      <c r="UR20" s="25"/>
      <c r="US20" s="25"/>
      <c r="UT20" s="25"/>
      <c r="UU20" s="25"/>
      <c r="UV20" s="25"/>
      <c r="UW20" s="25"/>
      <c r="UX20" s="25"/>
      <c r="UY20" s="25"/>
      <c r="UZ20" s="25"/>
      <c r="VA20" s="25"/>
      <c r="VB20" s="25"/>
      <c r="VC20" s="25"/>
      <c r="VD20" s="25"/>
      <c r="VE20" s="25"/>
      <c r="VF20" s="25"/>
      <c r="VG20" s="25"/>
      <c r="VH20" s="25"/>
      <c r="VI20" s="25"/>
      <c r="VJ20" s="25"/>
      <c r="VK20" s="25"/>
      <c r="VL20" s="25"/>
      <c r="VM20" s="25"/>
      <c r="VN20" s="25"/>
      <c r="VO20" s="25"/>
      <c r="VP20" s="25"/>
      <c r="VQ20" s="25"/>
      <c r="VR20" s="25"/>
      <c r="VS20" s="25"/>
      <c r="VT20" s="25"/>
      <c r="VU20" s="25"/>
      <c r="VV20" s="25"/>
      <c r="VW20" s="25"/>
      <c r="VX20" s="25"/>
      <c r="VY20" s="25"/>
      <c r="VZ20" s="25"/>
      <c r="WA20" s="25"/>
      <c r="WB20" s="25"/>
      <c r="WC20" s="25"/>
      <c r="WD20" s="25"/>
      <c r="WE20" s="25"/>
      <c r="WF20" s="25"/>
      <c r="WG20" s="25"/>
      <c r="WH20" s="25"/>
    </row>
    <row r="21" spans="4:606" ht="16.5">
      <c r="D21" s="18" t="s">
        <v>30</v>
      </c>
      <c r="E21" s="54" t="s">
        <v>93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v>0</v>
      </c>
      <c r="U21" s="54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54">
        <v>0</v>
      </c>
      <c r="AP21" s="54">
        <v>0</v>
      </c>
      <c r="AQ21" s="54">
        <v>0</v>
      </c>
      <c r="AR21" s="54">
        <v>0</v>
      </c>
      <c r="AS21" s="54">
        <v>0</v>
      </c>
      <c r="AT21" s="54">
        <v>0</v>
      </c>
      <c r="AU21" s="54">
        <v>0</v>
      </c>
      <c r="AV21" s="54">
        <v>0</v>
      </c>
      <c r="AW21" s="54">
        <v>0</v>
      </c>
      <c r="AX21" s="54">
        <v>0</v>
      </c>
      <c r="AY21" s="54">
        <v>0</v>
      </c>
      <c r="AZ21" s="54">
        <v>0</v>
      </c>
      <c r="BA21" s="54">
        <v>0</v>
      </c>
      <c r="BB21" s="54">
        <v>0</v>
      </c>
      <c r="BC21" s="54">
        <v>0</v>
      </c>
      <c r="BD21" s="54">
        <v>0</v>
      </c>
      <c r="BE21" s="54">
        <v>0</v>
      </c>
      <c r="BF21" s="54">
        <v>0</v>
      </c>
      <c r="BG21" s="54">
        <v>0</v>
      </c>
      <c r="BH21" s="54">
        <v>0</v>
      </c>
      <c r="BI21" s="54">
        <v>0</v>
      </c>
      <c r="BJ21" s="54">
        <v>0</v>
      </c>
      <c r="BK21" s="54">
        <v>0</v>
      </c>
      <c r="BL21" s="54">
        <v>0</v>
      </c>
      <c r="BM21" s="54">
        <v>0</v>
      </c>
      <c r="BN21" s="54">
        <v>0</v>
      </c>
      <c r="BO21" s="54">
        <v>0</v>
      </c>
      <c r="BP21" s="54">
        <v>0</v>
      </c>
      <c r="BQ21" s="54">
        <v>0</v>
      </c>
      <c r="BR21" s="54">
        <v>0</v>
      </c>
      <c r="BS21" s="54">
        <v>0</v>
      </c>
      <c r="BT21" s="54">
        <v>0</v>
      </c>
      <c r="BU21" s="54">
        <v>0</v>
      </c>
      <c r="BV21" s="54">
        <v>0</v>
      </c>
      <c r="BW21" s="54">
        <v>0</v>
      </c>
      <c r="BX21" s="54">
        <v>0</v>
      </c>
      <c r="BY21" s="54">
        <v>0</v>
      </c>
      <c r="BZ21" s="54">
        <v>0</v>
      </c>
      <c r="CA21" s="54">
        <v>0</v>
      </c>
      <c r="CB21" s="54">
        <v>0</v>
      </c>
      <c r="CC21" s="54">
        <v>0</v>
      </c>
      <c r="CD21" s="54">
        <v>0</v>
      </c>
      <c r="CE21" s="54">
        <v>0</v>
      </c>
      <c r="CF21" s="54">
        <v>0</v>
      </c>
      <c r="CG21" s="54">
        <v>0</v>
      </c>
      <c r="CH21" s="54">
        <v>0</v>
      </c>
      <c r="CI21" s="54">
        <v>0</v>
      </c>
      <c r="CJ21" s="54">
        <v>0</v>
      </c>
      <c r="CK21" s="54">
        <v>0</v>
      </c>
      <c r="CL21" s="54">
        <v>0</v>
      </c>
      <c r="CM21" s="54">
        <v>0</v>
      </c>
      <c r="CN21" s="54">
        <v>0</v>
      </c>
      <c r="CO21" s="54">
        <v>0</v>
      </c>
      <c r="CP21" s="54">
        <v>0</v>
      </c>
      <c r="CQ21" s="54">
        <v>0</v>
      </c>
      <c r="CR21" s="54">
        <v>0</v>
      </c>
      <c r="CS21" s="54">
        <v>0</v>
      </c>
      <c r="CT21" s="54">
        <v>0</v>
      </c>
      <c r="CU21" s="54">
        <v>0</v>
      </c>
      <c r="CV21" s="54">
        <v>0</v>
      </c>
      <c r="CW21" s="54">
        <v>0</v>
      </c>
      <c r="CX21" s="54">
        <v>0</v>
      </c>
      <c r="CY21" s="54">
        <v>0</v>
      </c>
      <c r="CZ21" s="54">
        <v>0</v>
      </c>
      <c r="DA21" s="54">
        <v>0</v>
      </c>
      <c r="DB21" s="54">
        <v>0</v>
      </c>
      <c r="DC21" s="54">
        <v>0</v>
      </c>
      <c r="DD21" s="54">
        <v>0</v>
      </c>
      <c r="DE21" s="54">
        <v>0</v>
      </c>
      <c r="DF21" s="54">
        <v>0</v>
      </c>
      <c r="DG21" s="54">
        <v>0</v>
      </c>
      <c r="DH21" s="54">
        <v>0</v>
      </c>
      <c r="DI21" s="54">
        <v>0</v>
      </c>
      <c r="DJ21" s="54">
        <v>0</v>
      </c>
      <c r="DK21" s="54">
        <v>0</v>
      </c>
      <c r="DL21" s="54">
        <v>0</v>
      </c>
      <c r="DM21" s="54">
        <v>0</v>
      </c>
      <c r="DN21" s="54">
        <v>0</v>
      </c>
      <c r="DO21" s="54">
        <v>0</v>
      </c>
      <c r="DP21" s="54">
        <v>0</v>
      </c>
      <c r="DQ21" s="54">
        <v>0</v>
      </c>
      <c r="DR21" s="54">
        <v>0</v>
      </c>
      <c r="DS21" s="54">
        <v>0</v>
      </c>
      <c r="DT21" s="54">
        <v>0</v>
      </c>
      <c r="DU21" s="54">
        <v>0</v>
      </c>
      <c r="DV21" s="54">
        <v>0</v>
      </c>
      <c r="DW21" s="54">
        <v>0</v>
      </c>
      <c r="DX21" s="54">
        <v>0</v>
      </c>
      <c r="DY21" s="54">
        <v>0</v>
      </c>
      <c r="DZ21" s="54">
        <v>0</v>
      </c>
      <c r="EA21" s="54">
        <v>0</v>
      </c>
      <c r="EB21" s="54">
        <v>0</v>
      </c>
      <c r="EC21" s="54">
        <v>0</v>
      </c>
      <c r="ED21" s="54">
        <v>0</v>
      </c>
      <c r="EE21" s="54">
        <v>0</v>
      </c>
      <c r="EF21" s="54">
        <v>0</v>
      </c>
      <c r="EG21" s="54">
        <v>0</v>
      </c>
      <c r="EH21" s="54">
        <v>0</v>
      </c>
      <c r="EI21" s="54">
        <v>0</v>
      </c>
      <c r="EJ21" s="54">
        <v>0</v>
      </c>
      <c r="EK21" s="54">
        <v>0</v>
      </c>
      <c r="EL21" s="54">
        <v>0</v>
      </c>
      <c r="EM21" s="54">
        <v>0</v>
      </c>
      <c r="EN21" s="54">
        <v>0</v>
      </c>
      <c r="EO21" s="54">
        <v>0</v>
      </c>
      <c r="EP21" s="54">
        <v>0</v>
      </c>
      <c r="EQ21" s="54">
        <v>0</v>
      </c>
      <c r="ER21" s="54">
        <v>0</v>
      </c>
      <c r="ES21" s="54">
        <v>0</v>
      </c>
      <c r="ET21" s="54">
        <v>0</v>
      </c>
      <c r="EU21" s="54">
        <v>0</v>
      </c>
      <c r="EV21" s="54">
        <v>0</v>
      </c>
      <c r="EW21" s="54">
        <v>0</v>
      </c>
      <c r="EX21" s="54">
        <v>0</v>
      </c>
      <c r="EY21" s="54">
        <v>0</v>
      </c>
      <c r="EZ21" s="54">
        <v>0</v>
      </c>
      <c r="FA21" s="54">
        <v>0</v>
      </c>
      <c r="FB21" s="54">
        <v>0</v>
      </c>
      <c r="FC21" s="54">
        <v>0</v>
      </c>
      <c r="FD21" s="54">
        <v>0</v>
      </c>
      <c r="FE21" s="54">
        <v>0</v>
      </c>
      <c r="FF21" s="54">
        <v>0</v>
      </c>
      <c r="FG21" s="54">
        <v>0</v>
      </c>
      <c r="FH21" s="54">
        <v>0</v>
      </c>
      <c r="FI21" s="54">
        <v>0</v>
      </c>
      <c r="FJ21" s="54">
        <v>0</v>
      </c>
      <c r="FK21" s="54">
        <v>0</v>
      </c>
      <c r="FL21" s="54">
        <v>0</v>
      </c>
      <c r="FM21" s="54">
        <v>0</v>
      </c>
      <c r="FN21" s="54">
        <v>0</v>
      </c>
      <c r="FO21" s="54">
        <v>0</v>
      </c>
      <c r="FP21" s="54">
        <v>0</v>
      </c>
      <c r="FQ21" s="54">
        <v>0</v>
      </c>
      <c r="FR21" s="54">
        <v>0</v>
      </c>
      <c r="FS21" s="54">
        <v>0</v>
      </c>
      <c r="FT21" s="54">
        <v>0</v>
      </c>
      <c r="FU21" s="54">
        <v>0</v>
      </c>
      <c r="FV21" s="54">
        <v>0</v>
      </c>
      <c r="FW21" s="54">
        <v>0</v>
      </c>
      <c r="FX21" s="54">
        <v>0</v>
      </c>
      <c r="FY21" s="54">
        <v>0</v>
      </c>
      <c r="FZ21" s="54">
        <v>0</v>
      </c>
      <c r="GA21" s="54">
        <v>0</v>
      </c>
      <c r="GB21" s="54">
        <v>0</v>
      </c>
      <c r="GC21" s="54">
        <v>0</v>
      </c>
      <c r="GD21" s="54">
        <v>0</v>
      </c>
      <c r="GE21" s="54">
        <v>0</v>
      </c>
      <c r="GF21" s="54">
        <v>0</v>
      </c>
      <c r="GG21" s="54">
        <v>0</v>
      </c>
      <c r="GH21" s="54">
        <v>0</v>
      </c>
      <c r="GI21" s="54">
        <v>0</v>
      </c>
      <c r="GJ21" s="54">
        <v>0</v>
      </c>
      <c r="GK21" s="54">
        <v>0</v>
      </c>
      <c r="GL21" s="54">
        <v>0</v>
      </c>
      <c r="GM21" s="54">
        <v>0</v>
      </c>
      <c r="GN21" s="54">
        <v>0</v>
      </c>
      <c r="GO21" s="54">
        <v>0</v>
      </c>
      <c r="GP21" s="54">
        <v>0</v>
      </c>
      <c r="GQ21" s="54">
        <v>0</v>
      </c>
      <c r="GR21" s="54">
        <v>0</v>
      </c>
      <c r="GS21" s="54">
        <v>0</v>
      </c>
      <c r="GT21" s="54">
        <v>0</v>
      </c>
      <c r="GU21" s="54">
        <v>0</v>
      </c>
      <c r="GV21" s="54">
        <v>0</v>
      </c>
      <c r="GW21" s="54">
        <v>0</v>
      </c>
      <c r="GX21" s="54">
        <v>0</v>
      </c>
      <c r="GY21" s="54">
        <v>0</v>
      </c>
      <c r="GZ21" s="54">
        <v>0</v>
      </c>
      <c r="HA21" s="54">
        <v>0</v>
      </c>
      <c r="HB21" s="54">
        <v>0</v>
      </c>
      <c r="HC21" s="54">
        <v>0</v>
      </c>
      <c r="HD21" s="54">
        <v>0</v>
      </c>
      <c r="HE21" s="54">
        <v>0</v>
      </c>
      <c r="HF21" s="54">
        <v>0</v>
      </c>
      <c r="HG21" s="54">
        <v>0</v>
      </c>
      <c r="HH21" s="54">
        <v>0</v>
      </c>
      <c r="HI21" s="54">
        <v>0</v>
      </c>
      <c r="HJ21" s="54">
        <v>0</v>
      </c>
      <c r="HK21" s="54">
        <v>0</v>
      </c>
      <c r="HL21" s="54">
        <v>0</v>
      </c>
      <c r="HM21" s="54">
        <v>0</v>
      </c>
      <c r="HN21" s="54">
        <v>0</v>
      </c>
      <c r="HO21" s="54">
        <v>0</v>
      </c>
      <c r="HP21" s="54">
        <v>0</v>
      </c>
      <c r="HQ21" s="54">
        <v>0</v>
      </c>
      <c r="HR21" s="54">
        <v>0</v>
      </c>
      <c r="HS21" s="54">
        <v>0</v>
      </c>
      <c r="HT21" s="54">
        <v>0</v>
      </c>
      <c r="HU21" s="54">
        <v>0</v>
      </c>
      <c r="HV21" s="54">
        <v>0</v>
      </c>
      <c r="HW21" s="54">
        <v>0</v>
      </c>
      <c r="HX21" s="54">
        <v>0</v>
      </c>
      <c r="HY21" s="54">
        <v>0</v>
      </c>
      <c r="HZ21" s="54">
        <v>0</v>
      </c>
      <c r="IA21" s="54">
        <v>0</v>
      </c>
      <c r="IB21" s="54">
        <v>0</v>
      </c>
      <c r="IC21" s="54">
        <v>0</v>
      </c>
      <c r="ID21" s="54">
        <v>0</v>
      </c>
      <c r="IE21" s="54">
        <v>0</v>
      </c>
      <c r="IF21" s="54">
        <v>0</v>
      </c>
      <c r="IG21" s="54">
        <v>0</v>
      </c>
      <c r="IH21" s="54">
        <v>0</v>
      </c>
      <c r="II21" s="54">
        <v>0</v>
      </c>
      <c r="IJ21" s="54">
        <v>0</v>
      </c>
      <c r="IK21" s="54">
        <v>0</v>
      </c>
      <c r="IL21" s="54">
        <v>0</v>
      </c>
      <c r="IM21" s="54">
        <v>0</v>
      </c>
      <c r="IN21" s="54">
        <v>0</v>
      </c>
      <c r="IO21" s="54">
        <v>0</v>
      </c>
      <c r="IP21" s="54">
        <v>0</v>
      </c>
      <c r="IQ21" s="54">
        <v>0</v>
      </c>
      <c r="IR21" s="54">
        <v>0</v>
      </c>
      <c r="IS21" s="54">
        <v>0</v>
      </c>
      <c r="IT21" s="54">
        <v>0</v>
      </c>
      <c r="IU21" s="54">
        <v>0</v>
      </c>
      <c r="IV21" s="54">
        <v>0</v>
      </c>
      <c r="IW21" s="54">
        <v>0</v>
      </c>
      <c r="IX21" s="54">
        <v>0</v>
      </c>
      <c r="IY21" s="54">
        <v>0</v>
      </c>
      <c r="IZ21" s="54">
        <v>0</v>
      </c>
      <c r="JA21" s="54">
        <v>0</v>
      </c>
      <c r="JB21" s="54">
        <v>0</v>
      </c>
      <c r="JC21" s="54">
        <v>0</v>
      </c>
      <c r="JD21" s="54">
        <v>0</v>
      </c>
      <c r="JE21" s="54">
        <v>0</v>
      </c>
      <c r="JF21" s="54">
        <v>0</v>
      </c>
      <c r="JG21" s="54">
        <v>0</v>
      </c>
      <c r="JH21" s="54">
        <v>0</v>
      </c>
      <c r="JI21" s="54">
        <v>0</v>
      </c>
      <c r="JJ21" s="54">
        <v>0</v>
      </c>
      <c r="JK21" s="54">
        <v>0</v>
      </c>
      <c r="JL21" s="54">
        <v>0</v>
      </c>
      <c r="JM21" s="54">
        <v>0</v>
      </c>
      <c r="JN21" s="54">
        <v>0</v>
      </c>
      <c r="JO21" s="54">
        <v>0</v>
      </c>
      <c r="JP21" s="54">
        <v>0</v>
      </c>
      <c r="JQ21" s="54">
        <v>0</v>
      </c>
      <c r="JR21" s="54">
        <v>0</v>
      </c>
      <c r="JS21" s="54">
        <v>0</v>
      </c>
      <c r="JT21" s="54">
        <v>0</v>
      </c>
      <c r="JU21" s="54">
        <v>0</v>
      </c>
      <c r="JV21" s="54">
        <v>0</v>
      </c>
      <c r="JW21" s="54">
        <v>0</v>
      </c>
      <c r="JX21" s="54">
        <v>0</v>
      </c>
      <c r="JY21" s="54">
        <v>0</v>
      </c>
      <c r="JZ21" s="54">
        <v>0</v>
      </c>
      <c r="KA21" s="54">
        <v>0</v>
      </c>
      <c r="KB21" s="54">
        <v>0</v>
      </c>
      <c r="KC21" s="54">
        <v>0</v>
      </c>
      <c r="KD21" s="54">
        <v>0</v>
      </c>
      <c r="KE21" s="54">
        <v>0</v>
      </c>
      <c r="KF21" s="54">
        <v>0</v>
      </c>
      <c r="KG21" s="54">
        <v>0</v>
      </c>
      <c r="KH21" s="54">
        <v>0</v>
      </c>
      <c r="KI21" s="54">
        <v>0</v>
      </c>
      <c r="KJ21" s="54">
        <v>0</v>
      </c>
      <c r="KK21" s="54">
        <v>0</v>
      </c>
      <c r="KL21" s="54">
        <v>0</v>
      </c>
      <c r="KM21" s="54">
        <v>0</v>
      </c>
      <c r="KN21" s="54">
        <v>0</v>
      </c>
      <c r="KO21" s="54">
        <v>0</v>
      </c>
      <c r="KP21" s="54">
        <v>0</v>
      </c>
      <c r="KQ21" s="54">
        <v>0</v>
      </c>
      <c r="KR21" s="54">
        <v>0</v>
      </c>
      <c r="KS21" s="54">
        <v>0</v>
      </c>
      <c r="KT21" s="54">
        <v>0</v>
      </c>
      <c r="KU21" s="54">
        <v>0</v>
      </c>
      <c r="KV21" s="54">
        <v>0</v>
      </c>
      <c r="KW21" s="54">
        <v>0</v>
      </c>
      <c r="KX21" s="54">
        <v>0</v>
      </c>
      <c r="KY21" s="54">
        <v>0</v>
      </c>
      <c r="KZ21" s="54">
        <v>0</v>
      </c>
      <c r="LA21" s="54">
        <v>0</v>
      </c>
      <c r="LB21" s="54">
        <v>0</v>
      </c>
      <c r="LC21" s="54">
        <v>0</v>
      </c>
      <c r="LD21" s="54">
        <v>0</v>
      </c>
      <c r="LE21" s="54">
        <v>0</v>
      </c>
      <c r="LF21" s="54">
        <v>0</v>
      </c>
      <c r="LG21" s="54">
        <v>0</v>
      </c>
      <c r="LH21" s="54">
        <v>0</v>
      </c>
      <c r="LI21" s="54">
        <v>0</v>
      </c>
      <c r="LJ21" s="54">
        <v>0</v>
      </c>
      <c r="LK21" s="54">
        <v>0</v>
      </c>
      <c r="LL21" s="54">
        <v>0</v>
      </c>
      <c r="LM21" s="54">
        <v>0</v>
      </c>
      <c r="LN21" s="54">
        <v>0</v>
      </c>
      <c r="LO21" s="54">
        <v>0</v>
      </c>
      <c r="LP21" s="54">
        <v>0</v>
      </c>
      <c r="LQ21" s="54">
        <v>0</v>
      </c>
      <c r="LR21" s="54">
        <v>0</v>
      </c>
      <c r="LS21" s="54">
        <v>0</v>
      </c>
      <c r="LT21" s="54">
        <v>0</v>
      </c>
      <c r="LU21" s="54">
        <v>0</v>
      </c>
      <c r="LV21" s="54">
        <v>0</v>
      </c>
      <c r="LW21" s="54">
        <v>0</v>
      </c>
      <c r="LX21" s="54">
        <v>0</v>
      </c>
      <c r="LY21" s="54">
        <v>0</v>
      </c>
      <c r="LZ21" s="54">
        <v>0</v>
      </c>
      <c r="MA21" s="54">
        <v>0</v>
      </c>
      <c r="MB21" s="54">
        <v>0</v>
      </c>
      <c r="MC21" s="54">
        <v>0</v>
      </c>
      <c r="MD21" s="54">
        <v>0</v>
      </c>
      <c r="ME21" s="54">
        <v>0</v>
      </c>
      <c r="MF21" s="54">
        <v>0</v>
      </c>
      <c r="MG21" s="54">
        <v>0</v>
      </c>
      <c r="MH21" s="54">
        <v>0</v>
      </c>
      <c r="MI21" s="54">
        <v>0</v>
      </c>
      <c r="MJ21" s="54">
        <v>0</v>
      </c>
      <c r="MK21" s="54">
        <v>0</v>
      </c>
      <c r="ML21" s="54">
        <v>0</v>
      </c>
      <c r="MM21" s="54">
        <v>0</v>
      </c>
      <c r="MN21" s="54">
        <v>0</v>
      </c>
      <c r="MO21" s="54">
        <v>0</v>
      </c>
      <c r="MP21" s="54">
        <v>0</v>
      </c>
      <c r="MQ21" s="54">
        <v>0</v>
      </c>
      <c r="MR21" s="54">
        <v>0</v>
      </c>
      <c r="MS21" s="54">
        <v>0</v>
      </c>
      <c r="MT21" s="54">
        <v>0</v>
      </c>
      <c r="MU21" s="54">
        <v>0</v>
      </c>
      <c r="MV21" s="54">
        <v>0</v>
      </c>
      <c r="MW21" s="54">
        <v>0</v>
      </c>
      <c r="MX21" s="54">
        <v>0</v>
      </c>
      <c r="MY21" s="54">
        <v>0</v>
      </c>
      <c r="MZ21" s="54">
        <v>0</v>
      </c>
      <c r="NA21" s="54">
        <v>0</v>
      </c>
      <c r="NB21" s="54">
        <v>0</v>
      </c>
      <c r="NC21" s="54">
        <v>0</v>
      </c>
      <c r="ND21" s="54">
        <v>0</v>
      </c>
      <c r="NE21" s="54">
        <v>0</v>
      </c>
      <c r="NF21" s="54">
        <v>0</v>
      </c>
      <c r="NG21" s="54">
        <v>0</v>
      </c>
      <c r="NH21" s="54">
        <v>0</v>
      </c>
      <c r="NI21" s="54">
        <v>0</v>
      </c>
      <c r="NJ21" s="54">
        <v>0</v>
      </c>
      <c r="NK21" s="54">
        <v>0</v>
      </c>
      <c r="NL21" s="54">
        <v>0</v>
      </c>
      <c r="NM21" s="54">
        <v>0</v>
      </c>
      <c r="NN21" s="54">
        <v>0</v>
      </c>
      <c r="NO21" s="54">
        <v>0</v>
      </c>
      <c r="NP21" s="54">
        <v>0</v>
      </c>
      <c r="NQ21" s="54">
        <v>0</v>
      </c>
      <c r="NR21" s="54">
        <v>0</v>
      </c>
      <c r="NS21" s="54">
        <v>0</v>
      </c>
      <c r="NT21" s="54">
        <v>0</v>
      </c>
      <c r="NU21" s="54">
        <v>0</v>
      </c>
      <c r="NV21" s="54">
        <v>0</v>
      </c>
      <c r="NW21" s="54">
        <v>0</v>
      </c>
      <c r="NX21" s="54">
        <v>0</v>
      </c>
      <c r="NY21" s="54">
        <v>0</v>
      </c>
      <c r="NZ21" s="54">
        <v>0</v>
      </c>
      <c r="OA21" s="54">
        <v>0</v>
      </c>
      <c r="OB21" s="54">
        <v>0</v>
      </c>
      <c r="OC21" s="54">
        <v>0</v>
      </c>
      <c r="OD21" s="54">
        <v>0</v>
      </c>
      <c r="OE21" s="54">
        <v>0</v>
      </c>
      <c r="OF21" s="54">
        <v>0</v>
      </c>
      <c r="OG21" s="54">
        <v>0</v>
      </c>
      <c r="OH21" s="54">
        <v>0</v>
      </c>
      <c r="OI21" s="54">
        <v>0</v>
      </c>
      <c r="OJ21" s="54">
        <v>0</v>
      </c>
      <c r="OK21" s="54">
        <v>0</v>
      </c>
      <c r="OL21" s="54">
        <v>0</v>
      </c>
      <c r="OM21" s="54">
        <v>0</v>
      </c>
      <c r="ON21" s="54">
        <v>0</v>
      </c>
      <c r="OO21" s="54">
        <v>0</v>
      </c>
      <c r="OP21" s="54">
        <v>0</v>
      </c>
      <c r="OQ21" s="54">
        <v>0</v>
      </c>
      <c r="OR21" s="54">
        <v>0</v>
      </c>
      <c r="OS21" s="54">
        <v>0</v>
      </c>
      <c r="OT21" s="54">
        <v>0</v>
      </c>
      <c r="OU21" s="54">
        <v>0</v>
      </c>
      <c r="OV21" s="54">
        <v>0</v>
      </c>
      <c r="OW21" s="54">
        <v>0</v>
      </c>
      <c r="OX21" s="54">
        <v>0</v>
      </c>
      <c r="OY21" s="54">
        <v>0</v>
      </c>
      <c r="OZ21" s="54">
        <v>0</v>
      </c>
      <c r="PA21" s="54">
        <v>0</v>
      </c>
      <c r="PB21" s="54">
        <v>0</v>
      </c>
      <c r="PC21" s="54">
        <v>0</v>
      </c>
      <c r="PD21" s="54">
        <v>0</v>
      </c>
      <c r="PE21" s="54">
        <v>0</v>
      </c>
      <c r="PF21" s="54">
        <v>0</v>
      </c>
      <c r="PG21" s="54">
        <v>0</v>
      </c>
      <c r="PH21" s="54">
        <v>0</v>
      </c>
      <c r="PI21" s="54">
        <v>0</v>
      </c>
      <c r="PJ21" s="54">
        <v>0</v>
      </c>
      <c r="PK21" s="54">
        <v>0</v>
      </c>
      <c r="PL21" s="54">
        <v>0</v>
      </c>
      <c r="PM21" s="54">
        <v>0</v>
      </c>
      <c r="PN21" s="54">
        <v>0</v>
      </c>
      <c r="PO21" s="54">
        <v>0</v>
      </c>
      <c r="PP21" s="54">
        <v>0</v>
      </c>
      <c r="PQ21" s="54">
        <v>0</v>
      </c>
      <c r="PR21" s="54">
        <v>0</v>
      </c>
      <c r="PS21" s="54">
        <v>0</v>
      </c>
      <c r="PT21" s="54">
        <v>0</v>
      </c>
      <c r="PU21" s="54">
        <v>0</v>
      </c>
      <c r="PV21" s="54">
        <v>0</v>
      </c>
      <c r="PW21" s="54">
        <v>0</v>
      </c>
      <c r="PX21" s="54">
        <v>0</v>
      </c>
      <c r="PY21" s="54">
        <v>0</v>
      </c>
      <c r="PZ21" s="54">
        <v>0</v>
      </c>
      <c r="QA21" s="54">
        <v>0</v>
      </c>
      <c r="QB21" s="54">
        <v>0</v>
      </c>
      <c r="QC21" s="54">
        <v>0</v>
      </c>
      <c r="QD21" s="54">
        <v>0</v>
      </c>
      <c r="QE21" s="54">
        <v>0</v>
      </c>
      <c r="QF21" s="54">
        <v>0</v>
      </c>
      <c r="QG21" s="54">
        <v>0</v>
      </c>
      <c r="QH21" s="54">
        <v>0</v>
      </c>
      <c r="QI21" s="54">
        <v>0</v>
      </c>
      <c r="QJ21" s="54">
        <v>0</v>
      </c>
      <c r="QK21" s="54">
        <v>0</v>
      </c>
      <c r="QL21" s="54">
        <v>0</v>
      </c>
      <c r="QM21" s="54">
        <v>0</v>
      </c>
      <c r="QN21" s="54">
        <v>0</v>
      </c>
      <c r="QO21" s="54">
        <v>0</v>
      </c>
      <c r="QP21" s="54">
        <v>0</v>
      </c>
      <c r="QQ21" s="54">
        <v>0</v>
      </c>
      <c r="QR21" s="54">
        <v>0</v>
      </c>
      <c r="QS21" s="54">
        <v>0</v>
      </c>
      <c r="QT21" s="54">
        <v>0</v>
      </c>
      <c r="QU21" s="54">
        <v>0</v>
      </c>
      <c r="QV21" s="54">
        <v>0</v>
      </c>
      <c r="QW21" s="54">
        <v>0</v>
      </c>
      <c r="QX21" s="54">
        <v>0</v>
      </c>
      <c r="QY21" s="54">
        <v>0</v>
      </c>
      <c r="QZ21" s="54">
        <v>0</v>
      </c>
      <c r="RA21" s="54">
        <v>0</v>
      </c>
      <c r="RB21" s="54">
        <v>0</v>
      </c>
      <c r="RC21" s="54">
        <v>0</v>
      </c>
      <c r="RD21" s="54">
        <v>0</v>
      </c>
      <c r="RE21" s="54">
        <v>0</v>
      </c>
      <c r="RF21" s="54">
        <v>0</v>
      </c>
      <c r="RG21" s="54">
        <v>0</v>
      </c>
      <c r="RH21" s="54">
        <v>0</v>
      </c>
      <c r="RI21" s="54">
        <v>0</v>
      </c>
      <c r="RJ21" s="54">
        <v>0</v>
      </c>
      <c r="RK21" s="54">
        <v>0</v>
      </c>
      <c r="RL21" s="54">
        <v>0</v>
      </c>
      <c r="RM21" s="54">
        <v>0</v>
      </c>
      <c r="RN21" s="54">
        <v>0</v>
      </c>
      <c r="RO21" s="54">
        <v>0</v>
      </c>
      <c r="RP21" s="54">
        <v>0</v>
      </c>
      <c r="RQ21" s="54">
        <v>0</v>
      </c>
      <c r="RR21" s="54">
        <v>0</v>
      </c>
      <c r="RS21" s="54">
        <v>0</v>
      </c>
      <c r="RT21" s="54">
        <v>0</v>
      </c>
      <c r="RU21" s="54">
        <v>0</v>
      </c>
      <c r="RV21" s="54">
        <v>0</v>
      </c>
      <c r="RW21" s="54">
        <v>0</v>
      </c>
      <c r="RX21" s="54">
        <v>0</v>
      </c>
      <c r="RY21" s="54">
        <v>0</v>
      </c>
      <c r="RZ21" s="54">
        <v>0</v>
      </c>
      <c r="SA21" s="54">
        <v>0</v>
      </c>
      <c r="SB21" s="54">
        <v>0</v>
      </c>
      <c r="SC21" s="54">
        <v>0</v>
      </c>
      <c r="SD21" s="54">
        <v>0</v>
      </c>
      <c r="SE21" s="54">
        <v>0</v>
      </c>
      <c r="SF21" s="54">
        <v>0</v>
      </c>
      <c r="SG21" s="54">
        <v>0</v>
      </c>
      <c r="SH21" s="54">
        <v>0</v>
      </c>
      <c r="SI21" s="54">
        <v>0</v>
      </c>
      <c r="SJ21" s="54">
        <v>0</v>
      </c>
      <c r="SK21" s="54">
        <v>0</v>
      </c>
      <c r="SL21" s="54">
        <v>0</v>
      </c>
      <c r="SM21" s="54">
        <v>0</v>
      </c>
      <c r="SN21" s="54">
        <v>0</v>
      </c>
      <c r="SO21" s="54">
        <v>0</v>
      </c>
      <c r="SP21" s="54">
        <v>0</v>
      </c>
      <c r="SQ21" s="54">
        <v>0</v>
      </c>
      <c r="SR21" s="54">
        <v>0</v>
      </c>
      <c r="SS21" s="54">
        <v>0</v>
      </c>
      <c r="ST21" s="54">
        <v>0</v>
      </c>
      <c r="SU21" s="54">
        <v>0</v>
      </c>
      <c r="SV21" s="54">
        <v>0</v>
      </c>
      <c r="SW21" s="54">
        <v>0</v>
      </c>
      <c r="SX21" s="54">
        <v>0</v>
      </c>
      <c r="SY21" s="54">
        <v>0</v>
      </c>
      <c r="SZ21" s="54">
        <v>0</v>
      </c>
      <c r="TA21" s="54">
        <v>0</v>
      </c>
      <c r="TB21" s="54">
        <v>0</v>
      </c>
      <c r="TC21" s="54">
        <v>0</v>
      </c>
      <c r="TD21" s="54">
        <v>0</v>
      </c>
      <c r="TE21" s="54">
        <v>0</v>
      </c>
      <c r="TF21" s="54">
        <v>0</v>
      </c>
      <c r="TG21" s="54">
        <v>0</v>
      </c>
      <c r="TH21" s="54">
        <v>0</v>
      </c>
      <c r="TI21" s="54">
        <v>0</v>
      </c>
      <c r="TJ21" s="54">
        <v>0</v>
      </c>
      <c r="TK21" s="54">
        <v>0</v>
      </c>
      <c r="TL21" s="54">
        <v>0</v>
      </c>
      <c r="TM21" s="54">
        <v>0</v>
      </c>
      <c r="TN21" s="54">
        <v>0</v>
      </c>
      <c r="TO21" s="54">
        <v>0</v>
      </c>
      <c r="TP21" s="25"/>
      <c r="TQ21" s="25"/>
      <c r="TR21" s="25"/>
      <c r="TS21" s="25"/>
      <c r="TT21" s="25"/>
      <c r="TU21" s="25"/>
      <c r="TV21" s="25"/>
      <c r="TW21" s="25"/>
      <c r="TX21" s="25"/>
      <c r="TY21" s="25"/>
      <c r="TZ21" s="25"/>
      <c r="UA21" s="25"/>
      <c r="UB21" s="25"/>
      <c r="UC21" s="25"/>
      <c r="UD21" s="25"/>
      <c r="UE21" s="25"/>
      <c r="UF21" s="25"/>
      <c r="UG21" s="25"/>
      <c r="UH21" s="25"/>
      <c r="UI21" s="25"/>
      <c r="UJ21" s="25"/>
      <c r="UK21" s="25"/>
      <c r="UL21" s="25"/>
      <c r="UM21" s="25"/>
      <c r="UN21" s="25"/>
      <c r="UO21" s="25"/>
      <c r="UP21" s="25"/>
      <c r="UQ21" s="25"/>
      <c r="UR21" s="25"/>
      <c r="US21" s="25"/>
      <c r="UT21" s="25"/>
      <c r="UU21" s="25"/>
      <c r="UV21" s="25"/>
      <c r="UW21" s="25"/>
      <c r="UX21" s="25"/>
      <c r="UY21" s="25"/>
      <c r="UZ21" s="25"/>
      <c r="VA21" s="25"/>
      <c r="VB21" s="25"/>
      <c r="VC21" s="25"/>
      <c r="VD21" s="25"/>
      <c r="VE21" s="25"/>
      <c r="VF21" s="25"/>
      <c r="VG21" s="25"/>
      <c r="VH21" s="25"/>
      <c r="VI21" s="25"/>
      <c r="VJ21" s="25"/>
      <c r="VK21" s="25"/>
      <c r="VL21" s="25"/>
      <c r="VM21" s="25"/>
      <c r="VN21" s="25"/>
      <c r="VO21" s="25"/>
      <c r="VP21" s="25"/>
      <c r="VQ21" s="25"/>
      <c r="VR21" s="25"/>
      <c r="VS21" s="25"/>
      <c r="VT21" s="25"/>
      <c r="VU21" s="25"/>
      <c r="VV21" s="25"/>
      <c r="VW21" s="25"/>
      <c r="VX21" s="25"/>
      <c r="VY21" s="25"/>
      <c r="VZ21" s="25"/>
      <c r="WA21" s="25"/>
      <c r="WB21" s="25"/>
      <c r="WC21" s="25"/>
      <c r="WD21" s="25"/>
      <c r="WE21" s="25"/>
      <c r="WF21" s="25"/>
      <c r="WG21" s="25"/>
      <c r="WH21" s="25"/>
    </row>
    <row r="22" spans="4:606" ht="16.5">
      <c r="D22" s="18" t="s">
        <v>30</v>
      </c>
      <c r="E22" s="54" t="s">
        <v>58</v>
      </c>
      <c r="F22" s="54">
        <v>0.4028828305382206</v>
      </c>
      <c r="G22" s="54">
        <v>0.4028828305382206</v>
      </c>
      <c r="H22" s="54">
        <v>0.4028828305382206</v>
      </c>
      <c r="I22" s="54">
        <v>0.4028828305382206</v>
      </c>
      <c r="J22" s="54">
        <v>0.4028828305382206</v>
      </c>
      <c r="K22" s="54">
        <v>0.4028828305382206</v>
      </c>
      <c r="L22" s="54">
        <v>0.4028828305382206</v>
      </c>
      <c r="M22" s="54">
        <v>0.4028828305382206</v>
      </c>
      <c r="N22" s="54">
        <v>0.4028828305382206</v>
      </c>
      <c r="O22" s="54">
        <v>0.4028828305382206</v>
      </c>
      <c r="P22" s="54">
        <v>0.4028828305382206</v>
      </c>
      <c r="Q22" s="54">
        <v>0.4028828305382206</v>
      </c>
      <c r="R22" s="54">
        <v>0.4028828305382206</v>
      </c>
      <c r="S22" s="54">
        <v>0.4028828305382206</v>
      </c>
      <c r="T22" s="54">
        <v>0.4028828305382206</v>
      </c>
      <c r="U22" s="54">
        <v>0.4028828305382206</v>
      </c>
      <c r="V22" s="54">
        <v>0.4028828305382206</v>
      </c>
      <c r="W22" s="54">
        <v>0.4028828305382206</v>
      </c>
      <c r="X22" s="54">
        <v>0.4028828305382206</v>
      </c>
      <c r="Y22" s="54">
        <v>0.4028828305382206</v>
      </c>
      <c r="Z22" s="54">
        <v>0.4028828305382206</v>
      </c>
      <c r="AA22" s="54">
        <v>0.4028828305382206</v>
      </c>
      <c r="AB22" s="54">
        <v>0.4028828305382206</v>
      </c>
      <c r="AC22" s="54">
        <v>0.4028828305382206</v>
      </c>
      <c r="AD22" s="54">
        <v>0.4028828305382206</v>
      </c>
      <c r="AE22" s="54">
        <v>0.4028828305382206</v>
      </c>
      <c r="AF22" s="54">
        <v>0.4028828305382206</v>
      </c>
      <c r="AG22" s="54">
        <v>0.4028828305382206</v>
      </c>
      <c r="AH22" s="54">
        <v>0.4028828305382206</v>
      </c>
      <c r="AI22" s="54">
        <v>0.4028828305382206</v>
      </c>
      <c r="AJ22" s="54">
        <v>0.4028828305382206</v>
      </c>
      <c r="AK22" s="54">
        <v>0.4028828305382206</v>
      </c>
      <c r="AL22" s="54">
        <v>0.4028828305382206</v>
      </c>
      <c r="AM22" s="54">
        <v>0.4028828305382206</v>
      </c>
      <c r="AN22" s="54">
        <v>0.4028828305382206</v>
      </c>
      <c r="AO22" s="54">
        <v>0.4028828305382206</v>
      </c>
      <c r="AP22" s="54">
        <v>0.4028828305382206</v>
      </c>
      <c r="AQ22" s="54">
        <v>0.4028828305382206</v>
      </c>
      <c r="AR22" s="54">
        <v>0.4028828305382206</v>
      </c>
      <c r="AS22" s="54">
        <v>0.4028828305382206</v>
      </c>
      <c r="AT22" s="54">
        <v>0.4028828305382206</v>
      </c>
      <c r="AU22" s="54">
        <v>0.4028828305382206</v>
      </c>
      <c r="AV22" s="54">
        <v>0.4028828305382206</v>
      </c>
      <c r="AW22" s="54">
        <v>0.4028828305382206</v>
      </c>
      <c r="AX22" s="54">
        <v>0.4028828305382206</v>
      </c>
      <c r="AY22" s="54">
        <v>0.4028828305382206</v>
      </c>
      <c r="AZ22" s="54">
        <v>0.4028828305382206</v>
      </c>
      <c r="BA22" s="54">
        <v>0.4028828305382206</v>
      </c>
      <c r="BB22" s="54">
        <v>0.4028828305382206</v>
      </c>
      <c r="BC22" s="54">
        <v>0.4028828305382206</v>
      </c>
      <c r="BD22" s="54">
        <v>0.4028828305382206</v>
      </c>
      <c r="BE22" s="54">
        <v>0.4028828305382206</v>
      </c>
      <c r="BF22" s="54">
        <v>0.4028828305382206</v>
      </c>
      <c r="BG22" s="54">
        <v>0.4028828305382206</v>
      </c>
      <c r="BH22" s="54">
        <v>0.4028828305382206</v>
      </c>
      <c r="BI22" s="54">
        <v>0.4028828305382206</v>
      </c>
      <c r="BJ22" s="54">
        <v>0.4028828305382206</v>
      </c>
      <c r="BK22" s="54">
        <v>0.4028828305382206</v>
      </c>
      <c r="BL22" s="54">
        <v>0.4028828305382206</v>
      </c>
      <c r="BM22" s="54">
        <v>0.4028828305382206</v>
      </c>
      <c r="BN22" s="54">
        <v>0.4028828305382206</v>
      </c>
      <c r="BO22" s="54">
        <v>0.4028828305382206</v>
      </c>
      <c r="BP22" s="54">
        <v>0.4028828305382206</v>
      </c>
      <c r="BQ22" s="54">
        <v>0.4028828305382206</v>
      </c>
      <c r="BR22" s="54">
        <v>0.4028828305382206</v>
      </c>
      <c r="BS22" s="54">
        <v>0.4028828305382206</v>
      </c>
      <c r="BT22" s="54">
        <v>0.4028828305382206</v>
      </c>
      <c r="BU22" s="54">
        <v>0.4028828305382206</v>
      </c>
      <c r="BV22" s="54">
        <v>0.4028828305382206</v>
      </c>
      <c r="BW22" s="54">
        <v>0.4028828305382206</v>
      </c>
      <c r="BX22" s="54">
        <v>0.4028828305382206</v>
      </c>
      <c r="BY22" s="54">
        <v>0.4028828305382206</v>
      </c>
      <c r="BZ22" s="54">
        <v>0.4028828305382206</v>
      </c>
      <c r="CA22" s="54">
        <v>0.4028828305382206</v>
      </c>
      <c r="CB22" s="54">
        <v>0.4028828305382206</v>
      </c>
      <c r="CC22" s="54">
        <v>0.4028828305382206</v>
      </c>
      <c r="CD22" s="54">
        <v>0.4028828305382206</v>
      </c>
      <c r="CE22" s="54">
        <v>0.4028828305382206</v>
      </c>
      <c r="CF22" s="54">
        <v>0.4028828305382206</v>
      </c>
      <c r="CG22" s="54">
        <v>0.4028828305382206</v>
      </c>
      <c r="CH22" s="54">
        <v>0.4028828305382206</v>
      </c>
      <c r="CI22" s="54">
        <v>0.4028828305382206</v>
      </c>
      <c r="CJ22" s="54">
        <v>0.4028828305382206</v>
      </c>
      <c r="CK22" s="54">
        <v>0.4028828305382206</v>
      </c>
      <c r="CL22" s="54">
        <v>0.4028828305382206</v>
      </c>
      <c r="CM22" s="54">
        <v>0.4028828305382206</v>
      </c>
      <c r="CN22" s="54">
        <v>0.4028828305382206</v>
      </c>
      <c r="CO22" s="54">
        <v>0.4028828305382206</v>
      </c>
      <c r="CP22" s="54">
        <v>0.4028828305382206</v>
      </c>
      <c r="CQ22" s="54">
        <v>0.4028828305382206</v>
      </c>
      <c r="CR22" s="54">
        <v>0.4028828305382206</v>
      </c>
      <c r="CS22" s="54">
        <v>0.4028828305382206</v>
      </c>
      <c r="CT22" s="54">
        <v>0.4028828305382206</v>
      </c>
      <c r="CU22" s="54">
        <v>0.4028828305382206</v>
      </c>
      <c r="CV22" s="54">
        <v>0.4028828305382206</v>
      </c>
      <c r="CW22" s="54">
        <v>0.4028828305382206</v>
      </c>
      <c r="CX22" s="54">
        <v>0.4028828305382206</v>
      </c>
      <c r="CY22" s="54">
        <v>0.4028828305382206</v>
      </c>
      <c r="CZ22" s="54">
        <v>0.4028828305382206</v>
      </c>
      <c r="DA22" s="54">
        <v>0.4028828305382206</v>
      </c>
      <c r="DB22" s="54">
        <v>0.4028828305382206</v>
      </c>
      <c r="DC22" s="54">
        <v>0.4028828305382206</v>
      </c>
      <c r="DD22" s="54">
        <v>0.4028828305382206</v>
      </c>
      <c r="DE22" s="54">
        <v>0.4028828305382206</v>
      </c>
      <c r="DF22" s="54">
        <v>0.4028828305382206</v>
      </c>
      <c r="DG22" s="54">
        <v>0.4028828305382206</v>
      </c>
      <c r="DH22" s="54">
        <v>0.4028828305382206</v>
      </c>
      <c r="DI22" s="54">
        <v>0.4028828305382206</v>
      </c>
      <c r="DJ22" s="54">
        <v>0.4028828305382206</v>
      </c>
      <c r="DK22" s="54">
        <v>0.4028828305382206</v>
      </c>
      <c r="DL22" s="54">
        <v>0.4028828305382206</v>
      </c>
      <c r="DM22" s="54">
        <v>0.4028828305382206</v>
      </c>
      <c r="DN22" s="54">
        <v>0.4028828305382206</v>
      </c>
      <c r="DO22" s="54">
        <v>0.4028828305382206</v>
      </c>
      <c r="DP22" s="54">
        <v>0.4028828305382206</v>
      </c>
      <c r="DQ22" s="54">
        <v>0.4028828305382206</v>
      </c>
      <c r="DR22" s="54">
        <v>0.4028828305382206</v>
      </c>
      <c r="DS22" s="54">
        <v>0.4028828305382206</v>
      </c>
      <c r="DT22" s="54">
        <v>0.4028828305382206</v>
      </c>
      <c r="DU22" s="54">
        <v>0.4028828305382206</v>
      </c>
      <c r="DV22" s="54">
        <v>0.4028828305382206</v>
      </c>
      <c r="DW22" s="54">
        <v>0.4028828305382206</v>
      </c>
      <c r="DX22" s="54">
        <v>0.4028828305382206</v>
      </c>
      <c r="DY22" s="54">
        <v>0.4028828305382206</v>
      </c>
      <c r="DZ22" s="54">
        <v>0.4028828305382206</v>
      </c>
      <c r="EA22" s="54">
        <v>0.4028828305382206</v>
      </c>
      <c r="EB22" s="54">
        <v>0.4028828305382206</v>
      </c>
      <c r="EC22" s="54">
        <v>0.4028828305382206</v>
      </c>
      <c r="ED22" s="54">
        <v>0.4028828305382206</v>
      </c>
      <c r="EE22" s="54">
        <v>0.4028828305382206</v>
      </c>
      <c r="EF22" s="54">
        <v>0.4028828305382206</v>
      </c>
      <c r="EG22" s="54">
        <v>0.4028828305382206</v>
      </c>
      <c r="EH22" s="54">
        <v>0.4028828305382206</v>
      </c>
      <c r="EI22" s="54">
        <v>0.4028828305382206</v>
      </c>
      <c r="EJ22" s="54">
        <v>0.4028828305382206</v>
      </c>
      <c r="EK22" s="54">
        <v>0.4028828305382206</v>
      </c>
      <c r="EL22" s="54">
        <v>0.4028828305382206</v>
      </c>
      <c r="EM22" s="54">
        <v>0.4028828305382206</v>
      </c>
      <c r="EN22" s="54">
        <v>0.4028828305382206</v>
      </c>
      <c r="EO22" s="54">
        <v>0.4028828305382206</v>
      </c>
      <c r="EP22" s="54">
        <v>0.4028828305382206</v>
      </c>
      <c r="EQ22" s="54">
        <v>0.4028828305382206</v>
      </c>
      <c r="ER22" s="54">
        <v>0.4028828305382206</v>
      </c>
      <c r="ES22" s="54">
        <v>0.4028828305382206</v>
      </c>
      <c r="ET22" s="54">
        <v>0.4028828305382206</v>
      </c>
      <c r="EU22" s="54">
        <v>0.4028828305382206</v>
      </c>
      <c r="EV22" s="54">
        <v>0.4028828305382206</v>
      </c>
      <c r="EW22" s="54">
        <v>0.4028828305382206</v>
      </c>
      <c r="EX22" s="54">
        <v>0.4028828305382206</v>
      </c>
      <c r="EY22" s="54">
        <v>0.4028828305382206</v>
      </c>
      <c r="EZ22" s="54">
        <v>0.4028828305382206</v>
      </c>
      <c r="FA22" s="54">
        <v>0.4028828305382206</v>
      </c>
      <c r="FB22" s="54">
        <v>0.4028828305382206</v>
      </c>
      <c r="FC22" s="54">
        <v>0.4028828305382206</v>
      </c>
      <c r="FD22" s="54">
        <v>0.4028828305382206</v>
      </c>
      <c r="FE22" s="54">
        <v>0.4028828305382206</v>
      </c>
      <c r="FF22" s="54">
        <v>0.4028828305382206</v>
      </c>
      <c r="FG22" s="54">
        <v>0.4028828305382206</v>
      </c>
      <c r="FH22" s="54">
        <v>0.4028828305382206</v>
      </c>
      <c r="FI22" s="54">
        <v>0.4028828305382206</v>
      </c>
      <c r="FJ22" s="54">
        <v>0.4028828305382206</v>
      </c>
      <c r="FK22" s="54">
        <v>0.4028828305382206</v>
      </c>
      <c r="FL22" s="54">
        <v>0.4028828305382206</v>
      </c>
      <c r="FM22" s="54">
        <v>0.4028828305382206</v>
      </c>
      <c r="FN22" s="54">
        <v>0.4028828305382206</v>
      </c>
      <c r="FO22" s="54">
        <v>0.4028828305382206</v>
      </c>
      <c r="FP22" s="54">
        <v>0.4028828305382206</v>
      </c>
      <c r="FQ22" s="54">
        <v>0.4028828305382206</v>
      </c>
      <c r="FR22" s="54">
        <v>0.4028828305382206</v>
      </c>
      <c r="FS22" s="54">
        <v>0.4028828305382206</v>
      </c>
      <c r="FT22" s="54">
        <v>0.4028828305382206</v>
      </c>
      <c r="FU22" s="54">
        <v>0.4028828305382206</v>
      </c>
      <c r="FV22" s="54">
        <v>0.4028828305382206</v>
      </c>
      <c r="FW22" s="54">
        <v>0.4028828305382206</v>
      </c>
      <c r="FX22" s="54">
        <v>0.4028828305382206</v>
      </c>
      <c r="FY22" s="54">
        <v>0.4028828305382206</v>
      </c>
      <c r="FZ22" s="54">
        <v>0.4028828305382206</v>
      </c>
      <c r="GA22" s="54">
        <v>0.4028828305382206</v>
      </c>
      <c r="GB22" s="54">
        <v>0.4028828305382206</v>
      </c>
      <c r="GC22" s="54">
        <v>0.4028828305382206</v>
      </c>
      <c r="GD22" s="54">
        <v>0.4028828305382206</v>
      </c>
      <c r="GE22" s="54">
        <v>0.4028828305382206</v>
      </c>
      <c r="GF22" s="54">
        <v>0.4028828305382206</v>
      </c>
      <c r="GG22" s="54">
        <v>0.4028828305382206</v>
      </c>
      <c r="GH22" s="54">
        <v>0.4028828305382206</v>
      </c>
      <c r="GI22" s="54">
        <v>0.4028828305382206</v>
      </c>
      <c r="GJ22" s="54">
        <v>0.4028828305382206</v>
      </c>
      <c r="GK22" s="54">
        <v>0.4028828305382206</v>
      </c>
      <c r="GL22" s="54">
        <v>0.4028828305382206</v>
      </c>
      <c r="GM22" s="54">
        <v>0.4028828305382206</v>
      </c>
      <c r="GN22" s="54">
        <v>0.4028828305382206</v>
      </c>
      <c r="GO22" s="54">
        <v>0.4028828305382206</v>
      </c>
      <c r="GP22" s="54">
        <v>0.4028828305382206</v>
      </c>
      <c r="GQ22" s="54">
        <v>0.4028828305382206</v>
      </c>
      <c r="GR22" s="54">
        <v>0.4028828305382206</v>
      </c>
      <c r="GS22" s="54">
        <v>0.4028828305382206</v>
      </c>
      <c r="GT22" s="54">
        <v>0.4028828305382206</v>
      </c>
      <c r="GU22" s="54">
        <v>0.4028828305382206</v>
      </c>
      <c r="GV22" s="54">
        <v>0.4028828305382206</v>
      </c>
      <c r="GW22" s="54">
        <v>0.4028828305382206</v>
      </c>
      <c r="GX22" s="54">
        <v>0.4028828305382206</v>
      </c>
      <c r="GY22" s="54">
        <v>0.4028828305382206</v>
      </c>
      <c r="GZ22" s="54">
        <v>0.4028828305382206</v>
      </c>
      <c r="HA22" s="54">
        <v>0.4028828305382206</v>
      </c>
      <c r="HB22" s="54">
        <v>0.4028828305382206</v>
      </c>
      <c r="HC22" s="54">
        <v>0.4028828305382206</v>
      </c>
      <c r="HD22" s="54">
        <v>0.4028828305382206</v>
      </c>
      <c r="HE22" s="54">
        <v>0.4028828305382206</v>
      </c>
      <c r="HF22" s="54">
        <v>0.4028828305382206</v>
      </c>
      <c r="HG22" s="54">
        <v>0.4028828305382206</v>
      </c>
      <c r="HH22" s="54">
        <v>0.4028828305382206</v>
      </c>
      <c r="HI22" s="54">
        <v>0.4028828305382206</v>
      </c>
      <c r="HJ22" s="54">
        <v>0.4028828305382206</v>
      </c>
      <c r="HK22" s="54">
        <v>0.4028828305382206</v>
      </c>
      <c r="HL22" s="54">
        <v>0.4028828305382206</v>
      </c>
      <c r="HM22" s="54">
        <v>0.4028828305382206</v>
      </c>
      <c r="HN22" s="54">
        <v>0.4028828305382206</v>
      </c>
      <c r="HO22" s="54">
        <v>0.4028828305382206</v>
      </c>
      <c r="HP22" s="54">
        <v>0.4028828305382206</v>
      </c>
      <c r="HQ22" s="54">
        <v>0.4028828305382206</v>
      </c>
      <c r="HR22" s="54">
        <v>0.4028828305382206</v>
      </c>
      <c r="HS22" s="54">
        <v>0.4028828305382206</v>
      </c>
      <c r="HT22" s="54">
        <v>0.4028828305382206</v>
      </c>
      <c r="HU22" s="54">
        <v>0.4028828305382206</v>
      </c>
      <c r="HV22" s="54">
        <v>0.4028828305382206</v>
      </c>
      <c r="HW22" s="54">
        <v>0.4028828305382206</v>
      </c>
      <c r="HX22" s="54">
        <v>0.4028828305382206</v>
      </c>
      <c r="HY22" s="54">
        <v>0.4028828305382206</v>
      </c>
      <c r="HZ22" s="54">
        <v>0.4028828305382206</v>
      </c>
      <c r="IA22" s="54">
        <v>0.4028828305382206</v>
      </c>
      <c r="IB22" s="54">
        <v>0.4028828305382206</v>
      </c>
      <c r="IC22" s="54">
        <v>0.4028828305382206</v>
      </c>
      <c r="ID22" s="54">
        <v>0.4028828305382206</v>
      </c>
      <c r="IE22" s="54">
        <v>0.4028828305382206</v>
      </c>
      <c r="IF22" s="54">
        <v>0.4028828305382206</v>
      </c>
      <c r="IG22" s="54">
        <v>0.4028828305382206</v>
      </c>
      <c r="IH22" s="54">
        <v>0.4028828305382206</v>
      </c>
      <c r="II22" s="54">
        <v>0.4028828305382206</v>
      </c>
      <c r="IJ22" s="54">
        <v>0.4028828305382206</v>
      </c>
      <c r="IK22" s="54">
        <v>0.4028828305382206</v>
      </c>
      <c r="IL22" s="54">
        <v>0.4028828305382206</v>
      </c>
      <c r="IM22" s="54">
        <v>0.4028828305382206</v>
      </c>
      <c r="IN22" s="54">
        <v>0.4028828305382206</v>
      </c>
      <c r="IO22" s="54">
        <v>0.4028828305382206</v>
      </c>
      <c r="IP22" s="54">
        <v>0.4028828305382206</v>
      </c>
      <c r="IQ22" s="54">
        <v>0.4028828305382206</v>
      </c>
      <c r="IR22" s="54">
        <v>0.4028828305382206</v>
      </c>
      <c r="IS22" s="54">
        <v>0.4028828305382206</v>
      </c>
      <c r="IT22" s="54">
        <v>0.4028828305382206</v>
      </c>
      <c r="IU22" s="54">
        <v>0.4028828305382206</v>
      </c>
      <c r="IV22" s="54">
        <v>0.4028828305382206</v>
      </c>
      <c r="IW22" s="54">
        <v>0.4028828305382206</v>
      </c>
      <c r="IX22" s="54">
        <v>0.4028828305382206</v>
      </c>
      <c r="IY22" s="54">
        <v>0.4028828305382206</v>
      </c>
      <c r="IZ22" s="54">
        <v>0.4028828305382206</v>
      </c>
      <c r="JA22" s="54">
        <v>0.4028828305382206</v>
      </c>
      <c r="JB22" s="54">
        <v>0.4028828305382206</v>
      </c>
      <c r="JC22" s="54">
        <v>0.4028828305382206</v>
      </c>
      <c r="JD22" s="54">
        <v>0.4028828305382206</v>
      </c>
      <c r="JE22" s="54">
        <v>0.4028828305382206</v>
      </c>
      <c r="JF22" s="54">
        <v>0.4028828305382206</v>
      </c>
      <c r="JG22" s="54">
        <v>0.4028828305382206</v>
      </c>
      <c r="JH22" s="54">
        <v>0.4028828305382206</v>
      </c>
      <c r="JI22" s="54">
        <v>0.4028828305382206</v>
      </c>
      <c r="JJ22" s="54">
        <v>0.4028828305382206</v>
      </c>
      <c r="JK22" s="54">
        <v>0.4028828305382206</v>
      </c>
      <c r="JL22" s="54">
        <v>0.4028828305382206</v>
      </c>
      <c r="JM22" s="54">
        <v>0.4028828305382206</v>
      </c>
      <c r="JN22" s="54">
        <v>0.4028828305382206</v>
      </c>
      <c r="JO22" s="54">
        <v>0.4028828305382206</v>
      </c>
      <c r="JP22" s="54">
        <v>0.4028828305382206</v>
      </c>
      <c r="JQ22" s="54">
        <v>0.4028828305382206</v>
      </c>
      <c r="JR22" s="54">
        <v>0.4028828305382206</v>
      </c>
      <c r="JS22" s="54">
        <v>0.4028828305382206</v>
      </c>
      <c r="JT22" s="54">
        <v>0.4028828305382206</v>
      </c>
      <c r="JU22" s="54">
        <v>0.4028828305382206</v>
      </c>
      <c r="JV22" s="54">
        <v>0.4028828305382206</v>
      </c>
      <c r="JW22" s="54">
        <v>0.4028828305382206</v>
      </c>
      <c r="JX22" s="54">
        <v>0.4028828305382206</v>
      </c>
      <c r="JY22" s="54">
        <v>0.4028828305382206</v>
      </c>
      <c r="JZ22" s="54">
        <v>0.4028828305382206</v>
      </c>
      <c r="KA22" s="54">
        <v>0.4028828305382206</v>
      </c>
      <c r="KB22" s="54">
        <v>0.4028828305382206</v>
      </c>
      <c r="KC22" s="54">
        <v>0.4028828305382206</v>
      </c>
      <c r="KD22" s="54">
        <v>0.4028828305382206</v>
      </c>
      <c r="KE22" s="54">
        <v>0.4028828305382206</v>
      </c>
      <c r="KF22" s="54">
        <v>0.4028828305382206</v>
      </c>
      <c r="KG22" s="54">
        <v>0.4028828305382206</v>
      </c>
      <c r="KH22" s="54">
        <v>0.4028828305382206</v>
      </c>
      <c r="KI22" s="54">
        <v>0.4028828305382206</v>
      </c>
      <c r="KJ22" s="54">
        <v>0.4028828305382206</v>
      </c>
      <c r="KK22" s="54">
        <v>0.4028828305382206</v>
      </c>
      <c r="KL22" s="54">
        <v>0.4028828305382206</v>
      </c>
      <c r="KM22" s="54">
        <v>0.4028828305382206</v>
      </c>
      <c r="KN22" s="54">
        <v>0.4028828305382206</v>
      </c>
      <c r="KO22" s="54">
        <v>0.4028828305382206</v>
      </c>
      <c r="KP22" s="54">
        <v>0.4028828305382206</v>
      </c>
      <c r="KQ22" s="54">
        <v>0.4028828305382206</v>
      </c>
      <c r="KR22" s="54">
        <v>0.4028828305382206</v>
      </c>
      <c r="KS22" s="54">
        <v>0.4028828305382206</v>
      </c>
      <c r="KT22" s="54">
        <v>0.4028828305382206</v>
      </c>
      <c r="KU22" s="54">
        <v>0.4028828305382206</v>
      </c>
      <c r="KV22" s="54">
        <v>0.4028828305382206</v>
      </c>
      <c r="KW22" s="54">
        <v>0.4028828305382206</v>
      </c>
      <c r="KX22" s="54">
        <v>0.4028828305382206</v>
      </c>
      <c r="KY22" s="54">
        <v>0.4028828305382206</v>
      </c>
      <c r="KZ22" s="54">
        <v>0.4028828305382206</v>
      </c>
      <c r="LA22" s="54">
        <v>0.4028828305382206</v>
      </c>
      <c r="LB22" s="54">
        <v>0.4028828305382206</v>
      </c>
      <c r="LC22" s="54">
        <v>0.4028828305382206</v>
      </c>
      <c r="LD22" s="54">
        <v>0.4028828305382206</v>
      </c>
      <c r="LE22" s="54">
        <v>0.4028828305382206</v>
      </c>
      <c r="LF22" s="54">
        <v>0.4028828305382206</v>
      </c>
      <c r="LG22" s="54">
        <v>0.4028828305382206</v>
      </c>
      <c r="LH22" s="54">
        <v>0.4028828305382206</v>
      </c>
      <c r="LI22" s="54">
        <v>0.4028828305382206</v>
      </c>
      <c r="LJ22" s="54">
        <v>0.4028828305382206</v>
      </c>
      <c r="LK22" s="54">
        <v>0.4028828305382206</v>
      </c>
      <c r="LL22" s="54">
        <v>0.4028828305382206</v>
      </c>
      <c r="LM22" s="54">
        <v>0.4028828305382206</v>
      </c>
      <c r="LN22" s="54">
        <v>0.4028828305382206</v>
      </c>
      <c r="LO22" s="54">
        <v>0.4028828305382206</v>
      </c>
      <c r="LP22" s="54">
        <v>0.4028828305382206</v>
      </c>
      <c r="LQ22" s="54">
        <v>0.4028828305382206</v>
      </c>
      <c r="LR22" s="54">
        <v>0.4028828305382206</v>
      </c>
      <c r="LS22" s="54">
        <v>0.4028828305382206</v>
      </c>
      <c r="LT22" s="54">
        <v>0.4028828305382206</v>
      </c>
      <c r="LU22" s="54">
        <v>0.4028828305382206</v>
      </c>
      <c r="LV22" s="54">
        <v>0.4028828305382206</v>
      </c>
      <c r="LW22" s="54">
        <v>0.4028828305382206</v>
      </c>
      <c r="LX22" s="54">
        <v>0.4028828305382206</v>
      </c>
      <c r="LY22" s="54">
        <v>0.4028828305382206</v>
      </c>
      <c r="LZ22" s="54">
        <v>0.4028828305382206</v>
      </c>
      <c r="MA22" s="54">
        <v>0.4028828305382206</v>
      </c>
      <c r="MB22" s="54">
        <v>0.4028828305382206</v>
      </c>
      <c r="MC22" s="54">
        <v>0.4028828305382206</v>
      </c>
      <c r="MD22" s="54">
        <v>0.4028828305382206</v>
      </c>
      <c r="ME22" s="54">
        <v>0.4028828305382206</v>
      </c>
      <c r="MF22" s="54">
        <v>0.4028828305382206</v>
      </c>
      <c r="MG22" s="54">
        <v>0.4028828305382206</v>
      </c>
      <c r="MH22" s="54">
        <v>0.4028828305382206</v>
      </c>
      <c r="MI22" s="54">
        <v>0.4028828305382206</v>
      </c>
      <c r="MJ22" s="54">
        <v>0.4028828305382206</v>
      </c>
      <c r="MK22" s="54">
        <v>0.4028828305382206</v>
      </c>
      <c r="ML22" s="54">
        <v>0.4028828305382206</v>
      </c>
      <c r="MM22" s="54">
        <v>0.4028828305382206</v>
      </c>
      <c r="MN22" s="54">
        <v>0.4028828305382206</v>
      </c>
      <c r="MO22" s="54">
        <v>0.4028828305382206</v>
      </c>
      <c r="MP22" s="54">
        <v>0.4028828305382206</v>
      </c>
      <c r="MQ22" s="54">
        <v>0.4028828305382206</v>
      </c>
      <c r="MR22" s="54">
        <v>0.4028828305382206</v>
      </c>
      <c r="MS22" s="54">
        <v>0.4028828305382206</v>
      </c>
      <c r="MT22" s="54">
        <v>0.4028828305382206</v>
      </c>
      <c r="MU22" s="54">
        <v>0.4028828305382206</v>
      </c>
      <c r="MV22" s="54">
        <v>0.4028828305382206</v>
      </c>
      <c r="MW22" s="54">
        <v>0.4028828305382206</v>
      </c>
      <c r="MX22" s="54">
        <v>0.4028828305382206</v>
      </c>
      <c r="MY22" s="54">
        <v>0.4028828305382206</v>
      </c>
      <c r="MZ22" s="54">
        <v>0.4028828305382206</v>
      </c>
      <c r="NA22" s="54">
        <v>0.4028828305382206</v>
      </c>
      <c r="NB22" s="54">
        <v>0.4028828305382206</v>
      </c>
      <c r="NC22" s="54">
        <v>0.4028828305382206</v>
      </c>
      <c r="ND22" s="54">
        <v>0.4028828305382206</v>
      </c>
      <c r="NE22" s="54">
        <v>0.4028828305382206</v>
      </c>
      <c r="NF22" s="54">
        <v>0.4028828305382206</v>
      </c>
      <c r="NG22" s="54">
        <v>0.4028828305382206</v>
      </c>
      <c r="NH22" s="54">
        <v>0.4028828305382206</v>
      </c>
      <c r="NI22" s="54">
        <v>0.4028828305382206</v>
      </c>
      <c r="NJ22" s="54">
        <v>0.4028828305382206</v>
      </c>
      <c r="NK22" s="54">
        <v>0.4028828305382206</v>
      </c>
      <c r="NL22" s="54">
        <v>0.4028828305382206</v>
      </c>
      <c r="NM22" s="54">
        <v>0.4028828305382206</v>
      </c>
      <c r="NN22" s="54">
        <v>0.4028828305382206</v>
      </c>
      <c r="NO22" s="54">
        <v>0.4028828305382206</v>
      </c>
      <c r="NP22" s="54">
        <v>0.4028828305382206</v>
      </c>
      <c r="NQ22" s="54">
        <v>0.4028828305382206</v>
      </c>
      <c r="NR22" s="54">
        <v>0.4028828305382206</v>
      </c>
      <c r="NS22" s="54">
        <v>0.4028828305382206</v>
      </c>
      <c r="NT22" s="54">
        <v>0.4028828305382206</v>
      </c>
      <c r="NU22" s="54">
        <v>0.4028828305382206</v>
      </c>
      <c r="NV22" s="54">
        <v>0.4028828305382206</v>
      </c>
      <c r="NW22" s="54">
        <v>0.4028828305382206</v>
      </c>
      <c r="NX22" s="54">
        <v>0.4028828305382206</v>
      </c>
      <c r="NY22" s="54">
        <v>0.4028828305382206</v>
      </c>
      <c r="NZ22" s="54">
        <v>0.4028828305382206</v>
      </c>
      <c r="OA22" s="54">
        <v>0.4028828305382206</v>
      </c>
      <c r="OB22" s="54">
        <v>0.4028828305382206</v>
      </c>
      <c r="OC22" s="54">
        <v>0.4028828305382206</v>
      </c>
      <c r="OD22" s="54">
        <v>0.4028828305382206</v>
      </c>
      <c r="OE22" s="54">
        <v>0.4028828305382206</v>
      </c>
      <c r="OF22" s="54">
        <v>0.4028828305382206</v>
      </c>
      <c r="OG22" s="54">
        <v>0.4028828305382206</v>
      </c>
      <c r="OH22" s="54">
        <v>0.4028828305382206</v>
      </c>
      <c r="OI22" s="54">
        <v>0.4028828305382206</v>
      </c>
      <c r="OJ22" s="54">
        <v>0.4028828305382206</v>
      </c>
      <c r="OK22" s="54">
        <v>0.4028828305382206</v>
      </c>
      <c r="OL22" s="54">
        <v>0.4028828305382206</v>
      </c>
      <c r="OM22" s="54">
        <v>0.4028828305382206</v>
      </c>
      <c r="ON22" s="54">
        <v>0.4028828305382206</v>
      </c>
      <c r="OO22" s="54">
        <v>0.4028828305382206</v>
      </c>
      <c r="OP22" s="54">
        <v>0.4028828305382206</v>
      </c>
      <c r="OQ22" s="54">
        <v>0.4028828305382206</v>
      </c>
      <c r="OR22" s="54">
        <v>0.4028828305382206</v>
      </c>
      <c r="OS22" s="54">
        <v>0.4028828305382206</v>
      </c>
      <c r="OT22" s="54">
        <v>0.4028828305382206</v>
      </c>
      <c r="OU22" s="54">
        <v>0.4028828305382206</v>
      </c>
      <c r="OV22" s="54">
        <v>0.4028828305382206</v>
      </c>
      <c r="OW22" s="54">
        <v>0.4028828305382206</v>
      </c>
      <c r="OX22" s="54">
        <v>0.4028828305382206</v>
      </c>
      <c r="OY22" s="54">
        <v>0.4028828305382206</v>
      </c>
      <c r="OZ22" s="54">
        <v>0.4028828305382206</v>
      </c>
      <c r="PA22" s="54">
        <v>0.4028828305382206</v>
      </c>
      <c r="PB22" s="54">
        <v>0.4028828305382206</v>
      </c>
      <c r="PC22" s="54">
        <v>0.4028828305382206</v>
      </c>
      <c r="PD22" s="54">
        <v>0.4028828305382206</v>
      </c>
      <c r="PE22" s="54">
        <v>0.4028828305382206</v>
      </c>
      <c r="PF22" s="54">
        <v>0.4028828305382206</v>
      </c>
      <c r="PG22" s="54">
        <v>0.4028828305382206</v>
      </c>
      <c r="PH22" s="54">
        <v>0.4028828305382206</v>
      </c>
      <c r="PI22" s="54">
        <v>0.4028828305382206</v>
      </c>
      <c r="PJ22" s="54">
        <v>0.4028828305382206</v>
      </c>
      <c r="PK22" s="54">
        <v>0.4028828305382206</v>
      </c>
      <c r="PL22" s="54">
        <v>0.4028828305382206</v>
      </c>
      <c r="PM22" s="54">
        <v>0.4028828305382206</v>
      </c>
      <c r="PN22" s="54">
        <v>0.4028828305382206</v>
      </c>
      <c r="PO22" s="54">
        <v>0.4028828305382206</v>
      </c>
      <c r="PP22" s="54">
        <v>0.4028828305382206</v>
      </c>
      <c r="PQ22" s="54">
        <v>0.4028828305382206</v>
      </c>
      <c r="PR22" s="54">
        <v>0.4028828305382206</v>
      </c>
      <c r="PS22" s="54">
        <v>0.4028828305382206</v>
      </c>
      <c r="PT22" s="54">
        <v>0.4028828305382206</v>
      </c>
      <c r="PU22" s="54">
        <v>0.4028828305382206</v>
      </c>
      <c r="PV22" s="54">
        <v>0.4028828305382206</v>
      </c>
      <c r="PW22" s="54">
        <v>0.4028828305382206</v>
      </c>
      <c r="PX22" s="54">
        <v>0.4028828305382206</v>
      </c>
      <c r="PY22" s="54">
        <v>0.4028828305382206</v>
      </c>
      <c r="PZ22" s="54">
        <v>0.4028828305382206</v>
      </c>
      <c r="QA22" s="54">
        <v>0.4028828305382206</v>
      </c>
      <c r="QB22" s="54">
        <v>0.4028828305382206</v>
      </c>
      <c r="QC22" s="54">
        <v>0.4028828305382206</v>
      </c>
      <c r="QD22" s="54">
        <v>0.4028828305382206</v>
      </c>
      <c r="QE22" s="54">
        <v>0.4028828305382206</v>
      </c>
      <c r="QF22" s="54">
        <v>0.4028828305382206</v>
      </c>
      <c r="QG22" s="54">
        <v>0.4028828305382206</v>
      </c>
      <c r="QH22" s="54">
        <v>0.4028828305382206</v>
      </c>
      <c r="QI22" s="54">
        <v>0.4028828305382206</v>
      </c>
      <c r="QJ22" s="54">
        <v>0.4028828305382206</v>
      </c>
      <c r="QK22" s="54">
        <v>0.4028828305382206</v>
      </c>
      <c r="QL22" s="54">
        <v>0.4028828305382206</v>
      </c>
      <c r="QM22" s="54">
        <v>0.4028828305382206</v>
      </c>
      <c r="QN22" s="54">
        <v>0.4028828305382206</v>
      </c>
      <c r="QO22" s="54">
        <v>0.4028828305382206</v>
      </c>
      <c r="QP22" s="54">
        <v>0.4028828305382206</v>
      </c>
      <c r="QQ22" s="54">
        <v>0.4028828305382206</v>
      </c>
      <c r="QR22" s="54">
        <v>0.4028828305382206</v>
      </c>
      <c r="QS22" s="54">
        <v>0.4028828305382206</v>
      </c>
      <c r="QT22" s="54">
        <v>0.4028828305382206</v>
      </c>
      <c r="QU22" s="54">
        <v>0.4028828305382206</v>
      </c>
      <c r="QV22" s="54">
        <v>0.4028828305382206</v>
      </c>
      <c r="QW22" s="54">
        <v>0.4028828305382206</v>
      </c>
      <c r="QX22" s="54">
        <v>0.4028828305382206</v>
      </c>
      <c r="QY22" s="54">
        <v>0.4028828305382206</v>
      </c>
      <c r="QZ22" s="54">
        <v>0.4028828305382206</v>
      </c>
      <c r="RA22" s="54">
        <v>0.4028828305382206</v>
      </c>
      <c r="RB22" s="54">
        <v>0.4028828305382206</v>
      </c>
      <c r="RC22" s="54">
        <v>0.4028828305382206</v>
      </c>
      <c r="RD22" s="54">
        <v>0.4028828305382206</v>
      </c>
      <c r="RE22" s="54">
        <v>0.4028828305382206</v>
      </c>
      <c r="RF22" s="54">
        <v>0.4028828305382206</v>
      </c>
      <c r="RG22" s="54">
        <v>0.4028828305382206</v>
      </c>
      <c r="RH22" s="54">
        <v>0.4028828305382206</v>
      </c>
      <c r="RI22" s="54">
        <v>0.4028828305382206</v>
      </c>
      <c r="RJ22" s="54">
        <v>0.4028828305382206</v>
      </c>
      <c r="RK22" s="54">
        <v>0.4028828305382206</v>
      </c>
      <c r="RL22" s="54">
        <v>0.4028828305382206</v>
      </c>
      <c r="RM22" s="54">
        <v>0.4028828305382206</v>
      </c>
      <c r="RN22" s="54">
        <v>0.4028828305382206</v>
      </c>
      <c r="RO22" s="54">
        <v>0.4028828305382206</v>
      </c>
      <c r="RP22" s="54">
        <v>0.4028828305382206</v>
      </c>
      <c r="RQ22" s="54">
        <v>0.4028828305382206</v>
      </c>
      <c r="RR22" s="54">
        <v>0.4028828305382206</v>
      </c>
      <c r="RS22" s="54">
        <v>0.4028828305382206</v>
      </c>
      <c r="RT22" s="54">
        <v>0.4028828305382206</v>
      </c>
      <c r="RU22" s="54">
        <v>0.4028828305382206</v>
      </c>
      <c r="RV22" s="54">
        <v>0.4028828305382206</v>
      </c>
      <c r="RW22" s="54">
        <v>0.4028828305382206</v>
      </c>
      <c r="RX22" s="54">
        <v>0.4028828305382206</v>
      </c>
      <c r="RY22" s="54">
        <v>0.4028828305382206</v>
      </c>
      <c r="RZ22" s="54">
        <v>0.4028828305382206</v>
      </c>
      <c r="SA22" s="54">
        <v>0.4028828305382206</v>
      </c>
      <c r="SB22" s="54">
        <v>0.4028828305382206</v>
      </c>
      <c r="SC22" s="54">
        <v>0.4028828305382206</v>
      </c>
      <c r="SD22" s="54">
        <v>0.4028828305382206</v>
      </c>
      <c r="SE22" s="54">
        <v>0.4028828305382206</v>
      </c>
      <c r="SF22" s="54">
        <v>0.4028828305382206</v>
      </c>
      <c r="SG22" s="54">
        <v>0.4028828305382206</v>
      </c>
      <c r="SH22" s="54">
        <v>0.4028828305382206</v>
      </c>
      <c r="SI22" s="54">
        <v>0.4028828305382206</v>
      </c>
      <c r="SJ22" s="54">
        <v>0.4028828305382206</v>
      </c>
      <c r="SK22" s="54">
        <v>0.4028828305382206</v>
      </c>
      <c r="SL22" s="54">
        <v>0.4028828305382206</v>
      </c>
      <c r="SM22" s="54">
        <v>0.4028828305382206</v>
      </c>
      <c r="SN22" s="54">
        <v>0.4028828305382206</v>
      </c>
      <c r="SO22" s="54">
        <v>0.4028828305382206</v>
      </c>
      <c r="SP22" s="54">
        <v>0.4028828305382206</v>
      </c>
      <c r="SQ22" s="54">
        <v>0.4028828305382206</v>
      </c>
      <c r="SR22" s="54">
        <v>0.4028828305382206</v>
      </c>
      <c r="SS22" s="54">
        <v>0.4028828305382206</v>
      </c>
      <c r="ST22" s="54">
        <v>0.4028828305382206</v>
      </c>
      <c r="SU22" s="54">
        <v>0.4028828305382206</v>
      </c>
      <c r="SV22" s="54">
        <v>0.4028828305382206</v>
      </c>
      <c r="SW22" s="54">
        <v>0.4028828305382206</v>
      </c>
      <c r="SX22" s="54">
        <v>0.4028828305382206</v>
      </c>
      <c r="SY22" s="54">
        <v>0.4028828305382206</v>
      </c>
      <c r="SZ22" s="54">
        <v>0.4028828305382206</v>
      </c>
      <c r="TA22" s="54">
        <v>0.4028828305382206</v>
      </c>
      <c r="TB22" s="54">
        <v>0.4028828305382206</v>
      </c>
      <c r="TC22" s="54">
        <v>0.4028828305382206</v>
      </c>
      <c r="TD22" s="54">
        <v>0.4028828305382206</v>
      </c>
      <c r="TE22" s="54">
        <v>0.4028828305382206</v>
      </c>
      <c r="TF22" s="54">
        <v>0.4028828305382206</v>
      </c>
      <c r="TG22" s="54">
        <v>0.4028828305382206</v>
      </c>
      <c r="TH22" s="54">
        <v>0.4028828305382206</v>
      </c>
      <c r="TI22" s="54">
        <v>0.4028828305382206</v>
      </c>
      <c r="TJ22" s="54">
        <v>0.4028828305382206</v>
      </c>
      <c r="TK22" s="54">
        <v>0.4028828305382206</v>
      </c>
      <c r="TL22" s="54">
        <v>0.4028828305382206</v>
      </c>
      <c r="TM22" s="54">
        <v>0.4028828305382206</v>
      </c>
      <c r="TN22" s="54">
        <v>0.4028828305382206</v>
      </c>
      <c r="TO22" s="54">
        <v>0.4028828305382206</v>
      </c>
      <c r="TP22" s="25"/>
      <c r="TQ22" s="25"/>
      <c r="TR22" s="25"/>
      <c r="TS22" s="25"/>
      <c r="TT22" s="25"/>
      <c r="TU22" s="25"/>
      <c r="TV22" s="25"/>
      <c r="TW22" s="25"/>
      <c r="TX22" s="25"/>
      <c r="TY22" s="25"/>
      <c r="TZ22" s="25"/>
      <c r="UA22" s="25"/>
      <c r="UB22" s="25"/>
      <c r="UC22" s="25"/>
      <c r="UD22" s="25"/>
      <c r="UE22" s="25"/>
      <c r="UF22" s="25"/>
      <c r="UG22" s="25"/>
      <c r="UH22" s="25"/>
      <c r="UI22" s="25"/>
      <c r="UJ22" s="25"/>
      <c r="UK22" s="25"/>
      <c r="UL22" s="25"/>
      <c r="UM22" s="25"/>
      <c r="UN22" s="25"/>
      <c r="UO22" s="25"/>
      <c r="UP22" s="25"/>
      <c r="UQ22" s="25"/>
      <c r="UR22" s="25"/>
      <c r="US22" s="25"/>
      <c r="UT22" s="25"/>
      <c r="UU22" s="25"/>
      <c r="UV22" s="25"/>
      <c r="UW22" s="25"/>
      <c r="UX22" s="25"/>
      <c r="UY22" s="25"/>
      <c r="UZ22" s="25"/>
      <c r="VA22" s="25"/>
      <c r="VB22" s="25"/>
      <c r="VC22" s="25"/>
      <c r="VD22" s="25"/>
      <c r="VE22" s="25"/>
      <c r="VF22" s="25"/>
      <c r="VG22" s="25"/>
      <c r="VH22" s="25"/>
      <c r="VI22" s="25"/>
      <c r="VJ22" s="25"/>
      <c r="VK22" s="25"/>
      <c r="VL22" s="25"/>
      <c r="VM22" s="25"/>
      <c r="VN22" s="25"/>
      <c r="VO22" s="25"/>
      <c r="VP22" s="25"/>
      <c r="VQ22" s="25"/>
      <c r="VR22" s="25"/>
      <c r="VS22" s="25"/>
      <c r="VT22" s="25"/>
      <c r="VU22" s="25"/>
      <c r="VV22" s="25"/>
      <c r="VW22" s="25"/>
      <c r="VX22" s="25"/>
      <c r="VY22" s="25"/>
      <c r="VZ22" s="25"/>
      <c r="WA22" s="25"/>
      <c r="WB22" s="25"/>
      <c r="WC22" s="25"/>
      <c r="WD22" s="25"/>
      <c r="WE22" s="25"/>
      <c r="WF22" s="25"/>
      <c r="WG22" s="25"/>
      <c r="WH22" s="25"/>
    </row>
    <row r="23" spans="4:606" ht="16.5">
      <c r="D23" s="18" t="s">
        <v>8</v>
      </c>
      <c r="E23" s="17" t="s">
        <v>168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4">
        <v>0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0</v>
      </c>
      <c r="AW23" s="54">
        <v>0</v>
      </c>
      <c r="AX23" s="54">
        <v>0</v>
      </c>
      <c r="AY23" s="54">
        <v>0</v>
      </c>
      <c r="AZ23" s="54">
        <v>0</v>
      </c>
      <c r="BA23" s="54">
        <v>0</v>
      </c>
      <c r="BB23" s="54">
        <v>0</v>
      </c>
      <c r="BC23" s="54">
        <v>0</v>
      </c>
      <c r="BD23" s="54">
        <v>0</v>
      </c>
      <c r="BE23" s="54">
        <v>0</v>
      </c>
      <c r="BF23" s="54">
        <v>0</v>
      </c>
      <c r="BG23" s="54">
        <v>0</v>
      </c>
      <c r="BH23" s="54">
        <v>0</v>
      </c>
      <c r="BI23" s="54">
        <v>0</v>
      </c>
      <c r="BJ23" s="54">
        <v>0</v>
      </c>
      <c r="BK23" s="54">
        <v>0</v>
      </c>
      <c r="BL23" s="54">
        <v>0</v>
      </c>
      <c r="BM23" s="54">
        <v>0</v>
      </c>
      <c r="BN23" s="54">
        <v>0</v>
      </c>
      <c r="BO23" s="54">
        <v>0</v>
      </c>
      <c r="BP23" s="54">
        <v>0</v>
      </c>
      <c r="BQ23" s="54">
        <v>0</v>
      </c>
      <c r="BR23" s="54">
        <v>0</v>
      </c>
      <c r="BS23" s="54">
        <v>0</v>
      </c>
      <c r="BT23" s="54">
        <v>0</v>
      </c>
      <c r="BU23" s="54">
        <v>0</v>
      </c>
      <c r="BV23" s="54">
        <v>0</v>
      </c>
      <c r="BW23" s="54">
        <v>0</v>
      </c>
      <c r="BX23" s="54">
        <v>0</v>
      </c>
      <c r="BY23" s="54">
        <v>0</v>
      </c>
      <c r="BZ23" s="54">
        <v>0</v>
      </c>
      <c r="CA23" s="54">
        <v>0</v>
      </c>
      <c r="CB23" s="54">
        <v>0</v>
      </c>
      <c r="CC23" s="54">
        <v>0</v>
      </c>
      <c r="CD23" s="54">
        <v>0</v>
      </c>
      <c r="CE23" s="54">
        <v>0</v>
      </c>
      <c r="CF23" s="54">
        <v>0</v>
      </c>
      <c r="CG23" s="54">
        <v>0</v>
      </c>
      <c r="CH23" s="54">
        <v>0</v>
      </c>
      <c r="CI23" s="54">
        <v>0</v>
      </c>
      <c r="CJ23" s="54">
        <v>0</v>
      </c>
      <c r="CK23" s="54">
        <v>0</v>
      </c>
      <c r="CL23" s="54">
        <v>0</v>
      </c>
      <c r="CM23" s="54">
        <v>0</v>
      </c>
      <c r="CN23" s="54">
        <v>0</v>
      </c>
      <c r="CO23" s="54">
        <v>0</v>
      </c>
      <c r="CP23" s="54">
        <v>0</v>
      </c>
      <c r="CQ23" s="54">
        <v>0</v>
      </c>
      <c r="CR23" s="54">
        <v>0</v>
      </c>
      <c r="CS23" s="54">
        <v>0</v>
      </c>
      <c r="CT23" s="54">
        <v>0</v>
      </c>
      <c r="CU23" s="54">
        <v>0</v>
      </c>
      <c r="CV23" s="54">
        <v>0</v>
      </c>
      <c r="CW23" s="54">
        <v>0</v>
      </c>
      <c r="CX23" s="54">
        <v>0</v>
      </c>
      <c r="CY23" s="54">
        <v>0</v>
      </c>
      <c r="CZ23" s="54">
        <v>0</v>
      </c>
      <c r="DA23" s="54">
        <v>0</v>
      </c>
      <c r="DB23" s="54">
        <v>0</v>
      </c>
      <c r="DC23" s="54">
        <v>0</v>
      </c>
      <c r="DD23" s="54">
        <v>0</v>
      </c>
      <c r="DE23" s="54">
        <v>0</v>
      </c>
      <c r="DF23" s="54">
        <v>0</v>
      </c>
      <c r="DG23" s="54">
        <v>0</v>
      </c>
      <c r="DH23" s="54">
        <v>0</v>
      </c>
      <c r="DI23" s="54">
        <v>0</v>
      </c>
      <c r="DJ23" s="54">
        <v>0</v>
      </c>
      <c r="DK23" s="54">
        <v>0</v>
      </c>
      <c r="DL23" s="54">
        <v>0</v>
      </c>
      <c r="DM23" s="54">
        <v>0</v>
      </c>
      <c r="DN23" s="54">
        <v>0</v>
      </c>
      <c r="DO23" s="54">
        <v>0</v>
      </c>
      <c r="DP23" s="54">
        <v>0</v>
      </c>
      <c r="DQ23" s="54">
        <v>0</v>
      </c>
      <c r="DR23" s="54">
        <v>0</v>
      </c>
      <c r="DS23" s="54">
        <v>0</v>
      </c>
      <c r="DT23" s="54">
        <v>0</v>
      </c>
      <c r="DU23" s="54">
        <v>0</v>
      </c>
      <c r="DV23" s="54">
        <v>0</v>
      </c>
      <c r="DW23" s="54">
        <v>0</v>
      </c>
      <c r="DX23" s="54">
        <v>0</v>
      </c>
      <c r="DY23" s="54">
        <v>0</v>
      </c>
      <c r="DZ23" s="54">
        <v>0</v>
      </c>
      <c r="EA23" s="54">
        <v>0</v>
      </c>
      <c r="EB23" s="54">
        <v>0</v>
      </c>
      <c r="EC23" s="54">
        <v>0</v>
      </c>
      <c r="ED23" s="54">
        <v>0</v>
      </c>
      <c r="EE23" s="54">
        <v>0</v>
      </c>
      <c r="EF23" s="54">
        <v>0</v>
      </c>
      <c r="EG23" s="54">
        <v>0</v>
      </c>
      <c r="EH23" s="54">
        <v>0</v>
      </c>
      <c r="EI23" s="54">
        <v>0</v>
      </c>
      <c r="EJ23" s="54">
        <v>0</v>
      </c>
      <c r="EK23" s="54">
        <v>0</v>
      </c>
      <c r="EL23" s="54">
        <v>0</v>
      </c>
      <c r="EM23" s="54">
        <v>0</v>
      </c>
      <c r="EN23" s="54">
        <v>0</v>
      </c>
      <c r="EO23" s="54">
        <v>0</v>
      </c>
      <c r="EP23" s="54">
        <v>0</v>
      </c>
      <c r="EQ23" s="54">
        <v>0</v>
      </c>
      <c r="ER23" s="54">
        <v>0</v>
      </c>
      <c r="ES23" s="54">
        <v>0</v>
      </c>
      <c r="ET23" s="54">
        <v>0</v>
      </c>
      <c r="EU23" s="54">
        <v>0</v>
      </c>
      <c r="EV23" s="54">
        <v>0</v>
      </c>
      <c r="EW23" s="54">
        <v>0</v>
      </c>
      <c r="EX23" s="54">
        <v>0</v>
      </c>
      <c r="EY23" s="54">
        <v>0</v>
      </c>
      <c r="EZ23" s="54">
        <v>0</v>
      </c>
      <c r="FA23" s="54">
        <v>0</v>
      </c>
      <c r="FB23" s="54">
        <v>0</v>
      </c>
      <c r="FC23" s="54">
        <v>0</v>
      </c>
      <c r="FD23" s="54">
        <v>0</v>
      </c>
      <c r="FE23" s="54">
        <v>0</v>
      </c>
      <c r="FF23" s="54">
        <v>0</v>
      </c>
      <c r="FG23" s="54">
        <v>0</v>
      </c>
      <c r="FH23" s="54">
        <v>0</v>
      </c>
      <c r="FI23" s="54">
        <v>0</v>
      </c>
      <c r="FJ23" s="54">
        <v>0</v>
      </c>
      <c r="FK23" s="54">
        <v>0</v>
      </c>
      <c r="FL23" s="54">
        <v>0</v>
      </c>
      <c r="FM23" s="54">
        <v>0</v>
      </c>
      <c r="FN23" s="54">
        <v>0</v>
      </c>
      <c r="FO23" s="54">
        <v>0</v>
      </c>
      <c r="FP23" s="54">
        <v>0</v>
      </c>
      <c r="FQ23" s="54">
        <v>0</v>
      </c>
      <c r="FR23" s="54">
        <v>0</v>
      </c>
      <c r="FS23" s="54">
        <v>0</v>
      </c>
      <c r="FT23" s="54">
        <v>0</v>
      </c>
      <c r="FU23" s="54">
        <v>0</v>
      </c>
      <c r="FV23" s="54">
        <v>0</v>
      </c>
      <c r="FW23" s="54">
        <v>0</v>
      </c>
      <c r="FX23" s="54">
        <v>0</v>
      </c>
      <c r="FY23" s="54">
        <v>0</v>
      </c>
      <c r="FZ23" s="54">
        <v>0</v>
      </c>
      <c r="GA23" s="54">
        <v>0</v>
      </c>
      <c r="GB23" s="54">
        <v>0</v>
      </c>
      <c r="GC23" s="54">
        <v>0</v>
      </c>
      <c r="GD23" s="54">
        <v>0</v>
      </c>
      <c r="GE23" s="54">
        <v>0</v>
      </c>
      <c r="GF23" s="54">
        <v>0</v>
      </c>
      <c r="GG23" s="54">
        <v>0</v>
      </c>
      <c r="GH23" s="54">
        <v>0</v>
      </c>
      <c r="GI23" s="54">
        <v>0</v>
      </c>
      <c r="GJ23" s="54">
        <v>0</v>
      </c>
      <c r="GK23" s="54">
        <v>0</v>
      </c>
      <c r="GL23" s="54">
        <v>0</v>
      </c>
      <c r="GM23" s="54">
        <v>0</v>
      </c>
      <c r="GN23" s="54">
        <v>0</v>
      </c>
      <c r="GO23" s="54">
        <v>0</v>
      </c>
      <c r="GP23" s="54">
        <v>0</v>
      </c>
      <c r="GQ23" s="54">
        <v>0</v>
      </c>
      <c r="GR23" s="54">
        <v>0</v>
      </c>
      <c r="GS23" s="54">
        <v>0</v>
      </c>
      <c r="GT23" s="54">
        <v>0</v>
      </c>
      <c r="GU23" s="54">
        <v>0</v>
      </c>
      <c r="GV23" s="54">
        <v>0</v>
      </c>
      <c r="GW23" s="54">
        <v>0</v>
      </c>
      <c r="GX23" s="54">
        <v>0</v>
      </c>
      <c r="GY23" s="54">
        <v>0</v>
      </c>
      <c r="GZ23" s="54">
        <v>0</v>
      </c>
      <c r="HA23" s="54">
        <v>0</v>
      </c>
      <c r="HB23" s="54">
        <v>0</v>
      </c>
      <c r="HC23" s="54">
        <v>0</v>
      </c>
      <c r="HD23" s="54">
        <v>0</v>
      </c>
      <c r="HE23" s="54">
        <v>0</v>
      </c>
      <c r="HF23" s="54">
        <v>0</v>
      </c>
      <c r="HG23" s="54">
        <v>0</v>
      </c>
      <c r="HH23" s="54">
        <v>0</v>
      </c>
      <c r="HI23" s="54">
        <v>0</v>
      </c>
      <c r="HJ23" s="54">
        <v>0</v>
      </c>
      <c r="HK23" s="54">
        <v>0</v>
      </c>
      <c r="HL23" s="54">
        <v>0</v>
      </c>
      <c r="HM23" s="54">
        <v>0</v>
      </c>
      <c r="HN23" s="54">
        <v>0</v>
      </c>
      <c r="HO23" s="54">
        <v>0</v>
      </c>
      <c r="HP23" s="54">
        <v>0</v>
      </c>
      <c r="HQ23" s="54">
        <v>0</v>
      </c>
      <c r="HR23" s="54">
        <v>0</v>
      </c>
      <c r="HS23" s="54">
        <v>0</v>
      </c>
      <c r="HT23" s="54">
        <v>0</v>
      </c>
      <c r="HU23" s="54">
        <v>0</v>
      </c>
      <c r="HV23" s="54">
        <v>0</v>
      </c>
      <c r="HW23" s="54">
        <v>0</v>
      </c>
      <c r="HX23" s="54">
        <v>0</v>
      </c>
      <c r="HY23" s="54">
        <v>0</v>
      </c>
      <c r="HZ23" s="54">
        <v>0</v>
      </c>
      <c r="IA23" s="54">
        <v>0</v>
      </c>
      <c r="IB23" s="54">
        <v>0</v>
      </c>
      <c r="IC23" s="54">
        <v>0</v>
      </c>
      <c r="ID23" s="54">
        <v>0</v>
      </c>
      <c r="IE23" s="54">
        <v>0</v>
      </c>
      <c r="IF23" s="54">
        <v>0</v>
      </c>
      <c r="IG23" s="54">
        <v>0</v>
      </c>
      <c r="IH23" s="54">
        <v>0</v>
      </c>
      <c r="II23" s="54">
        <v>0</v>
      </c>
      <c r="IJ23" s="54">
        <v>0</v>
      </c>
      <c r="IK23" s="54">
        <v>0</v>
      </c>
      <c r="IL23" s="54">
        <v>0</v>
      </c>
      <c r="IM23" s="54">
        <v>0</v>
      </c>
      <c r="IN23" s="54">
        <v>0</v>
      </c>
      <c r="IO23" s="54">
        <v>0</v>
      </c>
      <c r="IP23" s="54">
        <v>0</v>
      </c>
      <c r="IQ23" s="54">
        <v>0</v>
      </c>
      <c r="IR23" s="54">
        <v>0</v>
      </c>
      <c r="IS23" s="54">
        <v>0</v>
      </c>
      <c r="IT23" s="54">
        <v>0</v>
      </c>
      <c r="IU23" s="54">
        <v>0</v>
      </c>
      <c r="IV23" s="54">
        <v>0</v>
      </c>
      <c r="IW23" s="54">
        <v>0</v>
      </c>
      <c r="IX23" s="54">
        <v>0</v>
      </c>
      <c r="IY23" s="54">
        <v>0</v>
      </c>
      <c r="IZ23" s="54">
        <v>0</v>
      </c>
      <c r="JA23" s="54">
        <v>0</v>
      </c>
      <c r="JB23" s="54">
        <v>0</v>
      </c>
      <c r="JC23" s="54">
        <v>0</v>
      </c>
      <c r="JD23" s="54">
        <v>0</v>
      </c>
      <c r="JE23" s="54">
        <v>0</v>
      </c>
      <c r="JF23" s="54">
        <v>0</v>
      </c>
      <c r="JG23" s="54">
        <v>0</v>
      </c>
      <c r="JH23" s="54">
        <v>0</v>
      </c>
      <c r="JI23" s="54">
        <v>0</v>
      </c>
      <c r="JJ23" s="54">
        <v>0</v>
      </c>
      <c r="JK23" s="54">
        <v>0</v>
      </c>
      <c r="JL23" s="54">
        <v>0</v>
      </c>
      <c r="JM23" s="54">
        <v>0</v>
      </c>
      <c r="JN23" s="54">
        <v>0</v>
      </c>
      <c r="JO23" s="54">
        <v>0</v>
      </c>
      <c r="JP23" s="54">
        <v>0</v>
      </c>
      <c r="JQ23" s="54">
        <v>0</v>
      </c>
      <c r="JR23" s="54">
        <v>0</v>
      </c>
      <c r="JS23" s="54">
        <v>0</v>
      </c>
      <c r="JT23" s="54">
        <v>0</v>
      </c>
      <c r="JU23" s="54">
        <v>0</v>
      </c>
      <c r="JV23" s="54">
        <v>0</v>
      </c>
      <c r="JW23" s="54">
        <v>0</v>
      </c>
      <c r="JX23" s="54">
        <v>0</v>
      </c>
      <c r="JY23" s="54">
        <v>0</v>
      </c>
      <c r="JZ23" s="54">
        <v>0</v>
      </c>
      <c r="KA23" s="54">
        <v>0</v>
      </c>
      <c r="KB23" s="54">
        <v>0</v>
      </c>
      <c r="KC23" s="54">
        <v>0</v>
      </c>
      <c r="KD23" s="54">
        <v>0</v>
      </c>
      <c r="KE23" s="54">
        <v>0</v>
      </c>
      <c r="KF23" s="54">
        <v>0</v>
      </c>
      <c r="KG23" s="54">
        <v>0</v>
      </c>
      <c r="KH23" s="54">
        <v>0</v>
      </c>
      <c r="KI23" s="54">
        <v>0</v>
      </c>
      <c r="KJ23" s="54">
        <v>0</v>
      </c>
      <c r="KK23" s="54">
        <v>0</v>
      </c>
      <c r="KL23" s="54">
        <v>0</v>
      </c>
      <c r="KM23" s="54">
        <v>0</v>
      </c>
      <c r="KN23" s="54">
        <v>0</v>
      </c>
      <c r="KO23" s="54">
        <v>0</v>
      </c>
      <c r="KP23" s="54">
        <v>0</v>
      </c>
      <c r="KQ23" s="54">
        <v>0</v>
      </c>
      <c r="KR23" s="54">
        <v>0</v>
      </c>
      <c r="KS23" s="54">
        <v>0</v>
      </c>
      <c r="KT23" s="54">
        <v>0</v>
      </c>
      <c r="KU23" s="54">
        <v>0</v>
      </c>
      <c r="KV23" s="54">
        <v>0</v>
      </c>
      <c r="KW23" s="54">
        <v>0</v>
      </c>
      <c r="KX23" s="54">
        <v>0</v>
      </c>
      <c r="KY23" s="54">
        <v>0</v>
      </c>
      <c r="KZ23" s="54">
        <v>0</v>
      </c>
      <c r="LA23" s="54">
        <v>0</v>
      </c>
      <c r="LB23" s="54">
        <v>0</v>
      </c>
      <c r="LC23" s="54">
        <v>0</v>
      </c>
      <c r="LD23" s="54">
        <v>0</v>
      </c>
      <c r="LE23" s="54">
        <v>0</v>
      </c>
      <c r="LF23" s="54">
        <v>0</v>
      </c>
      <c r="LG23" s="54">
        <v>0</v>
      </c>
      <c r="LH23" s="54">
        <v>0</v>
      </c>
      <c r="LI23" s="54">
        <v>0</v>
      </c>
      <c r="LJ23" s="54">
        <v>0</v>
      </c>
      <c r="LK23" s="54">
        <v>0</v>
      </c>
      <c r="LL23" s="54">
        <v>0</v>
      </c>
      <c r="LM23" s="54">
        <v>0</v>
      </c>
      <c r="LN23" s="54">
        <v>0</v>
      </c>
      <c r="LO23" s="54">
        <v>0</v>
      </c>
      <c r="LP23" s="54">
        <v>0</v>
      </c>
      <c r="LQ23" s="54">
        <v>0</v>
      </c>
      <c r="LR23" s="54">
        <v>0</v>
      </c>
      <c r="LS23" s="54">
        <v>0</v>
      </c>
      <c r="LT23" s="54">
        <v>0</v>
      </c>
      <c r="LU23" s="54">
        <v>0</v>
      </c>
      <c r="LV23" s="54">
        <v>0</v>
      </c>
      <c r="LW23" s="54">
        <v>0</v>
      </c>
      <c r="LX23" s="54">
        <v>0</v>
      </c>
      <c r="LY23" s="54">
        <v>0</v>
      </c>
      <c r="LZ23" s="54">
        <v>0</v>
      </c>
      <c r="MA23" s="54">
        <v>0</v>
      </c>
      <c r="MB23" s="54">
        <v>0</v>
      </c>
      <c r="MC23" s="54">
        <v>0</v>
      </c>
      <c r="MD23" s="54">
        <v>0</v>
      </c>
      <c r="ME23" s="54">
        <v>0</v>
      </c>
      <c r="MF23" s="54">
        <v>0</v>
      </c>
      <c r="MG23" s="54">
        <v>0</v>
      </c>
      <c r="MH23" s="54">
        <v>0</v>
      </c>
      <c r="MI23" s="54">
        <v>0</v>
      </c>
      <c r="MJ23" s="54">
        <v>0</v>
      </c>
      <c r="MK23" s="54">
        <v>0</v>
      </c>
      <c r="ML23" s="54">
        <v>0</v>
      </c>
      <c r="MM23" s="54">
        <v>0</v>
      </c>
      <c r="MN23" s="54">
        <v>0</v>
      </c>
      <c r="MO23" s="54">
        <v>0</v>
      </c>
      <c r="MP23" s="54">
        <v>0</v>
      </c>
      <c r="MQ23" s="54">
        <v>0</v>
      </c>
      <c r="MR23" s="54">
        <v>0</v>
      </c>
      <c r="MS23" s="54">
        <v>0</v>
      </c>
      <c r="MT23" s="54">
        <v>0</v>
      </c>
      <c r="MU23" s="54">
        <v>0</v>
      </c>
      <c r="MV23" s="54">
        <v>0</v>
      </c>
      <c r="MW23" s="54">
        <v>0</v>
      </c>
      <c r="MX23" s="54">
        <v>0</v>
      </c>
      <c r="MY23" s="54">
        <v>0</v>
      </c>
      <c r="MZ23" s="54">
        <v>0</v>
      </c>
      <c r="NA23" s="54">
        <v>0</v>
      </c>
      <c r="NB23" s="54">
        <v>0</v>
      </c>
      <c r="NC23" s="54">
        <v>0</v>
      </c>
      <c r="ND23" s="54">
        <v>0</v>
      </c>
      <c r="NE23" s="54">
        <v>0</v>
      </c>
      <c r="NF23" s="54">
        <v>0</v>
      </c>
      <c r="NG23" s="54">
        <v>0</v>
      </c>
      <c r="NH23" s="54">
        <v>0</v>
      </c>
      <c r="NI23" s="54">
        <v>0</v>
      </c>
      <c r="NJ23" s="54">
        <v>0</v>
      </c>
      <c r="NK23" s="54">
        <v>0</v>
      </c>
      <c r="NL23" s="54">
        <v>0</v>
      </c>
      <c r="NM23" s="54">
        <v>0</v>
      </c>
      <c r="NN23" s="54">
        <v>0</v>
      </c>
      <c r="NO23" s="54">
        <v>0</v>
      </c>
      <c r="NP23" s="54">
        <v>0</v>
      </c>
      <c r="NQ23" s="54">
        <v>0</v>
      </c>
      <c r="NR23" s="54">
        <v>0</v>
      </c>
      <c r="NS23" s="54">
        <v>0</v>
      </c>
      <c r="NT23" s="54">
        <v>0</v>
      </c>
      <c r="NU23" s="54">
        <v>0</v>
      </c>
      <c r="NV23" s="54">
        <v>0</v>
      </c>
      <c r="NW23" s="54">
        <v>0</v>
      </c>
      <c r="NX23" s="54">
        <v>0</v>
      </c>
      <c r="NY23" s="54">
        <v>0</v>
      </c>
      <c r="NZ23" s="54">
        <v>0</v>
      </c>
      <c r="OA23" s="54">
        <v>0</v>
      </c>
      <c r="OB23" s="54">
        <v>0</v>
      </c>
      <c r="OC23" s="54">
        <v>0</v>
      </c>
      <c r="OD23" s="54">
        <v>0</v>
      </c>
      <c r="OE23" s="54">
        <v>0</v>
      </c>
      <c r="OF23" s="54">
        <v>0</v>
      </c>
      <c r="OG23" s="54">
        <v>0</v>
      </c>
      <c r="OH23" s="54">
        <v>0</v>
      </c>
      <c r="OI23" s="54">
        <v>0</v>
      </c>
      <c r="OJ23" s="54">
        <v>0</v>
      </c>
      <c r="OK23" s="54">
        <v>0</v>
      </c>
      <c r="OL23" s="54">
        <v>0</v>
      </c>
      <c r="OM23" s="54">
        <v>0</v>
      </c>
      <c r="ON23" s="54">
        <v>0</v>
      </c>
      <c r="OO23" s="54">
        <v>0</v>
      </c>
      <c r="OP23" s="54">
        <v>0</v>
      </c>
      <c r="OQ23" s="54">
        <v>0</v>
      </c>
      <c r="OR23" s="54">
        <v>0</v>
      </c>
      <c r="OS23" s="54">
        <v>0</v>
      </c>
      <c r="OT23" s="54">
        <v>0</v>
      </c>
      <c r="OU23" s="54">
        <v>0</v>
      </c>
      <c r="OV23" s="54">
        <v>0</v>
      </c>
      <c r="OW23" s="54">
        <v>0</v>
      </c>
      <c r="OX23" s="54">
        <v>0</v>
      </c>
      <c r="OY23" s="54">
        <v>0</v>
      </c>
      <c r="OZ23" s="54">
        <v>0</v>
      </c>
      <c r="PA23" s="54">
        <v>0</v>
      </c>
      <c r="PB23" s="54">
        <v>0</v>
      </c>
      <c r="PC23" s="54">
        <v>0</v>
      </c>
      <c r="PD23" s="54">
        <v>0</v>
      </c>
      <c r="PE23" s="54">
        <v>0</v>
      </c>
      <c r="PF23" s="54">
        <v>0</v>
      </c>
      <c r="PG23" s="54">
        <v>0</v>
      </c>
      <c r="PH23" s="54">
        <v>0</v>
      </c>
      <c r="PI23" s="54">
        <v>0</v>
      </c>
      <c r="PJ23" s="54">
        <v>0</v>
      </c>
      <c r="PK23" s="54">
        <v>0</v>
      </c>
      <c r="PL23" s="54">
        <v>0</v>
      </c>
      <c r="PM23" s="54">
        <v>0</v>
      </c>
      <c r="PN23" s="54">
        <v>0</v>
      </c>
      <c r="PO23" s="54">
        <v>0</v>
      </c>
      <c r="PP23" s="54">
        <v>0</v>
      </c>
      <c r="PQ23" s="54">
        <v>0</v>
      </c>
      <c r="PR23" s="54">
        <v>0</v>
      </c>
      <c r="PS23" s="54">
        <v>0</v>
      </c>
      <c r="PT23" s="54">
        <v>0</v>
      </c>
      <c r="PU23" s="54">
        <v>0</v>
      </c>
      <c r="PV23" s="54">
        <v>0</v>
      </c>
      <c r="PW23" s="54">
        <v>0</v>
      </c>
      <c r="PX23" s="54">
        <v>0</v>
      </c>
      <c r="PY23" s="54">
        <v>0</v>
      </c>
      <c r="PZ23" s="54">
        <v>0</v>
      </c>
      <c r="QA23" s="54">
        <v>0</v>
      </c>
      <c r="QB23" s="54">
        <v>0</v>
      </c>
      <c r="QC23" s="54">
        <v>0</v>
      </c>
      <c r="QD23" s="54">
        <v>0</v>
      </c>
      <c r="QE23" s="54">
        <v>0</v>
      </c>
      <c r="QF23" s="54">
        <v>0</v>
      </c>
      <c r="QG23" s="54">
        <v>0</v>
      </c>
      <c r="QH23" s="54">
        <v>0</v>
      </c>
      <c r="QI23" s="54">
        <v>0</v>
      </c>
      <c r="QJ23" s="54">
        <v>0</v>
      </c>
      <c r="QK23" s="54">
        <v>0</v>
      </c>
      <c r="QL23" s="54">
        <v>0</v>
      </c>
      <c r="QM23" s="54">
        <v>0</v>
      </c>
      <c r="QN23" s="54">
        <v>0</v>
      </c>
      <c r="QO23" s="54">
        <v>0</v>
      </c>
      <c r="QP23" s="54">
        <v>0</v>
      </c>
      <c r="QQ23" s="54">
        <v>0</v>
      </c>
      <c r="QR23" s="54">
        <v>0</v>
      </c>
      <c r="QS23" s="54">
        <v>0</v>
      </c>
      <c r="QT23" s="54">
        <v>0</v>
      </c>
      <c r="QU23" s="54">
        <v>0</v>
      </c>
      <c r="QV23" s="54">
        <v>0</v>
      </c>
      <c r="QW23" s="54">
        <v>0</v>
      </c>
      <c r="QX23" s="54">
        <v>0</v>
      </c>
      <c r="QY23" s="54">
        <v>0</v>
      </c>
      <c r="QZ23" s="54">
        <v>0</v>
      </c>
      <c r="RA23" s="54">
        <v>0</v>
      </c>
      <c r="RB23" s="54">
        <v>0</v>
      </c>
      <c r="RC23" s="54">
        <v>0</v>
      </c>
      <c r="RD23" s="54">
        <v>0</v>
      </c>
      <c r="RE23" s="54">
        <v>0</v>
      </c>
      <c r="RF23" s="54">
        <v>0</v>
      </c>
      <c r="RG23" s="54">
        <v>0</v>
      </c>
      <c r="RH23" s="54">
        <v>0</v>
      </c>
      <c r="RI23" s="54">
        <v>0</v>
      </c>
      <c r="RJ23" s="54">
        <v>0</v>
      </c>
      <c r="RK23" s="54">
        <v>0</v>
      </c>
      <c r="RL23" s="54">
        <v>0</v>
      </c>
      <c r="RM23" s="54">
        <v>0</v>
      </c>
      <c r="RN23" s="54">
        <v>0</v>
      </c>
      <c r="RO23" s="54">
        <v>0</v>
      </c>
      <c r="RP23" s="54">
        <v>0</v>
      </c>
      <c r="RQ23" s="54">
        <v>0</v>
      </c>
      <c r="RR23" s="54">
        <v>0</v>
      </c>
      <c r="RS23" s="54">
        <v>0</v>
      </c>
      <c r="RT23" s="54">
        <v>0</v>
      </c>
      <c r="RU23" s="54">
        <v>0</v>
      </c>
      <c r="RV23" s="54">
        <v>0</v>
      </c>
      <c r="RW23" s="54">
        <v>0</v>
      </c>
      <c r="RX23" s="54">
        <v>0</v>
      </c>
      <c r="RY23" s="54">
        <v>0</v>
      </c>
      <c r="RZ23" s="54">
        <v>0</v>
      </c>
      <c r="SA23" s="54">
        <v>0</v>
      </c>
      <c r="SB23" s="54">
        <v>0</v>
      </c>
      <c r="SC23" s="54">
        <v>0</v>
      </c>
      <c r="SD23" s="54">
        <v>0</v>
      </c>
      <c r="SE23" s="54">
        <v>0</v>
      </c>
      <c r="SF23" s="54">
        <v>0</v>
      </c>
      <c r="SG23" s="54">
        <v>0</v>
      </c>
      <c r="SH23" s="54">
        <v>0</v>
      </c>
      <c r="SI23" s="54">
        <v>0</v>
      </c>
      <c r="SJ23" s="54">
        <v>0</v>
      </c>
      <c r="SK23" s="54">
        <v>0</v>
      </c>
      <c r="SL23" s="54">
        <v>0</v>
      </c>
      <c r="SM23" s="54">
        <v>0</v>
      </c>
      <c r="SN23" s="54">
        <v>0</v>
      </c>
      <c r="SO23" s="54">
        <v>0</v>
      </c>
      <c r="SP23" s="54">
        <v>0</v>
      </c>
      <c r="SQ23" s="54">
        <v>0</v>
      </c>
      <c r="SR23" s="54">
        <v>0</v>
      </c>
      <c r="SS23" s="54">
        <v>0</v>
      </c>
      <c r="ST23" s="54">
        <v>0</v>
      </c>
      <c r="SU23" s="54">
        <v>0</v>
      </c>
      <c r="SV23" s="54">
        <v>0</v>
      </c>
      <c r="SW23" s="54">
        <v>0</v>
      </c>
      <c r="SX23" s="54">
        <v>0</v>
      </c>
      <c r="SY23" s="54">
        <v>0</v>
      </c>
      <c r="SZ23" s="54">
        <v>0</v>
      </c>
      <c r="TA23" s="54">
        <v>0</v>
      </c>
      <c r="TB23" s="54">
        <v>0</v>
      </c>
      <c r="TC23" s="54">
        <v>0</v>
      </c>
      <c r="TD23" s="54">
        <v>0</v>
      </c>
      <c r="TE23" s="54">
        <v>0</v>
      </c>
      <c r="TF23" s="54">
        <v>0</v>
      </c>
      <c r="TG23" s="54">
        <v>0</v>
      </c>
      <c r="TH23" s="54">
        <v>0</v>
      </c>
      <c r="TI23" s="54">
        <v>0</v>
      </c>
      <c r="TJ23" s="54">
        <v>0</v>
      </c>
      <c r="TK23" s="54">
        <v>0</v>
      </c>
      <c r="TL23" s="54">
        <v>0</v>
      </c>
      <c r="TM23" s="54">
        <v>0</v>
      </c>
      <c r="TN23" s="54">
        <v>0</v>
      </c>
      <c r="TO23" s="54">
        <v>0</v>
      </c>
      <c r="TP23" s="25"/>
      <c r="TQ23" s="25"/>
      <c r="TR23" s="25"/>
      <c r="TS23" s="25"/>
      <c r="TT23" s="25"/>
      <c r="TU23" s="25"/>
      <c r="TV23" s="25"/>
      <c r="TW23" s="25"/>
      <c r="TX23" s="25"/>
      <c r="TY23" s="25"/>
      <c r="TZ23" s="25"/>
      <c r="UA23" s="25"/>
      <c r="UB23" s="25"/>
      <c r="UC23" s="25"/>
      <c r="UD23" s="25"/>
      <c r="UE23" s="25"/>
      <c r="UF23" s="25"/>
      <c r="UG23" s="25"/>
      <c r="UH23" s="25"/>
      <c r="UI23" s="25"/>
      <c r="UJ23" s="25"/>
      <c r="UK23" s="25"/>
      <c r="UL23" s="25"/>
      <c r="UM23" s="25"/>
      <c r="UN23" s="25"/>
      <c r="UO23" s="25"/>
      <c r="UP23" s="25"/>
      <c r="UQ23" s="25"/>
      <c r="UR23" s="25"/>
      <c r="US23" s="25"/>
      <c r="UT23" s="25"/>
      <c r="UU23" s="25"/>
      <c r="UV23" s="25"/>
      <c r="UW23" s="25"/>
      <c r="UX23" s="25"/>
      <c r="UY23" s="25"/>
      <c r="UZ23" s="25"/>
      <c r="VA23" s="25"/>
      <c r="VB23" s="25"/>
      <c r="VC23" s="25"/>
      <c r="VD23" s="25"/>
      <c r="VE23" s="25"/>
      <c r="VF23" s="25"/>
      <c r="VG23" s="25"/>
      <c r="VH23" s="25"/>
      <c r="VI23" s="25"/>
      <c r="VJ23" s="25"/>
      <c r="VK23" s="25"/>
      <c r="VL23" s="25"/>
      <c r="VM23" s="25"/>
      <c r="VN23" s="25"/>
      <c r="VO23" s="25"/>
      <c r="VP23" s="25"/>
      <c r="VQ23" s="25"/>
      <c r="VR23" s="25"/>
      <c r="VS23" s="25"/>
      <c r="VT23" s="25"/>
      <c r="VU23" s="25"/>
      <c r="VV23" s="25"/>
      <c r="VW23" s="25"/>
      <c r="VX23" s="25"/>
      <c r="VY23" s="25"/>
      <c r="VZ23" s="25"/>
      <c r="WA23" s="25"/>
      <c r="WB23" s="25"/>
      <c r="WC23" s="25"/>
      <c r="WD23" s="25"/>
      <c r="WE23" s="25"/>
      <c r="WF23" s="25"/>
      <c r="WG23" s="25"/>
      <c r="WH23" s="25"/>
    </row>
    <row r="24" spans="4:606" ht="14.25">
      <c r="D24" s="75" t="s">
        <v>8</v>
      </c>
      <c r="E24" s="76" t="s">
        <v>166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7">
        <v>0</v>
      </c>
      <c r="W24" s="77">
        <v>0</v>
      </c>
      <c r="X24" s="77">
        <v>0</v>
      </c>
      <c r="Y24" s="77">
        <v>0</v>
      </c>
      <c r="Z24" s="77">
        <v>0</v>
      </c>
      <c r="AA24" s="77">
        <v>0</v>
      </c>
      <c r="AB24" s="77">
        <v>0</v>
      </c>
      <c r="AC24" s="77">
        <v>0</v>
      </c>
      <c r="AD24" s="77">
        <v>0</v>
      </c>
      <c r="AE24" s="77">
        <v>0</v>
      </c>
      <c r="AF24" s="77">
        <v>0</v>
      </c>
      <c r="AG24" s="77">
        <v>0</v>
      </c>
      <c r="AH24" s="77">
        <v>0</v>
      </c>
      <c r="AI24" s="77">
        <v>0</v>
      </c>
      <c r="AJ24" s="77">
        <v>0</v>
      </c>
      <c r="AK24" s="77">
        <v>0</v>
      </c>
      <c r="AL24" s="77">
        <v>0</v>
      </c>
      <c r="AM24" s="77">
        <v>0</v>
      </c>
      <c r="AN24" s="77">
        <v>0</v>
      </c>
      <c r="AO24" s="77">
        <v>0</v>
      </c>
      <c r="AP24" s="77">
        <v>0</v>
      </c>
      <c r="AQ24" s="77">
        <v>0</v>
      </c>
      <c r="AR24" s="77">
        <v>0</v>
      </c>
      <c r="AS24" s="77">
        <v>0</v>
      </c>
      <c r="AT24" s="77">
        <v>0</v>
      </c>
      <c r="AU24" s="77">
        <v>0</v>
      </c>
      <c r="AV24" s="77">
        <v>0</v>
      </c>
      <c r="AW24" s="77">
        <v>0</v>
      </c>
      <c r="AX24" s="77">
        <v>0</v>
      </c>
      <c r="AY24" s="77">
        <v>0</v>
      </c>
      <c r="AZ24" s="77">
        <v>0</v>
      </c>
      <c r="BA24" s="77">
        <v>0</v>
      </c>
      <c r="BB24" s="77">
        <v>0</v>
      </c>
      <c r="BC24" s="77">
        <v>0</v>
      </c>
      <c r="BD24" s="77">
        <v>0</v>
      </c>
      <c r="BE24" s="77">
        <v>0</v>
      </c>
      <c r="BF24" s="77">
        <v>0</v>
      </c>
      <c r="BG24" s="77">
        <v>0</v>
      </c>
      <c r="BH24" s="77">
        <v>0</v>
      </c>
      <c r="BI24" s="77">
        <v>0</v>
      </c>
      <c r="BJ24" s="77">
        <v>0</v>
      </c>
      <c r="BK24" s="77">
        <v>0</v>
      </c>
      <c r="BL24" s="77">
        <v>0</v>
      </c>
      <c r="BM24" s="77">
        <v>0</v>
      </c>
      <c r="BN24" s="77">
        <v>0</v>
      </c>
      <c r="BO24" s="77">
        <v>0</v>
      </c>
      <c r="BP24" s="77">
        <v>0</v>
      </c>
      <c r="BQ24" s="77">
        <v>0</v>
      </c>
      <c r="BR24" s="77">
        <v>0</v>
      </c>
      <c r="BS24" s="77">
        <v>0</v>
      </c>
      <c r="BT24" s="77">
        <v>0</v>
      </c>
      <c r="BU24" s="77">
        <v>0</v>
      </c>
      <c r="BV24" s="77">
        <v>0</v>
      </c>
      <c r="BW24" s="77">
        <v>0</v>
      </c>
      <c r="BX24" s="77">
        <v>0</v>
      </c>
      <c r="BY24" s="77">
        <v>0</v>
      </c>
      <c r="BZ24" s="77">
        <v>0</v>
      </c>
      <c r="CA24" s="77">
        <v>0</v>
      </c>
      <c r="CB24" s="77">
        <v>0</v>
      </c>
      <c r="CC24" s="77">
        <v>0</v>
      </c>
      <c r="CD24" s="77">
        <v>0</v>
      </c>
      <c r="CE24" s="77">
        <v>0</v>
      </c>
      <c r="CF24" s="77">
        <v>0</v>
      </c>
      <c r="CG24" s="77">
        <v>0</v>
      </c>
      <c r="CH24" s="77">
        <v>0</v>
      </c>
      <c r="CI24" s="77">
        <v>0</v>
      </c>
      <c r="CJ24" s="77">
        <v>0</v>
      </c>
      <c r="CK24" s="77">
        <v>0</v>
      </c>
      <c r="CL24" s="77">
        <v>0</v>
      </c>
      <c r="CM24" s="77">
        <v>0</v>
      </c>
      <c r="CN24" s="77">
        <v>0</v>
      </c>
      <c r="CO24" s="77">
        <v>0</v>
      </c>
      <c r="CP24" s="77">
        <v>0</v>
      </c>
      <c r="CQ24" s="77">
        <v>0</v>
      </c>
      <c r="CR24" s="77">
        <v>0</v>
      </c>
      <c r="CS24" s="77">
        <v>0</v>
      </c>
      <c r="CT24" s="77">
        <v>0</v>
      </c>
      <c r="CU24" s="77">
        <v>0</v>
      </c>
      <c r="CV24" s="77">
        <v>0</v>
      </c>
      <c r="CW24" s="77">
        <v>0</v>
      </c>
      <c r="CX24" s="77">
        <v>0</v>
      </c>
      <c r="CY24" s="77">
        <v>0</v>
      </c>
      <c r="CZ24" s="77">
        <v>0</v>
      </c>
      <c r="DA24" s="77">
        <v>0</v>
      </c>
      <c r="DB24" s="77">
        <v>0</v>
      </c>
      <c r="DC24" s="77">
        <v>0</v>
      </c>
      <c r="DD24" s="77">
        <v>0</v>
      </c>
      <c r="DE24" s="77">
        <v>0</v>
      </c>
      <c r="DF24" s="77">
        <v>0</v>
      </c>
      <c r="DG24" s="77">
        <v>0</v>
      </c>
      <c r="DH24" s="77">
        <v>0</v>
      </c>
      <c r="DI24" s="77">
        <v>0</v>
      </c>
      <c r="DJ24" s="77">
        <v>0</v>
      </c>
      <c r="DK24" s="77">
        <v>0</v>
      </c>
      <c r="DL24" s="77">
        <v>0</v>
      </c>
      <c r="DM24" s="77">
        <v>0</v>
      </c>
      <c r="DN24" s="77">
        <v>0</v>
      </c>
      <c r="DO24" s="77">
        <v>0</v>
      </c>
      <c r="DP24" s="77">
        <v>0</v>
      </c>
      <c r="DQ24" s="77">
        <v>0</v>
      </c>
      <c r="DR24" s="77">
        <v>0</v>
      </c>
      <c r="DS24" s="77">
        <v>0</v>
      </c>
      <c r="DT24" s="77">
        <v>0</v>
      </c>
      <c r="DU24" s="77">
        <v>0</v>
      </c>
      <c r="DV24" s="77">
        <v>0</v>
      </c>
      <c r="DW24" s="77">
        <v>0</v>
      </c>
      <c r="DX24" s="77">
        <v>0</v>
      </c>
      <c r="DY24" s="77">
        <v>0</v>
      </c>
      <c r="DZ24" s="77">
        <v>0</v>
      </c>
      <c r="EA24" s="77">
        <v>0</v>
      </c>
      <c r="EB24" s="77">
        <v>0</v>
      </c>
      <c r="EC24" s="77">
        <v>0</v>
      </c>
      <c r="ED24" s="77">
        <v>0</v>
      </c>
      <c r="EE24" s="77">
        <v>0</v>
      </c>
      <c r="EF24" s="77">
        <v>0</v>
      </c>
      <c r="EG24" s="77">
        <v>0</v>
      </c>
      <c r="EH24" s="77">
        <v>0</v>
      </c>
      <c r="EI24" s="77">
        <v>0</v>
      </c>
      <c r="EJ24" s="77">
        <v>0</v>
      </c>
      <c r="EK24" s="77">
        <v>0</v>
      </c>
      <c r="EL24" s="77">
        <v>0</v>
      </c>
      <c r="EM24" s="77">
        <v>0</v>
      </c>
      <c r="EN24" s="77">
        <v>0</v>
      </c>
      <c r="EO24" s="77">
        <v>0</v>
      </c>
      <c r="EP24" s="77">
        <v>0</v>
      </c>
      <c r="EQ24" s="77">
        <v>0</v>
      </c>
      <c r="ER24" s="77">
        <v>0</v>
      </c>
      <c r="ES24" s="77">
        <v>0</v>
      </c>
      <c r="ET24" s="77">
        <v>0</v>
      </c>
      <c r="EU24" s="77">
        <v>0</v>
      </c>
      <c r="EV24" s="77">
        <v>0</v>
      </c>
      <c r="EW24" s="77">
        <v>0</v>
      </c>
      <c r="EX24" s="77">
        <v>0</v>
      </c>
      <c r="EY24" s="77">
        <v>0</v>
      </c>
      <c r="EZ24" s="77">
        <v>0</v>
      </c>
      <c r="FA24" s="77">
        <v>0</v>
      </c>
      <c r="FB24" s="77">
        <v>0</v>
      </c>
      <c r="FC24" s="77">
        <v>0</v>
      </c>
      <c r="FD24" s="77">
        <v>0</v>
      </c>
      <c r="FE24" s="77">
        <v>0</v>
      </c>
      <c r="FF24" s="77">
        <v>0</v>
      </c>
      <c r="FG24" s="77">
        <v>0</v>
      </c>
      <c r="FH24" s="77">
        <v>0</v>
      </c>
      <c r="FI24" s="77">
        <v>0</v>
      </c>
      <c r="FJ24" s="77">
        <v>0</v>
      </c>
      <c r="FK24" s="77">
        <v>0</v>
      </c>
      <c r="FL24" s="77">
        <v>0</v>
      </c>
      <c r="FM24" s="77">
        <v>0</v>
      </c>
      <c r="FN24" s="77">
        <v>0</v>
      </c>
      <c r="FO24" s="77">
        <v>0</v>
      </c>
      <c r="FP24" s="77">
        <v>0</v>
      </c>
      <c r="FQ24" s="77">
        <v>0</v>
      </c>
      <c r="FR24" s="77">
        <v>0</v>
      </c>
      <c r="FS24" s="77">
        <v>0</v>
      </c>
      <c r="FT24" s="77">
        <v>0</v>
      </c>
      <c r="FU24" s="77">
        <v>0</v>
      </c>
      <c r="FV24" s="77">
        <v>0</v>
      </c>
      <c r="FW24" s="77">
        <v>0</v>
      </c>
      <c r="FX24" s="77">
        <v>0</v>
      </c>
      <c r="FY24" s="77">
        <v>0</v>
      </c>
      <c r="FZ24" s="77">
        <v>0</v>
      </c>
      <c r="GA24" s="77">
        <v>0</v>
      </c>
      <c r="GB24" s="77">
        <v>0</v>
      </c>
      <c r="GC24" s="77">
        <v>0</v>
      </c>
      <c r="GD24" s="77">
        <v>0</v>
      </c>
      <c r="GE24" s="77">
        <v>0</v>
      </c>
      <c r="GF24" s="77">
        <v>0</v>
      </c>
      <c r="GG24" s="77">
        <v>0</v>
      </c>
      <c r="GH24" s="77">
        <v>0</v>
      </c>
      <c r="GI24" s="77">
        <v>0</v>
      </c>
      <c r="GJ24" s="77">
        <v>0</v>
      </c>
      <c r="GK24" s="77">
        <v>0</v>
      </c>
      <c r="GL24" s="77">
        <v>0</v>
      </c>
      <c r="GM24" s="77">
        <v>0</v>
      </c>
      <c r="GN24" s="77">
        <v>0</v>
      </c>
      <c r="GO24" s="77">
        <v>0</v>
      </c>
      <c r="GP24" s="77">
        <v>0</v>
      </c>
      <c r="GQ24" s="77">
        <v>0</v>
      </c>
      <c r="GR24" s="77">
        <v>0</v>
      </c>
      <c r="GS24" s="77">
        <v>0</v>
      </c>
      <c r="GT24" s="77">
        <v>0</v>
      </c>
      <c r="GU24" s="77">
        <v>0</v>
      </c>
      <c r="GV24" s="77">
        <v>0</v>
      </c>
      <c r="GW24" s="77">
        <v>0</v>
      </c>
      <c r="GX24" s="77">
        <v>0</v>
      </c>
      <c r="GY24" s="77">
        <v>0</v>
      </c>
      <c r="GZ24" s="77">
        <v>0</v>
      </c>
      <c r="HA24" s="77">
        <v>0</v>
      </c>
      <c r="HB24" s="77">
        <v>0</v>
      </c>
      <c r="HC24" s="77">
        <v>0</v>
      </c>
      <c r="HD24" s="77">
        <v>0</v>
      </c>
      <c r="HE24" s="77">
        <v>0</v>
      </c>
      <c r="HF24" s="77">
        <v>0</v>
      </c>
      <c r="HG24" s="77">
        <v>0</v>
      </c>
      <c r="HH24" s="77">
        <v>0</v>
      </c>
      <c r="HI24" s="77">
        <v>0</v>
      </c>
      <c r="HJ24" s="77">
        <v>0</v>
      </c>
      <c r="HK24" s="77">
        <v>0</v>
      </c>
      <c r="HL24" s="77">
        <v>0</v>
      </c>
      <c r="HM24" s="77">
        <v>0</v>
      </c>
      <c r="HN24" s="77">
        <v>0</v>
      </c>
      <c r="HO24" s="77">
        <v>0</v>
      </c>
      <c r="HP24" s="77">
        <v>0</v>
      </c>
      <c r="HQ24" s="77">
        <v>0</v>
      </c>
      <c r="HR24" s="77">
        <v>0</v>
      </c>
      <c r="HS24" s="77">
        <v>0</v>
      </c>
      <c r="HT24" s="77">
        <v>0</v>
      </c>
      <c r="HU24" s="77">
        <v>0</v>
      </c>
      <c r="HV24" s="77">
        <v>0</v>
      </c>
      <c r="HW24" s="77">
        <v>0</v>
      </c>
      <c r="HX24" s="77">
        <v>0</v>
      </c>
      <c r="HY24" s="77">
        <v>0</v>
      </c>
      <c r="HZ24" s="77">
        <v>0</v>
      </c>
      <c r="IA24" s="77">
        <v>0</v>
      </c>
      <c r="IB24" s="77">
        <v>0</v>
      </c>
      <c r="IC24" s="77">
        <v>0</v>
      </c>
      <c r="ID24" s="77">
        <v>0</v>
      </c>
      <c r="IE24" s="77">
        <v>0</v>
      </c>
      <c r="IF24" s="77">
        <v>0</v>
      </c>
      <c r="IG24" s="77">
        <v>0</v>
      </c>
      <c r="IH24" s="77">
        <v>0</v>
      </c>
      <c r="II24" s="77">
        <v>0</v>
      </c>
      <c r="IJ24" s="77">
        <v>0</v>
      </c>
      <c r="IK24" s="77">
        <v>0</v>
      </c>
      <c r="IL24" s="77">
        <v>0</v>
      </c>
      <c r="IM24" s="77">
        <v>0</v>
      </c>
      <c r="IN24" s="77">
        <v>0</v>
      </c>
      <c r="IO24" s="77">
        <v>0</v>
      </c>
      <c r="IP24" s="77">
        <v>0</v>
      </c>
      <c r="IQ24" s="77">
        <v>0</v>
      </c>
      <c r="IR24" s="77">
        <v>0</v>
      </c>
      <c r="IS24" s="77">
        <v>0</v>
      </c>
      <c r="IT24" s="77">
        <v>0</v>
      </c>
      <c r="IU24" s="77">
        <v>0</v>
      </c>
      <c r="IV24" s="77">
        <v>0</v>
      </c>
      <c r="IW24" s="77">
        <v>0</v>
      </c>
      <c r="IX24" s="77">
        <v>0</v>
      </c>
      <c r="IY24" s="77">
        <v>0</v>
      </c>
      <c r="IZ24" s="77">
        <v>0</v>
      </c>
      <c r="JA24" s="77">
        <v>0</v>
      </c>
      <c r="JB24" s="77">
        <v>0</v>
      </c>
      <c r="JC24" s="77">
        <v>0</v>
      </c>
      <c r="JD24" s="77">
        <v>0</v>
      </c>
      <c r="JE24" s="77">
        <v>0</v>
      </c>
      <c r="JF24" s="77">
        <v>0</v>
      </c>
      <c r="JG24" s="77">
        <v>0</v>
      </c>
      <c r="JH24" s="77">
        <v>0</v>
      </c>
      <c r="JI24" s="77">
        <v>0</v>
      </c>
      <c r="JJ24" s="77">
        <v>0</v>
      </c>
      <c r="JK24" s="77">
        <v>0</v>
      </c>
      <c r="JL24" s="77">
        <v>0</v>
      </c>
      <c r="JM24" s="77">
        <v>0</v>
      </c>
      <c r="JN24" s="77">
        <v>0</v>
      </c>
      <c r="JO24" s="77">
        <v>0</v>
      </c>
      <c r="JP24" s="77">
        <v>0</v>
      </c>
      <c r="JQ24" s="77">
        <v>0</v>
      </c>
      <c r="JR24" s="77">
        <v>0</v>
      </c>
      <c r="JS24" s="77">
        <v>0</v>
      </c>
      <c r="JT24" s="77">
        <v>0</v>
      </c>
      <c r="JU24" s="77">
        <v>0</v>
      </c>
      <c r="JV24" s="77">
        <v>0</v>
      </c>
      <c r="JW24" s="77">
        <v>0</v>
      </c>
      <c r="JX24" s="77">
        <v>0</v>
      </c>
      <c r="JY24" s="77">
        <v>0</v>
      </c>
      <c r="JZ24" s="77">
        <v>0</v>
      </c>
      <c r="KA24" s="77">
        <v>0</v>
      </c>
      <c r="KB24" s="77">
        <v>0</v>
      </c>
      <c r="KC24" s="77">
        <v>0</v>
      </c>
      <c r="KD24" s="77">
        <v>0</v>
      </c>
      <c r="KE24" s="77">
        <v>0</v>
      </c>
      <c r="KF24" s="77">
        <v>0</v>
      </c>
      <c r="KG24" s="77">
        <v>0</v>
      </c>
      <c r="KH24" s="77">
        <v>0</v>
      </c>
      <c r="KI24" s="77">
        <v>0</v>
      </c>
      <c r="KJ24" s="77">
        <v>0</v>
      </c>
      <c r="KK24" s="77">
        <v>0</v>
      </c>
      <c r="KL24" s="77">
        <v>0</v>
      </c>
      <c r="KM24" s="77">
        <v>0</v>
      </c>
      <c r="KN24" s="77">
        <v>0</v>
      </c>
      <c r="KO24" s="77">
        <v>0</v>
      </c>
      <c r="KP24" s="77">
        <v>0</v>
      </c>
      <c r="KQ24" s="77">
        <v>0</v>
      </c>
      <c r="KR24" s="77">
        <v>0</v>
      </c>
      <c r="KS24" s="77">
        <v>0</v>
      </c>
      <c r="KT24" s="77">
        <v>0</v>
      </c>
      <c r="KU24" s="77">
        <v>0</v>
      </c>
      <c r="KV24" s="77">
        <v>0</v>
      </c>
      <c r="KW24" s="77">
        <v>0</v>
      </c>
      <c r="KX24" s="77">
        <v>0</v>
      </c>
      <c r="KY24" s="77">
        <v>0</v>
      </c>
      <c r="KZ24" s="77">
        <v>0</v>
      </c>
      <c r="LA24" s="77">
        <v>0</v>
      </c>
      <c r="LB24" s="77">
        <v>0</v>
      </c>
      <c r="LC24" s="77">
        <v>0</v>
      </c>
      <c r="LD24" s="77">
        <v>0</v>
      </c>
      <c r="LE24" s="77">
        <v>0</v>
      </c>
      <c r="LF24" s="77">
        <v>0</v>
      </c>
      <c r="LG24" s="77">
        <v>0</v>
      </c>
      <c r="LH24" s="77">
        <v>0</v>
      </c>
      <c r="LI24" s="77">
        <v>0</v>
      </c>
      <c r="LJ24" s="77">
        <v>0</v>
      </c>
      <c r="LK24" s="77">
        <v>0</v>
      </c>
      <c r="LL24" s="77">
        <v>0</v>
      </c>
      <c r="LM24" s="77">
        <v>0</v>
      </c>
      <c r="LN24" s="77">
        <v>0</v>
      </c>
      <c r="LO24" s="77">
        <v>0</v>
      </c>
      <c r="LP24" s="77">
        <v>0</v>
      </c>
      <c r="LQ24" s="77">
        <v>0</v>
      </c>
      <c r="LR24" s="77">
        <v>0</v>
      </c>
      <c r="LS24" s="77">
        <v>0</v>
      </c>
      <c r="LT24" s="77">
        <v>0</v>
      </c>
      <c r="LU24" s="77">
        <v>0</v>
      </c>
      <c r="LV24" s="77">
        <v>0</v>
      </c>
      <c r="LW24" s="77">
        <v>0</v>
      </c>
      <c r="LX24" s="77">
        <v>0</v>
      </c>
      <c r="LY24" s="77">
        <v>0</v>
      </c>
      <c r="LZ24" s="77">
        <v>0</v>
      </c>
      <c r="MA24" s="77">
        <v>0</v>
      </c>
      <c r="MB24" s="77">
        <v>0</v>
      </c>
      <c r="MC24" s="77">
        <v>0</v>
      </c>
      <c r="MD24" s="77">
        <v>0</v>
      </c>
      <c r="ME24" s="77">
        <v>0</v>
      </c>
      <c r="MF24" s="77">
        <v>0</v>
      </c>
      <c r="MG24" s="77">
        <v>0</v>
      </c>
      <c r="MH24" s="77">
        <v>0</v>
      </c>
      <c r="MI24" s="77">
        <v>0</v>
      </c>
      <c r="MJ24" s="77">
        <v>0</v>
      </c>
      <c r="MK24" s="77">
        <v>0</v>
      </c>
      <c r="ML24" s="77">
        <v>0</v>
      </c>
      <c r="MM24" s="77">
        <v>0</v>
      </c>
      <c r="MN24" s="77">
        <v>0</v>
      </c>
      <c r="MO24" s="77">
        <v>0</v>
      </c>
      <c r="MP24" s="77">
        <v>0</v>
      </c>
      <c r="MQ24" s="77">
        <v>0</v>
      </c>
      <c r="MR24" s="77">
        <v>0</v>
      </c>
      <c r="MS24" s="77">
        <v>0</v>
      </c>
      <c r="MT24" s="77">
        <v>0</v>
      </c>
      <c r="MU24" s="77">
        <v>0</v>
      </c>
      <c r="MV24" s="77">
        <v>0</v>
      </c>
      <c r="MW24" s="77">
        <v>0</v>
      </c>
      <c r="MX24" s="77">
        <v>0</v>
      </c>
      <c r="MY24" s="77">
        <v>0</v>
      </c>
      <c r="MZ24" s="77">
        <v>0</v>
      </c>
      <c r="NA24" s="77">
        <v>0</v>
      </c>
      <c r="NB24" s="77">
        <v>0</v>
      </c>
      <c r="NC24" s="77">
        <v>0</v>
      </c>
      <c r="ND24" s="77">
        <v>0</v>
      </c>
      <c r="NE24" s="77">
        <v>0</v>
      </c>
      <c r="NF24" s="77">
        <v>0</v>
      </c>
      <c r="NG24" s="77">
        <v>0</v>
      </c>
      <c r="NH24" s="77">
        <v>0</v>
      </c>
      <c r="NI24" s="77">
        <v>0</v>
      </c>
      <c r="NJ24" s="77">
        <v>0</v>
      </c>
      <c r="NK24" s="77">
        <v>0</v>
      </c>
      <c r="NL24" s="77">
        <v>0</v>
      </c>
      <c r="NM24" s="77">
        <v>0</v>
      </c>
      <c r="NN24" s="77">
        <v>0</v>
      </c>
      <c r="NO24" s="77">
        <v>0</v>
      </c>
      <c r="NP24" s="77">
        <v>0</v>
      </c>
      <c r="NQ24" s="77">
        <v>0</v>
      </c>
      <c r="NR24" s="77">
        <v>0</v>
      </c>
      <c r="NS24" s="77">
        <v>0</v>
      </c>
      <c r="NT24" s="77">
        <v>0</v>
      </c>
      <c r="NU24" s="77">
        <v>0</v>
      </c>
      <c r="NV24" s="77">
        <v>0</v>
      </c>
      <c r="NW24" s="77">
        <v>0</v>
      </c>
      <c r="NX24" s="77">
        <v>0</v>
      </c>
      <c r="NY24" s="77">
        <v>0</v>
      </c>
      <c r="NZ24" s="77">
        <v>0</v>
      </c>
      <c r="OA24" s="77">
        <v>0</v>
      </c>
      <c r="OB24" s="77">
        <v>0</v>
      </c>
      <c r="OC24" s="77">
        <v>0</v>
      </c>
      <c r="OD24" s="77">
        <v>0</v>
      </c>
      <c r="OE24" s="77">
        <v>0</v>
      </c>
      <c r="OF24" s="77">
        <v>0</v>
      </c>
      <c r="OG24" s="77">
        <v>0</v>
      </c>
      <c r="OH24" s="77">
        <v>0</v>
      </c>
      <c r="OI24" s="77">
        <v>0</v>
      </c>
      <c r="OJ24" s="77">
        <v>0</v>
      </c>
      <c r="OK24" s="77">
        <v>0</v>
      </c>
      <c r="OL24" s="77">
        <v>0</v>
      </c>
      <c r="OM24" s="77">
        <v>0</v>
      </c>
      <c r="ON24" s="77">
        <v>0</v>
      </c>
      <c r="OO24" s="77">
        <v>0</v>
      </c>
      <c r="OP24" s="77">
        <v>0</v>
      </c>
      <c r="OQ24" s="77">
        <v>0</v>
      </c>
      <c r="OR24" s="77">
        <v>0</v>
      </c>
      <c r="OS24" s="77">
        <v>0</v>
      </c>
      <c r="OT24" s="77">
        <v>0</v>
      </c>
      <c r="OU24" s="77">
        <v>0</v>
      </c>
      <c r="OV24" s="77">
        <v>0</v>
      </c>
      <c r="OW24" s="77">
        <v>0</v>
      </c>
      <c r="OX24" s="77">
        <v>0</v>
      </c>
      <c r="OY24" s="77">
        <v>0</v>
      </c>
      <c r="OZ24" s="77">
        <v>0</v>
      </c>
      <c r="PA24" s="77">
        <v>0</v>
      </c>
      <c r="PB24" s="77">
        <v>0</v>
      </c>
      <c r="PC24" s="77">
        <v>0</v>
      </c>
      <c r="PD24" s="77">
        <v>0</v>
      </c>
      <c r="PE24" s="77">
        <v>0</v>
      </c>
      <c r="PF24" s="77">
        <v>0</v>
      </c>
      <c r="PG24" s="77">
        <v>0</v>
      </c>
      <c r="PH24" s="77">
        <v>0</v>
      </c>
      <c r="PI24" s="77">
        <v>0</v>
      </c>
      <c r="PJ24" s="77">
        <v>0</v>
      </c>
      <c r="PK24" s="77">
        <v>0</v>
      </c>
      <c r="PL24" s="77">
        <v>0</v>
      </c>
      <c r="PM24" s="77">
        <v>0</v>
      </c>
      <c r="PN24" s="77">
        <v>0</v>
      </c>
      <c r="PO24" s="77">
        <v>0</v>
      </c>
      <c r="PP24" s="77">
        <v>0</v>
      </c>
      <c r="PQ24" s="77">
        <v>0</v>
      </c>
      <c r="PR24" s="77">
        <v>0</v>
      </c>
      <c r="PS24" s="77">
        <v>0</v>
      </c>
      <c r="PT24" s="77">
        <v>0</v>
      </c>
      <c r="PU24" s="77">
        <v>0</v>
      </c>
      <c r="PV24" s="77">
        <v>0</v>
      </c>
      <c r="PW24" s="77">
        <v>0</v>
      </c>
      <c r="PX24" s="77">
        <v>0</v>
      </c>
      <c r="PY24" s="77">
        <v>0</v>
      </c>
      <c r="PZ24" s="77">
        <v>0</v>
      </c>
      <c r="QA24" s="77">
        <v>0</v>
      </c>
      <c r="QB24" s="77">
        <v>0</v>
      </c>
      <c r="QC24" s="77">
        <v>0</v>
      </c>
      <c r="QD24" s="77">
        <v>0</v>
      </c>
      <c r="QE24" s="77">
        <v>0</v>
      </c>
      <c r="QF24" s="77">
        <v>0</v>
      </c>
      <c r="QG24" s="77">
        <v>0</v>
      </c>
      <c r="QH24" s="77">
        <v>0</v>
      </c>
      <c r="QI24" s="77">
        <v>0</v>
      </c>
      <c r="QJ24" s="77">
        <v>0</v>
      </c>
      <c r="QK24" s="77">
        <v>0</v>
      </c>
      <c r="QL24" s="77">
        <v>0</v>
      </c>
      <c r="QM24" s="77">
        <v>0</v>
      </c>
      <c r="QN24" s="77">
        <v>0</v>
      </c>
      <c r="QO24" s="77">
        <v>0</v>
      </c>
      <c r="QP24" s="77">
        <v>0</v>
      </c>
      <c r="QQ24" s="77">
        <v>0</v>
      </c>
      <c r="QR24" s="77">
        <v>0</v>
      </c>
      <c r="QS24" s="77">
        <v>0</v>
      </c>
      <c r="QT24" s="77">
        <v>0</v>
      </c>
      <c r="QU24" s="77">
        <v>0</v>
      </c>
      <c r="QV24" s="77">
        <v>0</v>
      </c>
      <c r="QW24" s="77">
        <v>0</v>
      </c>
      <c r="QX24" s="77">
        <v>0</v>
      </c>
      <c r="QY24" s="77">
        <v>0</v>
      </c>
      <c r="QZ24" s="77">
        <v>0</v>
      </c>
      <c r="RA24" s="77">
        <v>0</v>
      </c>
      <c r="RB24" s="77">
        <v>0</v>
      </c>
      <c r="RC24" s="77">
        <v>0</v>
      </c>
      <c r="RD24" s="77">
        <v>0</v>
      </c>
      <c r="RE24" s="77">
        <v>0</v>
      </c>
      <c r="RF24" s="77">
        <v>0</v>
      </c>
      <c r="RG24" s="77">
        <v>0</v>
      </c>
      <c r="RH24" s="77">
        <v>0</v>
      </c>
      <c r="RI24" s="77">
        <v>0</v>
      </c>
      <c r="RJ24" s="77">
        <v>0</v>
      </c>
      <c r="RK24" s="77">
        <v>0</v>
      </c>
      <c r="RL24" s="77">
        <v>0</v>
      </c>
      <c r="RM24" s="77">
        <v>0</v>
      </c>
      <c r="RN24" s="77">
        <v>0</v>
      </c>
      <c r="RO24" s="77">
        <v>0</v>
      </c>
      <c r="RP24" s="77">
        <v>0</v>
      </c>
      <c r="RQ24" s="77">
        <v>0</v>
      </c>
      <c r="RR24" s="77">
        <v>0</v>
      </c>
      <c r="RS24" s="77">
        <v>0</v>
      </c>
      <c r="RT24" s="77">
        <v>0</v>
      </c>
      <c r="RU24" s="77">
        <v>0</v>
      </c>
      <c r="RV24" s="77">
        <v>0</v>
      </c>
      <c r="RW24" s="77">
        <v>0</v>
      </c>
      <c r="RX24" s="77">
        <v>0</v>
      </c>
      <c r="RY24" s="77">
        <v>0</v>
      </c>
      <c r="RZ24" s="77">
        <v>0</v>
      </c>
      <c r="SA24" s="77">
        <v>0</v>
      </c>
      <c r="SB24" s="77">
        <v>0</v>
      </c>
      <c r="SC24" s="77">
        <v>0</v>
      </c>
      <c r="SD24" s="77">
        <v>0</v>
      </c>
      <c r="SE24" s="77">
        <v>0</v>
      </c>
      <c r="SF24" s="77">
        <v>0</v>
      </c>
      <c r="SG24" s="77">
        <v>0</v>
      </c>
      <c r="SH24" s="77">
        <v>0</v>
      </c>
      <c r="SI24" s="77">
        <v>0</v>
      </c>
      <c r="SJ24" s="77">
        <v>0</v>
      </c>
      <c r="SK24" s="77">
        <v>0</v>
      </c>
      <c r="SL24" s="77">
        <v>0</v>
      </c>
      <c r="SM24" s="77">
        <v>0</v>
      </c>
      <c r="SN24" s="77">
        <v>0</v>
      </c>
      <c r="SO24" s="77">
        <v>0</v>
      </c>
      <c r="SP24" s="77">
        <v>0</v>
      </c>
      <c r="SQ24" s="77">
        <v>0</v>
      </c>
      <c r="SR24" s="77">
        <v>0</v>
      </c>
      <c r="SS24" s="77">
        <v>0</v>
      </c>
      <c r="ST24" s="77">
        <v>0</v>
      </c>
      <c r="SU24" s="77">
        <v>0</v>
      </c>
      <c r="SV24" s="77">
        <v>0</v>
      </c>
      <c r="SW24" s="77">
        <v>0</v>
      </c>
      <c r="SX24" s="77">
        <v>0</v>
      </c>
      <c r="SY24" s="77">
        <v>0</v>
      </c>
      <c r="SZ24" s="77">
        <v>0</v>
      </c>
      <c r="TA24" s="77">
        <v>0</v>
      </c>
      <c r="TB24" s="77">
        <v>0</v>
      </c>
      <c r="TC24" s="77">
        <v>0</v>
      </c>
      <c r="TD24" s="77">
        <v>0</v>
      </c>
      <c r="TE24" s="77">
        <v>0</v>
      </c>
      <c r="TF24" s="77">
        <v>0</v>
      </c>
      <c r="TG24" s="77">
        <v>0</v>
      </c>
      <c r="TH24" s="77">
        <v>0</v>
      </c>
      <c r="TI24" s="77">
        <v>0</v>
      </c>
      <c r="TJ24" s="77">
        <v>0</v>
      </c>
      <c r="TK24" s="77">
        <v>0</v>
      </c>
      <c r="TL24" s="77">
        <v>0</v>
      </c>
      <c r="TM24" s="77">
        <v>0</v>
      </c>
      <c r="TN24" s="77">
        <v>0</v>
      </c>
      <c r="TO24" s="77">
        <v>0</v>
      </c>
    </row>
    <row r="25" spans="4:606" ht="14.25">
      <c r="D25" s="18" t="s">
        <v>21</v>
      </c>
      <c r="E25" s="54" t="s">
        <v>59</v>
      </c>
      <c r="F25" s="54">
        <v>2.3881663989782073E-2</v>
      </c>
      <c r="G25" s="54">
        <v>2.3881663989782073E-2</v>
      </c>
      <c r="H25" s="54">
        <v>2.3881663989782073E-2</v>
      </c>
      <c r="I25" s="54">
        <v>2.3881663989782073E-2</v>
      </c>
      <c r="J25" s="54">
        <v>2.3881663989782073E-2</v>
      </c>
      <c r="K25" s="54">
        <v>2.3881663989782073E-2</v>
      </c>
      <c r="L25" s="54">
        <v>2.3881663989782073E-2</v>
      </c>
      <c r="M25" s="54">
        <v>2.3881663989782073E-2</v>
      </c>
      <c r="N25" s="54">
        <v>2.3881663989782073E-2</v>
      </c>
      <c r="O25" s="54">
        <v>2.3881663989782073E-2</v>
      </c>
      <c r="P25" s="54">
        <v>2.3881663989782073E-2</v>
      </c>
      <c r="Q25" s="54">
        <v>2.3881663989782073E-2</v>
      </c>
      <c r="R25" s="54">
        <v>2.3881663989782073E-2</v>
      </c>
      <c r="S25" s="54">
        <v>2.3881663989782073E-2</v>
      </c>
      <c r="T25" s="54">
        <v>2.3881663989782073E-2</v>
      </c>
      <c r="U25" s="54">
        <v>2.3881663989782073E-2</v>
      </c>
      <c r="V25" s="54">
        <v>2.3881663989782073E-2</v>
      </c>
      <c r="W25" s="54">
        <v>2.3881663989782073E-2</v>
      </c>
      <c r="X25" s="54">
        <v>2.3881663989782073E-2</v>
      </c>
      <c r="Y25" s="54">
        <v>2.3881663989782073E-2</v>
      </c>
      <c r="Z25" s="54">
        <v>2.3881663989782073E-2</v>
      </c>
      <c r="AA25" s="54">
        <v>2.3881663989782073E-2</v>
      </c>
      <c r="AB25" s="54">
        <v>2.3881663989782073E-2</v>
      </c>
      <c r="AC25" s="54">
        <v>2.3881663989782073E-2</v>
      </c>
      <c r="AD25" s="54">
        <v>2.3881663989782073E-2</v>
      </c>
      <c r="AE25" s="54">
        <v>2.3881663989782073E-2</v>
      </c>
      <c r="AF25" s="54">
        <v>2.3881663989782073E-2</v>
      </c>
      <c r="AG25" s="54">
        <v>2.3881663989782073E-2</v>
      </c>
      <c r="AH25" s="54">
        <v>2.3881663989782073E-2</v>
      </c>
      <c r="AI25" s="54">
        <v>2.3881663989782073E-2</v>
      </c>
      <c r="AJ25" s="54">
        <v>2.3881663989782073E-2</v>
      </c>
      <c r="AK25" s="54">
        <v>2.3881663989782073E-2</v>
      </c>
      <c r="AL25" s="54">
        <v>2.3881663989782073E-2</v>
      </c>
      <c r="AM25" s="54">
        <v>2.3881663989782073E-2</v>
      </c>
      <c r="AN25" s="54">
        <v>2.3881663989782073E-2</v>
      </c>
      <c r="AO25" s="54">
        <v>2.3881663989782073E-2</v>
      </c>
      <c r="AP25" s="54">
        <v>2.3881663989782073E-2</v>
      </c>
      <c r="AQ25" s="54">
        <v>2.3881663989782073E-2</v>
      </c>
      <c r="AR25" s="54">
        <v>2.3881663989782073E-2</v>
      </c>
      <c r="AS25" s="54">
        <v>2.3881663989782073E-2</v>
      </c>
      <c r="AT25" s="54">
        <v>2.3881663989782073E-2</v>
      </c>
      <c r="AU25" s="54">
        <v>2.3881663989782073E-2</v>
      </c>
      <c r="AV25" s="54">
        <v>2.3881663989782073E-2</v>
      </c>
      <c r="AW25" s="54">
        <v>2.3881663989782073E-2</v>
      </c>
      <c r="AX25" s="54">
        <v>2.3881663989782073E-2</v>
      </c>
      <c r="AY25" s="54">
        <v>2.3881663989782073E-2</v>
      </c>
      <c r="AZ25" s="54">
        <v>2.3881663989782073E-2</v>
      </c>
      <c r="BA25" s="54">
        <v>2.3881663989782073E-2</v>
      </c>
      <c r="BB25" s="54">
        <v>2.3881663989782073E-2</v>
      </c>
      <c r="BC25" s="54">
        <v>2.3881663989782073E-2</v>
      </c>
      <c r="BD25" s="54">
        <v>2.3881663989782073E-2</v>
      </c>
      <c r="BE25" s="54">
        <v>2.3881663989782073E-2</v>
      </c>
      <c r="BF25" s="54">
        <v>2.3881663989782073E-2</v>
      </c>
      <c r="BG25" s="54">
        <v>2.3881663989782073E-2</v>
      </c>
      <c r="BH25" s="54">
        <v>2.3881663989782073E-2</v>
      </c>
      <c r="BI25" s="54">
        <v>2.3881663989782073E-2</v>
      </c>
      <c r="BJ25" s="54">
        <v>2.3881663989782073E-2</v>
      </c>
      <c r="BK25" s="54">
        <v>2.3881663989782073E-2</v>
      </c>
      <c r="BL25" s="54">
        <v>2.3881663989782073E-2</v>
      </c>
      <c r="BM25" s="54">
        <v>2.3881663989782073E-2</v>
      </c>
      <c r="BN25" s="54">
        <v>2.3881663989782073E-2</v>
      </c>
      <c r="BO25" s="54">
        <v>2.3881663989782073E-2</v>
      </c>
      <c r="BP25" s="54">
        <v>2.3881663989782073E-2</v>
      </c>
      <c r="BQ25" s="54">
        <v>2.3881663989782073E-2</v>
      </c>
      <c r="BR25" s="54">
        <v>2.3881663989782073E-2</v>
      </c>
      <c r="BS25" s="54">
        <v>2.3881663989782073E-2</v>
      </c>
      <c r="BT25" s="54">
        <v>2.3881663989782073E-2</v>
      </c>
      <c r="BU25" s="54">
        <v>2.3881663989782073E-2</v>
      </c>
      <c r="BV25" s="54">
        <v>2.3881663989782073E-2</v>
      </c>
      <c r="BW25" s="54">
        <v>2.3881663989782073E-2</v>
      </c>
      <c r="BX25" s="54">
        <v>2.3881663989782073E-2</v>
      </c>
      <c r="BY25" s="54">
        <v>2.3881663989782073E-2</v>
      </c>
      <c r="BZ25" s="54">
        <v>2.3881663989782073E-2</v>
      </c>
      <c r="CA25" s="54">
        <v>2.3881663989782073E-2</v>
      </c>
      <c r="CB25" s="54">
        <v>2.3881663989782073E-2</v>
      </c>
      <c r="CC25" s="54">
        <v>2.3881663989782073E-2</v>
      </c>
      <c r="CD25" s="54">
        <v>2.3881663989782073E-2</v>
      </c>
      <c r="CE25" s="54">
        <v>2.3881663989782073E-2</v>
      </c>
      <c r="CF25" s="54">
        <v>2.3881663989782073E-2</v>
      </c>
      <c r="CG25" s="54">
        <v>2.3881663989782073E-2</v>
      </c>
      <c r="CH25" s="54">
        <v>2.3881663989782073E-2</v>
      </c>
      <c r="CI25" s="54">
        <v>2.3881663989782073E-2</v>
      </c>
      <c r="CJ25" s="54">
        <v>2.3881663989782073E-2</v>
      </c>
      <c r="CK25" s="54">
        <v>2.3881663989782073E-2</v>
      </c>
      <c r="CL25" s="54">
        <v>2.3881663989782073E-2</v>
      </c>
      <c r="CM25" s="54">
        <v>2.3881663989782073E-2</v>
      </c>
      <c r="CN25" s="54">
        <v>2.3881663989782073E-2</v>
      </c>
      <c r="CO25" s="54">
        <v>2.3881663989782073E-2</v>
      </c>
      <c r="CP25" s="54">
        <v>2.3881663989782073E-2</v>
      </c>
      <c r="CQ25" s="54">
        <v>2.3881663989782073E-2</v>
      </c>
      <c r="CR25" s="54">
        <v>2.3881663989782073E-2</v>
      </c>
      <c r="CS25" s="54">
        <v>2.3881663989782073E-2</v>
      </c>
      <c r="CT25" s="54">
        <v>2.3881663989782073E-2</v>
      </c>
      <c r="CU25" s="54">
        <v>2.3881663989782073E-2</v>
      </c>
      <c r="CV25" s="54">
        <v>2.3881663989782073E-2</v>
      </c>
      <c r="CW25" s="54">
        <v>2.3881663989782073E-2</v>
      </c>
      <c r="CX25" s="54">
        <v>2.3881663989782073E-2</v>
      </c>
      <c r="CY25" s="54">
        <v>2.3881663989782073E-2</v>
      </c>
      <c r="CZ25" s="54">
        <v>2.3881663989782073E-2</v>
      </c>
      <c r="DA25" s="54">
        <v>2.3881663989782073E-2</v>
      </c>
      <c r="DB25" s="54">
        <v>2.3881663989782073E-2</v>
      </c>
      <c r="DC25" s="54">
        <v>2.3881663989782073E-2</v>
      </c>
      <c r="DD25" s="54">
        <v>2.3881663989782073E-2</v>
      </c>
      <c r="DE25" s="54">
        <v>2.3881663989782073E-2</v>
      </c>
      <c r="DF25" s="54">
        <v>2.3881663989782073E-2</v>
      </c>
      <c r="DG25" s="54">
        <v>2.3881663989782073E-2</v>
      </c>
      <c r="DH25" s="54">
        <v>2.3881663989782073E-2</v>
      </c>
      <c r="DI25" s="54">
        <v>2.3881663989782073E-2</v>
      </c>
      <c r="DJ25" s="54">
        <v>2.3881663989782073E-2</v>
      </c>
      <c r="DK25" s="54">
        <v>2.3881663989782073E-2</v>
      </c>
      <c r="DL25" s="54">
        <v>2.3881663989782073E-2</v>
      </c>
      <c r="DM25" s="54">
        <v>2.3881663989782073E-2</v>
      </c>
      <c r="DN25" s="54">
        <v>2.3881663989782073E-2</v>
      </c>
      <c r="DO25" s="54">
        <v>2.3881663989782073E-2</v>
      </c>
      <c r="DP25" s="54">
        <v>2.3881663989782073E-2</v>
      </c>
      <c r="DQ25" s="54">
        <v>2.3881663989782073E-2</v>
      </c>
      <c r="DR25" s="54">
        <v>2.3881663989782073E-2</v>
      </c>
      <c r="DS25" s="54">
        <v>2.3881663989782073E-2</v>
      </c>
      <c r="DT25" s="54">
        <v>2.3881663989782073E-2</v>
      </c>
      <c r="DU25" s="54">
        <v>2.3881663989782073E-2</v>
      </c>
      <c r="DV25" s="54">
        <v>2.3881663989782073E-2</v>
      </c>
      <c r="DW25" s="54">
        <v>2.3881663989782073E-2</v>
      </c>
      <c r="DX25" s="54">
        <v>2.3881663989782073E-2</v>
      </c>
      <c r="DY25" s="54">
        <v>2.3881663989782073E-2</v>
      </c>
      <c r="DZ25" s="54">
        <v>2.3881663989782073E-2</v>
      </c>
      <c r="EA25" s="54">
        <v>2.3881663989782073E-2</v>
      </c>
      <c r="EB25" s="54">
        <v>2.3881663989782073E-2</v>
      </c>
      <c r="EC25" s="54">
        <v>2.3881663989782073E-2</v>
      </c>
      <c r="ED25" s="54">
        <v>2.3881663989782073E-2</v>
      </c>
      <c r="EE25" s="54">
        <v>2.3881663989782073E-2</v>
      </c>
      <c r="EF25" s="54">
        <v>2.3881663989782073E-2</v>
      </c>
      <c r="EG25" s="54">
        <v>2.3881663989782073E-2</v>
      </c>
      <c r="EH25" s="54">
        <v>2.3881663989782073E-2</v>
      </c>
      <c r="EI25" s="54">
        <v>2.3881663989782073E-2</v>
      </c>
      <c r="EJ25" s="54">
        <v>2.3881663989782073E-2</v>
      </c>
      <c r="EK25" s="54">
        <v>2.3881663989782073E-2</v>
      </c>
      <c r="EL25" s="54">
        <v>2.3881663989782073E-2</v>
      </c>
      <c r="EM25" s="54">
        <v>2.3881663989782073E-2</v>
      </c>
      <c r="EN25" s="54">
        <v>2.3881663989782073E-2</v>
      </c>
      <c r="EO25" s="54">
        <v>2.3881663989782073E-2</v>
      </c>
      <c r="EP25" s="54">
        <v>2.3881663989782073E-2</v>
      </c>
      <c r="EQ25" s="54">
        <v>2.3881663989782073E-2</v>
      </c>
      <c r="ER25" s="54">
        <v>2.3881663989782073E-2</v>
      </c>
      <c r="ES25" s="54">
        <v>2.3881663989782073E-2</v>
      </c>
      <c r="ET25" s="54">
        <v>2.3881663989782073E-2</v>
      </c>
      <c r="EU25" s="54">
        <v>2.3881663989782073E-2</v>
      </c>
      <c r="EV25" s="54">
        <v>2.3881663989782073E-2</v>
      </c>
      <c r="EW25" s="54">
        <v>2.3881663989782073E-2</v>
      </c>
      <c r="EX25" s="54">
        <v>2.3881663989782073E-2</v>
      </c>
      <c r="EY25" s="54">
        <v>2.3881663989782073E-2</v>
      </c>
      <c r="EZ25" s="54">
        <v>2.3881663989782073E-2</v>
      </c>
      <c r="FA25" s="54">
        <v>2.3881663989782073E-2</v>
      </c>
      <c r="FB25" s="54">
        <v>2.3881663989782073E-2</v>
      </c>
      <c r="FC25" s="54">
        <v>2.3881663989782073E-2</v>
      </c>
      <c r="FD25" s="54">
        <v>2.3881663989782073E-2</v>
      </c>
      <c r="FE25" s="54">
        <v>2.3881663989782073E-2</v>
      </c>
      <c r="FF25" s="54">
        <v>2.3881663989782073E-2</v>
      </c>
      <c r="FG25" s="54">
        <v>2.3881663989782073E-2</v>
      </c>
      <c r="FH25" s="54">
        <v>2.3881663989782073E-2</v>
      </c>
      <c r="FI25" s="54">
        <v>2.3881663989782073E-2</v>
      </c>
      <c r="FJ25" s="54">
        <v>2.3881663989782073E-2</v>
      </c>
      <c r="FK25" s="54">
        <v>2.3881663989782073E-2</v>
      </c>
      <c r="FL25" s="54">
        <v>2.3881663989782073E-2</v>
      </c>
      <c r="FM25" s="54">
        <v>2.3881663989782073E-2</v>
      </c>
      <c r="FN25" s="54">
        <v>2.3881663989782073E-2</v>
      </c>
      <c r="FO25" s="54">
        <v>2.3881663989782073E-2</v>
      </c>
      <c r="FP25" s="54">
        <v>2.3881663989782073E-2</v>
      </c>
      <c r="FQ25" s="54">
        <v>2.3881663989782073E-2</v>
      </c>
      <c r="FR25" s="54">
        <v>2.3881663989782073E-2</v>
      </c>
      <c r="FS25" s="54">
        <v>2.3881663989782073E-2</v>
      </c>
      <c r="FT25" s="54">
        <v>2.3881663989782073E-2</v>
      </c>
      <c r="FU25" s="54">
        <v>2.3881663989782073E-2</v>
      </c>
      <c r="FV25" s="54">
        <v>2.3881663989782073E-2</v>
      </c>
      <c r="FW25" s="54">
        <v>2.3881663989782073E-2</v>
      </c>
      <c r="FX25" s="54">
        <v>2.3881663989782073E-2</v>
      </c>
      <c r="FY25" s="54">
        <v>2.3881663989782073E-2</v>
      </c>
      <c r="FZ25" s="54">
        <v>2.3881663989782073E-2</v>
      </c>
      <c r="GA25" s="54">
        <v>2.3881663989782073E-2</v>
      </c>
      <c r="GB25" s="54">
        <v>2.3881663989782073E-2</v>
      </c>
      <c r="GC25" s="54">
        <v>2.3881663989782073E-2</v>
      </c>
      <c r="GD25" s="54">
        <v>2.3881663989782073E-2</v>
      </c>
      <c r="GE25" s="54">
        <v>2.3881663989782073E-2</v>
      </c>
      <c r="GF25" s="54">
        <v>2.3881663989782073E-2</v>
      </c>
      <c r="GG25" s="54">
        <v>2.3881663989782073E-2</v>
      </c>
      <c r="GH25" s="54">
        <v>2.3881663989782073E-2</v>
      </c>
      <c r="GI25" s="54">
        <v>2.3881663989782073E-2</v>
      </c>
      <c r="GJ25" s="54">
        <v>2.3881663989782073E-2</v>
      </c>
      <c r="GK25" s="54">
        <v>2.3881663989782073E-2</v>
      </c>
      <c r="GL25" s="54">
        <v>2.3881663989782073E-2</v>
      </c>
      <c r="GM25" s="54">
        <v>2.3881663989782073E-2</v>
      </c>
      <c r="GN25" s="54">
        <v>2.3881663989782073E-2</v>
      </c>
      <c r="GO25" s="54">
        <v>2.3881663989782073E-2</v>
      </c>
      <c r="GP25" s="54">
        <v>2.3881663989782073E-2</v>
      </c>
      <c r="GQ25" s="54">
        <v>2.3881663989782073E-2</v>
      </c>
      <c r="GR25" s="54">
        <v>2.3881663989782073E-2</v>
      </c>
      <c r="GS25" s="54">
        <v>2.3881663989782073E-2</v>
      </c>
      <c r="GT25" s="54">
        <v>2.3881663989782073E-2</v>
      </c>
      <c r="GU25" s="54">
        <v>2.3881663989782073E-2</v>
      </c>
      <c r="GV25" s="54">
        <v>2.3881663989782073E-2</v>
      </c>
      <c r="GW25" s="54">
        <v>2.3881663989782073E-2</v>
      </c>
      <c r="GX25" s="54">
        <v>2.3881663989782073E-2</v>
      </c>
      <c r="GY25" s="54">
        <v>2.3881663989782073E-2</v>
      </c>
      <c r="GZ25" s="54">
        <v>2.3881663989782073E-2</v>
      </c>
      <c r="HA25" s="54">
        <v>2.3881663989782073E-2</v>
      </c>
      <c r="HB25" s="54">
        <v>2.3881663989782073E-2</v>
      </c>
      <c r="HC25" s="54">
        <v>2.3881663989782073E-2</v>
      </c>
      <c r="HD25" s="54">
        <v>2.3881663989782073E-2</v>
      </c>
      <c r="HE25" s="54">
        <v>2.3881663989782073E-2</v>
      </c>
      <c r="HF25" s="54">
        <v>2.3881663989782073E-2</v>
      </c>
      <c r="HG25" s="54">
        <v>2.3881663989782073E-2</v>
      </c>
      <c r="HH25" s="54">
        <v>2.3881663989782073E-2</v>
      </c>
      <c r="HI25" s="54">
        <v>2.3881663989782073E-2</v>
      </c>
      <c r="HJ25" s="54">
        <v>2.3881663989782073E-2</v>
      </c>
      <c r="HK25" s="54">
        <v>2.3881663989782073E-2</v>
      </c>
      <c r="HL25" s="54">
        <v>2.3881663989782073E-2</v>
      </c>
      <c r="HM25" s="54">
        <v>2.3881663989782073E-2</v>
      </c>
      <c r="HN25" s="54">
        <v>2.3881663989782073E-2</v>
      </c>
      <c r="HO25" s="54">
        <v>2.3881663989782073E-2</v>
      </c>
      <c r="HP25" s="54">
        <v>2.3881663989782073E-2</v>
      </c>
      <c r="HQ25" s="54">
        <v>2.3881663989782073E-2</v>
      </c>
      <c r="HR25" s="54">
        <v>2.3881663989782073E-2</v>
      </c>
      <c r="HS25" s="54">
        <v>2.3881663989782073E-2</v>
      </c>
      <c r="HT25" s="54">
        <v>2.3881663989782073E-2</v>
      </c>
      <c r="HU25" s="54">
        <v>2.3881663989782073E-2</v>
      </c>
      <c r="HV25" s="54">
        <v>2.3881663989782073E-2</v>
      </c>
      <c r="HW25" s="54">
        <v>2.3881663989782073E-2</v>
      </c>
      <c r="HX25" s="54">
        <v>2.3881663989782073E-2</v>
      </c>
      <c r="HY25" s="54">
        <v>2.3881663989782073E-2</v>
      </c>
      <c r="HZ25" s="54">
        <v>2.3881663989782073E-2</v>
      </c>
      <c r="IA25" s="54">
        <v>2.3881663989782073E-2</v>
      </c>
      <c r="IB25" s="54">
        <v>2.3881663989782073E-2</v>
      </c>
      <c r="IC25" s="54">
        <v>2.3881663989782073E-2</v>
      </c>
      <c r="ID25" s="54">
        <v>2.3881663989782073E-2</v>
      </c>
      <c r="IE25" s="54">
        <v>2.3881663989782073E-2</v>
      </c>
      <c r="IF25" s="54">
        <v>2.3881663989782073E-2</v>
      </c>
      <c r="IG25" s="54">
        <v>2.3881663989782073E-2</v>
      </c>
      <c r="IH25" s="54">
        <v>2.3881663989782073E-2</v>
      </c>
      <c r="II25" s="54">
        <v>2.3881663989782073E-2</v>
      </c>
      <c r="IJ25" s="54">
        <v>2.3881663989782073E-2</v>
      </c>
      <c r="IK25" s="54">
        <v>2.3881663989782073E-2</v>
      </c>
      <c r="IL25" s="54">
        <v>2.3881663989782073E-2</v>
      </c>
      <c r="IM25" s="54">
        <v>2.3881663989782073E-2</v>
      </c>
      <c r="IN25" s="54">
        <v>2.3881663989782073E-2</v>
      </c>
      <c r="IO25" s="54">
        <v>2.3881663989782073E-2</v>
      </c>
      <c r="IP25" s="54">
        <v>2.3881663989782073E-2</v>
      </c>
      <c r="IQ25" s="54">
        <v>2.3881663989782073E-2</v>
      </c>
      <c r="IR25" s="54">
        <v>2.3881663989782073E-2</v>
      </c>
      <c r="IS25" s="54">
        <v>2.3881663989782073E-2</v>
      </c>
      <c r="IT25" s="54">
        <v>2.3881663989782073E-2</v>
      </c>
      <c r="IU25" s="54">
        <v>2.3881663989782073E-2</v>
      </c>
      <c r="IV25" s="54">
        <v>2.3881663989782073E-2</v>
      </c>
      <c r="IW25" s="54">
        <v>2.3881663989782073E-2</v>
      </c>
      <c r="IX25" s="54">
        <v>2.3881663989782073E-2</v>
      </c>
      <c r="IY25" s="54">
        <v>2.3881663989782073E-2</v>
      </c>
      <c r="IZ25" s="54">
        <v>2.3881663989782073E-2</v>
      </c>
      <c r="JA25" s="54">
        <v>2.3881663989782073E-2</v>
      </c>
      <c r="JB25" s="54">
        <v>2.3881663989782073E-2</v>
      </c>
      <c r="JC25" s="54">
        <v>2.3881663989782073E-2</v>
      </c>
      <c r="JD25" s="54">
        <v>2.3881663989782073E-2</v>
      </c>
      <c r="JE25" s="54">
        <v>2.3881663989782073E-2</v>
      </c>
      <c r="JF25" s="54">
        <v>2.3881663989782073E-2</v>
      </c>
      <c r="JG25" s="54">
        <v>2.3881663989782073E-2</v>
      </c>
      <c r="JH25" s="54">
        <v>2.3881663989782073E-2</v>
      </c>
      <c r="JI25" s="54">
        <v>2.3881663989782073E-2</v>
      </c>
      <c r="JJ25" s="54">
        <v>2.3881663989782073E-2</v>
      </c>
      <c r="JK25" s="54">
        <v>2.3881663989782073E-2</v>
      </c>
      <c r="JL25" s="54">
        <v>2.3881663989782073E-2</v>
      </c>
      <c r="JM25" s="54">
        <v>2.3881663989782073E-2</v>
      </c>
      <c r="JN25" s="54">
        <v>2.3881663989782073E-2</v>
      </c>
      <c r="JO25" s="54">
        <v>2.3881663989782073E-2</v>
      </c>
      <c r="JP25" s="54">
        <v>2.3881663989782073E-2</v>
      </c>
      <c r="JQ25" s="54">
        <v>2.3881663989782073E-2</v>
      </c>
      <c r="JR25" s="54">
        <v>2.3881663989782073E-2</v>
      </c>
      <c r="JS25" s="54">
        <v>2.3881663989782073E-2</v>
      </c>
      <c r="JT25" s="54">
        <v>2.3881663989782073E-2</v>
      </c>
      <c r="JU25" s="54">
        <v>2.3881663989782073E-2</v>
      </c>
      <c r="JV25" s="54">
        <v>2.3881663989782073E-2</v>
      </c>
      <c r="JW25" s="54">
        <v>2.3881663989782073E-2</v>
      </c>
      <c r="JX25" s="54">
        <v>2.3881663989782073E-2</v>
      </c>
      <c r="JY25" s="54">
        <v>2.3881663989782073E-2</v>
      </c>
      <c r="JZ25" s="54">
        <v>2.3881663989782073E-2</v>
      </c>
      <c r="KA25" s="54">
        <v>2.3881663989782073E-2</v>
      </c>
      <c r="KB25" s="54">
        <v>2.3881663989782073E-2</v>
      </c>
      <c r="KC25" s="54">
        <v>2.3881663989782073E-2</v>
      </c>
      <c r="KD25" s="54">
        <v>2.3881663989782073E-2</v>
      </c>
      <c r="KE25" s="54">
        <v>2.3881663989782073E-2</v>
      </c>
      <c r="KF25" s="54">
        <v>2.3881663989782073E-2</v>
      </c>
      <c r="KG25" s="54">
        <v>2.3881663989782073E-2</v>
      </c>
      <c r="KH25" s="54">
        <v>2.3881663989782073E-2</v>
      </c>
      <c r="KI25" s="54">
        <v>2.3881663989782073E-2</v>
      </c>
      <c r="KJ25" s="54">
        <v>2.3881663989782073E-2</v>
      </c>
      <c r="KK25" s="54">
        <v>2.3881663989782073E-2</v>
      </c>
      <c r="KL25" s="54">
        <v>2.3881663989782073E-2</v>
      </c>
      <c r="KM25" s="54">
        <v>2.3881663989782073E-2</v>
      </c>
      <c r="KN25" s="54">
        <v>2.3881663989782073E-2</v>
      </c>
      <c r="KO25" s="54">
        <v>2.3881663989782073E-2</v>
      </c>
      <c r="KP25" s="54">
        <v>2.3881663989782073E-2</v>
      </c>
      <c r="KQ25" s="54">
        <v>2.3881663989782073E-2</v>
      </c>
      <c r="KR25" s="54">
        <v>2.3881663989782073E-2</v>
      </c>
      <c r="KS25" s="54">
        <v>2.3881663989782073E-2</v>
      </c>
      <c r="KT25" s="54">
        <v>2.3881663989782073E-2</v>
      </c>
      <c r="KU25" s="54">
        <v>2.3881663989782073E-2</v>
      </c>
      <c r="KV25" s="54">
        <v>2.3881663989782073E-2</v>
      </c>
      <c r="KW25" s="54">
        <v>2.3881663989782073E-2</v>
      </c>
      <c r="KX25" s="54">
        <v>2.3881663989782073E-2</v>
      </c>
      <c r="KY25" s="54">
        <v>2.3881663989782073E-2</v>
      </c>
      <c r="KZ25" s="54">
        <v>2.3881663989782073E-2</v>
      </c>
      <c r="LA25" s="54">
        <v>2.3881663989782073E-2</v>
      </c>
      <c r="LB25" s="54">
        <v>2.3881663989782073E-2</v>
      </c>
      <c r="LC25" s="54">
        <v>2.3881663989782073E-2</v>
      </c>
      <c r="LD25" s="54">
        <v>2.3881663989782073E-2</v>
      </c>
      <c r="LE25" s="54">
        <v>2.3881663989782073E-2</v>
      </c>
      <c r="LF25" s="54">
        <v>2.3881663989782073E-2</v>
      </c>
      <c r="LG25" s="54">
        <v>2.3881663989782073E-2</v>
      </c>
      <c r="LH25" s="54">
        <v>2.3881663989782073E-2</v>
      </c>
      <c r="LI25" s="54">
        <v>2.3881663989782073E-2</v>
      </c>
      <c r="LJ25" s="54">
        <v>2.3881663989782073E-2</v>
      </c>
      <c r="LK25" s="54">
        <v>2.3881663989782073E-2</v>
      </c>
      <c r="LL25" s="54">
        <v>2.3881663989782073E-2</v>
      </c>
      <c r="LM25" s="54">
        <v>2.3881663989782073E-2</v>
      </c>
      <c r="LN25" s="54">
        <v>2.3881663989782073E-2</v>
      </c>
      <c r="LO25" s="54">
        <v>2.3881663989782073E-2</v>
      </c>
      <c r="LP25" s="54">
        <v>2.3881663989782073E-2</v>
      </c>
      <c r="LQ25" s="54">
        <v>2.3881663989782073E-2</v>
      </c>
      <c r="LR25" s="54">
        <v>2.3881663989782073E-2</v>
      </c>
      <c r="LS25" s="54">
        <v>2.3881663989782073E-2</v>
      </c>
      <c r="LT25" s="54">
        <v>2.3881663989782073E-2</v>
      </c>
      <c r="LU25" s="54">
        <v>2.3881663989782073E-2</v>
      </c>
      <c r="LV25" s="54">
        <v>2.3881663989782073E-2</v>
      </c>
      <c r="LW25" s="54">
        <v>2.3881663989782073E-2</v>
      </c>
      <c r="LX25" s="54">
        <v>2.3881663989782073E-2</v>
      </c>
      <c r="LY25" s="54">
        <v>2.3881663989782073E-2</v>
      </c>
      <c r="LZ25" s="54">
        <v>2.3881663989782073E-2</v>
      </c>
      <c r="MA25" s="54">
        <v>2.3881663989782073E-2</v>
      </c>
      <c r="MB25" s="54">
        <v>2.3881663989782073E-2</v>
      </c>
      <c r="MC25" s="54">
        <v>2.3881663989782073E-2</v>
      </c>
      <c r="MD25" s="54">
        <v>2.3881663989782073E-2</v>
      </c>
      <c r="ME25" s="54">
        <v>2.3881663989782073E-2</v>
      </c>
      <c r="MF25" s="54">
        <v>2.3881663989782073E-2</v>
      </c>
      <c r="MG25" s="54">
        <v>2.3881663989782073E-2</v>
      </c>
      <c r="MH25" s="54">
        <v>2.3881663989782073E-2</v>
      </c>
      <c r="MI25" s="54">
        <v>2.3881663989782073E-2</v>
      </c>
      <c r="MJ25" s="54">
        <v>2.3881663989782073E-2</v>
      </c>
      <c r="MK25" s="54">
        <v>2.3881663989782073E-2</v>
      </c>
      <c r="ML25" s="54">
        <v>2.3881663989782073E-2</v>
      </c>
      <c r="MM25" s="54">
        <v>2.3881663989782073E-2</v>
      </c>
      <c r="MN25" s="54">
        <v>2.3881663989782073E-2</v>
      </c>
      <c r="MO25" s="54">
        <v>2.3881663989782073E-2</v>
      </c>
      <c r="MP25" s="54">
        <v>2.3881663989782073E-2</v>
      </c>
      <c r="MQ25" s="54">
        <v>2.3881663989782073E-2</v>
      </c>
      <c r="MR25" s="54">
        <v>2.3881663989782073E-2</v>
      </c>
      <c r="MS25" s="54">
        <v>2.3881663989782073E-2</v>
      </c>
      <c r="MT25" s="54">
        <v>2.3881663989782073E-2</v>
      </c>
      <c r="MU25" s="54">
        <v>2.3881663989782073E-2</v>
      </c>
      <c r="MV25" s="54">
        <v>2.3881663989782073E-2</v>
      </c>
      <c r="MW25" s="54">
        <v>2.3881663989782073E-2</v>
      </c>
      <c r="MX25" s="54">
        <v>2.3881663989782073E-2</v>
      </c>
      <c r="MY25" s="54">
        <v>2.3881663989782073E-2</v>
      </c>
      <c r="MZ25" s="54">
        <v>2.3881663989782073E-2</v>
      </c>
      <c r="NA25" s="54">
        <v>2.3881663989782073E-2</v>
      </c>
      <c r="NB25" s="54">
        <v>2.3881663989782073E-2</v>
      </c>
      <c r="NC25" s="54">
        <v>2.3881663989782073E-2</v>
      </c>
      <c r="ND25" s="54">
        <v>2.3881663989782073E-2</v>
      </c>
      <c r="NE25" s="54">
        <v>2.3881663989782073E-2</v>
      </c>
      <c r="NF25" s="54">
        <v>2.3881663989782073E-2</v>
      </c>
      <c r="NG25" s="54">
        <v>2.3881663989782073E-2</v>
      </c>
      <c r="NH25" s="54">
        <v>2.3881663989782073E-2</v>
      </c>
      <c r="NI25" s="54">
        <v>2.3881663989782073E-2</v>
      </c>
      <c r="NJ25" s="54">
        <v>2.3881663989782073E-2</v>
      </c>
      <c r="NK25" s="54">
        <v>2.3881663989782073E-2</v>
      </c>
      <c r="NL25" s="54">
        <v>2.3881663989782073E-2</v>
      </c>
      <c r="NM25" s="54">
        <v>2.3881663989782073E-2</v>
      </c>
      <c r="NN25" s="54">
        <v>2.3881663989782073E-2</v>
      </c>
      <c r="NO25" s="54">
        <v>2.3881663989782073E-2</v>
      </c>
      <c r="NP25" s="54">
        <v>2.3881663989782073E-2</v>
      </c>
      <c r="NQ25" s="54">
        <v>2.3881663989782073E-2</v>
      </c>
      <c r="NR25" s="54">
        <v>2.3881663989782073E-2</v>
      </c>
      <c r="NS25" s="54">
        <v>2.3881663989782073E-2</v>
      </c>
      <c r="NT25" s="54">
        <v>2.3881663989782073E-2</v>
      </c>
      <c r="NU25" s="54">
        <v>2.3881663989782073E-2</v>
      </c>
      <c r="NV25" s="54">
        <v>2.3881663989782073E-2</v>
      </c>
      <c r="NW25" s="54">
        <v>2.3881663989782073E-2</v>
      </c>
      <c r="NX25" s="54">
        <v>2.3881663989782073E-2</v>
      </c>
      <c r="NY25" s="54">
        <v>2.3881663989782073E-2</v>
      </c>
      <c r="NZ25" s="54">
        <v>2.3881663989782073E-2</v>
      </c>
      <c r="OA25" s="54">
        <v>2.3881663989782073E-2</v>
      </c>
      <c r="OB25" s="54">
        <v>2.3881663989782073E-2</v>
      </c>
      <c r="OC25" s="54">
        <v>2.3881663989782073E-2</v>
      </c>
      <c r="OD25" s="54">
        <v>2.3881663989782073E-2</v>
      </c>
      <c r="OE25" s="54">
        <v>2.3881663989782073E-2</v>
      </c>
      <c r="OF25" s="54">
        <v>2.3881663989782073E-2</v>
      </c>
      <c r="OG25" s="54">
        <v>2.3881663989782073E-2</v>
      </c>
      <c r="OH25" s="54">
        <v>2.3881663989782073E-2</v>
      </c>
      <c r="OI25" s="54">
        <v>2.3881663989782073E-2</v>
      </c>
      <c r="OJ25" s="54">
        <v>2.3881663989782073E-2</v>
      </c>
      <c r="OK25" s="54">
        <v>2.3881663989782073E-2</v>
      </c>
      <c r="OL25" s="54">
        <v>2.3881663989782073E-2</v>
      </c>
      <c r="OM25" s="54">
        <v>2.3881663989782073E-2</v>
      </c>
      <c r="ON25" s="54">
        <v>2.3881663989782073E-2</v>
      </c>
      <c r="OO25" s="54">
        <v>2.3881663989782073E-2</v>
      </c>
      <c r="OP25" s="54">
        <v>2.3881663989782073E-2</v>
      </c>
      <c r="OQ25" s="54">
        <v>2.3881663989782073E-2</v>
      </c>
      <c r="OR25" s="54">
        <v>2.3881663989782073E-2</v>
      </c>
      <c r="OS25" s="54">
        <v>2.3881663989782073E-2</v>
      </c>
      <c r="OT25" s="54">
        <v>2.3881663989782073E-2</v>
      </c>
      <c r="OU25" s="54">
        <v>2.3881663989782073E-2</v>
      </c>
      <c r="OV25" s="54">
        <v>2.3881663989782073E-2</v>
      </c>
      <c r="OW25" s="54">
        <v>2.3881663989782073E-2</v>
      </c>
      <c r="OX25" s="54">
        <v>2.3881663989782073E-2</v>
      </c>
      <c r="OY25" s="54">
        <v>2.3881663989782073E-2</v>
      </c>
      <c r="OZ25" s="54">
        <v>2.3881663989782073E-2</v>
      </c>
      <c r="PA25" s="54">
        <v>2.3881663989782073E-2</v>
      </c>
      <c r="PB25" s="54">
        <v>2.3881663989782073E-2</v>
      </c>
      <c r="PC25" s="54">
        <v>2.3881663989782073E-2</v>
      </c>
      <c r="PD25" s="54">
        <v>2.3881663989782073E-2</v>
      </c>
      <c r="PE25" s="54">
        <v>2.3881663989782073E-2</v>
      </c>
      <c r="PF25" s="54">
        <v>2.3881663989782073E-2</v>
      </c>
      <c r="PG25" s="54">
        <v>2.3881663989782073E-2</v>
      </c>
      <c r="PH25" s="54">
        <v>2.3881663989782073E-2</v>
      </c>
      <c r="PI25" s="54">
        <v>2.3881663989782073E-2</v>
      </c>
      <c r="PJ25" s="54">
        <v>2.3881663989782073E-2</v>
      </c>
      <c r="PK25" s="54">
        <v>2.3881663989782073E-2</v>
      </c>
      <c r="PL25" s="54">
        <v>2.3881663989782073E-2</v>
      </c>
      <c r="PM25" s="54">
        <v>2.3881663989782073E-2</v>
      </c>
      <c r="PN25" s="54">
        <v>2.3881663989782073E-2</v>
      </c>
      <c r="PO25" s="54">
        <v>2.3881663989782073E-2</v>
      </c>
      <c r="PP25" s="54">
        <v>2.3881663989782073E-2</v>
      </c>
      <c r="PQ25" s="54">
        <v>2.3881663989782073E-2</v>
      </c>
      <c r="PR25" s="54">
        <v>2.3881663989782073E-2</v>
      </c>
      <c r="PS25" s="54">
        <v>2.3881663989782073E-2</v>
      </c>
      <c r="PT25" s="54">
        <v>2.3881663989782073E-2</v>
      </c>
      <c r="PU25" s="54">
        <v>2.3881663989782073E-2</v>
      </c>
      <c r="PV25" s="54">
        <v>2.3881663989782073E-2</v>
      </c>
      <c r="PW25" s="54">
        <v>2.3881663989782073E-2</v>
      </c>
      <c r="PX25" s="54">
        <v>2.3881663989782073E-2</v>
      </c>
      <c r="PY25" s="54">
        <v>2.3881663989782073E-2</v>
      </c>
      <c r="PZ25" s="54">
        <v>2.3881663989782073E-2</v>
      </c>
      <c r="QA25" s="54">
        <v>2.3881663989782073E-2</v>
      </c>
      <c r="QB25" s="54">
        <v>2.3881663989782073E-2</v>
      </c>
      <c r="QC25" s="54">
        <v>2.3881663989782073E-2</v>
      </c>
      <c r="QD25" s="54">
        <v>2.3881663989782073E-2</v>
      </c>
      <c r="QE25" s="54">
        <v>2.3881663989782073E-2</v>
      </c>
      <c r="QF25" s="54">
        <v>2.3881663989782073E-2</v>
      </c>
      <c r="QG25" s="54">
        <v>2.3881663989782073E-2</v>
      </c>
      <c r="QH25" s="54">
        <v>2.3881663989782073E-2</v>
      </c>
      <c r="QI25" s="54">
        <v>2.3881663989782073E-2</v>
      </c>
      <c r="QJ25" s="54">
        <v>2.3881663989782073E-2</v>
      </c>
      <c r="QK25" s="54">
        <v>2.3881663989782073E-2</v>
      </c>
      <c r="QL25" s="54">
        <v>2.3881663989782073E-2</v>
      </c>
      <c r="QM25" s="54">
        <v>2.3881663989782073E-2</v>
      </c>
      <c r="QN25" s="54">
        <v>2.3881663989782073E-2</v>
      </c>
      <c r="QO25" s="54">
        <v>2.3881663989782073E-2</v>
      </c>
      <c r="QP25" s="54">
        <v>2.3881663989782073E-2</v>
      </c>
      <c r="QQ25" s="54">
        <v>2.3881663989782073E-2</v>
      </c>
      <c r="QR25" s="54">
        <v>2.3881663989782073E-2</v>
      </c>
      <c r="QS25" s="54">
        <v>2.3881663989782073E-2</v>
      </c>
      <c r="QT25" s="54">
        <v>2.3881663989782073E-2</v>
      </c>
      <c r="QU25" s="54">
        <v>2.3881663989782073E-2</v>
      </c>
      <c r="QV25" s="54">
        <v>2.3881663989782073E-2</v>
      </c>
      <c r="QW25" s="54">
        <v>2.3881663989782073E-2</v>
      </c>
      <c r="QX25" s="54">
        <v>2.3881663989782073E-2</v>
      </c>
      <c r="QY25" s="54">
        <v>2.3881663989782073E-2</v>
      </c>
      <c r="QZ25" s="54">
        <v>2.3881663989782073E-2</v>
      </c>
      <c r="RA25" s="54">
        <v>2.3881663989782073E-2</v>
      </c>
      <c r="RB25" s="54">
        <v>2.3881663989782073E-2</v>
      </c>
      <c r="RC25" s="54">
        <v>2.3881663989782073E-2</v>
      </c>
      <c r="RD25" s="54">
        <v>2.3881663989782073E-2</v>
      </c>
      <c r="RE25" s="54">
        <v>2.3881663989782073E-2</v>
      </c>
      <c r="RF25" s="54">
        <v>2.3881663989782073E-2</v>
      </c>
      <c r="RG25" s="54">
        <v>2.3881663989782073E-2</v>
      </c>
      <c r="RH25" s="54">
        <v>2.3881663989782073E-2</v>
      </c>
      <c r="RI25" s="54">
        <v>2.3881663989782073E-2</v>
      </c>
      <c r="RJ25" s="54">
        <v>2.3881663989782073E-2</v>
      </c>
      <c r="RK25" s="54">
        <v>2.3881663989782073E-2</v>
      </c>
      <c r="RL25" s="54">
        <v>2.3881663989782073E-2</v>
      </c>
      <c r="RM25" s="54">
        <v>2.3881663989782073E-2</v>
      </c>
      <c r="RN25" s="54">
        <v>2.3881663989782073E-2</v>
      </c>
      <c r="RO25" s="54">
        <v>2.3881663989782073E-2</v>
      </c>
      <c r="RP25" s="54">
        <v>2.3881663989782073E-2</v>
      </c>
      <c r="RQ25" s="54">
        <v>2.3881663989782073E-2</v>
      </c>
      <c r="RR25" s="54">
        <v>2.3881663989782073E-2</v>
      </c>
      <c r="RS25" s="54">
        <v>2.3881663989782073E-2</v>
      </c>
      <c r="RT25" s="54">
        <v>2.3881663989782073E-2</v>
      </c>
      <c r="RU25" s="54">
        <v>2.3881663989782073E-2</v>
      </c>
      <c r="RV25" s="54">
        <v>2.3881663989782073E-2</v>
      </c>
      <c r="RW25" s="54">
        <v>2.3881663989782073E-2</v>
      </c>
      <c r="RX25" s="54">
        <v>2.3881663989782073E-2</v>
      </c>
      <c r="RY25" s="54">
        <v>2.3881663989782073E-2</v>
      </c>
      <c r="RZ25" s="54">
        <v>2.3881663989782073E-2</v>
      </c>
      <c r="SA25" s="54">
        <v>2.3881663989782073E-2</v>
      </c>
      <c r="SB25" s="54">
        <v>2.3881663989782073E-2</v>
      </c>
      <c r="SC25" s="54">
        <v>2.3881663989782073E-2</v>
      </c>
      <c r="SD25" s="54">
        <v>2.3881663989782073E-2</v>
      </c>
      <c r="SE25" s="54">
        <v>2.3881663989782073E-2</v>
      </c>
      <c r="SF25" s="54">
        <v>2.3881663989782073E-2</v>
      </c>
      <c r="SG25" s="54">
        <v>2.3881663989782073E-2</v>
      </c>
      <c r="SH25" s="54">
        <v>2.3881663989782073E-2</v>
      </c>
      <c r="SI25" s="54">
        <v>2.3881663989782073E-2</v>
      </c>
      <c r="SJ25" s="54">
        <v>2.3881663989782073E-2</v>
      </c>
      <c r="SK25" s="54">
        <v>2.3881663989782073E-2</v>
      </c>
      <c r="SL25" s="54">
        <v>2.3881663989782073E-2</v>
      </c>
      <c r="SM25" s="54">
        <v>2.3881663989782073E-2</v>
      </c>
      <c r="SN25" s="54">
        <v>2.3881663989782073E-2</v>
      </c>
      <c r="SO25" s="54">
        <v>2.3881663989782073E-2</v>
      </c>
      <c r="SP25" s="54">
        <v>2.3881663989782073E-2</v>
      </c>
      <c r="SQ25" s="54">
        <v>2.3881663989782073E-2</v>
      </c>
      <c r="SR25" s="54">
        <v>2.3881663989782073E-2</v>
      </c>
      <c r="SS25" s="54">
        <v>2.3881663989782073E-2</v>
      </c>
      <c r="ST25" s="54">
        <v>2.3881663989782073E-2</v>
      </c>
      <c r="SU25" s="54">
        <v>2.3881663989782073E-2</v>
      </c>
      <c r="SV25" s="54">
        <v>2.3881663989782073E-2</v>
      </c>
      <c r="SW25" s="54">
        <v>2.3881663989782073E-2</v>
      </c>
      <c r="SX25" s="54">
        <v>2.3881663989782073E-2</v>
      </c>
      <c r="SY25" s="54">
        <v>2.3881663989782073E-2</v>
      </c>
      <c r="SZ25" s="54">
        <v>2.3881663989782073E-2</v>
      </c>
      <c r="TA25" s="54">
        <v>2.3881663989782073E-2</v>
      </c>
      <c r="TB25" s="54">
        <v>2.3881663989782073E-2</v>
      </c>
      <c r="TC25" s="54">
        <v>2.3881663989782073E-2</v>
      </c>
      <c r="TD25" s="54">
        <v>2.3881663989782073E-2</v>
      </c>
      <c r="TE25" s="54">
        <v>2.3881663989782073E-2</v>
      </c>
      <c r="TF25" s="54">
        <v>2.3881663989782073E-2</v>
      </c>
      <c r="TG25" s="54">
        <v>2.3881663989782073E-2</v>
      </c>
      <c r="TH25" s="54">
        <v>2.3881663989782073E-2</v>
      </c>
      <c r="TI25" s="54">
        <v>2.3881663989782073E-2</v>
      </c>
      <c r="TJ25" s="54">
        <v>2.3881663989782073E-2</v>
      </c>
      <c r="TK25" s="54">
        <v>2.3881663989782073E-2</v>
      </c>
      <c r="TL25" s="54">
        <v>2.3881663989782073E-2</v>
      </c>
      <c r="TM25" s="54">
        <v>2.3881663989782073E-2</v>
      </c>
      <c r="TN25" s="54">
        <v>2.3881663989782073E-2</v>
      </c>
      <c r="TO25" s="54">
        <v>2.3881663989782073E-2</v>
      </c>
    </row>
    <row r="26" spans="4:606" ht="14.25">
      <c r="D26" s="18" t="s">
        <v>21</v>
      </c>
      <c r="E26" s="54" t="s">
        <v>55</v>
      </c>
      <c r="F26" s="54">
        <v>3.8651585273955666E-2</v>
      </c>
      <c r="G26" s="54">
        <v>3.8651585273955666E-2</v>
      </c>
      <c r="H26" s="54">
        <v>3.8651585273955666E-2</v>
      </c>
      <c r="I26" s="54">
        <v>3.8651585273955666E-2</v>
      </c>
      <c r="J26" s="54">
        <v>3.8651585273955666E-2</v>
      </c>
      <c r="K26" s="54">
        <v>3.8651585273955666E-2</v>
      </c>
      <c r="L26" s="54">
        <v>3.8651585273955666E-2</v>
      </c>
      <c r="M26" s="54">
        <v>3.8651585273955666E-2</v>
      </c>
      <c r="N26" s="54">
        <v>3.8651585273955666E-2</v>
      </c>
      <c r="O26" s="54">
        <v>3.8651585273955666E-2</v>
      </c>
      <c r="P26" s="54">
        <v>3.8651585273955666E-2</v>
      </c>
      <c r="Q26" s="54">
        <v>3.8651585273955666E-2</v>
      </c>
      <c r="R26" s="54">
        <v>3.8651585273955666E-2</v>
      </c>
      <c r="S26" s="54">
        <v>3.8651585273955666E-2</v>
      </c>
      <c r="T26" s="54">
        <v>3.8651585273955666E-2</v>
      </c>
      <c r="U26" s="54">
        <v>3.8651585273955666E-2</v>
      </c>
      <c r="V26" s="54">
        <v>3.8651585273955666E-2</v>
      </c>
      <c r="W26" s="54">
        <v>3.8651585273955666E-2</v>
      </c>
      <c r="X26" s="54">
        <v>3.8651585273955666E-2</v>
      </c>
      <c r="Y26" s="54">
        <v>3.8651585273955666E-2</v>
      </c>
      <c r="Z26" s="54">
        <v>3.8651585273955666E-2</v>
      </c>
      <c r="AA26" s="54">
        <v>3.8651585273955666E-2</v>
      </c>
      <c r="AB26" s="54">
        <v>3.8651585273955666E-2</v>
      </c>
      <c r="AC26" s="54">
        <v>3.8651585273955666E-2</v>
      </c>
      <c r="AD26" s="54">
        <v>3.8651585273955666E-2</v>
      </c>
      <c r="AE26" s="54">
        <v>3.8651585273955666E-2</v>
      </c>
      <c r="AF26" s="54">
        <v>3.8651585273955666E-2</v>
      </c>
      <c r="AG26" s="54">
        <v>3.8651585273955666E-2</v>
      </c>
      <c r="AH26" s="54">
        <v>3.8651585273955666E-2</v>
      </c>
      <c r="AI26" s="54">
        <v>3.8651585273955666E-2</v>
      </c>
      <c r="AJ26" s="54">
        <v>3.8651585273955666E-2</v>
      </c>
      <c r="AK26" s="54">
        <v>3.8651585273955666E-2</v>
      </c>
      <c r="AL26" s="54">
        <v>3.8651585273955666E-2</v>
      </c>
      <c r="AM26" s="54">
        <v>3.8651585273955666E-2</v>
      </c>
      <c r="AN26" s="54">
        <v>3.8651585273955666E-2</v>
      </c>
      <c r="AO26" s="54">
        <v>3.8651585273955666E-2</v>
      </c>
      <c r="AP26" s="54">
        <v>3.8651585273955666E-2</v>
      </c>
      <c r="AQ26" s="54">
        <v>3.8651585273955666E-2</v>
      </c>
      <c r="AR26" s="54">
        <v>3.8651585273955666E-2</v>
      </c>
      <c r="AS26" s="54">
        <v>3.8651585273955666E-2</v>
      </c>
      <c r="AT26" s="54">
        <v>3.8651585273955666E-2</v>
      </c>
      <c r="AU26" s="54">
        <v>3.8651585273955666E-2</v>
      </c>
      <c r="AV26" s="54">
        <v>3.8651585273955666E-2</v>
      </c>
      <c r="AW26" s="54">
        <v>3.8651585273955666E-2</v>
      </c>
      <c r="AX26" s="54">
        <v>3.8651585273955666E-2</v>
      </c>
      <c r="AY26" s="54">
        <v>3.8651585273955666E-2</v>
      </c>
      <c r="AZ26" s="54">
        <v>3.8651585273955666E-2</v>
      </c>
      <c r="BA26" s="54">
        <v>3.8651585273955666E-2</v>
      </c>
      <c r="BB26" s="54">
        <v>3.8651585273955666E-2</v>
      </c>
      <c r="BC26" s="54">
        <v>3.8651585273955666E-2</v>
      </c>
      <c r="BD26" s="54">
        <v>3.8651585273955666E-2</v>
      </c>
      <c r="BE26" s="54">
        <v>3.8651585273955666E-2</v>
      </c>
      <c r="BF26" s="54">
        <v>3.8651585273955666E-2</v>
      </c>
      <c r="BG26" s="54">
        <v>3.8651585273955666E-2</v>
      </c>
      <c r="BH26" s="54">
        <v>3.8651585273955666E-2</v>
      </c>
      <c r="BI26" s="54">
        <v>3.8651585273955666E-2</v>
      </c>
      <c r="BJ26" s="54">
        <v>3.8651585273955666E-2</v>
      </c>
      <c r="BK26" s="54">
        <v>3.8651585273955666E-2</v>
      </c>
      <c r="BL26" s="54">
        <v>3.8651585273955666E-2</v>
      </c>
      <c r="BM26" s="54">
        <v>3.8651585273955666E-2</v>
      </c>
      <c r="BN26" s="54">
        <v>3.8651585273955666E-2</v>
      </c>
      <c r="BO26" s="54">
        <v>3.8651585273955666E-2</v>
      </c>
      <c r="BP26" s="54">
        <v>3.8651585273955666E-2</v>
      </c>
      <c r="BQ26" s="54">
        <v>3.8651585273955666E-2</v>
      </c>
      <c r="BR26" s="54">
        <v>3.8651585273955666E-2</v>
      </c>
      <c r="BS26" s="54">
        <v>3.8651585273955666E-2</v>
      </c>
      <c r="BT26" s="54">
        <v>3.8651585273955666E-2</v>
      </c>
      <c r="BU26" s="54">
        <v>3.8651585273955666E-2</v>
      </c>
      <c r="BV26" s="54">
        <v>3.8651585273955666E-2</v>
      </c>
      <c r="BW26" s="54">
        <v>3.8651585273955666E-2</v>
      </c>
      <c r="BX26" s="54">
        <v>3.8651585273955666E-2</v>
      </c>
      <c r="BY26" s="54">
        <v>3.8651585273955666E-2</v>
      </c>
      <c r="BZ26" s="54">
        <v>3.8651585273955666E-2</v>
      </c>
      <c r="CA26" s="54">
        <v>3.8651585273955666E-2</v>
      </c>
      <c r="CB26" s="54">
        <v>3.8651585273955666E-2</v>
      </c>
      <c r="CC26" s="54">
        <v>3.8651585273955666E-2</v>
      </c>
      <c r="CD26" s="54">
        <v>3.8651585273955666E-2</v>
      </c>
      <c r="CE26" s="54">
        <v>3.8651585273955666E-2</v>
      </c>
      <c r="CF26" s="54">
        <v>3.8651585273955666E-2</v>
      </c>
      <c r="CG26" s="54">
        <v>3.8651585273955666E-2</v>
      </c>
      <c r="CH26" s="54">
        <v>3.8651585273955666E-2</v>
      </c>
      <c r="CI26" s="54">
        <v>3.8651585273955666E-2</v>
      </c>
      <c r="CJ26" s="54">
        <v>3.8651585273955666E-2</v>
      </c>
      <c r="CK26" s="54">
        <v>3.8651585273955666E-2</v>
      </c>
      <c r="CL26" s="54">
        <v>3.8651585273955666E-2</v>
      </c>
      <c r="CM26" s="54">
        <v>3.8651585273955666E-2</v>
      </c>
      <c r="CN26" s="54">
        <v>3.8651585273955666E-2</v>
      </c>
      <c r="CO26" s="54">
        <v>3.8651585273955666E-2</v>
      </c>
      <c r="CP26" s="54">
        <v>3.8651585273955666E-2</v>
      </c>
      <c r="CQ26" s="54">
        <v>3.8651585273955666E-2</v>
      </c>
      <c r="CR26" s="54">
        <v>3.8651585273955666E-2</v>
      </c>
      <c r="CS26" s="54">
        <v>3.8651585273955666E-2</v>
      </c>
      <c r="CT26" s="54">
        <v>3.8651585273955666E-2</v>
      </c>
      <c r="CU26" s="54">
        <v>3.8651585273955666E-2</v>
      </c>
      <c r="CV26" s="54">
        <v>3.8651585273955666E-2</v>
      </c>
      <c r="CW26" s="54">
        <v>3.8651585273955666E-2</v>
      </c>
      <c r="CX26" s="54">
        <v>3.8651585273955666E-2</v>
      </c>
      <c r="CY26" s="54">
        <v>3.8651585273955666E-2</v>
      </c>
      <c r="CZ26" s="54">
        <v>3.8651585273955666E-2</v>
      </c>
      <c r="DA26" s="54">
        <v>3.8651585273955666E-2</v>
      </c>
      <c r="DB26" s="54">
        <v>3.8651585273955666E-2</v>
      </c>
      <c r="DC26" s="54">
        <v>3.8651585273955666E-2</v>
      </c>
      <c r="DD26" s="54">
        <v>3.8651585273955666E-2</v>
      </c>
      <c r="DE26" s="54">
        <v>3.8651585273955666E-2</v>
      </c>
      <c r="DF26" s="54">
        <v>3.8651585273955666E-2</v>
      </c>
      <c r="DG26" s="54">
        <v>3.8651585273955666E-2</v>
      </c>
      <c r="DH26" s="54">
        <v>3.8651585273955666E-2</v>
      </c>
      <c r="DI26" s="54">
        <v>3.8651585273955666E-2</v>
      </c>
      <c r="DJ26" s="54">
        <v>3.8651585273955666E-2</v>
      </c>
      <c r="DK26" s="54">
        <v>3.8651585273955666E-2</v>
      </c>
      <c r="DL26" s="54">
        <v>3.8651585273955666E-2</v>
      </c>
      <c r="DM26" s="54">
        <v>3.8651585273955666E-2</v>
      </c>
      <c r="DN26" s="54">
        <v>3.8651585273955666E-2</v>
      </c>
      <c r="DO26" s="54">
        <v>3.8651585273955666E-2</v>
      </c>
      <c r="DP26" s="54">
        <v>3.8651585273955666E-2</v>
      </c>
      <c r="DQ26" s="54">
        <v>3.8651585273955666E-2</v>
      </c>
      <c r="DR26" s="54">
        <v>3.8651585273955666E-2</v>
      </c>
      <c r="DS26" s="54">
        <v>3.8651585273955666E-2</v>
      </c>
      <c r="DT26" s="54">
        <v>3.8651585273955666E-2</v>
      </c>
      <c r="DU26" s="54">
        <v>3.8651585273955666E-2</v>
      </c>
      <c r="DV26" s="54">
        <v>3.8651585273955666E-2</v>
      </c>
      <c r="DW26" s="54">
        <v>3.8651585273955666E-2</v>
      </c>
      <c r="DX26" s="54">
        <v>3.8651585273955666E-2</v>
      </c>
      <c r="DY26" s="54">
        <v>3.8651585273955666E-2</v>
      </c>
      <c r="DZ26" s="54">
        <v>3.8651585273955666E-2</v>
      </c>
      <c r="EA26" s="54">
        <v>3.8651585273955666E-2</v>
      </c>
      <c r="EB26" s="54">
        <v>3.8651585273955666E-2</v>
      </c>
      <c r="EC26" s="54">
        <v>3.8651585273955666E-2</v>
      </c>
      <c r="ED26" s="54">
        <v>3.8651585273955666E-2</v>
      </c>
      <c r="EE26" s="54">
        <v>3.8651585273955666E-2</v>
      </c>
      <c r="EF26" s="54">
        <v>3.8651585273955666E-2</v>
      </c>
      <c r="EG26" s="54">
        <v>3.8651585273955666E-2</v>
      </c>
      <c r="EH26" s="54">
        <v>3.8651585273955666E-2</v>
      </c>
      <c r="EI26" s="54">
        <v>3.8651585273955666E-2</v>
      </c>
      <c r="EJ26" s="54">
        <v>3.8651585273955666E-2</v>
      </c>
      <c r="EK26" s="54">
        <v>3.8651585273955666E-2</v>
      </c>
      <c r="EL26" s="54">
        <v>3.8651585273955666E-2</v>
      </c>
      <c r="EM26" s="54">
        <v>3.8651585273955666E-2</v>
      </c>
      <c r="EN26" s="54">
        <v>3.8651585273955666E-2</v>
      </c>
      <c r="EO26" s="54">
        <v>3.8651585273955666E-2</v>
      </c>
      <c r="EP26" s="54">
        <v>3.8651585273955666E-2</v>
      </c>
      <c r="EQ26" s="54">
        <v>3.8651585273955666E-2</v>
      </c>
      <c r="ER26" s="54">
        <v>3.8651585273955666E-2</v>
      </c>
      <c r="ES26" s="54">
        <v>3.8651585273955666E-2</v>
      </c>
      <c r="ET26" s="54">
        <v>3.8651585273955666E-2</v>
      </c>
      <c r="EU26" s="54">
        <v>3.8651585273955666E-2</v>
      </c>
      <c r="EV26" s="54">
        <v>3.8651585273955666E-2</v>
      </c>
      <c r="EW26" s="54">
        <v>3.8651585273955666E-2</v>
      </c>
      <c r="EX26" s="54">
        <v>3.8651585273955666E-2</v>
      </c>
      <c r="EY26" s="54">
        <v>3.8651585273955666E-2</v>
      </c>
      <c r="EZ26" s="54">
        <v>3.8651585273955666E-2</v>
      </c>
      <c r="FA26" s="54">
        <v>3.8651585273955666E-2</v>
      </c>
      <c r="FB26" s="54">
        <v>3.8651585273955666E-2</v>
      </c>
      <c r="FC26" s="54">
        <v>3.8651585273955666E-2</v>
      </c>
      <c r="FD26" s="54">
        <v>3.8651585273955666E-2</v>
      </c>
      <c r="FE26" s="54">
        <v>3.8651585273955666E-2</v>
      </c>
      <c r="FF26" s="54">
        <v>3.8651585273955666E-2</v>
      </c>
      <c r="FG26" s="54">
        <v>3.8651585273955666E-2</v>
      </c>
      <c r="FH26" s="54">
        <v>3.8651585273955666E-2</v>
      </c>
      <c r="FI26" s="54">
        <v>3.8651585273955666E-2</v>
      </c>
      <c r="FJ26" s="54">
        <v>3.8651585273955666E-2</v>
      </c>
      <c r="FK26" s="54">
        <v>3.8651585273955666E-2</v>
      </c>
      <c r="FL26" s="54">
        <v>3.8651585273955666E-2</v>
      </c>
      <c r="FM26" s="54">
        <v>3.8651585273955666E-2</v>
      </c>
      <c r="FN26" s="54">
        <v>3.8651585273955666E-2</v>
      </c>
      <c r="FO26" s="54">
        <v>3.8651585273955666E-2</v>
      </c>
      <c r="FP26" s="54">
        <v>3.8651585273955666E-2</v>
      </c>
      <c r="FQ26" s="54">
        <v>3.8651585273955666E-2</v>
      </c>
      <c r="FR26" s="54">
        <v>3.8651585273955666E-2</v>
      </c>
      <c r="FS26" s="54">
        <v>3.8651585273955666E-2</v>
      </c>
      <c r="FT26" s="54">
        <v>3.8651585273955666E-2</v>
      </c>
      <c r="FU26" s="54">
        <v>3.8651585273955666E-2</v>
      </c>
      <c r="FV26" s="54">
        <v>3.8651585273955666E-2</v>
      </c>
      <c r="FW26" s="54">
        <v>3.8651585273955666E-2</v>
      </c>
      <c r="FX26" s="54">
        <v>3.8651585273955666E-2</v>
      </c>
      <c r="FY26" s="54">
        <v>3.8651585273955666E-2</v>
      </c>
      <c r="FZ26" s="54">
        <v>3.8651585273955666E-2</v>
      </c>
      <c r="GA26" s="54">
        <v>3.8651585273955666E-2</v>
      </c>
      <c r="GB26" s="54">
        <v>3.8651585273955666E-2</v>
      </c>
      <c r="GC26" s="54">
        <v>3.8651585273955666E-2</v>
      </c>
      <c r="GD26" s="54">
        <v>3.8651585273955666E-2</v>
      </c>
      <c r="GE26" s="54">
        <v>3.8651585273955666E-2</v>
      </c>
      <c r="GF26" s="54">
        <v>3.8651585273955666E-2</v>
      </c>
      <c r="GG26" s="54">
        <v>3.8651585273955666E-2</v>
      </c>
      <c r="GH26" s="54">
        <v>3.8651585273955666E-2</v>
      </c>
      <c r="GI26" s="54">
        <v>3.8651585273955666E-2</v>
      </c>
      <c r="GJ26" s="54">
        <v>3.8651585273955666E-2</v>
      </c>
      <c r="GK26" s="54">
        <v>3.8651585273955666E-2</v>
      </c>
      <c r="GL26" s="54">
        <v>3.8651585273955666E-2</v>
      </c>
      <c r="GM26" s="54">
        <v>3.8651585273955666E-2</v>
      </c>
      <c r="GN26" s="54">
        <v>3.8651585273955666E-2</v>
      </c>
      <c r="GO26" s="54">
        <v>3.8651585273955666E-2</v>
      </c>
      <c r="GP26" s="54">
        <v>3.8651585273955666E-2</v>
      </c>
      <c r="GQ26" s="54">
        <v>3.8651585273955666E-2</v>
      </c>
      <c r="GR26" s="54">
        <v>3.8651585273955666E-2</v>
      </c>
      <c r="GS26" s="54">
        <v>3.8651585273955666E-2</v>
      </c>
      <c r="GT26" s="54">
        <v>3.8651585273955666E-2</v>
      </c>
      <c r="GU26" s="54">
        <v>3.8651585273955666E-2</v>
      </c>
      <c r="GV26" s="54">
        <v>3.8651585273955666E-2</v>
      </c>
      <c r="GW26" s="54">
        <v>3.8651585273955666E-2</v>
      </c>
      <c r="GX26" s="54">
        <v>3.8651585273955666E-2</v>
      </c>
      <c r="GY26" s="54">
        <v>3.8651585273955666E-2</v>
      </c>
      <c r="GZ26" s="54">
        <v>3.8651585273955666E-2</v>
      </c>
      <c r="HA26" s="54">
        <v>3.8651585273955666E-2</v>
      </c>
      <c r="HB26" s="54">
        <v>3.8651585273955666E-2</v>
      </c>
      <c r="HC26" s="54">
        <v>3.8651585273955666E-2</v>
      </c>
      <c r="HD26" s="54">
        <v>3.8651585273955666E-2</v>
      </c>
      <c r="HE26" s="54">
        <v>3.8651585273955666E-2</v>
      </c>
      <c r="HF26" s="54">
        <v>3.8651585273955666E-2</v>
      </c>
      <c r="HG26" s="54">
        <v>3.8651585273955666E-2</v>
      </c>
      <c r="HH26" s="54">
        <v>3.8651585273955666E-2</v>
      </c>
      <c r="HI26" s="54">
        <v>3.8651585273955666E-2</v>
      </c>
      <c r="HJ26" s="54">
        <v>3.8651585273955666E-2</v>
      </c>
      <c r="HK26" s="54">
        <v>3.8651585273955666E-2</v>
      </c>
      <c r="HL26" s="54">
        <v>3.8651585273955666E-2</v>
      </c>
      <c r="HM26" s="54">
        <v>3.8651585273955666E-2</v>
      </c>
      <c r="HN26" s="54">
        <v>3.8651585273955666E-2</v>
      </c>
      <c r="HO26" s="54">
        <v>3.8651585273955666E-2</v>
      </c>
      <c r="HP26" s="54">
        <v>3.8651585273955666E-2</v>
      </c>
      <c r="HQ26" s="54">
        <v>3.8651585273955666E-2</v>
      </c>
      <c r="HR26" s="54">
        <v>3.8651585273955666E-2</v>
      </c>
      <c r="HS26" s="54">
        <v>3.8651585273955666E-2</v>
      </c>
      <c r="HT26" s="54">
        <v>3.8651585273955666E-2</v>
      </c>
      <c r="HU26" s="54">
        <v>3.8651585273955666E-2</v>
      </c>
      <c r="HV26" s="54">
        <v>3.8651585273955666E-2</v>
      </c>
      <c r="HW26" s="54">
        <v>3.8651585273955666E-2</v>
      </c>
      <c r="HX26" s="54">
        <v>3.8651585273955666E-2</v>
      </c>
      <c r="HY26" s="54">
        <v>3.8651585273955666E-2</v>
      </c>
      <c r="HZ26" s="54">
        <v>3.8651585273955666E-2</v>
      </c>
      <c r="IA26" s="54">
        <v>3.8651585273955666E-2</v>
      </c>
      <c r="IB26" s="54">
        <v>3.8651585273955666E-2</v>
      </c>
      <c r="IC26" s="54">
        <v>3.8651585273955666E-2</v>
      </c>
      <c r="ID26" s="54">
        <v>3.8651585273955666E-2</v>
      </c>
      <c r="IE26" s="54">
        <v>3.8651585273955666E-2</v>
      </c>
      <c r="IF26" s="54">
        <v>3.8651585273955666E-2</v>
      </c>
      <c r="IG26" s="54">
        <v>3.8651585273955666E-2</v>
      </c>
      <c r="IH26" s="54">
        <v>3.8651585273955666E-2</v>
      </c>
      <c r="II26" s="54">
        <v>3.8651585273955666E-2</v>
      </c>
      <c r="IJ26" s="54">
        <v>3.8651585273955666E-2</v>
      </c>
      <c r="IK26" s="54">
        <v>3.8651585273955666E-2</v>
      </c>
      <c r="IL26" s="54">
        <v>3.8651585273955666E-2</v>
      </c>
      <c r="IM26" s="54">
        <v>3.8651585273955666E-2</v>
      </c>
      <c r="IN26" s="54">
        <v>3.8651585273955666E-2</v>
      </c>
      <c r="IO26" s="54">
        <v>3.8651585273955666E-2</v>
      </c>
      <c r="IP26" s="54">
        <v>3.8651585273955666E-2</v>
      </c>
      <c r="IQ26" s="54">
        <v>3.8651585273955666E-2</v>
      </c>
      <c r="IR26" s="54">
        <v>3.8651585273955666E-2</v>
      </c>
      <c r="IS26" s="54">
        <v>3.8651585273955666E-2</v>
      </c>
      <c r="IT26" s="54">
        <v>3.8651585273955666E-2</v>
      </c>
      <c r="IU26" s="54">
        <v>3.8651585273955666E-2</v>
      </c>
      <c r="IV26" s="54">
        <v>3.8651585273955666E-2</v>
      </c>
      <c r="IW26" s="54">
        <v>3.8651585273955666E-2</v>
      </c>
      <c r="IX26" s="54">
        <v>3.8651585273955666E-2</v>
      </c>
      <c r="IY26" s="54">
        <v>3.8651585273955666E-2</v>
      </c>
      <c r="IZ26" s="54">
        <v>3.8651585273955666E-2</v>
      </c>
      <c r="JA26" s="54">
        <v>3.8651585273955666E-2</v>
      </c>
      <c r="JB26" s="54">
        <v>3.8651585273955666E-2</v>
      </c>
      <c r="JC26" s="54">
        <v>3.8651585273955666E-2</v>
      </c>
      <c r="JD26" s="54">
        <v>3.8651585273955666E-2</v>
      </c>
      <c r="JE26" s="54">
        <v>3.8651585273955666E-2</v>
      </c>
      <c r="JF26" s="54">
        <v>3.8651585273955666E-2</v>
      </c>
      <c r="JG26" s="54">
        <v>3.8651585273955666E-2</v>
      </c>
      <c r="JH26" s="54">
        <v>3.8651585273955666E-2</v>
      </c>
      <c r="JI26" s="54">
        <v>3.8651585273955666E-2</v>
      </c>
      <c r="JJ26" s="54">
        <v>3.8651585273955666E-2</v>
      </c>
      <c r="JK26" s="54">
        <v>3.8651585273955666E-2</v>
      </c>
      <c r="JL26" s="54">
        <v>3.8651585273955666E-2</v>
      </c>
      <c r="JM26" s="54">
        <v>3.8651585273955666E-2</v>
      </c>
      <c r="JN26" s="54">
        <v>3.8651585273955666E-2</v>
      </c>
      <c r="JO26" s="54">
        <v>3.8651585273955666E-2</v>
      </c>
      <c r="JP26" s="54">
        <v>3.8651585273955666E-2</v>
      </c>
      <c r="JQ26" s="54">
        <v>3.8651585273955666E-2</v>
      </c>
      <c r="JR26" s="54">
        <v>3.8651585273955666E-2</v>
      </c>
      <c r="JS26" s="54">
        <v>3.8651585273955666E-2</v>
      </c>
      <c r="JT26" s="54">
        <v>3.8651585273955666E-2</v>
      </c>
      <c r="JU26" s="54">
        <v>3.8651585273955666E-2</v>
      </c>
      <c r="JV26" s="54">
        <v>3.8651585273955666E-2</v>
      </c>
      <c r="JW26" s="54">
        <v>3.8651585273955666E-2</v>
      </c>
      <c r="JX26" s="54">
        <v>3.8651585273955666E-2</v>
      </c>
      <c r="JY26" s="54">
        <v>3.8651585273955666E-2</v>
      </c>
      <c r="JZ26" s="54">
        <v>3.8651585273955666E-2</v>
      </c>
      <c r="KA26" s="54">
        <v>3.8651585273955666E-2</v>
      </c>
      <c r="KB26" s="54">
        <v>3.8651585273955666E-2</v>
      </c>
      <c r="KC26" s="54">
        <v>3.8651585273955666E-2</v>
      </c>
      <c r="KD26" s="54">
        <v>3.8651585273955666E-2</v>
      </c>
      <c r="KE26" s="54">
        <v>3.8651585273955666E-2</v>
      </c>
      <c r="KF26" s="54">
        <v>3.8651585273955666E-2</v>
      </c>
      <c r="KG26" s="54">
        <v>3.8651585273955666E-2</v>
      </c>
      <c r="KH26" s="54">
        <v>3.8651585273955666E-2</v>
      </c>
      <c r="KI26" s="54">
        <v>3.8651585273955666E-2</v>
      </c>
      <c r="KJ26" s="54">
        <v>3.8651585273955666E-2</v>
      </c>
      <c r="KK26" s="54">
        <v>3.8651585273955666E-2</v>
      </c>
      <c r="KL26" s="54">
        <v>3.8651585273955666E-2</v>
      </c>
      <c r="KM26" s="54">
        <v>3.8651585273955666E-2</v>
      </c>
      <c r="KN26" s="54">
        <v>3.8651585273955666E-2</v>
      </c>
      <c r="KO26" s="54">
        <v>3.8651585273955666E-2</v>
      </c>
      <c r="KP26" s="54">
        <v>3.8651585273955666E-2</v>
      </c>
      <c r="KQ26" s="54">
        <v>3.8651585273955666E-2</v>
      </c>
      <c r="KR26" s="54">
        <v>3.8651585273955666E-2</v>
      </c>
      <c r="KS26" s="54">
        <v>3.8651585273955666E-2</v>
      </c>
      <c r="KT26" s="54">
        <v>3.8651585273955666E-2</v>
      </c>
      <c r="KU26" s="54">
        <v>3.8651585273955666E-2</v>
      </c>
      <c r="KV26" s="54">
        <v>3.8651585273955666E-2</v>
      </c>
      <c r="KW26" s="54">
        <v>3.8651585273955666E-2</v>
      </c>
      <c r="KX26" s="54">
        <v>3.8651585273955666E-2</v>
      </c>
      <c r="KY26" s="54">
        <v>3.8651585273955666E-2</v>
      </c>
      <c r="KZ26" s="54">
        <v>3.8651585273955666E-2</v>
      </c>
      <c r="LA26" s="54">
        <v>3.8651585273955666E-2</v>
      </c>
      <c r="LB26" s="54">
        <v>3.8651585273955666E-2</v>
      </c>
      <c r="LC26" s="54">
        <v>3.8651585273955666E-2</v>
      </c>
      <c r="LD26" s="54">
        <v>3.8651585273955666E-2</v>
      </c>
      <c r="LE26" s="54">
        <v>3.8651585273955666E-2</v>
      </c>
      <c r="LF26" s="54">
        <v>3.8651585273955666E-2</v>
      </c>
      <c r="LG26" s="54">
        <v>3.8651585273955666E-2</v>
      </c>
      <c r="LH26" s="54">
        <v>3.8651585273955666E-2</v>
      </c>
      <c r="LI26" s="54">
        <v>3.8651585273955666E-2</v>
      </c>
      <c r="LJ26" s="54">
        <v>3.8651585273955666E-2</v>
      </c>
      <c r="LK26" s="54">
        <v>3.8651585273955666E-2</v>
      </c>
      <c r="LL26" s="54">
        <v>3.8651585273955666E-2</v>
      </c>
      <c r="LM26" s="54">
        <v>3.8651585273955666E-2</v>
      </c>
      <c r="LN26" s="54">
        <v>3.8651585273955666E-2</v>
      </c>
      <c r="LO26" s="54">
        <v>3.8651585273955666E-2</v>
      </c>
      <c r="LP26" s="54">
        <v>3.8651585273955666E-2</v>
      </c>
      <c r="LQ26" s="54">
        <v>3.8651585273955666E-2</v>
      </c>
      <c r="LR26" s="54">
        <v>3.8651585273955666E-2</v>
      </c>
      <c r="LS26" s="54">
        <v>3.8651585273955666E-2</v>
      </c>
      <c r="LT26" s="54">
        <v>3.8651585273955666E-2</v>
      </c>
      <c r="LU26" s="54">
        <v>3.8651585273955666E-2</v>
      </c>
      <c r="LV26" s="54">
        <v>3.8651585273955666E-2</v>
      </c>
      <c r="LW26" s="54">
        <v>3.8651585273955666E-2</v>
      </c>
      <c r="LX26" s="54">
        <v>3.8651585273955666E-2</v>
      </c>
      <c r="LY26" s="54">
        <v>3.8651585273955666E-2</v>
      </c>
      <c r="LZ26" s="54">
        <v>3.8651585273955666E-2</v>
      </c>
      <c r="MA26" s="54">
        <v>3.8651585273955666E-2</v>
      </c>
      <c r="MB26" s="54">
        <v>3.8651585273955666E-2</v>
      </c>
      <c r="MC26" s="54">
        <v>3.8651585273955666E-2</v>
      </c>
      <c r="MD26" s="54">
        <v>3.8651585273955666E-2</v>
      </c>
      <c r="ME26" s="54">
        <v>3.8651585273955666E-2</v>
      </c>
      <c r="MF26" s="54">
        <v>3.8651585273955666E-2</v>
      </c>
      <c r="MG26" s="54">
        <v>3.8651585273955666E-2</v>
      </c>
      <c r="MH26" s="54">
        <v>3.8651585273955666E-2</v>
      </c>
      <c r="MI26" s="54">
        <v>3.8651585273955666E-2</v>
      </c>
      <c r="MJ26" s="54">
        <v>3.8651585273955666E-2</v>
      </c>
      <c r="MK26" s="54">
        <v>3.8651585273955666E-2</v>
      </c>
      <c r="ML26" s="54">
        <v>3.8651585273955666E-2</v>
      </c>
      <c r="MM26" s="54">
        <v>3.8651585273955666E-2</v>
      </c>
      <c r="MN26" s="54">
        <v>3.8651585273955666E-2</v>
      </c>
      <c r="MO26" s="54">
        <v>3.8651585273955666E-2</v>
      </c>
      <c r="MP26" s="54">
        <v>3.8651585273955666E-2</v>
      </c>
      <c r="MQ26" s="54">
        <v>3.8651585273955666E-2</v>
      </c>
      <c r="MR26" s="54">
        <v>3.8651585273955666E-2</v>
      </c>
      <c r="MS26" s="54">
        <v>3.8651585273955666E-2</v>
      </c>
      <c r="MT26" s="54">
        <v>3.8651585273955666E-2</v>
      </c>
      <c r="MU26" s="54">
        <v>3.8651585273955666E-2</v>
      </c>
      <c r="MV26" s="54">
        <v>3.8651585273955666E-2</v>
      </c>
      <c r="MW26" s="54">
        <v>3.8651585273955666E-2</v>
      </c>
      <c r="MX26" s="54">
        <v>3.8651585273955666E-2</v>
      </c>
      <c r="MY26" s="54">
        <v>3.8651585273955666E-2</v>
      </c>
      <c r="MZ26" s="54">
        <v>3.8651585273955666E-2</v>
      </c>
      <c r="NA26" s="54">
        <v>3.8651585273955666E-2</v>
      </c>
      <c r="NB26" s="54">
        <v>3.8651585273955666E-2</v>
      </c>
      <c r="NC26" s="54">
        <v>3.8651585273955666E-2</v>
      </c>
      <c r="ND26" s="54">
        <v>3.8651585273955666E-2</v>
      </c>
      <c r="NE26" s="54">
        <v>3.8651585273955666E-2</v>
      </c>
      <c r="NF26" s="54">
        <v>3.8651585273955666E-2</v>
      </c>
      <c r="NG26" s="54">
        <v>3.8651585273955666E-2</v>
      </c>
      <c r="NH26" s="54">
        <v>3.8651585273955666E-2</v>
      </c>
      <c r="NI26" s="54">
        <v>3.8651585273955666E-2</v>
      </c>
      <c r="NJ26" s="54">
        <v>3.8651585273955666E-2</v>
      </c>
      <c r="NK26" s="54">
        <v>3.8651585273955666E-2</v>
      </c>
      <c r="NL26" s="54">
        <v>3.8651585273955666E-2</v>
      </c>
      <c r="NM26" s="54">
        <v>3.8651585273955666E-2</v>
      </c>
      <c r="NN26" s="54">
        <v>3.8651585273955666E-2</v>
      </c>
      <c r="NO26" s="54">
        <v>3.8651585273955666E-2</v>
      </c>
      <c r="NP26" s="54">
        <v>3.8651585273955666E-2</v>
      </c>
      <c r="NQ26" s="54">
        <v>3.8651585273955666E-2</v>
      </c>
      <c r="NR26" s="54">
        <v>3.8651585273955666E-2</v>
      </c>
      <c r="NS26" s="54">
        <v>3.8651585273955666E-2</v>
      </c>
      <c r="NT26" s="54">
        <v>3.8651585273955666E-2</v>
      </c>
      <c r="NU26" s="54">
        <v>3.8651585273955666E-2</v>
      </c>
      <c r="NV26" s="54">
        <v>3.8651585273955666E-2</v>
      </c>
      <c r="NW26" s="54">
        <v>3.8651585273955666E-2</v>
      </c>
      <c r="NX26" s="54">
        <v>3.8651585273955666E-2</v>
      </c>
      <c r="NY26" s="54">
        <v>3.8651585273955666E-2</v>
      </c>
      <c r="NZ26" s="54">
        <v>3.8651585273955666E-2</v>
      </c>
      <c r="OA26" s="54">
        <v>3.8651585273955666E-2</v>
      </c>
      <c r="OB26" s="54">
        <v>3.8651585273955666E-2</v>
      </c>
      <c r="OC26" s="54">
        <v>3.8651585273955666E-2</v>
      </c>
      <c r="OD26" s="54">
        <v>3.8651585273955666E-2</v>
      </c>
      <c r="OE26" s="54">
        <v>3.8651585273955666E-2</v>
      </c>
      <c r="OF26" s="54">
        <v>3.8651585273955666E-2</v>
      </c>
      <c r="OG26" s="54">
        <v>3.8651585273955666E-2</v>
      </c>
      <c r="OH26" s="54">
        <v>3.8651585273955666E-2</v>
      </c>
      <c r="OI26" s="54">
        <v>3.8651585273955666E-2</v>
      </c>
      <c r="OJ26" s="54">
        <v>3.8651585273955666E-2</v>
      </c>
      <c r="OK26" s="54">
        <v>3.8651585273955666E-2</v>
      </c>
      <c r="OL26" s="54">
        <v>3.8651585273955666E-2</v>
      </c>
      <c r="OM26" s="54">
        <v>3.8651585273955666E-2</v>
      </c>
      <c r="ON26" s="54">
        <v>3.8651585273955666E-2</v>
      </c>
      <c r="OO26" s="54">
        <v>3.8651585273955666E-2</v>
      </c>
      <c r="OP26" s="54">
        <v>3.8651585273955666E-2</v>
      </c>
      <c r="OQ26" s="54">
        <v>3.8651585273955666E-2</v>
      </c>
      <c r="OR26" s="54">
        <v>3.8651585273955666E-2</v>
      </c>
      <c r="OS26" s="54">
        <v>3.8651585273955666E-2</v>
      </c>
      <c r="OT26" s="54">
        <v>3.8651585273955666E-2</v>
      </c>
      <c r="OU26" s="54">
        <v>3.8651585273955666E-2</v>
      </c>
      <c r="OV26" s="54">
        <v>3.8651585273955666E-2</v>
      </c>
      <c r="OW26" s="54">
        <v>3.8651585273955666E-2</v>
      </c>
      <c r="OX26" s="54">
        <v>3.8651585273955666E-2</v>
      </c>
      <c r="OY26" s="54">
        <v>3.8651585273955666E-2</v>
      </c>
      <c r="OZ26" s="54">
        <v>3.8651585273955666E-2</v>
      </c>
      <c r="PA26" s="54">
        <v>3.8651585273955666E-2</v>
      </c>
      <c r="PB26" s="54">
        <v>3.8651585273955666E-2</v>
      </c>
      <c r="PC26" s="54">
        <v>3.8651585273955666E-2</v>
      </c>
      <c r="PD26" s="54">
        <v>3.8651585273955666E-2</v>
      </c>
      <c r="PE26" s="54">
        <v>3.8651585273955666E-2</v>
      </c>
      <c r="PF26" s="54">
        <v>3.8651585273955666E-2</v>
      </c>
      <c r="PG26" s="54">
        <v>3.8651585273955666E-2</v>
      </c>
      <c r="PH26" s="54">
        <v>3.8651585273955666E-2</v>
      </c>
      <c r="PI26" s="54">
        <v>3.8651585273955666E-2</v>
      </c>
      <c r="PJ26" s="54">
        <v>3.8651585273955666E-2</v>
      </c>
      <c r="PK26" s="54">
        <v>3.8651585273955666E-2</v>
      </c>
      <c r="PL26" s="54">
        <v>3.8651585273955666E-2</v>
      </c>
      <c r="PM26" s="54">
        <v>3.8651585273955666E-2</v>
      </c>
      <c r="PN26" s="54">
        <v>3.8651585273955666E-2</v>
      </c>
      <c r="PO26" s="54">
        <v>3.8651585273955666E-2</v>
      </c>
      <c r="PP26" s="54">
        <v>3.8651585273955666E-2</v>
      </c>
      <c r="PQ26" s="54">
        <v>3.8651585273955666E-2</v>
      </c>
      <c r="PR26" s="54">
        <v>3.8651585273955666E-2</v>
      </c>
      <c r="PS26" s="54">
        <v>3.8651585273955666E-2</v>
      </c>
      <c r="PT26" s="54">
        <v>3.8651585273955666E-2</v>
      </c>
      <c r="PU26" s="54">
        <v>3.8651585273955666E-2</v>
      </c>
      <c r="PV26" s="54">
        <v>3.8651585273955666E-2</v>
      </c>
      <c r="PW26" s="54">
        <v>3.8651585273955666E-2</v>
      </c>
      <c r="PX26" s="54">
        <v>3.8651585273955666E-2</v>
      </c>
      <c r="PY26" s="54">
        <v>3.8651585273955666E-2</v>
      </c>
      <c r="PZ26" s="54">
        <v>3.8651585273955666E-2</v>
      </c>
      <c r="QA26" s="54">
        <v>3.8651585273955666E-2</v>
      </c>
      <c r="QB26" s="54">
        <v>3.8651585273955666E-2</v>
      </c>
      <c r="QC26" s="54">
        <v>3.8651585273955666E-2</v>
      </c>
      <c r="QD26" s="54">
        <v>3.8651585273955666E-2</v>
      </c>
      <c r="QE26" s="54">
        <v>3.8651585273955666E-2</v>
      </c>
      <c r="QF26" s="54">
        <v>3.8651585273955666E-2</v>
      </c>
      <c r="QG26" s="54">
        <v>3.8651585273955666E-2</v>
      </c>
      <c r="QH26" s="54">
        <v>3.8651585273955666E-2</v>
      </c>
      <c r="QI26" s="54">
        <v>3.8651585273955666E-2</v>
      </c>
      <c r="QJ26" s="54">
        <v>3.8651585273955666E-2</v>
      </c>
      <c r="QK26" s="54">
        <v>3.8651585273955666E-2</v>
      </c>
      <c r="QL26" s="54">
        <v>3.8651585273955666E-2</v>
      </c>
      <c r="QM26" s="54">
        <v>3.8651585273955666E-2</v>
      </c>
      <c r="QN26" s="54">
        <v>3.8651585273955666E-2</v>
      </c>
      <c r="QO26" s="54">
        <v>3.8651585273955666E-2</v>
      </c>
      <c r="QP26" s="54">
        <v>3.8651585273955666E-2</v>
      </c>
      <c r="QQ26" s="54">
        <v>3.8651585273955666E-2</v>
      </c>
      <c r="QR26" s="54">
        <v>3.8651585273955666E-2</v>
      </c>
      <c r="QS26" s="54">
        <v>3.8651585273955666E-2</v>
      </c>
      <c r="QT26" s="54">
        <v>3.8651585273955666E-2</v>
      </c>
      <c r="QU26" s="54">
        <v>3.8651585273955666E-2</v>
      </c>
      <c r="QV26" s="54">
        <v>3.8651585273955666E-2</v>
      </c>
      <c r="QW26" s="54">
        <v>3.8651585273955666E-2</v>
      </c>
      <c r="QX26" s="54">
        <v>3.8651585273955666E-2</v>
      </c>
      <c r="QY26" s="54">
        <v>3.8651585273955666E-2</v>
      </c>
      <c r="QZ26" s="54">
        <v>3.8651585273955666E-2</v>
      </c>
      <c r="RA26" s="54">
        <v>3.8651585273955666E-2</v>
      </c>
      <c r="RB26" s="54">
        <v>3.8651585273955666E-2</v>
      </c>
      <c r="RC26" s="54">
        <v>3.8651585273955666E-2</v>
      </c>
      <c r="RD26" s="54">
        <v>3.8651585273955666E-2</v>
      </c>
      <c r="RE26" s="54">
        <v>3.8651585273955666E-2</v>
      </c>
      <c r="RF26" s="54">
        <v>3.8651585273955666E-2</v>
      </c>
      <c r="RG26" s="54">
        <v>3.8651585273955666E-2</v>
      </c>
      <c r="RH26" s="54">
        <v>3.8651585273955666E-2</v>
      </c>
      <c r="RI26" s="54">
        <v>3.8651585273955666E-2</v>
      </c>
      <c r="RJ26" s="54">
        <v>3.8651585273955666E-2</v>
      </c>
      <c r="RK26" s="54">
        <v>3.8651585273955666E-2</v>
      </c>
      <c r="RL26" s="54">
        <v>3.8651585273955666E-2</v>
      </c>
      <c r="RM26" s="54">
        <v>3.8651585273955666E-2</v>
      </c>
      <c r="RN26" s="54">
        <v>3.8651585273955666E-2</v>
      </c>
      <c r="RO26" s="54">
        <v>3.8651585273955666E-2</v>
      </c>
      <c r="RP26" s="54">
        <v>3.8651585273955666E-2</v>
      </c>
      <c r="RQ26" s="54">
        <v>3.8651585273955666E-2</v>
      </c>
      <c r="RR26" s="54">
        <v>3.8651585273955666E-2</v>
      </c>
      <c r="RS26" s="54">
        <v>3.8651585273955666E-2</v>
      </c>
      <c r="RT26" s="54">
        <v>3.8651585273955666E-2</v>
      </c>
      <c r="RU26" s="54">
        <v>3.8651585273955666E-2</v>
      </c>
      <c r="RV26" s="54">
        <v>3.8651585273955666E-2</v>
      </c>
      <c r="RW26" s="54">
        <v>3.8651585273955666E-2</v>
      </c>
      <c r="RX26" s="54">
        <v>3.8651585273955666E-2</v>
      </c>
      <c r="RY26" s="54">
        <v>3.8651585273955666E-2</v>
      </c>
      <c r="RZ26" s="54">
        <v>3.8651585273955666E-2</v>
      </c>
      <c r="SA26" s="54">
        <v>3.8651585273955666E-2</v>
      </c>
      <c r="SB26" s="54">
        <v>3.8651585273955666E-2</v>
      </c>
      <c r="SC26" s="54">
        <v>3.8651585273955666E-2</v>
      </c>
      <c r="SD26" s="54">
        <v>3.8651585273955666E-2</v>
      </c>
      <c r="SE26" s="54">
        <v>3.8651585273955666E-2</v>
      </c>
      <c r="SF26" s="54">
        <v>3.8651585273955666E-2</v>
      </c>
      <c r="SG26" s="54">
        <v>3.8651585273955666E-2</v>
      </c>
      <c r="SH26" s="54">
        <v>3.8651585273955666E-2</v>
      </c>
      <c r="SI26" s="54">
        <v>3.8651585273955666E-2</v>
      </c>
      <c r="SJ26" s="54">
        <v>3.8651585273955666E-2</v>
      </c>
      <c r="SK26" s="54">
        <v>3.8651585273955666E-2</v>
      </c>
      <c r="SL26" s="54">
        <v>3.8651585273955666E-2</v>
      </c>
      <c r="SM26" s="54">
        <v>3.8651585273955666E-2</v>
      </c>
      <c r="SN26" s="54">
        <v>3.8651585273955666E-2</v>
      </c>
      <c r="SO26" s="54">
        <v>3.8651585273955666E-2</v>
      </c>
      <c r="SP26" s="54">
        <v>3.8651585273955666E-2</v>
      </c>
      <c r="SQ26" s="54">
        <v>3.8651585273955666E-2</v>
      </c>
      <c r="SR26" s="54">
        <v>3.8651585273955666E-2</v>
      </c>
      <c r="SS26" s="54">
        <v>3.8651585273955666E-2</v>
      </c>
      <c r="ST26" s="54">
        <v>3.8651585273955666E-2</v>
      </c>
      <c r="SU26" s="54">
        <v>3.8651585273955666E-2</v>
      </c>
      <c r="SV26" s="54">
        <v>3.8651585273955666E-2</v>
      </c>
      <c r="SW26" s="54">
        <v>3.8651585273955666E-2</v>
      </c>
      <c r="SX26" s="54">
        <v>3.8651585273955666E-2</v>
      </c>
      <c r="SY26" s="54">
        <v>3.8651585273955666E-2</v>
      </c>
      <c r="SZ26" s="54">
        <v>3.8651585273955666E-2</v>
      </c>
      <c r="TA26" s="54">
        <v>3.8651585273955666E-2</v>
      </c>
      <c r="TB26" s="54">
        <v>3.8651585273955666E-2</v>
      </c>
      <c r="TC26" s="54">
        <v>3.8651585273955666E-2</v>
      </c>
      <c r="TD26" s="54">
        <v>3.8651585273955666E-2</v>
      </c>
      <c r="TE26" s="54">
        <v>3.8651585273955666E-2</v>
      </c>
      <c r="TF26" s="54">
        <v>3.8651585273955666E-2</v>
      </c>
      <c r="TG26" s="54">
        <v>3.8651585273955666E-2</v>
      </c>
      <c r="TH26" s="54">
        <v>3.8651585273955666E-2</v>
      </c>
      <c r="TI26" s="54">
        <v>3.8651585273955666E-2</v>
      </c>
      <c r="TJ26" s="54">
        <v>3.8651585273955666E-2</v>
      </c>
      <c r="TK26" s="54">
        <v>3.8651585273955666E-2</v>
      </c>
      <c r="TL26" s="54">
        <v>3.8651585273955666E-2</v>
      </c>
      <c r="TM26" s="54">
        <v>3.8651585273955666E-2</v>
      </c>
      <c r="TN26" s="54">
        <v>3.8651585273955666E-2</v>
      </c>
      <c r="TO26" s="54">
        <v>3.8651585273955666E-2</v>
      </c>
    </row>
    <row r="27" spans="4:606" ht="14.25">
      <c r="D27" s="18" t="s">
        <v>21</v>
      </c>
      <c r="E27" s="54" t="s">
        <v>9</v>
      </c>
      <c r="F27" s="54">
        <v>6.1584278838032823E-2</v>
      </c>
      <c r="G27" s="54">
        <v>6.1584278838032823E-2</v>
      </c>
      <c r="H27" s="54">
        <v>6.1584278838032823E-2</v>
      </c>
      <c r="I27" s="54">
        <v>6.1584278838032823E-2</v>
      </c>
      <c r="J27" s="54">
        <v>6.1584278838032823E-2</v>
      </c>
      <c r="K27" s="54">
        <v>6.1584278838032823E-2</v>
      </c>
      <c r="L27" s="54">
        <v>6.1584278838032823E-2</v>
      </c>
      <c r="M27" s="54">
        <v>6.1584278838032823E-2</v>
      </c>
      <c r="N27" s="54">
        <v>6.1584278838032823E-2</v>
      </c>
      <c r="O27" s="54">
        <v>6.1584278838032823E-2</v>
      </c>
      <c r="P27" s="54">
        <v>6.1584278838032823E-2</v>
      </c>
      <c r="Q27" s="54">
        <v>6.1584278838032823E-2</v>
      </c>
      <c r="R27" s="54">
        <v>6.1584278838032823E-2</v>
      </c>
      <c r="S27" s="54">
        <v>6.1584278838032823E-2</v>
      </c>
      <c r="T27" s="54">
        <v>6.1584278838032823E-2</v>
      </c>
      <c r="U27" s="54">
        <v>6.1584278838032823E-2</v>
      </c>
      <c r="V27" s="54">
        <v>6.1584278838032823E-2</v>
      </c>
      <c r="W27" s="54">
        <v>6.1584278838032823E-2</v>
      </c>
      <c r="X27" s="54">
        <v>6.1584278838032823E-2</v>
      </c>
      <c r="Y27" s="54">
        <v>6.1584278838032823E-2</v>
      </c>
      <c r="Z27" s="54">
        <v>6.1584278838032823E-2</v>
      </c>
      <c r="AA27" s="54">
        <v>6.1584278838032823E-2</v>
      </c>
      <c r="AB27" s="54">
        <v>6.1584278838032823E-2</v>
      </c>
      <c r="AC27" s="54">
        <v>6.1584278838032823E-2</v>
      </c>
      <c r="AD27" s="54">
        <v>6.1584278838032823E-2</v>
      </c>
      <c r="AE27" s="54">
        <v>6.1584278838032823E-2</v>
      </c>
      <c r="AF27" s="54">
        <v>6.1584278838032823E-2</v>
      </c>
      <c r="AG27" s="54">
        <v>6.1584278838032823E-2</v>
      </c>
      <c r="AH27" s="54">
        <v>6.1584278838032823E-2</v>
      </c>
      <c r="AI27" s="54">
        <v>6.1584278838032823E-2</v>
      </c>
      <c r="AJ27" s="54">
        <v>6.1584278838032823E-2</v>
      </c>
      <c r="AK27" s="54">
        <v>6.1584278838032823E-2</v>
      </c>
      <c r="AL27" s="54">
        <v>6.1584278838032823E-2</v>
      </c>
      <c r="AM27" s="54">
        <v>6.1584278838032823E-2</v>
      </c>
      <c r="AN27" s="54">
        <v>6.1584278838032823E-2</v>
      </c>
      <c r="AO27" s="54">
        <v>6.1584278838032823E-2</v>
      </c>
      <c r="AP27" s="54">
        <v>6.1584278838032823E-2</v>
      </c>
      <c r="AQ27" s="54">
        <v>6.1584278838032823E-2</v>
      </c>
      <c r="AR27" s="54">
        <v>6.1584278838032823E-2</v>
      </c>
      <c r="AS27" s="54">
        <v>6.1584278838032823E-2</v>
      </c>
      <c r="AT27" s="54">
        <v>6.1584278838032823E-2</v>
      </c>
      <c r="AU27" s="54">
        <v>6.1584278838032823E-2</v>
      </c>
      <c r="AV27" s="54">
        <v>6.1584278838032823E-2</v>
      </c>
      <c r="AW27" s="54">
        <v>6.1584278838032823E-2</v>
      </c>
      <c r="AX27" s="54">
        <v>6.1584278838032823E-2</v>
      </c>
      <c r="AY27" s="54">
        <v>6.1584278838032823E-2</v>
      </c>
      <c r="AZ27" s="54">
        <v>6.1584278838032823E-2</v>
      </c>
      <c r="BA27" s="54">
        <v>6.1584278838032823E-2</v>
      </c>
      <c r="BB27" s="54">
        <v>6.1584278838032823E-2</v>
      </c>
      <c r="BC27" s="54">
        <v>6.1584278838032823E-2</v>
      </c>
      <c r="BD27" s="54">
        <v>6.1584278838032823E-2</v>
      </c>
      <c r="BE27" s="54">
        <v>6.1584278838032823E-2</v>
      </c>
      <c r="BF27" s="54">
        <v>6.1584278838032823E-2</v>
      </c>
      <c r="BG27" s="54">
        <v>6.1584278838032823E-2</v>
      </c>
      <c r="BH27" s="54">
        <v>6.1584278838032823E-2</v>
      </c>
      <c r="BI27" s="54">
        <v>6.1584278838032823E-2</v>
      </c>
      <c r="BJ27" s="54">
        <v>6.1584278838032823E-2</v>
      </c>
      <c r="BK27" s="54">
        <v>6.1584278838032823E-2</v>
      </c>
      <c r="BL27" s="54">
        <v>6.1584278838032823E-2</v>
      </c>
      <c r="BM27" s="54">
        <v>6.1584278838032823E-2</v>
      </c>
      <c r="BN27" s="54">
        <v>6.1584278838032823E-2</v>
      </c>
      <c r="BO27" s="54">
        <v>6.1584278838032823E-2</v>
      </c>
      <c r="BP27" s="54">
        <v>6.1584278838032823E-2</v>
      </c>
      <c r="BQ27" s="54">
        <v>6.1584278838032823E-2</v>
      </c>
      <c r="BR27" s="54">
        <v>6.1584278838032823E-2</v>
      </c>
      <c r="BS27" s="54">
        <v>6.1584278838032823E-2</v>
      </c>
      <c r="BT27" s="54">
        <v>6.1584278838032823E-2</v>
      </c>
      <c r="BU27" s="54">
        <v>6.1584278838032823E-2</v>
      </c>
      <c r="BV27" s="54">
        <v>6.1584278838032823E-2</v>
      </c>
      <c r="BW27" s="54">
        <v>6.1584278838032823E-2</v>
      </c>
      <c r="BX27" s="54">
        <v>6.1584278838032823E-2</v>
      </c>
      <c r="BY27" s="54">
        <v>6.1584278838032823E-2</v>
      </c>
      <c r="BZ27" s="54">
        <v>6.1584278838032823E-2</v>
      </c>
      <c r="CA27" s="54">
        <v>6.1584278838032823E-2</v>
      </c>
      <c r="CB27" s="54">
        <v>6.1584278838032823E-2</v>
      </c>
      <c r="CC27" s="54">
        <v>6.1584278838032823E-2</v>
      </c>
      <c r="CD27" s="54">
        <v>6.1584278838032823E-2</v>
      </c>
      <c r="CE27" s="54">
        <v>6.1584278838032823E-2</v>
      </c>
      <c r="CF27" s="54">
        <v>6.1584278838032823E-2</v>
      </c>
      <c r="CG27" s="54">
        <v>6.1584278838032823E-2</v>
      </c>
      <c r="CH27" s="54">
        <v>6.1584278838032823E-2</v>
      </c>
      <c r="CI27" s="54">
        <v>6.1584278838032823E-2</v>
      </c>
      <c r="CJ27" s="54">
        <v>6.1584278838032823E-2</v>
      </c>
      <c r="CK27" s="54">
        <v>6.1584278838032823E-2</v>
      </c>
      <c r="CL27" s="54">
        <v>6.1584278838032823E-2</v>
      </c>
      <c r="CM27" s="54">
        <v>6.1584278838032823E-2</v>
      </c>
      <c r="CN27" s="54">
        <v>6.1584278838032823E-2</v>
      </c>
      <c r="CO27" s="54">
        <v>6.1584278838032823E-2</v>
      </c>
      <c r="CP27" s="54">
        <v>6.1584278838032823E-2</v>
      </c>
      <c r="CQ27" s="54">
        <v>6.1584278838032823E-2</v>
      </c>
      <c r="CR27" s="54">
        <v>6.1584278838032823E-2</v>
      </c>
      <c r="CS27" s="54">
        <v>6.1584278838032823E-2</v>
      </c>
      <c r="CT27" s="54">
        <v>6.1584278838032823E-2</v>
      </c>
      <c r="CU27" s="54">
        <v>6.1584278838032823E-2</v>
      </c>
      <c r="CV27" s="54">
        <v>6.1584278838032823E-2</v>
      </c>
      <c r="CW27" s="54">
        <v>6.1584278838032823E-2</v>
      </c>
      <c r="CX27" s="54">
        <v>6.1584278838032823E-2</v>
      </c>
      <c r="CY27" s="54">
        <v>6.1584278838032823E-2</v>
      </c>
      <c r="CZ27" s="54">
        <v>6.1584278838032823E-2</v>
      </c>
      <c r="DA27" s="54">
        <v>6.1584278838032823E-2</v>
      </c>
      <c r="DB27" s="54">
        <v>6.1584278838032823E-2</v>
      </c>
      <c r="DC27" s="54">
        <v>6.1584278838032823E-2</v>
      </c>
      <c r="DD27" s="54">
        <v>6.1584278838032823E-2</v>
      </c>
      <c r="DE27" s="54">
        <v>6.1584278838032823E-2</v>
      </c>
      <c r="DF27" s="54">
        <v>6.1584278838032823E-2</v>
      </c>
      <c r="DG27" s="54">
        <v>6.1584278838032823E-2</v>
      </c>
      <c r="DH27" s="54">
        <v>6.1584278838032823E-2</v>
      </c>
      <c r="DI27" s="54">
        <v>6.1584278838032823E-2</v>
      </c>
      <c r="DJ27" s="54">
        <v>6.1584278838032823E-2</v>
      </c>
      <c r="DK27" s="54">
        <v>6.1584278838032823E-2</v>
      </c>
      <c r="DL27" s="54">
        <v>6.1584278838032823E-2</v>
      </c>
      <c r="DM27" s="54">
        <v>6.1584278838032823E-2</v>
      </c>
      <c r="DN27" s="54">
        <v>6.1584278838032823E-2</v>
      </c>
      <c r="DO27" s="54">
        <v>6.1584278838032823E-2</v>
      </c>
      <c r="DP27" s="54">
        <v>6.1584278838032823E-2</v>
      </c>
      <c r="DQ27" s="54">
        <v>6.1584278838032823E-2</v>
      </c>
      <c r="DR27" s="54">
        <v>6.1584278838032823E-2</v>
      </c>
      <c r="DS27" s="54">
        <v>6.1584278838032823E-2</v>
      </c>
      <c r="DT27" s="54">
        <v>6.1584278838032823E-2</v>
      </c>
      <c r="DU27" s="54">
        <v>6.1584278838032823E-2</v>
      </c>
      <c r="DV27" s="54">
        <v>6.1584278838032823E-2</v>
      </c>
      <c r="DW27" s="54">
        <v>6.1584278838032823E-2</v>
      </c>
      <c r="DX27" s="54">
        <v>6.1584278838032823E-2</v>
      </c>
      <c r="DY27" s="54">
        <v>6.1584278838032823E-2</v>
      </c>
      <c r="DZ27" s="54">
        <v>6.1584278838032823E-2</v>
      </c>
      <c r="EA27" s="54">
        <v>6.1584278838032823E-2</v>
      </c>
      <c r="EB27" s="54">
        <v>6.1584278838032823E-2</v>
      </c>
      <c r="EC27" s="54">
        <v>6.1584278838032823E-2</v>
      </c>
      <c r="ED27" s="54">
        <v>6.1584278838032823E-2</v>
      </c>
      <c r="EE27" s="54">
        <v>6.1584278838032823E-2</v>
      </c>
      <c r="EF27" s="54">
        <v>6.1584278838032823E-2</v>
      </c>
      <c r="EG27" s="54">
        <v>6.1584278838032823E-2</v>
      </c>
      <c r="EH27" s="54">
        <v>6.1584278838032823E-2</v>
      </c>
      <c r="EI27" s="54">
        <v>6.1584278838032823E-2</v>
      </c>
      <c r="EJ27" s="54">
        <v>6.1584278838032823E-2</v>
      </c>
      <c r="EK27" s="54">
        <v>6.1584278838032823E-2</v>
      </c>
      <c r="EL27" s="54">
        <v>6.1584278838032823E-2</v>
      </c>
      <c r="EM27" s="54">
        <v>6.1584278838032823E-2</v>
      </c>
      <c r="EN27" s="54">
        <v>6.1584278838032823E-2</v>
      </c>
      <c r="EO27" s="54">
        <v>6.1584278838032823E-2</v>
      </c>
      <c r="EP27" s="54">
        <v>6.1584278838032823E-2</v>
      </c>
      <c r="EQ27" s="54">
        <v>6.1584278838032823E-2</v>
      </c>
      <c r="ER27" s="54">
        <v>6.1584278838032823E-2</v>
      </c>
      <c r="ES27" s="54">
        <v>6.1584278838032823E-2</v>
      </c>
      <c r="ET27" s="54">
        <v>6.1584278838032823E-2</v>
      </c>
      <c r="EU27" s="54">
        <v>6.1584278838032823E-2</v>
      </c>
      <c r="EV27" s="54">
        <v>6.1584278838032823E-2</v>
      </c>
      <c r="EW27" s="54">
        <v>6.1584278838032823E-2</v>
      </c>
      <c r="EX27" s="54">
        <v>6.1584278838032823E-2</v>
      </c>
      <c r="EY27" s="54">
        <v>6.1584278838032823E-2</v>
      </c>
      <c r="EZ27" s="54">
        <v>6.1584278838032823E-2</v>
      </c>
      <c r="FA27" s="54">
        <v>6.1584278838032823E-2</v>
      </c>
      <c r="FB27" s="54">
        <v>6.1584278838032823E-2</v>
      </c>
      <c r="FC27" s="54">
        <v>6.1584278838032823E-2</v>
      </c>
      <c r="FD27" s="54">
        <v>6.1584278838032823E-2</v>
      </c>
      <c r="FE27" s="54">
        <v>6.1584278838032823E-2</v>
      </c>
      <c r="FF27" s="54">
        <v>6.1584278838032823E-2</v>
      </c>
      <c r="FG27" s="54">
        <v>6.1584278838032823E-2</v>
      </c>
      <c r="FH27" s="54">
        <v>6.1584278838032823E-2</v>
      </c>
      <c r="FI27" s="54">
        <v>6.1584278838032823E-2</v>
      </c>
      <c r="FJ27" s="54">
        <v>6.1584278838032823E-2</v>
      </c>
      <c r="FK27" s="54">
        <v>6.1584278838032823E-2</v>
      </c>
      <c r="FL27" s="54">
        <v>6.1584278838032823E-2</v>
      </c>
      <c r="FM27" s="54">
        <v>6.1584278838032823E-2</v>
      </c>
      <c r="FN27" s="54">
        <v>6.1584278838032823E-2</v>
      </c>
      <c r="FO27" s="54">
        <v>6.1584278838032823E-2</v>
      </c>
      <c r="FP27" s="54">
        <v>6.1584278838032823E-2</v>
      </c>
      <c r="FQ27" s="54">
        <v>6.1584278838032823E-2</v>
      </c>
      <c r="FR27" s="54">
        <v>6.1584278838032823E-2</v>
      </c>
      <c r="FS27" s="54">
        <v>6.1584278838032823E-2</v>
      </c>
      <c r="FT27" s="54">
        <v>6.1584278838032823E-2</v>
      </c>
      <c r="FU27" s="54">
        <v>6.1584278838032823E-2</v>
      </c>
      <c r="FV27" s="54">
        <v>6.1584278838032823E-2</v>
      </c>
      <c r="FW27" s="54">
        <v>6.1584278838032823E-2</v>
      </c>
      <c r="FX27" s="54">
        <v>6.1584278838032823E-2</v>
      </c>
      <c r="FY27" s="54">
        <v>6.1584278838032823E-2</v>
      </c>
      <c r="FZ27" s="54">
        <v>6.1584278838032823E-2</v>
      </c>
      <c r="GA27" s="54">
        <v>6.1584278838032823E-2</v>
      </c>
      <c r="GB27" s="54">
        <v>6.1584278838032823E-2</v>
      </c>
      <c r="GC27" s="54">
        <v>6.1584278838032823E-2</v>
      </c>
      <c r="GD27" s="54">
        <v>6.1584278838032823E-2</v>
      </c>
      <c r="GE27" s="54">
        <v>6.1584278838032823E-2</v>
      </c>
      <c r="GF27" s="54">
        <v>6.1584278838032823E-2</v>
      </c>
      <c r="GG27" s="54">
        <v>6.1584278838032823E-2</v>
      </c>
      <c r="GH27" s="54">
        <v>6.1584278838032823E-2</v>
      </c>
      <c r="GI27" s="54">
        <v>6.1584278838032823E-2</v>
      </c>
      <c r="GJ27" s="54">
        <v>6.1584278838032823E-2</v>
      </c>
      <c r="GK27" s="54">
        <v>6.1584278838032823E-2</v>
      </c>
      <c r="GL27" s="54">
        <v>6.1584278838032823E-2</v>
      </c>
      <c r="GM27" s="54">
        <v>6.1584278838032823E-2</v>
      </c>
      <c r="GN27" s="54">
        <v>6.1584278838032823E-2</v>
      </c>
      <c r="GO27" s="54">
        <v>6.1584278838032823E-2</v>
      </c>
      <c r="GP27" s="54">
        <v>6.1584278838032823E-2</v>
      </c>
      <c r="GQ27" s="54">
        <v>6.1584278838032823E-2</v>
      </c>
      <c r="GR27" s="54">
        <v>6.1584278838032823E-2</v>
      </c>
      <c r="GS27" s="54">
        <v>6.1584278838032823E-2</v>
      </c>
      <c r="GT27" s="54">
        <v>6.1584278838032823E-2</v>
      </c>
      <c r="GU27" s="54">
        <v>6.1584278838032823E-2</v>
      </c>
      <c r="GV27" s="54">
        <v>6.1584278838032823E-2</v>
      </c>
      <c r="GW27" s="54">
        <v>6.1584278838032823E-2</v>
      </c>
      <c r="GX27" s="54">
        <v>6.1584278838032823E-2</v>
      </c>
      <c r="GY27" s="54">
        <v>6.1584278838032823E-2</v>
      </c>
      <c r="GZ27" s="54">
        <v>6.1584278838032823E-2</v>
      </c>
      <c r="HA27" s="54">
        <v>6.1584278838032823E-2</v>
      </c>
      <c r="HB27" s="54">
        <v>6.1584278838032823E-2</v>
      </c>
      <c r="HC27" s="54">
        <v>6.1584278838032823E-2</v>
      </c>
      <c r="HD27" s="54">
        <v>6.1584278838032823E-2</v>
      </c>
      <c r="HE27" s="54">
        <v>6.1584278838032823E-2</v>
      </c>
      <c r="HF27" s="54">
        <v>6.1584278838032823E-2</v>
      </c>
      <c r="HG27" s="54">
        <v>6.1584278838032823E-2</v>
      </c>
      <c r="HH27" s="54">
        <v>6.1584278838032823E-2</v>
      </c>
      <c r="HI27" s="54">
        <v>6.1584278838032823E-2</v>
      </c>
      <c r="HJ27" s="54">
        <v>6.1584278838032823E-2</v>
      </c>
      <c r="HK27" s="54">
        <v>6.1584278838032823E-2</v>
      </c>
      <c r="HL27" s="54">
        <v>6.1584278838032823E-2</v>
      </c>
      <c r="HM27" s="54">
        <v>6.1584278838032823E-2</v>
      </c>
      <c r="HN27" s="54">
        <v>6.1584278838032823E-2</v>
      </c>
      <c r="HO27" s="54">
        <v>6.1584278838032823E-2</v>
      </c>
      <c r="HP27" s="54">
        <v>6.1584278838032823E-2</v>
      </c>
      <c r="HQ27" s="54">
        <v>6.1584278838032823E-2</v>
      </c>
      <c r="HR27" s="54">
        <v>6.1584278838032823E-2</v>
      </c>
      <c r="HS27" s="54">
        <v>6.1584278838032823E-2</v>
      </c>
      <c r="HT27" s="54">
        <v>6.1584278838032823E-2</v>
      </c>
      <c r="HU27" s="54">
        <v>6.1584278838032823E-2</v>
      </c>
      <c r="HV27" s="54">
        <v>6.1584278838032823E-2</v>
      </c>
      <c r="HW27" s="54">
        <v>6.1584278838032823E-2</v>
      </c>
      <c r="HX27" s="54">
        <v>6.1584278838032823E-2</v>
      </c>
      <c r="HY27" s="54">
        <v>6.1584278838032823E-2</v>
      </c>
      <c r="HZ27" s="54">
        <v>6.1584278838032823E-2</v>
      </c>
      <c r="IA27" s="54">
        <v>6.1584278838032823E-2</v>
      </c>
      <c r="IB27" s="54">
        <v>6.1584278838032823E-2</v>
      </c>
      <c r="IC27" s="54">
        <v>6.1584278838032823E-2</v>
      </c>
      <c r="ID27" s="54">
        <v>6.1584278838032823E-2</v>
      </c>
      <c r="IE27" s="54">
        <v>6.1584278838032823E-2</v>
      </c>
      <c r="IF27" s="54">
        <v>6.1584278838032823E-2</v>
      </c>
      <c r="IG27" s="54">
        <v>6.1584278838032823E-2</v>
      </c>
      <c r="IH27" s="54">
        <v>6.1584278838032823E-2</v>
      </c>
      <c r="II27" s="54">
        <v>6.1584278838032823E-2</v>
      </c>
      <c r="IJ27" s="54">
        <v>6.1584278838032823E-2</v>
      </c>
      <c r="IK27" s="54">
        <v>6.1584278838032823E-2</v>
      </c>
      <c r="IL27" s="54">
        <v>6.1584278838032823E-2</v>
      </c>
      <c r="IM27" s="54">
        <v>6.1584278838032823E-2</v>
      </c>
      <c r="IN27" s="54">
        <v>6.1584278838032823E-2</v>
      </c>
      <c r="IO27" s="54">
        <v>6.1584278838032823E-2</v>
      </c>
      <c r="IP27" s="54">
        <v>6.1584278838032823E-2</v>
      </c>
      <c r="IQ27" s="54">
        <v>6.1584278838032823E-2</v>
      </c>
      <c r="IR27" s="54">
        <v>6.1584278838032823E-2</v>
      </c>
      <c r="IS27" s="54">
        <v>6.1584278838032823E-2</v>
      </c>
      <c r="IT27" s="54">
        <v>6.1584278838032823E-2</v>
      </c>
      <c r="IU27" s="54">
        <v>6.1584278838032823E-2</v>
      </c>
      <c r="IV27" s="54">
        <v>6.1584278838032823E-2</v>
      </c>
      <c r="IW27" s="54">
        <v>6.1584278838032823E-2</v>
      </c>
      <c r="IX27" s="54">
        <v>6.1584278838032823E-2</v>
      </c>
      <c r="IY27" s="54">
        <v>6.1584278838032823E-2</v>
      </c>
      <c r="IZ27" s="54">
        <v>6.1584278838032823E-2</v>
      </c>
      <c r="JA27" s="54">
        <v>6.1584278838032823E-2</v>
      </c>
      <c r="JB27" s="54">
        <v>6.1584278838032823E-2</v>
      </c>
      <c r="JC27" s="54">
        <v>6.1584278838032823E-2</v>
      </c>
      <c r="JD27" s="54">
        <v>6.1584278838032823E-2</v>
      </c>
      <c r="JE27" s="54">
        <v>6.1584278838032823E-2</v>
      </c>
      <c r="JF27" s="54">
        <v>6.1584278838032823E-2</v>
      </c>
      <c r="JG27" s="54">
        <v>6.1584278838032823E-2</v>
      </c>
      <c r="JH27" s="54">
        <v>6.1584278838032823E-2</v>
      </c>
      <c r="JI27" s="54">
        <v>6.1584278838032823E-2</v>
      </c>
      <c r="JJ27" s="54">
        <v>6.1584278838032823E-2</v>
      </c>
      <c r="JK27" s="54">
        <v>6.1584278838032823E-2</v>
      </c>
      <c r="JL27" s="54">
        <v>6.1584278838032823E-2</v>
      </c>
      <c r="JM27" s="54">
        <v>6.1584278838032823E-2</v>
      </c>
      <c r="JN27" s="54">
        <v>6.1584278838032823E-2</v>
      </c>
      <c r="JO27" s="54">
        <v>6.1584278838032823E-2</v>
      </c>
      <c r="JP27" s="54">
        <v>6.1584278838032823E-2</v>
      </c>
      <c r="JQ27" s="54">
        <v>6.1584278838032823E-2</v>
      </c>
      <c r="JR27" s="54">
        <v>6.1584278838032823E-2</v>
      </c>
      <c r="JS27" s="54">
        <v>6.1584278838032823E-2</v>
      </c>
      <c r="JT27" s="54">
        <v>6.1584278838032823E-2</v>
      </c>
      <c r="JU27" s="54">
        <v>6.1584278838032823E-2</v>
      </c>
      <c r="JV27" s="54">
        <v>6.1584278838032823E-2</v>
      </c>
      <c r="JW27" s="54">
        <v>6.1584278838032823E-2</v>
      </c>
      <c r="JX27" s="54">
        <v>6.1584278838032823E-2</v>
      </c>
      <c r="JY27" s="54">
        <v>6.1584278838032823E-2</v>
      </c>
      <c r="JZ27" s="54">
        <v>6.1584278838032823E-2</v>
      </c>
      <c r="KA27" s="54">
        <v>6.1584278838032823E-2</v>
      </c>
      <c r="KB27" s="54">
        <v>6.1584278838032823E-2</v>
      </c>
      <c r="KC27" s="54">
        <v>6.1584278838032823E-2</v>
      </c>
      <c r="KD27" s="54">
        <v>6.1584278838032823E-2</v>
      </c>
      <c r="KE27" s="54">
        <v>6.1584278838032823E-2</v>
      </c>
      <c r="KF27" s="54">
        <v>6.1584278838032823E-2</v>
      </c>
      <c r="KG27" s="54">
        <v>6.1584278838032823E-2</v>
      </c>
      <c r="KH27" s="54">
        <v>6.1584278838032823E-2</v>
      </c>
      <c r="KI27" s="54">
        <v>6.1584278838032823E-2</v>
      </c>
      <c r="KJ27" s="54">
        <v>6.1584278838032823E-2</v>
      </c>
      <c r="KK27" s="54">
        <v>6.1584278838032823E-2</v>
      </c>
      <c r="KL27" s="54">
        <v>6.1584278838032823E-2</v>
      </c>
      <c r="KM27" s="54">
        <v>6.1584278838032823E-2</v>
      </c>
      <c r="KN27" s="54">
        <v>6.1584278838032823E-2</v>
      </c>
      <c r="KO27" s="54">
        <v>6.1584278838032823E-2</v>
      </c>
      <c r="KP27" s="54">
        <v>6.1584278838032823E-2</v>
      </c>
      <c r="KQ27" s="54">
        <v>6.1584278838032823E-2</v>
      </c>
      <c r="KR27" s="54">
        <v>6.1584278838032823E-2</v>
      </c>
      <c r="KS27" s="54">
        <v>6.1584278838032823E-2</v>
      </c>
      <c r="KT27" s="54">
        <v>6.1584278838032823E-2</v>
      </c>
      <c r="KU27" s="54">
        <v>6.1584278838032823E-2</v>
      </c>
      <c r="KV27" s="54">
        <v>6.1584278838032823E-2</v>
      </c>
      <c r="KW27" s="54">
        <v>6.1584278838032823E-2</v>
      </c>
      <c r="KX27" s="54">
        <v>6.1584278838032823E-2</v>
      </c>
      <c r="KY27" s="54">
        <v>6.1584278838032823E-2</v>
      </c>
      <c r="KZ27" s="54">
        <v>6.1584278838032823E-2</v>
      </c>
      <c r="LA27" s="54">
        <v>6.1584278838032823E-2</v>
      </c>
      <c r="LB27" s="54">
        <v>6.1584278838032823E-2</v>
      </c>
      <c r="LC27" s="54">
        <v>6.1584278838032823E-2</v>
      </c>
      <c r="LD27" s="54">
        <v>6.1584278838032823E-2</v>
      </c>
      <c r="LE27" s="54">
        <v>6.1584278838032823E-2</v>
      </c>
      <c r="LF27" s="54">
        <v>6.1584278838032823E-2</v>
      </c>
      <c r="LG27" s="54">
        <v>6.1584278838032823E-2</v>
      </c>
      <c r="LH27" s="54">
        <v>6.1584278838032823E-2</v>
      </c>
      <c r="LI27" s="54">
        <v>6.1584278838032823E-2</v>
      </c>
      <c r="LJ27" s="54">
        <v>6.1584278838032823E-2</v>
      </c>
      <c r="LK27" s="54">
        <v>6.1584278838032823E-2</v>
      </c>
      <c r="LL27" s="54">
        <v>6.1584278838032823E-2</v>
      </c>
      <c r="LM27" s="54">
        <v>6.1584278838032823E-2</v>
      </c>
      <c r="LN27" s="54">
        <v>6.1584278838032823E-2</v>
      </c>
      <c r="LO27" s="54">
        <v>6.1584278838032823E-2</v>
      </c>
      <c r="LP27" s="54">
        <v>6.1584278838032823E-2</v>
      </c>
      <c r="LQ27" s="54">
        <v>6.1584278838032823E-2</v>
      </c>
      <c r="LR27" s="54">
        <v>6.1584278838032823E-2</v>
      </c>
      <c r="LS27" s="54">
        <v>6.1584278838032823E-2</v>
      </c>
      <c r="LT27" s="54">
        <v>6.1584278838032823E-2</v>
      </c>
      <c r="LU27" s="54">
        <v>6.1584278838032823E-2</v>
      </c>
      <c r="LV27" s="54">
        <v>6.1584278838032823E-2</v>
      </c>
      <c r="LW27" s="54">
        <v>6.1584278838032823E-2</v>
      </c>
      <c r="LX27" s="54">
        <v>6.1584278838032823E-2</v>
      </c>
      <c r="LY27" s="54">
        <v>6.1584278838032823E-2</v>
      </c>
      <c r="LZ27" s="54">
        <v>6.1584278838032823E-2</v>
      </c>
      <c r="MA27" s="54">
        <v>6.1584278838032823E-2</v>
      </c>
      <c r="MB27" s="54">
        <v>6.1584278838032823E-2</v>
      </c>
      <c r="MC27" s="54">
        <v>6.1584278838032823E-2</v>
      </c>
      <c r="MD27" s="54">
        <v>6.1584278838032823E-2</v>
      </c>
      <c r="ME27" s="54">
        <v>6.1584278838032823E-2</v>
      </c>
      <c r="MF27" s="54">
        <v>6.1584278838032823E-2</v>
      </c>
      <c r="MG27" s="54">
        <v>6.1584278838032823E-2</v>
      </c>
      <c r="MH27" s="54">
        <v>6.1584278838032823E-2</v>
      </c>
      <c r="MI27" s="54">
        <v>6.1584278838032823E-2</v>
      </c>
      <c r="MJ27" s="54">
        <v>6.1584278838032823E-2</v>
      </c>
      <c r="MK27" s="54">
        <v>6.1584278838032823E-2</v>
      </c>
      <c r="ML27" s="54">
        <v>6.1584278838032823E-2</v>
      </c>
      <c r="MM27" s="54">
        <v>6.1584278838032823E-2</v>
      </c>
      <c r="MN27" s="54">
        <v>6.1584278838032823E-2</v>
      </c>
      <c r="MO27" s="54">
        <v>6.1584278838032823E-2</v>
      </c>
      <c r="MP27" s="54">
        <v>6.1584278838032823E-2</v>
      </c>
      <c r="MQ27" s="54">
        <v>6.1584278838032823E-2</v>
      </c>
      <c r="MR27" s="54">
        <v>6.1584278838032823E-2</v>
      </c>
      <c r="MS27" s="54">
        <v>6.1584278838032823E-2</v>
      </c>
      <c r="MT27" s="54">
        <v>6.1584278838032823E-2</v>
      </c>
      <c r="MU27" s="54">
        <v>6.1584278838032823E-2</v>
      </c>
      <c r="MV27" s="54">
        <v>6.1584278838032823E-2</v>
      </c>
      <c r="MW27" s="54">
        <v>6.1584278838032823E-2</v>
      </c>
      <c r="MX27" s="54">
        <v>6.1584278838032823E-2</v>
      </c>
      <c r="MY27" s="54">
        <v>6.1584278838032823E-2</v>
      </c>
      <c r="MZ27" s="54">
        <v>6.1584278838032823E-2</v>
      </c>
      <c r="NA27" s="54">
        <v>6.1584278838032823E-2</v>
      </c>
      <c r="NB27" s="54">
        <v>6.1584278838032823E-2</v>
      </c>
      <c r="NC27" s="54">
        <v>6.1584278838032823E-2</v>
      </c>
      <c r="ND27" s="54">
        <v>6.1584278838032823E-2</v>
      </c>
      <c r="NE27" s="54">
        <v>6.1584278838032823E-2</v>
      </c>
      <c r="NF27" s="54">
        <v>6.1584278838032823E-2</v>
      </c>
      <c r="NG27" s="54">
        <v>6.1584278838032823E-2</v>
      </c>
      <c r="NH27" s="54">
        <v>6.1584278838032823E-2</v>
      </c>
      <c r="NI27" s="54">
        <v>6.1584278838032823E-2</v>
      </c>
      <c r="NJ27" s="54">
        <v>6.1584278838032823E-2</v>
      </c>
      <c r="NK27" s="54">
        <v>6.1584278838032823E-2</v>
      </c>
      <c r="NL27" s="54">
        <v>6.1584278838032823E-2</v>
      </c>
      <c r="NM27" s="54">
        <v>6.1584278838032823E-2</v>
      </c>
      <c r="NN27" s="54">
        <v>6.1584278838032823E-2</v>
      </c>
      <c r="NO27" s="54">
        <v>6.1584278838032823E-2</v>
      </c>
      <c r="NP27" s="54">
        <v>6.1584278838032823E-2</v>
      </c>
      <c r="NQ27" s="54">
        <v>6.1584278838032823E-2</v>
      </c>
      <c r="NR27" s="54">
        <v>6.1584278838032823E-2</v>
      </c>
      <c r="NS27" s="54">
        <v>6.1584278838032823E-2</v>
      </c>
      <c r="NT27" s="54">
        <v>6.1584278838032823E-2</v>
      </c>
      <c r="NU27" s="54">
        <v>6.1584278838032823E-2</v>
      </c>
      <c r="NV27" s="54">
        <v>6.1584278838032823E-2</v>
      </c>
      <c r="NW27" s="54">
        <v>6.1584278838032823E-2</v>
      </c>
      <c r="NX27" s="54">
        <v>6.1584278838032823E-2</v>
      </c>
      <c r="NY27" s="54">
        <v>6.1584278838032823E-2</v>
      </c>
      <c r="NZ27" s="54">
        <v>6.1584278838032823E-2</v>
      </c>
      <c r="OA27" s="54">
        <v>6.1584278838032823E-2</v>
      </c>
      <c r="OB27" s="54">
        <v>6.1584278838032823E-2</v>
      </c>
      <c r="OC27" s="54">
        <v>6.1584278838032823E-2</v>
      </c>
      <c r="OD27" s="54">
        <v>6.1584278838032823E-2</v>
      </c>
      <c r="OE27" s="54">
        <v>6.1584278838032823E-2</v>
      </c>
      <c r="OF27" s="54">
        <v>6.1584278838032823E-2</v>
      </c>
      <c r="OG27" s="54">
        <v>6.1584278838032823E-2</v>
      </c>
      <c r="OH27" s="54">
        <v>6.1584278838032823E-2</v>
      </c>
      <c r="OI27" s="54">
        <v>6.1584278838032823E-2</v>
      </c>
      <c r="OJ27" s="54">
        <v>6.1584278838032823E-2</v>
      </c>
      <c r="OK27" s="54">
        <v>6.1584278838032823E-2</v>
      </c>
      <c r="OL27" s="54">
        <v>6.1584278838032823E-2</v>
      </c>
      <c r="OM27" s="54">
        <v>6.1584278838032823E-2</v>
      </c>
      <c r="ON27" s="54">
        <v>6.1584278838032823E-2</v>
      </c>
      <c r="OO27" s="54">
        <v>6.1584278838032823E-2</v>
      </c>
      <c r="OP27" s="54">
        <v>6.1584278838032823E-2</v>
      </c>
      <c r="OQ27" s="54">
        <v>6.1584278838032823E-2</v>
      </c>
      <c r="OR27" s="54">
        <v>6.1584278838032823E-2</v>
      </c>
      <c r="OS27" s="54">
        <v>6.1584278838032823E-2</v>
      </c>
      <c r="OT27" s="54">
        <v>6.1584278838032823E-2</v>
      </c>
      <c r="OU27" s="54">
        <v>6.1584278838032823E-2</v>
      </c>
      <c r="OV27" s="54">
        <v>6.1584278838032823E-2</v>
      </c>
      <c r="OW27" s="54">
        <v>6.1584278838032823E-2</v>
      </c>
      <c r="OX27" s="54">
        <v>6.1584278838032823E-2</v>
      </c>
      <c r="OY27" s="54">
        <v>6.1584278838032823E-2</v>
      </c>
      <c r="OZ27" s="54">
        <v>6.1584278838032823E-2</v>
      </c>
      <c r="PA27" s="54">
        <v>6.1584278838032823E-2</v>
      </c>
      <c r="PB27" s="54">
        <v>6.1584278838032823E-2</v>
      </c>
      <c r="PC27" s="54">
        <v>6.1584278838032823E-2</v>
      </c>
      <c r="PD27" s="54">
        <v>6.1584278838032823E-2</v>
      </c>
      <c r="PE27" s="54">
        <v>6.1584278838032823E-2</v>
      </c>
      <c r="PF27" s="54">
        <v>6.1584278838032823E-2</v>
      </c>
      <c r="PG27" s="54">
        <v>6.1584278838032823E-2</v>
      </c>
      <c r="PH27" s="54">
        <v>6.1584278838032823E-2</v>
      </c>
      <c r="PI27" s="54">
        <v>6.1584278838032823E-2</v>
      </c>
      <c r="PJ27" s="54">
        <v>6.1584278838032823E-2</v>
      </c>
      <c r="PK27" s="54">
        <v>6.1584278838032823E-2</v>
      </c>
      <c r="PL27" s="54">
        <v>6.1584278838032823E-2</v>
      </c>
      <c r="PM27" s="54">
        <v>6.1584278838032823E-2</v>
      </c>
      <c r="PN27" s="54">
        <v>6.1584278838032823E-2</v>
      </c>
      <c r="PO27" s="54">
        <v>6.1584278838032823E-2</v>
      </c>
      <c r="PP27" s="54">
        <v>6.1584278838032823E-2</v>
      </c>
      <c r="PQ27" s="54">
        <v>6.1584278838032823E-2</v>
      </c>
      <c r="PR27" s="54">
        <v>6.1584278838032823E-2</v>
      </c>
      <c r="PS27" s="54">
        <v>6.1584278838032823E-2</v>
      </c>
      <c r="PT27" s="54">
        <v>6.1584278838032823E-2</v>
      </c>
      <c r="PU27" s="54">
        <v>6.1584278838032823E-2</v>
      </c>
      <c r="PV27" s="54">
        <v>6.1584278838032823E-2</v>
      </c>
      <c r="PW27" s="54">
        <v>6.1584278838032823E-2</v>
      </c>
      <c r="PX27" s="54">
        <v>6.1584278838032823E-2</v>
      </c>
      <c r="PY27" s="54">
        <v>6.1584278838032823E-2</v>
      </c>
      <c r="PZ27" s="54">
        <v>6.1584278838032823E-2</v>
      </c>
      <c r="QA27" s="54">
        <v>6.1584278838032823E-2</v>
      </c>
      <c r="QB27" s="54">
        <v>6.1584278838032823E-2</v>
      </c>
      <c r="QC27" s="54">
        <v>6.1584278838032823E-2</v>
      </c>
      <c r="QD27" s="54">
        <v>6.1584278838032823E-2</v>
      </c>
      <c r="QE27" s="54">
        <v>6.1584278838032823E-2</v>
      </c>
      <c r="QF27" s="54">
        <v>6.1584278838032823E-2</v>
      </c>
      <c r="QG27" s="54">
        <v>6.1584278838032823E-2</v>
      </c>
      <c r="QH27" s="54">
        <v>6.1584278838032823E-2</v>
      </c>
      <c r="QI27" s="54">
        <v>6.1584278838032823E-2</v>
      </c>
      <c r="QJ27" s="54">
        <v>6.1584278838032823E-2</v>
      </c>
      <c r="QK27" s="54">
        <v>6.1584278838032823E-2</v>
      </c>
      <c r="QL27" s="54">
        <v>6.1584278838032823E-2</v>
      </c>
      <c r="QM27" s="54">
        <v>6.1584278838032823E-2</v>
      </c>
      <c r="QN27" s="54">
        <v>6.1584278838032823E-2</v>
      </c>
      <c r="QO27" s="54">
        <v>6.1584278838032823E-2</v>
      </c>
      <c r="QP27" s="54">
        <v>6.1584278838032823E-2</v>
      </c>
      <c r="QQ27" s="54">
        <v>6.1584278838032823E-2</v>
      </c>
      <c r="QR27" s="54">
        <v>6.1584278838032823E-2</v>
      </c>
      <c r="QS27" s="54">
        <v>6.1584278838032823E-2</v>
      </c>
      <c r="QT27" s="54">
        <v>6.1584278838032823E-2</v>
      </c>
      <c r="QU27" s="54">
        <v>6.1584278838032823E-2</v>
      </c>
      <c r="QV27" s="54">
        <v>6.1584278838032823E-2</v>
      </c>
      <c r="QW27" s="54">
        <v>6.1584278838032823E-2</v>
      </c>
      <c r="QX27" s="54">
        <v>6.1584278838032823E-2</v>
      </c>
      <c r="QY27" s="54">
        <v>6.1584278838032823E-2</v>
      </c>
      <c r="QZ27" s="54">
        <v>6.1584278838032823E-2</v>
      </c>
      <c r="RA27" s="54">
        <v>6.1584278838032823E-2</v>
      </c>
      <c r="RB27" s="54">
        <v>6.1584278838032823E-2</v>
      </c>
      <c r="RC27" s="54">
        <v>6.1584278838032823E-2</v>
      </c>
      <c r="RD27" s="54">
        <v>6.1584278838032823E-2</v>
      </c>
      <c r="RE27" s="54">
        <v>6.1584278838032823E-2</v>
      </c>
      <c r="RF27" s="54">
        <v>6.1584278838032823E-2</v>
      </c>
      <c r="RG27" s="54">
        <v>6.1584278838032823E-2</v>
      </c>
      <c r="RH27" s="54">
        <v>6.1584278838032823E-2</v>
      </c>
      <c r="RI27" s="54">
        <v>6.1584278838032823E-2</v>
      </c>
      <c r="RJ27" s="54">
        <v>6.1584278838032823E-2</v>
      </c>
      <c r="RK27" s="54">
        <v>6.1584278838032823E-2</v>
      </c>
      <c r="RL27" s="54">
        <v>6.1584278838032823E-2</v>
      </c>
      <c r="RM27" s="54">
        <v>6.1584278838032823E-2</v>
      </c>
      <c r="RN27" s="54">
        <v>6.1584278838032823E-2</v>
      </c>
      <c r="RO27" s="54">
        <v>6.1584278838032823E-2</v>
      </c>
      <c r="RP27" s="54">
        <v>6.1584278838032823E-2</v>
      </c>
      <c r="RQ27" s="54">
        <v>6.1584278838032823E-2</v>
      </c>
      <c r="RR27" s="54">
        <v>6.1584278838032823E-2</v>
      </c>
      <c r="RS27" s="54">
        <v>6.1584278838032823E-2</v>
      </c>
      <c r="RT27" s="54">
        <v>6.1584278838032823E-2</v>
      </c>
      <c r="RU27" s="54">
        <v>6.1584278838032823E-2</v>
      </c>
      <c r="RV27" s="54">
        <v>6.1584278838032823E-2</v>
      </c>
      <c r="RW27" s="54">
        <v>6.1584278838032823E-2</v>
      </c>
      <c r="RX27" s="54">
        <v>6.1584278838032823E-2</v>
      </c>
      <c r="RY27" s="54">
        <v>6.1584278838032823E-2</v>
      </c>
      <c r="RZ27" s="54">
        <v>6.1584278838032823E-2</v>
      </c>
      <c r="SA27" s="54">
        <v>6.1584278838032823E-2</v>
      </c>
      <c r="SB27" s="54">
        <v>6.1584278838032823E-2</v>
      </c>
      <c r="SC27" s="54">
        <v>6.1584278838032823E-2</v>
      </c>
      <c r="SD27" s="54">
        <v>6.1584278838032823E-2</v>
      </c>
      <c r="SE27" s="54">
        <v>6.1584278838032823E-2</v>
      </c>
      <c r="SF27" s="54">
        <v>6.1584278838032823E-2</v>
      </c>
      <c r="SG27" s="54">
        <v>6.1584278838032823E-2</v>
      </c>
      <c r="SH27" s="54">
        <v>6.1584278838032823E-2</v>
      </c>
      <c r="SI27" s="54">
        <v>6.1584278838032823E-2</v>
      </c>
      <c r="SJ27" s="54">
        <v>6.1584278838032823E-2</v>
      </c>
      <c r="SK27" s="54">
        <v>6.1584278838032823E-2</v>
      </c>
      <c r="SL27" s="54">
        <v>6.1584278838032823E-2</v>
      </c>
      <c r="SM27" s="54">
        <v>6.1584278838032823E-2</v>
      </c>
      <c r="SN27" s="54">
        <v>6.1584278838032823E-2</v>
      </c>
      <c r="SO27" s="54">
        <v>6.1584278838032823E-2</v>
      </c>
      <c r="SP27" s="54">
        <v>6.1584278838032823E-2</v>
      </c>
      <c r="SQ27" s="54">
        <v>6.1584278838032823E-2</v>
      </c>
      <c r="SR27" s="54">
        <v>6.1584278838032823E-2</v>
      </c>
      <c r="SS27" s="54">
        <v>6.1584278838032823E-2</v>
      </c>
      <c r="ST27" s="54">
        <v>6.1584278838032823E-2</v>
      </c>
      <c r="SU27" s="54">
        <v>6.1584278838032823E-2</v>
      </c>
      <c r="SV27" s="54">
        <v>6.1584278838032823E-2</v>
      </c>
      <c r="SW27" s="54">
        <v>6.1584278838032823E-2</v>
      </c>
      <c r="SX27" s="54">
        <v>6.1584278838032823E-2</v>
      </c>
      <c r="SY27" s="54">
        <v>6.1584278838032823E-2</v>
      </c>
      <c r="SZ27" s="54">
        <v>6.1584278838032823E-2</v>
      </c>
      <c r="TA27" s="54">
        <v>6.1584278838032823E-2</v>
      </c>
      <c r="TB27" s="54">
        <v>6.1584278838032823E-2</v>
      </c>
      <c r="TC27" s="54">
        <v>6.1584278838032823E-2</v>
      </c>
      <c r="TD27" s="54">
        <v>6.1584278838032823E-2</v>
      </c>
      <c r="TE27" s="54">
        <v>6.1584278838032823E-2</v>
      </c>
      <c r="TF27" s="54">
        <v>6.1584278838032823E-2</v>
      </c>
      <c r="TG27" s="54">
        <v>6.1584278838032823E-2</v>
      </c>
      <c r="TH27" s="54">
        <v>6.1584278838032823E-2</v>
      </c>
      <c r="TI27" s="54">
        <v>6.1584278838032823E-2</v>
      </c>
      <c r="TJ27" s="54">
        <v>6.1584278838032823E-2</v>
      </c>
      <c r="TK27" s="54">
        <v>6.1584278838032823E-2</v>
      </c>
      <c r="TL27" s="54">
        <v>6.1584278838032823E-2</v>
      </c>
      <c r="TM27" s="54">
        <v>6.1584278838032823E-2</v>
      </c>
      <c r="TN27" s="54">
        <v>6.1584278838032823E-2</v>
      </c>
      <c r="TO27" s="54">
        <v>6.1584278838032823E-2</v>
      </c>
    </row>
    <row r="28" spans="4:606" ht="14.25">
      <c r="D28" s="18" t="s">
        <v>21</v>
      </c>
      <c r="E28" s="54" t="s">
        <v>56</v>
      </c>
      <c r="F28" s="54">
        <v>4.4685085469659198E-4</v>
      </c>
      <c r="G28" s="54">
        <v>4.4685085469659198E-4</v>
      </c>
      <c r="H28" s="54">
        <v>4.4685085469659198E-4</v>
      </c>
      <c r="I28" s="54">
        <v>4.4685085469659198E-4</v>
      </c>
      <c r="J28" s="54">
        <v>4.4685085469659198E-4</v>
      </c>
      <c r="K28" s="54">
        <v>4.4685085469659198E-4</v>
      </c>
      <c r="L28" s="54">
        <v>4.4685085469659198E-4</v>
      </c>
      <c r="M28" s="54">
        <v>4.4685085469659198E-4</v>
      </c>
      <c r="N28" s="54">
        <v>4.4685085469659198E-4</v>
      </c>
      <c r="O28" s="54">
        <v>4.4685085469659198E-4</v>
      </c>
      <c r="P28" s="54">
        <v>4.4685085469659198E-4</v>
      </c>
      <c r="Q28" s="54">
        <v>4.4685085469659198E-4</v>
      </c>
      <c r="R28" s="54">
        <v>4.4685085469659198E-4</v>
      </c>
      <c r="S28" s="54">
        <v>4.4685085469659198E-4</v>
      </c>
      <c r="T28" s="54">
        <v>4.4685085469659198E-4</v>
      </c>
      <c r="U28" s="54">
        <v>4.4685085469659198E-4</v>
      </c>
      <c r="V28" s="54">
        <v>4.4685085469659198E-4</v>
      </c>
      <c r="W28" s="54">
        <v>4.4685085469659198E-4</v>
      </c>
      <c r="X28" s="54">
        <v>4.4685085469659198E-4</v>
      </c>
      <c r="Y28" s="54">
        <v>4.4685085469659198E-4</v>
      </c>
      <c r="Z28" s="54">
        <v>4.4685085469659198E-4</v>
      </c>
      <c r="AA28" s="54">
        <v>4.4685085469659198E-4</v>
      </c>
      <c r="AB28" s="54">
        <v>4.4685085469659198E-4</v>
      </c>
      <c r="AC28" s="54">
        <v>4.4685085469659198E-4</v>
      </c>
      <c r="AD28" s="54">
        <v>4.4685085469659198E-4</v>
      </c>
      <c r="AE28" s="54">
        <v>4.4685085469659198E-4</v>
      </c>
      <c r="AF28" s="54">
        <v>4.4685085469659198E-4</v>
      </c>
      <c r="AG28" s="54">
        <v>4.4685085469659198E-4</v>
      </c>
      <c r="AH28" s="54">
        <v>4.4685085469659198E-4</v>
      </c>
      <c r="AI28" s="54">
        <v>4.4685085469659198E-4</v>
      </c>
      <c r="AJ28" s="54">
        <v>4.4685085469659198E-4</v>
      </c>
      <c r="AK28" s="54">
        <v>4.4685085469659198E-4</v>
      </c>
      <c r="AL28" s="54">
        <v>4.4685085469659198E-4</v>
      </c>
      <c r="AM28" s="54">
        <v>4.4685085469659198E-4</v>
      </c>
      <c r="AN28" s="54">
        <v>4.4685085469659198E-4</v>
      </c>
      <c r="AO28" s="54">
        <v>4.4685085469659198E-4</v>
      </c>
      <c r="AP28" s="54">
        <v>4.4685085469659198E-4</v>
      </c>
      <c r="AQ28" s="54">
        <v>4.4685085469659198E-4</v>
      </c>
      <c r="AR28" s="54">
        <v>4.4685085469659198E-4</v>
      </c>
      <c r="AS28" s="54">
        <v>4.4685085469659198E-4</v>
      </c>
      <c r="AT28" s="54">
        <v>4.4685085469659198E-4</v>
      </c>
      <c r="AU28" s="54">
        <v>4.4685085469659198E-4</v>
      </c>
      <c r="AV28" s="54">
        <v>4.4685085469659198E-4</v>
      </c>
      <c r="AW28" s="54">
        <v>4.4685085469659198E-4</v>
      </c>
      <c r="AX28" s="54">
        <v>4.4685085469659198E-4</v>
      </c>
      <c r="AY28" s="54">
        <v>4.4685085469659198E-4</v>
      </c>
      <c r="AZ28" s="54">
        <v>4.4685085469659198E-4</v>
      </c>
      <c r="BA28" s="54">
        <v>4.4685085469659198E-4</v>
      </c>
      <c r="BB28" s="54">
        <v>4.4685085469659198E-4</v>
      </c>
      <c r="BC28" s="54">
        <v>4.4685085469659198E-4</v>
      </c>
      <c r="BD28" s="54">
        <v>4.4685085469659198E-4</v>
      </c>
      <c r="BE28" s="54">
        <v>4.4685085469659198E-4</v>
      </c>
      <c r="BF28" s="54">
        <v>4.4685085469659198E-4</v>
      </c>
      <c r="BG28" s="54">
        <v>4.4685085469659198E-4</v>
      </c>
      <c r="BH28" s="54">
        <v>4.4685085469659198E-4</v>
      </c>
      <c r="BI28" s="54">
        <v>4.4685085469659198E-4</v>
      </c>
      <c r="BJ28" s="54">
        <v>4.4685085469659198E-4</v>
      </c>
      <c r="BK28" s="54">
        <v>4.4685085469659198E-4</v>
      </c>
      <c r="BL28" s="54">
        <v>4.4685085469659198E-4</v>
      </c>
      <c r="BM28" s="54">
        <v>4.4685085469659198E-4</v>
      </c>
      <c r="BN28" s="54">
        <v>4.4685085469659198E-4</v>
      </c>
      <c r="BO28" s="54">
        <v>4.4685085469659198E-4</v>
      </c>
      <c r="BP28" s="54">
        <v>4.4685085469659198E-4</v>
      </c>
      <c r="BQ28" s="54">
        <v>4.4685085469659198E-4</v>
      </c>
      <c r="BR28" s="54">
        <v>4.4685085469659198E-4</v>
      </c>
      <c r="BS28" s="54">
        <v>4.4685085469659198E-4</v>
      </c>
      <c r="BT28" s="54">
        <v>4.4685085469659198E-4</v>
      </c>
      <c r="BU28" s="54">
        <v>4.4685085469659198E-4</v>
      </c>
      <c r="BV28" s="54">
        <v>4.4685085469659198E-4</v>
      </c>
      <c r="BW28" s="54">
        <v>4.4685085469659198E-4</v>
      </c>
      <c r="BX28" s="54">
        <v>4.4685085469659198E-4</v>
      </c>
      <c r="BY28" s="54">
        <v>4.4685085469659198E-4</v>
      </c>
      <c r="BZ28" s="54">
        <v>4.4685085469659198E-4</v>
      </c>
      <c r="CA28" s="54">
        <v>4.4685085469659198E-4</v>
      </c>
      <c r="CB28" s="54">
        <v>4.4685085469659198E-4</v>
      </c>
      <c r="CC28" s="54">
        <v>4.4685085469659198E-4</v>
      </c>
      <c r="CD28" s="54">
        <v>4.4685085469659198E-4</v>
      </c>
      <c r="CE28" s="54">
        <v>4.4685085469659198E-4</v>
      </c>
      <c r="CF28" s="54">
        <v>4.4685085469659198E-4</v>
      </c>
      <c r="CG28" s="54">
        <v>4.4685085469659198E-4</v>
      </c>
      <c r="CH28" s="54">
        <v>4.4685085469659198E-4</v>
      </c>
      <c r="CI28" s="54">
        <v>4.4685085469659198E-4</v>
      </c>
      <c r="CJ28" s="54">
        <v>4.4685085469659198E-4</v>
      </c>
      <c r="CK28" s="54">
        <v>4.4685085469659198E-4</v>
      </c>
      <c r="CL28" s="54">
        <v>4.4685085469659198E-4</v>
      </c>
      <c r="CM28" s="54">
        <v>4.4685085469659198E-4</v>
      </c>
      <c r="CN28" s="54">
        <v>4.4685085469659198E-4</v>
      </c>
      <c r="CO28" s="54">
        <v>4.4685085469659198E-4</v>
      </c>
      <c r="CP28" s="54">
        <v>4.4685085469659198E-4</v>
      </c>
      <c r="CQ28" s="54">
        <v>4.4685085469659198E-4</v>
      </c>
      <c r="CR28" s="54">
        <v>4.4685085469659198E-4</v>
      </c>
      <c r="CS28" s="54">
        <v>4.4685085469659198E-4</v>
      </c>
      <c r="CT28" s="54">
        <v>4.4685085469659198E-4</v>
      </c>
      <c r="CU28" s="54">
        <v>4.4685085469659198E-4</v>
      </c>
      <c r="CV28" s="54">
        <v>4.4685085469659198E-4</v>
      </c>
      <c r="CW28" s="54">
        <v>4.4685085469659198E-4</v>
      </c>
      <c r="CX28" s="54">
        <v>4.4685085469659198E-4</v>
      </c>
      <c r="CY28" s="54">
        <v>4.4685085469659198E-4</v>
      </c>
      <c r="CZ28" s="54">
        <v>4.4685085469659198E-4</v>
      </c>
      <c r="DA28" s="54">
        <v>4.4685085469659198E-4</v>
      </c>
      <c r="DB28" s="54">
        <v>4.4685085469659198E-4</v>
      </c>
      <c r="DC28" s="54">
        <v>4.4685085469659198E-4</v>
      </c>
      <c r="DD28" s="54">
        <v>4.4685085469659198E-4</v>
      </c>
      <c r="DE28" s="54">
        <v>4.4685085469659198E-4</v>
      </c>
      <c r="DF28" s="54">
        <v>4.4685085469659198E-4</v>
      </c>
      <c r="DG28" s="54">
        <v>4.4685085469659198E-4</v>
      </c>
      <c r="DH28" s="54">
        <v>4.4685085469659198E-4</v>
      </c>
      <c r="DI28" s="54">
        <v>4.4685085469659198E-4</v>
      </c>
      <c r="DJ28" s="54">
        <v>4.4685085469659198E-4</v>
      </c>
      <c r="DK28" s="54">
        <v>4.4685085469659198E-4</v>
      </c>
      <c r="DL28" s="54">
        <v>4.4685085469659198E-4</v>
      </c>
      <c r="DM28" s="54">
        <v>4.4685085469659198E-4</v>
      </c>
      <c r="DN28" s="54">
        <v>4.4685085469659198E-4</v>
      </c>
      <c r="DO28" s="54">
        <v>4.4685085469659198E-4</v>
      </c>
      <c r="DP28" s="54">
        <v>4.4685085469659198E-4</v>
      </c>
      <c r="DQ28" s="54">
        <v>4.4685085469659198E-4</v>
      </c>
      <c r="DR28" s="54">
        <v>4.4685085469659198E-4</v>
      </c>
      <c r="DS28" s="54">
        <v>4.4685085469659198E-4</v>
      </c>
      <c r="DT28" s="54">
        <v>4.4685085469659198E-4</v>
      </c>
      <c r="DU28" s="54">
        <v>4.4685085469659198E-4</v>
      </c>
      <c r="DV28" s="54">
        <v>4.4685085469659198E-4</v>
      </c>
      <c r="DW28" s="54">
        <v>4.4685085469659198E-4</v>
      </c>
      <c r="DX28" s="54">
        <v>4.4685085469659198E-4</v>
      </c>
      <c r="DY28" s="54">
        <v>4.4685085469659198E-4</v>
      </c>
      <c r="DZ28" s="54">
        <v>4.4685085469659198E-4</v>
      </c>
      <c r="EA28" s="54">
        <v>4.4685085469659198E-4</v>
      </c>
      <c r="EB28" s="54">
        <v>4.4685085469659198E-4</v>
      </c>
      <c r="EC28" s="54">
        <v>4.4685085469659198E-4</v>
      </c>
      <c r="ED28" s="54">
        <v>4.4685085469659198E-4</v>
      </c>
      <c r="EE28" s="54">
        <v>4.4685085469659198E-4</v>
      </c>
      <c r="EF28" s="54">
        <v>4.4685085469659198E-4</v>
      </c>
      <c r="EG28" s="54">
        <v>4.4685085469659198E-4</v>
      </c>
      <c r="EH28" s="54">
        <v>4.4685085469659198E-4</v>
      </c>
      <c r="EI28" s="54">
        <v>4.4685085469659198E-4</v>
      </c>
      <c r="EJ28" s="54">
        <v>4.4685085469659198E-4</v>
      </c>
      <c r="EK28" s="54">
        <v>4.4685085469659198E-4</v>
      </c>
      <c r="EL28" s="54">
        <v>4.4685085469659198E-4</v>
      </c>
      <c r="EM28" s="54">
        <v>4.4685085469659198E-4</v>
      </c>
      <c r="EN28" s="54">
        <v>4.4685085469659198E-4</v>
      </c>
      <c r="EO28" s="54">
        <v>4.4685085469659198E-4</v>
      </c>
      <c r="EP28" s="54">
        <v>4.4685085469659198E-4</v>
      </c>
      <c r="EQ28" s="54">
        <v>4.4685085469659198E-4</v>
      </c>
      <c r="ER28" s="54">
        <v>4.4685085469659198E-4</v>
      </c>
      <c r="ES28" s="54">
        <v>4.4685085469659198E-4</v>
      </c>
      <c r="ET28" s="54">
        <v>4.4685085469659198E-4</v>
      </c>
      <c r="EU28" s="54">
        <v>4.4685085469659198E-4</v>
      </c>
      <c r="EV28" s="54">
        <v>4.4685085469659198E-4</v>
      </c>
      <c r="EW28" s="54">
        <v>4.4685085469659198E-4</v>
      </c>
      <c r="EX28" s="54">
        <v>4.4685085469659198E-4</v>
      </c>
      <c r="EY28" s="54">
        <v>4.4685085469659198E-4</v>
      </c>
      <c r="EZ28" s="54">
        <v>4.4685085469659198E-4</v>
      </c>
      <c r="FA28" s="54">
        <v>4.4685085469659198E-4</v>
      </c>
      <c r="FB28" s="54">
        <v>4.4685085469659198E-4</v>
      </c>
      <c r="FC28" s="54">
        <v>4.4685085469659198E-4</v>
      </c>
      <c r="FD28" s="54">
        <v>4.4685085469659198E-4</v>
      </c>
      <c r="FE28" s="54">
        <v>4.4685085469659198E-4</v>
      </c>
      <c r="FF28" s="54">
        <v>4.4685085469659198E-4</v>
      </c>
      <c r="FG28" s="54">
        <v>4.4685085469659198E-4</v>
      </c>
      <c r="FH28" s="54">
        <v>4.4685085469659198E-4</v>
      </c>
      <c r="FI28" s="54">
        <v>4.4685085469659198E-4</v>
      </c>
      <c r="FJ28" s="54">
        <v>4.4685085469659198E-4</v>
      </c>
      <c r="FK28" s="54">
        <v>4.4685085469659198E-4</v>
      </c>
      <c r="FL28" s="54">
        <v>4.4685085469659198E-4</v>
      </c>
      <c r="FM28" s="54">
        <v>4.4685085469659198E-4</v>
      </c>
      <c r="FN28" s="54">
        <v>4.4685085469659198E-4</v>
      </c>
      <c r="FO28" s="54">
        <v>4.4685085469659198E-4</v>
      </c>
      <c r="FP28" s="54">
        <v>4.4685085469659198E-4</v>
      </c>
      <c r="FQ28" s="54">
        <v>4.4685085469659198E-4</v>
      </c>
      <c r="FR28" s="54">
        <v>4.4685085469659198E-4</v>
      </c>
      <c r="FS28" s="54">
        <v>4.4685085469659198E-4</v>
      </c>
      <c r="FT28" s="54">
        <v>4.4685085469659198E-4</v>
      </c>
      <c r="FU28" s="54">
        <v>4.4685085469659198E-4</v>
      </c>
      <c r="FV28" s="54">
        <v>4.4685085469659198E-4</v>
      </c>
      <c r="FW28" s="54">
        <v>4.4685085469659198E-4</v>
      </c>
      <c r="FX28" s="54">
        <v>4.4685085469659198E-4</v>
      </c>
      <c r="FY28" s="54">
        <v>4.4685085469659198E-4</v>
      </c>
      <c r="FZ28" s="54">
        <v>4.4685085469659198E-4</v>
      </c>
      <c r="GA28" s="54">
        <v>4.4685085469659198E-4</v>
      </c>
      <c r="GB28" s="54">
        <v>4.4685085469659198E-4</v>
      </c>
      <c r="GC28" s="54">
        <v>4.4685085469659198E-4</v>
      </c>
      <c r="GD28" s="54">
        <v>4.4685085469659198E-4</v>
      </c>
      <c r="GE28" s="54">
        <v>4.4685085469659198E-4</v>
      </c>
      <c r="GF28" s="54">
        <v>4.4685085469659198E-4</v>
      </c>
      <c r="GG28" s="54">
        <v>4.4685085469659198E-4</v>
      </c>
      <c r="GH28" s="54">
        <v>4.4685085469659198E-4</v>
      </c>
      <c r="GI28" s="54">
        <v>4.4685085469659198E-4</v>
      </c>
      <c r="GJ28" s="54">
        <v>4.4685085469659198E-4</v>
      </c>
      <c r="GK28" s="54">
        <v>4.4685085469659198E-4</v>
      </c>
      <c r="GL28" s="54">
        <v>4.4685085469659198E-4</v>
      </c>
      <c r="GM28" s="54">
        <v>4.4685085469659198E-4</v>
      </c>
      <c r="GN28" s="54">
        <v>4.4685085469659198E-4</v>
      </c>
      <c r="GO28" s="54">
        <v>4.4685085469659198E-4</v>
      </c>
      <c r="GP28" s="54">
        <v>4.4685085469659198E-4</v>
      </c>
      <c r="GQ28" s="54">
        <v>4.4685085469659198E-4</v>
      </c>
      <c r="GR28" s="54">
        <v>4.4685085469659198E-4</v>
      </c>
      <c r="GS28" s="54">
        <v>4.4685085469659198E-4</v>
      </c>
      <c r="GT28" s="54">
        <v>4.4685085469659198E-4</v>
      </c>
      <c r="GU28" s="54">
        <v>4.4685085469659198E-4</v>
      </c>
      <c r="GV28" s="54">
        <v>4.4685085469659198E-4</v>
      </c>
      <c r="GW28" s="54">
        <v>4.4685085469659198E-4</v>
      </c>
      <c r="GX28" s="54">
        <v>4.4685085469659198E-4</v>
      </c>
      <c r="GY28" s="54">
        <v>4.4685085469659198E-4</v>
      </c>
      <c r="GZ28" s="54">
        <v>4.4685085469659198E-4</v>
      </c>
      <c r="HA28" s="54">
        <v>4.4685085469659198E-4</v>
      </c>
      <c r="HB28" s="54">
        <v>4.4685085469659198E-4</v>
      </c>
      <c r="HC28" s="54">
        <v>4.4685085469659198E-4</v>
      </c>
      <c r="HD28" s="54">
        <v>4.4685085469659198E-4</v>
      </c>
      <c r="HE28" s="54">
        <v>4.4685085469659198E-4</v>
      </c>
      <c r="HF28" s="54">
        <v>4.4685085469659198E-4</v>
      </c>
      <c r="HG28" s="54">
        <v>4.4685085469659198E-4</v>
      </c>
      <c r="HH28" s="54">
        <v>4.4685085469659198E-4</v>
      </c>
      <c r="HI28" s="54">
        <v>4.4685085469659198E-4</v>
      </c>
      <c r="HJ28" s="54">
        <v>4.4685085469659198E-4</v>
      </c>
      <c r="HK28" s="54">
        <v>4.4685085469659198E-4</v>
      </c>
      <c r="HL28" s="54">
        <v>4.4685085469659198E-4</v>
      </c>
      <c r="HM28" s="54">
        <v>4.4685085469659198E-4</v>
      </c>
      <c r="HN28" s="54">
        <v>4.4685085469659198E-4</v>
      </c>
      <c r="HO28" s="54">
        <v>4.4685085469659198E-4</v>
      </c>
      <c r="HP28" s="54">
        <v>4.4685085469659198E-4</v>
      </c>
      <c r="HQ28" s="54">
        <v>4.4685085469659198E-4</v>
      </c>
      <c r="HR28" s="54">
        <v>4.4685085469659198E-4</v>
      </c>
      <c r="HS28" s="54">
        <v>4.4685085469659198E-4</v>
      </c>
      <c r="HT28" s="54">
        <v>4.4685085469659198E-4</v>
      </c>
      <c r="HU28" s="54">
        <v>4.4685085469659198E-4</v>
      </c>
      <c r="HV28" s="54">
        <v>4.4685085469659198E-4</v>
      </c>
      <c r="HW28" s="54">
        <v>4.4685085469659198E-4</v>
      </c>
      <c r="HX28" s="54">
        <v>4.4685085469659198E-4</v>
      </c>
      <c r="HY28" s="54">
        <v>4.4685085469659198E-4</v>
      </c>
      <c r="HZ28" s="54">
        <v>4.4685085469659198E-4</v>
      </c>
      <c r="IA28" s="54">
        <v>4.4685085469659198E-4</v>
      </c>
      <c r="IB28" s="54">
        <v>4.4685085469659198E-4</v>
      </c>
      <c r="IC28" s="54">
        <v>4.4685085469659198E-4</v>
      </c>
      <c r="ID28" s="54">
        <v>4.4685085469659198E-4</v>
      </c>
      <c r="IE28" s="54">
        <v>4.4685085469659198E-4</v>
      </c>
      <c r="IF28" s="54">
        <v>4.4685085469659198E-4</v>
      </c>
      <c r="IG28" s="54">
        <v>4.4685085469659198E-4</v>
      </c>
      <c r="IH28" s="54">
        <v>4.4685085469659198E-4</v>
      </c>
      <c r="II28" s="54">
        <v>4.4685085469659198E-4</v>
      </c>
      <c r="IJ28" s="54">
        <v>4.4685085469659198E-4</v>
      </c>
      <c r="IK28" s="54">
        <v>4.4685085469659198E-4</v>
      </c>
      <c r="IL28" s="54">
        <v>4.4685085469659198E-4</v>
      </c>
      <c r="IM28" s="54">
        <v>4.4685085469659198E-4</v>
      </c>
      <c r="IN28" s="54">
        <v>4.4685085469659198E-4</v>
      </c>
      <c r="IO28" s="54">
        <v>4.4685085469659198E-4</v>
      </c>
      <c r="IP28" s="54">
        <v>4.4685085469659198E-4</v>
      </c>
      <c r="IQ28" s="54">
        <v>4.4685085469659198E-4</v>
      </c>
      <c r="IR28" s="54">
        <v>4.4685085469659198E-4</v>
      </c>
      <c r="IS28" s="54">
        <v>4.4685085469659198E-4</v>
      </c>
      <c r="IT28" s="54">
        <v>4.4685085469659198E-4</v>
      </c>
      <c r="IU28" s="54">
        <v>4.4685085469659198E-4</v>
      </c>
      <c r="IV28" s="54">
        <v>4.4685085469659198E-4</v>
      </c>
      <c r="IW28" s="54">
        <v>4.4685085469659198E-4</v>
      </c>
      <c r="IX28" s="54">
        <v>4.4685085469659198E-4</v>
      </c>
      <c r="IY28" s="54">
        <v>4.4685085469659198E-4</v>
      </c>
      <c r="IZ28" s="54">
        <v>4.4685085469659198E-4</v>
      </c>
      <c r="JA28" s="54">
        <v>4.4685085469659198E-4</v>
      </c>
      <c r="JB28" s="54">
        <v>4.4685085469659198E-4</v>
      </c>
      <c r="JC28" s="54">
        <v>4.4685085469659198E-4</v>
      </c>
      <c r="JD28" s="54">
        <v>4.4685085469659198E-4</v>
      </c>
      <c r="JE28" s="54">
        <v>4.4685085469659198E-4</v>
      </c>
      <c r="JF28" s="54">
        <v>4.4685085469659198E-4</v>
      </c>
      <c r="JG28" s="54">
        <v>4.4685085469659198E-4</v>
      </c>
      <c r="JH28" s="54">
        <v>4.4685085469659198E-4</v>
      </c>
      <c r="JI28" s="54">
        <v>4.4685085469659198E-4</v>
      </c>
      <c r="JJ28" s="54">
        <v>4.4685085469659198E-4</v>
      </c>
      <c r="JK28" s="54">
        <v>4.4685085469659198E-4</v>
      </c>
      <c r="JL28" s="54">
        <v>4.4685085469659198E-4</v>
      </c>
      <c r="JM28" s="54">
        <v>4.4685085469659198E-4</v>
      </c>
      <c r="JN28" s="54">
        <v>4.4685085469659198E-4</v>
      </c>
      <c r="JO28" s="54">
        <v>4.4685085469659198E-4</v>
      </c>
      <c r="JP28" s="54">
        <v>4.4685085469659198E-4</v>
      </c>
      <c r="JQ28" s="54">
        <v>4.4685085469659198E-4</v>
      </c>
      <c r="JR28" s="54">
        <v>4.4685085469659198E-4</v>
      </c>
      <c r="JS28" s="54">
        <v>4.4685085469659198E-4</v>
      </c>
      <c r="JT28" s="54">
        <v>4.4685085469659198E-4</v>
      </c>
      <c r="JU28" s="54">
        <v>4.4685085469659198E-4</v>
      </c>
      <c r="JV28" s="54">
        <v>4.4685085469659198E-4</v>
      </c>
      <c r="JW28" s="54">
        <v>4.4685085469659198E-4</v>
      </c>
      <c r="JX28" s="54">
        <v>4.4685085469659198E-4</v>
      </c>
      <c r="JY28" s="54">
        <v>4.4685085469659198E-4</v>
      </c>
      <c r="JZ28" s="54">
        <v>4.4685085469659198E-4</v>
      </c>
      <c r="KA28" s="54">
        <v>4.4685085469659198E-4</v>
      </c>
      <c r="KB28" s="54">
        <v>4.4685085469659198E-4</v>
      </c>
      <c r="KC28" s="54">
        <v>4.4685085469659198E-4</v>
      </c>
      <c r="KD28" s="54">
        <v>4.4685085469659198E-4</v>
      </c>
      <c r="KE28" s="54">
        <v>4.4685085469659198E-4</v>
      </c>
      <c r="KF28" s="54">
        <v>4.4685085469659198E-4</v>
      </c>
      <c r="KG28" s="54">
        <v>4.4685085469659198E-4</v>
      </c>
      <c r="KH28" s="54">
        <v>4.4685085469659198E-4</v>
      </c>
      <c r="KI28" s="54">
        <v>4.4685085469659198E-4</v>
      </c>
      <c r="KJ28" s="54">
        <v>4.4685085469659198E-4</v>
      </c>
      <c r="KK28" s="54">
        <v>4.4685085469659198E-4</v>
      </c>
      <c r="KL28" s="54">
        <v>4.4685085469659198E-4</v>
      </c>
      <c r="KM28" s="54">
        <v>4.4685085469659198E-4</v>
      </c>
      <c r="KN28" s="54">
        <v>4.4685085469659198E-4</v>
      </c>
      <c r="KO28" s="54">
        <v>4.4685085469659198E-4</v>
      </c>
      <c r="KP28" s="54">
        <v>4.4685085469659198E-4</v>
      </c>
      <c r="KQ28" s="54">
        <v>4.4685085469659198E-4</v>
      </c>
      <c r="KR28" s="54">
        <v>4.4685085469659198E-4</v>
      </c>
      <c r="KS28" s="54">
        <v>4.4685085469659198E-4</v>
      </c>
      <c r="KT28" s="54">
        <v>4.4685085469659198E-4</v>
      </c>
      <c r="KU28" s="54">
        <v>4.4685085469659198E-4</v>
      </c>
      <c r="KV28" s="54">
        <v>4.4685085469659198E-4</v>
      </c>
      <c r="KW28" s="54">
        <v>4.4685085469659198E-4</v>
      </c>
      <c r="KX28" s="54">
        <v>4.4685085469659198E-4</v>
      </c>
      <c r="KY28" s="54">
        <v>4.4685085469659198E-4</v>
      </c>
      <c r="KZ28" s="54">
        <v>4.4685085469659198E-4</v>
      </c>
      <c r="LA28" s="54">
        <v>4.4685085469659198E-4</v>
      </c>
      <c r="LB28" s="54">
        <v>4.4685085469659198E-4</v>
      </c>
      <c r="LC28" s="54">
        <v>4.4685085469659198E-4</v>
      </c>
      <c r="LD28" s="54">
        <v>4.4685085469659198E-4</v>
      </c>
      <c r="LE28" s="54">
        <v>4.4685085469659198E-4</v>
      </c>
      <c r="LF28" s="54">
        <v>4.4685085469659198E-4</v>
      </c>
      <c r="LG28" s="54">
        <v>4.4685085469659198E-4</v>
      </c>
      <c r="LH28" s="54">
        <v>4.4685085469659198E-4</v>
      </c>
      <c r="LI28" s="54">
        <v>4.4685085469659198E-4</v>
      </c>
      <c r="LJ28" s="54">
        <v>4.4685085469659198E-4</v>
      </c>
      <c r="LK28" s="54">
        <v>4.4685085469659198E-4</v>
      </c>
      <c r="LL28" s="54">
        <v>4.4685085469659198E-4</v>
      </c>
      <c r="LM28" s="54">
        <v>4.4685085469659198E-4</v>
      </c>
      <c r="LN28" s="54">
        <v>4.4685085469659198E-4</v>
      </c>
      <c r="LO28" s="54">
        <v>4.4685085469659198E-4</v>
      </c>
      <c r="LP28" s="54">
        <v>4.4685085469659198E-4</v>
      </c>
      <c r="LQ28" s="54">
        <v>4.4685085469659198E-4</v>
      </c>
      <c r="LR28" s="54">
        <v>4.4685085469659198E-4</v>
      </c>
      <c r="LS28" s="54">
        <v>4.4685085469659198E-4</v>
      </c>
      <c r="LT28" s="54">
        <v>4.4685085469659198E-4</v>
      </c>
      <c r="LU28" s="54">
        <v>4.4685085469659198E-4</v>
      </c>
      <c r="LV28" s="54">
        <v>4.4685085469659198E-4</v>
      </c>
      <c r="LW28" s="54">
        <v>4.4685085469659198E-4</v>
      </c>
      <c r="LX28" s="54">
        <v>4.4685085469659198E-4</v>
      </c>
      <c r="LY28" s="54">
        <v>4.4685085469659198E-4</v>
      </c>
      <c r="LZ28" s="54">
        <v>4.4685085469659198E-4</v>
      </c>
      <c r="MA28" s="54">
        <v>4.4685085469659198E-4</v>
      </c>
      <c r="MB28" s="54">
        <v>4.4685085469659198E-4</v>
      </c>
      <c r="MC28" s="54">
        <v>4.4685085469659198E-4</v>
      </c>
      <c r="MD28" s="54">
        <v>4.4685085469659198E-4</v>
      </c>
      <c r="ME28" s="54">
        <v>4.4685085469659198E-4</v>
      </c>
      <c r="MF28" s="54">
        <v>4.4685085469659198E-4</v>
      </c>
      <c r="MG28" s="54">
        <v>4.4685085469659198E-4</v>
      </c>
      <c r="MH28" s="54">
        <v>4.4685085469659198E-4</v>
      </c>
      <c r="MI28" s="54">
        <v>4.4685085469659198E-4</v>
      </c>
      <c r="MJ28" s="54">
        <v>4.4685085469659198E-4</v>
      </c>
      <c r="MK28" s="54">
        <v>4.4685085469659198E-4</v>
      </c>
      <c r="ML28" s="54">
        <v>4.4685085469659198E-4</v>
      </c>
      <c r="MM28" s="54">
        <v>4.4685085469659198E-4</v>
      </c>
      <c r="MN28" s="54">
        <v>4.4685085469659198E-4</v>
      </c>
      <c r="MO28" s="54">
        <v>4.4685085469659198E-4</v>
      </c>
      <c r="MP28" s="54">
        <v>4.4685085469659198E-4</v>
      </c>
      <c r="MQ28" s="54">
        <v>4.4685085469659198E-4</v>
      </c>
      <c r="MR28" s="54">
        <v>4.4685085469659198E-4</v>
      </c>
      <c r="MS28" s="54">
        <v>4.4685085469659198E-4</v>
      </c>
      <c r="MT28" s="54">
        <v>4.4685085469659198E-4</v>
      </c>
      <c r="MU28" s="54">
        <v>4.4685085469659198E-4</v>
      </c>
      <c r="MV28" s="54">
        <v>4.4685085469659198E-4</v>
      </c>
      <c r="MW28" s="54">
        <v>4.4685085469659198E-4</v>
      </c>
      <c r="MX28" s="54">
        <v>4.4685085469659198E-4</v>
      </c>
      <c r="MY28" s="54">
        <v>4.4685085469659198E-4</v>
      </c>
      <c r="MZ28" s="54">
        <v>4.4685085469659198E-4</v>
      </c>
      <c r="NA28" s="54">
        <v>4.4685085469659198E-4</v>
      </c>
      <c r="NB28" s="54">
        <v>4.4685085469659198E-4</v>
      </c>
      <c r="NC28" s="54">
        <v>4.4685085469659198E-4</v>
      </c>
      <c r="ND28" s="54">
        <v>4.4685085469659198E-4</v>
      </c>
      <c r="NE28" s="54">
        <v>4.4685085469659198E-4</v>
      </c>
      <c r="NF28" s="54">
        <v>4.4685085469659198E-4</v>
      </c>
      <c r="NG28" s="54">
        <v>4.4685085469659198E-4</v>
      </c>
      <c r="NH28" s="54">
        <v>4.4685085469659198E-4</v>
      </c>
      <c r="NI28" s="54">
        <v>4.4685085469659198E-4</v>
      </c>
      <c r="NJ28" s="54">
        <v>4.4685085469659198E-4</v>
      </c>
      <c r="NK28" s="54">
        <v>4.4685085469659198E-4</v>
      </c>
      <c r="NL28" s="54">
        <v>4.4685085469659198E-4</v>
      </c>
      <c r="NM28" s="54">
        <v>4.4685085469659198E-4</v>
      </c>
      <c r="NN28" s="54">
        <v>4.4685085469659198E-4</v>
      </c>
      <c r="NO28" s="54">
        <v>4.4685085469659198E-4</v>
      </c>
      <c r="NP28" s="54">
        <v>4.4685085469659198E-4</v>
      </c>
      <c r="NQ28" s="54">
        <v>4.4685085469659198E-4</v>
      </c>
      <c r="NR28" s="54">
        <v>4.4685085469659198E-4</v>
      </c>
      <c r="NS28" s="54">
        <v>4.4685085469659198E-4</v>
      </c>
      <c r="NT28" s="54">
        <v>4.4685085469659198E-4</v>
      </c>
      <c r="NU28" s="54">
        <v>4.4685085469659198E-4</v>
      </c>
      <c r="NV28" s="54">
        <v>4.4685085469659198E-4</v>
      </c>
      <c r="NW28" s="54">
        <v>4.4685085469659198E-4</v>
      </c>
      <c r="NX28" s="54">
        <v>4.4685085469659198E-4</v>
      </c>
      <c r="NY28" s="54">
        <v>4.4685085469659198E-4</v>
      </c>
      <c r="NZ28" s="54">
        <v>4.4685085469659198E-4</v>
      </c>
      <c r="OA28" s="54">
        <v>4.4685085469659198E-4</v>
      </c>
      <c r="OB28" s="54">
        <v>4.4685085469659198E-4</v>
      </c>
      <c r="OC28" s="54">
        <v>4.4685085469659198E-4</v>
      </c>
      <c r="OD28" s="54">
        <v>4.4685085469659198E-4</v>
      </c>
      <c r="OE28" s="54">
        <v>4.4685085469659198E-4</v>
      </c>
      <c r="OF28" s="54">
        <v>4.4685085469659198E-4</v>
      </c>
      <c r="OG28" s="54">
        <v>4.4685085469659198E-4</v>
      </c>
      <c r="OH28" s="54">
        <v>4.4685085469659198E-4</v>
      </c>
      <c r="OI28" s="54">
        <v>4.4685085469659198E-4</v>
      </c>
      <c r="OJ28" s="54">
        <v>4.4685085469659198E-4</v>
      </c>
      <c r="OK28" s="54">
        <v>4.4685085469659198E-4</v>
      </c>
      <c r="OL28" s="54">
        <v>4.4685085469659198E-4</v>
      </c>
      <c r="OM28" s="54">
        <v>4.4685085469659198E-4</v>
      </c>
      <c r="ON28" s="54">
        <v>4.4685085469659198E-4</v>
      </c>
      <c r="OO28" s="54">
        <v>4.4685085469659198E-4</v>
      </c>
      <c r="OP28" s="54">
        <v>4.4685085469659198E-4</v>
      </c>
      <c r="OQ28" s="54">
        <v>4.4685085469659198E-4</v>
      </c>
      <c r="OR28" s="54">
        <v>4.4685085469659198E-4</v>
      </c>
      <c r="OS28" s="54">
        <v>4.4685085469659198E-4</v>
      </c>
      <c r="OT28" s="54">
        <v>4.4685085469659198E-4</v>
      </c>
      <c r="OU28" s="54">
        <v>4.4685085469659198E-4</v>
      </c>
      <c r="OV28" s="54">
        <v>4.4685085469659198E-4</v>
      </c>
      <c r="OW28" s="54">
        <v>4.4685085469659198E-4</v>
      </c>
      <c r="OX28" s="54">
        <v>4.4685085469659198E-4</v>
      </c>
      <c r="OY28" s="54">
        <v>4.4685085469659198E-4</v>
      </c>
      <c r="OZ28" s="54">
        <v>4.4685085469659198E-4</v>
      </c>
      <c r="PA28" s="54">
        <v>4.4685085469659198E-4</v>
      </c>
      <c r="PB28" s="54">
        <v>4.4685085469659198E-4</v>
      </c>
      <c r="PC28" s="54">
        <v>4.4685085469659198E-4</v>
      </c>
      <c r="PD28" s="54">
        <v>4.4685085469659198E-4</v>
      </c>
      <c r="PE28" s="54">
        <v>4.4685085469659198E-4</v>
      </c>
      <c r="PF28" s="54">
        <v>4.4685085469659198E-4</v>
      </c>
      <c r="PG28" s="54">
        <v>4.4685085469659198E-4</v>
      </c>
      <c r="PH28" s="54">
        <v>4.4685085469659198E-4</v>
      </c>
      <c r="PI28" s="54">
        <v>4.4685085469659198E-4</v>
      </c>
      <c r="PJ28" s="54">
        <v>4.4685085469659198E-4</v>
      </c>
      <c r="PK28" s="54">
        <v>4.4685085469659198E-4</v>
      </c>
      <c r="PL28" s="54">
        <v>4.4685085469659198E-4</v>
      </c>
      <c r="PM28" s="54">
        <v>4.4685085469659198E-4</v>
      </c>
      <c r="PN28" s="54">
        <v>4.4685085469659198E-4</v>
      </c>
      <c r="PO28" s="54">
        <v>4.4685085469659198E-4</v>
      </c>
      <c r="PP28" s="54">
        <v>4.4685085469659198E-4</v>
      </c>
      <c r="PQ28" s="54">
        <v>4.4685085469659198E-4</v>
      </c>
      <c r="PR28" s="54">
        <v>4.4685085469659198E-4</v>
      </c>
      <c r="PS28" s="54">
        <v>4.4685085469659198E-4</v>
      </c>
      <c r="PT28" s="54">
        <v>4.4685085469659198E-4</v>
      </c>
      <c r="PU28" s="54">
        <v>4.4685085469659198E-4</v>
      </c>
      <c r="PV28" s="54">
        <v>4.4685085469659198E-4</v>
      </c>
      <c r="PW28" s="54">
        <v>4.4685085469659198E-4</v>
      </c>
      <c r="PX28" s="54">
        <v>4.4685085469659198E-4</v>
      </c>
      <c r="PY28" s="54">
        <v>4.4685085469659198E-4</v>
      </c>
      <c r="PZ28" s="54">
        <v>4.4685085469659198E-4</v>
      </c>
      <c r="QA28" s="54">
        <v>4.4685085469659198E-4</v>
      </c>
      <c r="QB28" s="54">
        <v>4.4685085469659198E-4</v>
      </c>
      <c r="QC28" s="54">
        <v>4.4685085469659198E-4</v>
      </c>
      <c r="QD28" s="54">
        <v>4.4685085469659198E-4</v>
      </c>
      <c r="QE28" s="54">
        <v>4.4685085469659198E-4</v>
      </c>
      <c r="QF28" s="54">
        <v>4.4685085469659198E-4</v>
      </c>
      <c r="QG28" s="54">
        <v>4.4685085469659198E-4</v>
      </c>
      <c r="QH28" s="54">
        <v>4.4685085469659198E-4</v>
      </c>
      <c r="QI28" s="54">
        <v>4.4685085469659198E-4</v>
      </c>
      <c r="QJ28" s="54">
        <v>4.4685085469659198E-4</v>
      </c>
      <c r="QK28" s="54">
        <v>4.4685085469659198E-4</v>
      </c>
      <c r="QL28" s="54">
        <v>4.4685085469659198E-4</v>
      </c>
      <c r="QM28" s="54">
        <v>4.4685085469659198E-4</v>
      </c>
      <c r="QN28" s="54">
        <v>4.4685085469659198E-4</v>
      </c>
      <c r="QO28" s="54">
        <v>4.4685085469659198E-4</v>
      </c>
      <c r="QP28" s="54">
        <v>4.4685085469659198E-4</v>
      </c>
      <c r="QQ28" s="54">
        <v>4.4685085469659198E-4</v>
      </c>
      <c r="QR28" s="54">
        <v>4.4685085469659198E-4</v>
      </c>
      <c r="QS28" s="54">
        <v>4.4685085469659198E-4</v>
      </c>
      <c r="QT28" s="54">
        <v>4.4685085469659198E-4</v>
      </c>
      <c r="QU28" s="54">
        <v>4.4685085469659198E-4</v>
      </c>
      <c r="QV28" s="54">
        <v>4.4685085469659198E-4</v>
      </c>
      <c r="QW28" s="54">
        <v>4.4685085469659198E-4</v>
      </c>
      <c r="QX28" s="54">
        <v>4.4685085469659198E-4</v>
      </c>
      <c r="QY28" s="54">
        <v>4.4685085469659198E-4</v>
      </c>
      <c r="QZ28" s="54">
        <v>4.4685085469659198E-4</v>
      </c>
      <c r="RA28" s="54">
        <v>4.4685085469659198E-4</v>
      </c>
      <c r="RB28" s="54">
        <v>4.4685085469659198E-4</v>
      </c>
      <c r="RC28" s="54">
        <v>4.4685085469659198E-4</v>
      </c>
      <c r="RD28" s="54">
        <v>4.4685085469659198E-4</v>
      </c>
      <c r="RE28" s="54">
        <v>4.4685085469659198E-4</v>
      </c>
      <c r="RF28" s="54">
        <v>4.4685085469659198E-4</v>
      </c>
      <c r="RG28" s="54">
        <v>4.4685085469659198E-4</v>
      </c>
      <c r="RH28" s="54">
        <v>4.4685085469659198E-4</v>
      </c>
      <c r="RI28" s="54">
        <v>4.4685085469659198E-4</v>
      </c>
      <c r="RJ28" s="54">
        <v>4.4685085469659198E-4</v>
      </c>
      <c r="RK28" s="54">
        <v>4.4685085469659198E-4</v>
      </c>
      <c r="RL28" s="54">
        <v>4.4685085469659198E-4</v>
      </c>
      <c r="RM28" s="54">
        <v>4.4685085469659198E-4</v>
      </c>
      <c r="RN28" s="54">
        <v>4.4685085469659198E-4</v>
      </c>
      <c r="RO28" s="54">
        <v>4.4685085469659198E-4</v>
      </c>
      <c r="RP28" s="54">
        <v>4.4685085469659198E-4</v>
      </c>
      <c r="RQ28" s="54">
        <v>4.4685085469659198E-4</v>
      </c>
      <c r="RR28" s="54">
        <v>4.4685085469659198E-4</v>
      </c>
      <c r="RS28" s="54">
        <v>4.4685085469659198E-4</v>
      </c>
      <c r="RT28" s="54">
        <v>4.4685085469659198E-4</v>
      </c>
      <c r="RU28" s="54">
        <v>4.4685085469659198E-4</v>
      </c>
      <c r="RV28" s="54">
        <v>4.4685085469659198E-4</v>
      </c>
      <c r="RW28" s="54">
        <v>4.4685085469659198E-4</v>
      </c>
      <c r="RX28" s="54">
        <v>4.4685085469659198E-4</v>
      </c>
      <c r="RY28" s="54">
        <v>4.4685085469659198E-4</v>
      </c>
      <c r="RZ28" s="54">
        <v>4.4685085469659198E-4</v>
      </c>
      <c r="SA28" s="54">
        <v>4.4685085469659198E-4</v>
      </c>
      <c r="SB28" s="54">
        <v>4.4685085469659198E-4</v>
      </c>
      <c r="SC28" s="54">
        <v>4.4685085469659198E-4</v>
      </c>
      <c r="SD28" s="54">
        <v>4.4685085469659198E-4</v>
      </c>
      <c r="SE28" s="54">
        <v>4.4685085469659198E-4</v>
      </c>
      <c r="SF28" s="54">
        <v>4.4685085469659198E-4</v>
      </c>
      <c r="SG28" s="54">
        <v>4.4685085469659198E-4</v>
      </c>
      <c r="SH28" s="54">
        <v>4.4685085469659198E-4</v>
      </c>
      <c r="SI28" s="54">
        <v>4.4685085469659198E-4</v>
      </c>
      <c r="SJ28" s="54">
        <v>4.4685085469659198E-4</v>
      </c>
      <c r="SK28" s="54">
        <v>4.4685085469659198E-4</v>
      </c>
      <c r="SL28" s="54">
        <v>4.4685085469659198E-4</v>
      </c>
      <c r="SM28" s="54">
        <v>4.4685085469659198E-4</v>
      </c>
      <c r="SN28" s="54">
        <v>4.4685085469659198E-4</v>
      </c>
      <c r="SO28" s="54">
        <v>4.4685085469659198E-4</v>
      </c>
      <c r="SP28" s="54">
        <v>4.4685085469659198E-4</v>
      </c>
      <c r="SQ28" s="54">
        <v>4.4685085469659198E-4</v>
      </c>
      <c r="SR28" s="54">
        <v>4.4685085469659198E-4</v>
      </c>
      <c r="SS28" s="54">
        <v>4.4685085469659198E-4</v>
      </c>
      <c r="ST28" s="54">
        <v>4.4685085469659198E-4</v>
      </c>
      <c r="SU28" s="54">
        <v>4.4685085469659198E-4</v>
      </c>
      <c r="SV28" s="54">
        <v>4.4685085469659198E-4</v>
      </c>
      <c r="SW28" s="54">
        <v>4.4685085469659198E-4</v>
      </c>
      <c r="SX28" s="54">
        <v>4.4685085469659198E-4</v>
      </c>
      <c r="SY28" s="54">
        <v>4.4685085469659198E-4</v>
      </c>
      <c r="SZ28" s="54">
        <v>4.4685085469659198E-4</v>
      </c>
      <c r="TA28" s="54">
        <v>4.4685085469659198E-4</v>
      </c>
      <c r="TB28" s="54">
        <v>4.4685085469659198E-4</v>
      </c>
      <c r="TC28" s="54">
        <v>4.4685085469659198E-4</v>
      </c>
      <c r="TD28" s="54">
        <v>4.4685085469659198E-4</v>
      </c>
      <c r="TE28" s="54">
        <v>4.4685085469659198E-4</v>
      </c>
      <c r="TF28" s="54">
        <v>4.4685085469659198E-4</v>
      </c>
      <c r="TG28" s="54">
        <v>4.4685085469659198E-4</v>
      </c>
      <c r="TH28" s="54">
        <v>4.4685085469659198E-4</v>
      </c>
      <c r="TI28" s="54">
        <v>4.4685085469659198E-4</v>
      </c>
      <c r="TJ28" s="54">
        <v>4.4685085469659198E-4</v>
      </c>
      <c r="TK28" s="54">
        <v>4.4685085469659198E-4</v>
      </c>
      <c r="TL28" s="54">
        <v>4.4685085469659198E-4</v>
      </c>
      <c r="TM28" s="54">
        <v>4.4685085469659198E-4</v>
      </c>
      <c r="TN28" s="54">
        <v>4.4685085469659198E-4</v>
      </c>
      <c r="TO28" s="54">
        <v>4.4685085469659198E-4</v>
      </c>
    </row>
    <row r="29" spans="4:606" ht="14.25">
      <c r="D29" s="18" t="s">
        <v>21</v>
      </c>
      <c r="E29" s="54" t="s">
        <v>57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54">
        <v>0</v>
      </c>
      <c r="P29" s="54">
        <v>0</v>
      </c>
      <c r="Q29" s="54">
        <v>0</v>
      </c>
      <c r="R29" s="54">
        <v>0</v>
      </c>
      <c r="S29" s="54">
        <v>0</v>
      </c>
      <c r="T29" s="54">
        <v>0</v>
      </c>
      <c r="U29" s="54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54">
        <v>0</v>
      </c>
      <c r="AP29" s="54">
        <v>0</v>
      </c>
      <c r="AQ29" s="54">
        <v>0</v>
      </c>
      <c r="AR29" s="54">
        <v>0</v>
      </c>
      <c r="AS29" s="54">
        <v>0</v>
      </c>
      <c r="AT29" s="54">
        <v>0</v>
      </c>
      <c r="AU29" s="54">
        <v>0</v>
      </c>
      <c r="AV29" s="54">
        <v>0</v>
      </c>
      <c r="AW29" s="54">
        <v>0</v>
      </c>
      <c r="AX29" s="54">
        <v>0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>
        <v>0</v>
      </c>
      <c r="BJ29" s="54">
        <v>0</v>
      </c>
      <c r="BK29" s="54">
        <v>0</v>
      </c>
      <c r="BL29" s="54">
        <v>0</v>
      </c>
      <c r="BM29" s="54">
        <v>0</v>
      </c>
      <c r="BN29" s="54">
        <v>0</v>
      </c>
      <c r="BO29" s="54">
        <v>0</v>
      </c>
      <c r="BP29" s="54">
        <v>0</v>
      </c>
      <c r="BQ29" s="54">
        <v>0</v>
      </c>
      <c r="BR29" s="54">
        <v>0</v>
      </c>
      <c r="BS29" s="54">
        <v>0</v>
      </c>
      <c r="BT29" s="54">
        <v>0</v>
      </c>
      <c r="BU29" s="54">
        <v>0</v>
      </c>
      <c r="BV29" s="54">
        <v>0</v>
      </c>
      <c r="BW29" s="54">
        <v>0</v>
      </c>
      <c r="BX29" s="54">
        <v>0</v>
      </c>
      <c r="BY29" s="54">
        <v>0</v>
      </c>
      <c r="BZ29" s="54">
        <v>0</v>
      </c>
      <c r="CA29" s="54">
        <v>0</v>
      </c>
      <c r="CB29" s="54">
        <v>0</v>
      </c>
      <c r="CC29" s="54">
        <v>0</v>
      </c>
      <c r="CD29" s="54">
        <v>0</v>
      </c>
      <c r="CE29" s="54">
        <v>0</v>
      </c>
      <c r="CF29" s="54">
        <v>0</v>
      </c>
      <c r="CG29" s="54">
        <v>0</v>
      </c>
      <c r="CH29" s="54">
        <v>0</v>
      </c>
      <c r="CI29" s="54">
        <v>0</v>
      </c>
      <c r="CJ29" s="54">
        <v>0</v>
      </c>
      <c r="CK29" s="54">
        <v>0</v>
      </c>
      <c r="CL29" s="54">
        <v>0</v>
      </c>
      <c r="CM29" s="54">
        <v>0</v>
      </c>
      <c r="CN29" s="54">
        <v>0</v>
      </c>
      <c r="CO29" s="54">
        <v>0</v>
      </c>
      <c r="CP29" s="54">
        <v>0</v>
      </c>
      <c r="CQ29" s="54">
        <v>0</v>
      </c>
      <c r="CR29" s="54">
        <v>0</v>
      </c>
      <c r="CS29" s="54">
        <v>0</v>
      </c>
      <c r="CT29" s="54">
        <v>0</v>
      </c>
      <c r="CU29" s="54">
        <v>0</v>
      </c>
      <c r="CV29" s="54">
        <v>0</v>
      </c>
      <c r="CW29" s="54">
        <v>0</v>
      </c>
      <c r="CX29" s="54">
        <v>0</v>
      </c>
      <c r="CY29" s="54">
        <v>0</v>
      </c>
      <c r="CZ29" s="54">
        <v>0</v>
      </c>
      <c r="DA29" s="54">
        <v>0</v>
      </c>
      <c r="DB29" s="54">
        <v>0</v>
      </c>
      <c r="DC29" s="54">
        <v>0</v>
      </c>
      <c r="DD29" s="54">
        <v>0</v>
      </c>
      <c r="DE29" s="54">
        <v>0</v>
      </c>
      <c r="DF29" s="54">
        <v>0</v>
      </c>
      <c r="DG29" s="54">
        <v>0</v>
      </c>
      <c r="DH29" s="54">
        <v>0</v>
      </c>
      <c r="DI29" s="54">
        <v>0</v>
      </c>
      <c r="DJ29" s="54">
        <v>0</v>
      </c>
      <c r="DK29" s="54">
        <v>0</v>
      </c>
      <c r="DL29" s="54">
        <v>0</v>
      </c>
      <c r="DM29" s="54">
        <v>0</v>
      </c>
      <c r="DN29" s="54">
        <v>0</v>
      </c>
      <c r="DO29" s="54">
        <v>0</v>
      </c>
      <c r="DP29" s="54">
        <v>0</v>
      </c>
      <c r="DQ29" s="54">
        <v>0</v>
      </c>
      <c r="DR29" s="54">
        <v>0</v>
      </c>
      <c r="DS29" s="54">
        <v>0</v>
      </c>
      <c r="DT29" s="54">
        <v>0</v>
      </c>
      <c r="DU29" s="54">
        <v>0</v>
      </c>
      <c r="DV29" s="54">
        <v>0</v>
      </c>
      <c r="DW29" s="54">
        <v>0</v>
      </c>
      <c r="DX29" s="54">
        <v>0</v>
      </c>
      <c r="DY29" s="54">
        <v>0</v>
      </c>
      <c r="DZ29" s="54">
        <v>0</v>
      </c>
      <c r="EA29" s="54">
        <v>0</v>
      </c>
      <c r="EB29" s="54">
        <v>0</v>
      </c>
      <c r="EC29" s="54">
        <v>0</v>
      </c>
      <c r="ED29" s="54">
        <v>0</v>
      </c>
      <c r="EE29" s="54">
        <v>0</v>
      </c>
      <c r="EF29" s="54">
        <v>0</v>
      </c>
      <c r="EG29" s="54">
        <v>0</v>
      </c>
      <c r="EH29" s="54">
        <v>0</v>
      </c>
      <c r="EI29" s="54">
        <v>0</v>
      </c>
      <c r="EJ29" s="54">
        <v>0</v>
      </c>
      <c r="EK29" s="54">
        <v>0</v>
      </c>
      <c r="EL29" s="54">
        <v>0</v>
      </c>
      <c r="EM29" s="54">
        <v>0</v>
      </c>
      <c r="EN29" s="54">
        <v>0</v>
      </c>
      <c r="EO29" s="54">
        <v>0</v>
      </c>
      <c r="EP29" s="54">
        <v>0</v>
      </c>
      <c r="EQ29" s="54">
        <v>0</v>
      </c>
      <c r="ER29" s="54">
        <v>0</v>
      </c>
      <c r="ES29" s="54">
        <v>0</v>
      </c>
      <c r="ET29" s="54">
        <v>0</v>
      </c>
      <c r="EU29" s="54">
        <v>0</v>
      </c>
      <c r="EV29" s="54">
        <v>0</v>
      </c>
      <c r="EW29" s="54">
        <v>0</v>
      </c>
      <c r="EX29" s="54">
        <v>0</v>
      </c>
      <c r="EY29" s="54">
        <v>0</v>
      </c>
      <c r="EZ29" s="54">
        <v>0</v>
      </c>
      <c r="FA29" s="54">
        <v>0</v>
      </c>
      <c r="FB29" s="54">
        <v>0</v>
      </c>
      <c r="FC29" s="54">
        <v>0</v>
      </c>
      <c r="FD29" s="54">
        <v>0</v>
      </c>
      <c r="FE29" s="54">
        <v>0</v>
      </c>
      <c r="FF29" s="54">
        <v>0</v>
      </c>
      <c r="FG29" s="54">
        <v>0</v>
      </c>
      <c r="FH29" s="54">
        <v>0</v>
      </c>
      <c r="FI29" s="54">
        <v>0</v>
      </c>
      <c r="FJ29" s="54">
        <v>0</v>
      </c>
      <c r="FK29" s="54">
        <v>0</v>
      </c>
      <c r="FL29" s="54">
        <v>0</v>
      </c>
      <c r="FM29" s="54">
        <v>0</v>
      </c>
      <c r="FN29" s="54">
        <v>0</v>
      </c>
      <c r="FO29" s="54">
        <v>0</v>
      </c>
      <c r="FP29" s="54">
        <v>0</v>
      </c>
      <c r="FQ29" s="54">
        <v>0</v>
      </c>
      <c r="FR29" s="54">
        <v>0</v>
      </c>
      <c r="FS29" s="54">
        <v>0</v>
      </c>
      <c r="FT29" s="54">
        <v>0</v>
      </c>
      <c r="FU29" s="54">
        <v>0</v>
      </c>
      <c r="FV29" s="54">
        <v>0</v>
      </c>
      <c r="FW29" s="54">
        <v>0</v>
      </c>
      <c r="FX29" s="54">
        <v>0</v>
      </c>
      <c r="FY29" s="54">
        <v>0</v>
      </c>
      <c r="FZ29" s="54">
        <v>0</v>
      </c>
      <c r="GA29" s="54">
        <v>0</v>
      </c>
      <c r="GB29" s="54">
        <v>0</v>
      </c>
      <c r="GC29" s="54">
        <v>0</v>
      </c>
      <c r="GD29" s="54">
        <v>0</v>
      </c>
      <c r="GE29" s="54">
        <v>0</v>
      </c>
      <c r="GF29" s="54">
        <v>0</v>
      </c>
      <c r="GG29" s="54">
        <v>0</v>
      </c>
      <c r="GH29" s="54">
        <v>0</v>
      </c>
      <c r="GI29" s="54">
        <v>0</v>
      </c>
      <c r="GJ29" s="54">
        <v>0</v>
      </c>
      <c r="GK29" s="54">
        <v>0</v>
      </c>
      <c r="GL29" s="54">
        <v>0</v>
      </c>
      <c r="GM29" s="54">
        <v>0</v>
      </c>
      <c r="GN29" s="54">
        <v>0</v>
      </c>
      <c r="GO29" s="54">
        <v>0</v>
      </c>
      <c r="GP29" s="54">
        <v>0</v>
      </c>
      <c r="GQ29" s="54">
        <v>0</v>
      </c>
      <c r="GR29" s="54">
        <v>0</v>
      </c>
      <c r="GS29" s="54">
        <v>0</v>
      </c>
      <c r="GT29" s="54">
        <v>0</v>
      </c>
      <c r="GU29" s="54">
        <v>0</v>
      </c>
      <c r="GV29" s="54">
        <v>0</v>
      </c>
      <c r="GW29" s="54">
        <v>0</v>
      </c>
      <c r="GX29" s="54">
        <v>0</v>
      </c>
      <c r="GY29" s="54">
        <v>0</v>
      </c>
      <c r="GZ29" s="54">
        <v>0</v>
      </c>
      <c r="HA29" s="54">
        <v>0</v>
      </c>
      <c r="HB29" s="54">
        <v>0</v>
      </c>
      <c r="HC29" s="54">
        <v>0</v>
      </c>
      <c r="HD29" s="54">
        <v>0</v>
      </c>
      <c r="HE29" s="54">
        <v>0</v>
      </c>
      <c r="HF29" s="54">
        <v>0</v>
      </c>
      <c r="HG29" s="54">
        <v>0</v>
      </c>
      <c r="HH29" s="54">
        <v>0</v>
      </c>
      <c r="HI29" s="54">
        <v>0</v>
      </c>
      <c r="HJ29" s="54">
        <v>0</v>
      </c>
      <c r="HK29" s="54">
        <v>0</v>
      </c>
      <c r="HL29" s="54">
        <v>0</v>
      </c>
      <c r="HM29" s="54">
        <v>0</v>
      </c>
      <c r="HN29" s="54">
        <v>0</v>
      </c>
      <c r="HO29" s="54">
        <v>0</v>
      </c>
      <c r="HP29" s="54">
        <v>0</v>
      </c>
      <c r="HQ29" s="54">
        <v>0</v>
      </c>
      <c r="HR29" s="54">
        <v>0</v>
      </c>
      <c r="HS29" s="54">
        <v>0</v>
      </c>
      <c r="HT29" s="54">
        <v>0</v>
      </c>
      <c r="HU29" s="54">
        <v>0</v>
      </c>
      <c r="HV29" s="54">
        <v>0</v>
      </c>
      <c r="HW29" s="54">
        <v>0</v>
      </c>
      <c r="HX29" s="54">
        <v>0</v>
      </c>
      <c r="HY29" s="54">
        <v>0</v>
      </c>
      <c r="HZ29" s="54">
        <v>0</v>
      </c>
      <c r="IA29" s="54">
        <v>0</v>
      </c>
      <c r="IB29" s="54">
        <v>0</v>
      </c>
      <c r="IC29" s="54">
        <v>0</v>
      </c>
      <c r="ID29" s="54">
        <v>0</v>
      </c>
      <c r="IE29" s="54">
        <v>0</v>
      </c>
      <c r="IF29" s="54">
        <v>0</v>
      </c>
      <c r="IG29" s="54">
        <v>0</v>
      </c>
      <c r="IH29" s="54">
        <v>0</v>
      </c>
      <c r="II29" s="54">
        <v>0</v>
      </c>
      <c r="IJ29" s="54">
        <v>0</v>
      </c>
      <c r="IK29" s="54">
        <v>0</v>
      </c>
      <c r="IL29" s="54">
        <v>0</v>
      </c>
      <c r="IM29" s="54">
        <v>0</v>
      </c>
      <c r="IN29" s="54">
        <v>0</v>
      </c>
      <c r="IO29" s="54">
        <v>0</v>
      </c>
      <c r="IP29" s="54">
        <v>0</v>
      </c>
      <c r="IQ29" s="54">
        <v>0</v>
      </c>
      <c r="IR29" s="54">
        <v>0</v>
      </c>
      <c r="IS29" s="54">
        <v>0</v>
      </c>
      <c r="IT29" s="54">
        <v>0</v>
      </c>
      <c r="IU29" s="54">
        <v>0</v>
      </c>
      <c r="IV29" s="54">
        <v>0</v>
      </c>
      <c r="IW29" s="54">
        <v>0</v>
      </c>
      <c r="IX29" s="54">
        <v>0</v>
      </c>
      <c r="IY29" s="54">
        <v>0</v>
      </c>
      <c r="IZ29" s="54">
        <v>0</v>
      </c>
      <c r="JA29" s="54">
        <v>0</v>
      </c>
      <c r="JB29" s="54">
        <v>0</v>
      </c>
      <c r="JC29" s="54">
        <v>0</v>
      </c>
      <c r="JD29" s="54">
        <v>0</v>
      </c>
      <c r="JE29" s="54">
        <v>0</v>
      </c>
      <c r="JF29" s="54">
        <v>0</v>
      </c>
      <c r="JG29" s="54">
        <v>0</v>
      </c>
      <c r="JH29" s="54">
        <v>0</v>
      </c>
      <c r="JI29" s="54">
        <v>0</v>
      </c>
      <c r="JJ29" s="54">
        <v>0</v>
      </c>
      <c r="JK29" s="54">
        <v>0</v>
      </c>
      <c r="JL29" s="54">
        <v>0</v>
      </c>
      <c r="JM29" s="54">
        <v>0</v>
      </c>
      <c r="JN29" s="54">
        <v>0</v>
      </c>
      <c r="JO29" s="54">
        <v>0</v>
      </c>
      <c r="JP29" s="54">
        <v>0</v>
      </c>
      <c r="JQ29" s="54">
        <v>0</v>
      </c>
      <c r="JR29" s="54">
        <v>0</v>
      </c>
      <c r="JS29" s="54">
        <v>0</v>
      </c>
      <c r="JT29" s="54">
        <v>0</v>
      </c>
      <c r="JU29" s="54">
        <v>0</v>
      </c>
      <c r="JV29" s="54">
        <v>0</v>
      </c>
      <c r="JW29" s="54">
        <v>0</v>
      </c>
      <c r="JX29" s="54">
        <v>0</v>
      </c>
      <c r="JY29" s="54">
        <v>0</v>
      </c>
      <c r="JZ29" s="54">
        <v>0</v>
      </c>
      <c r="KA29" s="54">
        <v>0</v>
      </c>
      <c r="KB29" s="54">
        <v>0</v>
      </c>
      <c r="KC29" s="54">
        <v>0</v>
      </c>
      <c r="KD29" s="54">
        <v>0</v>
      </c>
      <c r="KE29" s="54">
        <v>0</v>
      </c>
      <c r="KF29" s="54">
        <v>0</v>
      </c>
      <c r="KG29" s="54">
        <v>0</v>
      </c>
      <c r="KH29" s="54">
        <v>0</v>
      </c>
      <c r="KI29" s="54">
        <v>0</v>
      </c>
      <c r="KJ29" s="54">
        <v>0</v>
      </c>
      <c r="KK29" s="54">
        <v>0</v>
      </c>
      <c r="KL29" s="54">
        <v>0</v>
      </c>
      <c r="KM29" s="54">
        <v>0</v>
      </c>
      <c r="KN29" s="54">
        <v>0</v>
      </c>
      <c r="KO29" s="54">
        <v>0</v>
      </c>
      <c r="KP29" s="54">
        <v>0</v>
      </c>
      <c r="KQ29" s="54">
        <v>0</v>
      </c>
      <c r="KR29" s="54">
        <v>0</v>
      </c>
      <c r="KS29" s="54">
        <v>0</v>
      </c>
      <c r="KT29" s="54">
        <v>0</v>
      </c>
      <c r="KU29" s="54">
        <v>0</v>
      </c>
      <c r="KV29" s="54">
        <v>0</v>
      </c>
      <c r="KW29" s="54">
        <v>0</v>
      </c>
      <c r="KX29" s="54">
        <v>0</v>
      </c>
      <c r="KY29" s="54">
        <v>0</v>
      </c>
      <c r="KZ29" s="54">
        <v>0</v>
      </c>
      <c r="LA29" s="54">
        <v>0</v>
      </c>
      <c r="LB29" s="54">
        <v>0</v>
      </c>
      <c r="LC29" s="54">
        <v>0</v>
      </c>
      <c r="LD29" s="54">
        <v>0</v>
      </c>
      <c r="LE29" s="54">
        <v>0</v>
      </c>
      <c r="LF29" s="54">
        <v>0</v>
      </c>
      <c r="LG29" s="54">
        <v>0</v>
      </c>
      <c r="LH29" s="54">
        <v>0</v>
      </c>
      <c r="LI29" s="54">
        <v>0</v>
      </c>
      <c r="LJ29" s="54">
        <v>0</v>
      </c>
      <c r="LK29" s="54">
        <v>0</v>
      </c>
      <c r="LL29" s="54">
        <v>0</v>
      </c>
      <c r="LM29" s="54">
        <v>0</v>
      </c>
      <c r="LN29" s="54">
        <v>0</v>
      </c>
      <c r="LO29" s="54">
        <v>0</v>
      </c>
      <c r="LP29" s="54">
        <v>0</v>
      </c>
      <c r="LQ29" s="54">
        <v>0</v>
      </c>
      <c r="LR29" s="54">
        <v>0</v>
      </c>
      <c r="LS29" s="54">
        <v>0</v>
      </c>
      <c r="LT29" s="54">
        <v>0</v>
      </c>
      <c r="LU29" s="54">
        <v>0</v>
      </c>
      <c r="LV29" s="54">
        <v>0</v>
      </c>
      <c r="LW29" s="54">
        <v>0</v>
      </c>
      <c r="LX29" s="54">
        <v>0</v>
      </c>
      <c r="LY29" s="54">
        <v>0</v>
      </c>
      <c r="LZ29" s="54">
        <v>0</v>
      </c>
      <c r="MA29" s="54">
        <v>0</v>
      </c>
      <c r="MB29" s="54">
        <v>0</v>
      </c>
      <c r="MC29" s="54">
        <v>0</v>
      </c>
      <c r="MD29" s="54">
        <v>0</v>
      </c>
      <c r="ME29" s="54">
        <v>0</v>
      </c>
      <c r="MF29" s="54">
        <v>0</v>
      </c>
      <c r="MG29" s="54">
        <v>0</v>
      </c>
      <c r="MH29" s="54">
        <v>0</v>
      </c>
      <c r="MI29" s="54">
        <v>0</v>
      </c>
      <c r="MJ29" s="54">
        <v>0</v>
      </c>
      <c r="MK29" s="54">
        <v>0</v>
      </c>
      <c r="ML29" s="54">
        <v>0</v>
      </c>
      <c r="MM29" s="54">
        <v>0</v>
      </c>
      <c r="MN29" s="54">
        <v>0</v>
      </c>
      <c r="MO29" s="54">
        <v>0</v>
      </c>
      <c r="MP29" s="54">
        <v>0</v>
      </c>
      <c r="MQ29" s="54">
        <v>0</v>
      </c>
      <c r="MR29" s="54">
        <v>0</v>
      </c>
      <c r="MS29" s="54">
        <v>0</v>
      </c>
      <c r="MT29" s="54">
        <v>0</v>
      </c>
      <c r="MU29" s="54">
        <v>0</v>
      </c>
      <c r="MV29" s="54">
        <v>0</v>
      </c>
      <c r="MW29" s="54">
        <v>0</v>
      </c>
      <c r="MX29" s="54">
        <v>0</v>
      </c>
      <c r="MY29" s="54">
        <v>0</v>
      </c>
      <c r="MZ29" s="54">
        <v>0</v>
      </c>
      <c r="NA29" s="54">
        <v>0</v>
      </c>
      <c r="NB29" s="54">
        <v>0</v>
      </c>
      <c r="NC29" s="54">
        <v>0</v>
      </c>
      <c r="ND29" s="54">
        <v>0</v>
      </c>
      <c r="NE29" s="54">
        <v>0</v>
      </c>
      <c r="NF29" s="54">
        <v>0</v>
      </c>
      <c r="NG29" s="54">
        <v>0</v>
      </c>
      <c r="NH29" s="54">
        <v>0</v>
      </c>
      <c r="NI29" s="54">
        <v>0</v>
      </c>
      <c r="NJ29" s="54">
        <v>0</v>
      </c>
      <c r="NK29" s="54">
        <v>0</v>
      </c>
      <c r="NL29" s="54">
        <v>0</v>
      </c>
      <c r="NM29" s="54">
        <v>0</v>
      </c>
      <c r="NN29" s="54">
        <v>0</v>
      </c>
      <c r="NO29" s="54">
        <v>0</v>
      </c>
      <c r="NP29" s="54">
        <v>0</v>
      </c>
      <c r="NQ29" s="54">
        <v>0</v>
      </c>
      <c r="NR29" s="54">
        <v>0</v>
      </c>
      <c r="NS29" s="54">
        <v>0</v>
      </c>
      <c r="NT29" s="54">
        <v>0</v>
      </c>
      <c r="NU29" s="54">
        <v>0</v>
      </c>
      <c r="NV29" s="54">
        <v>0</v>
      </c>
      <c r="NW29" s="54">
        <v>0</v>
      </c>
      <c r="NX29" s="54">
        <v>0</v>
      </c>
      <c r="NY29" s="54">
        <v>0</v>
      </c>
      <c r="NZ29" s="54">
        <v>0</v>
      </c>
      <c r="OA29" s="54">
        <v>0</v>
      </c>
      <c r="OB29" s="54">
        <v>0</v>
      </c>
      <c r="OC29" s="54">
        <v>0</v>
      </c>
      <c r="OD29" s="54">
        <v>0</v>
      </c>
      <c r="OE29" s="54">
        <v>0</v>
      </c>
      <c r="OF29" s="54">
        <v>0</v>
      </c>
      <c r="OG29" s="54">
        <v>0</v>
      </c>
      <c r="OH29" s="54">
        <v>0</v>
      </c>
      <c r="OI29" s="54">
        <v>0</v>
      </c>
      <c r="OJ29" s="54">
        <v>0</v>
      </c>
      <c r="OK29" s="54">
        <v>0</v>
      </c>
      <c r="OL29" s="54">
        <v>0</v>
      </c>
      <c r="OM29" s="54">
        <v>0</v>
      </c>
      <c r="ON29" s="54">
        <v>0</v>
      </c>
      <c r="OO29" s="54">
        <v>0</v>
      </c>
      <c r="OP29" s="54">
        <v>0</v>
      </c>
      <c r="OQ29" s="54">
        <v>0</v>
      </c>
      <c r="OR29" s="54">
        <v>0</v>
      </c>
      <c r="OS29" s="54">
        <v>0</v>
      </c>
      <c r="OT29" s="54">
        <v>0</v>
      </c>
      <c r="OU29" s="54">
        <v>0</v>
      </c>
      <c r="OV29" s="54">
        <v>0</v>
      </c>
      <c r="OW29" s="54">
        <v>0</v>
      </c>
      <c r="OX29" s="54">
        <v>0</v>
      </c>
      <c r="OY29" s="54">
        <v>0</v>
      </c>
      <c r="OZ29" s="54">
        <v>0</v>
      </c>
      <c r="PA29" s="54">
        <v>0</v>
      </c>
      <c r="PB29" s="54">
        <v>0</v>
      </c>
      <c r="PC29" s="54">
        <v>0</v>
      </c>
      <c r="PD29" s="54">
        <v>0</v>
      </c>
      <c r="PE29" s="54">
        <v>0</v>
      </c>
      <c r="PF29" s="54">
        <v>0</v>
      </c>
      <c r="PG29" s="54">
        <v>0</v>
      </c>
      <c r="PH29" s="54">
        <v>0</v>
      </c>
      <c r="PI29" s="54">
        <v>0</v>
      </c>
      <c r="PJ29" s="54">
        <v>0</v>
      </c>
      <c r="PK29" s="54">
        <v>0</v>
      </c>
      <c r="PL29" s="54">
        <v>0</v>
      </c>
      <c r="PM29" s="54">
        <v>0</v>
      </c>
      <c r="PN29" s="54">
        <v>0</v>
      </c>
      <c r="PO29" s="54">
        <v>0</v>
      </c>
      <c r="PP29" s="54">
        <v>0</v>
      </c>
      <c r="PQ29" s="54">
        <v>0</v>
      </c>
      <c r="PR29" s="54">
        <v>0</v>
      </c>
      <c r="PS29" s="54">
        <v>0</v>
      </c>
      <c r="PT29" s="54">
        <v>0</v>
      </c>
      <c r="PU29" s="54">
        <v>0</v>
      </c>
      <c r="PV29" s="54">
        <v>0</v>
      </c>
      <c r="PW29" s="54">
        <v>0</v>
      </c>
      <c r="PX29" s="54">
        <v>0</v>
      </c>
      <c r="PY29" s="54">
        <v>0</v>
      </c>
      <c r="PZ29" s="54">
        <v>0</v>
      </c>
      <c r="QA29" s="54">
        <v>0</v>
      </c>
      <c r="QB29" s="54">
        <v>0</v>
      </c>
      <c r="QC29" s="54">
        <v>0</v>
      </c>
      <c r="QD29" s="54">
        <v>0</v>
      </c>
      <c r="QE29" s="54">
        <v>0</v>
      </c>
      <c r="QF29" s="54">
        <v>0</v>
      </c>
      <c r="QG29" s="54">
        <v>0</v>
      </c>
      <c r="QH29" s="54">
        <v>0</v>
      </c>
      <c r="QI29" s="54">
        <v>0</v>
      </c>
      <c r="QJ29" s="54">
        <v>0</v>
      </c>
      <c r="QK29" s="54">
        <v>0</v>
      </c>
      <c r="QL29" s="54">
        <v>0</v>
      </c>
      <c r="QM29" s="54">
        <v>0</v>
      </c>
      <c r="QN29" s="54">
        <v>0</v>
      </c>
      <c r="QO29" s="54">
        <v>0</v>
      </c>
      <c r="QP29" s="54">
        <v>0</v>
      </c>
      <c r="QQ29" s="54">
        <v>0</v>
      </c>
      <c r="QR29" s="54">
        <v>0</v>
      </c>
      <c r="QS29" s="54">
        <v>0</v>
      </c>
      <c r="QT29" s="54">
        <v>0</v>
      </c>
      <c r="QU29" s="54">
        <v>0</v>
      </c>
      <c r="QV29" s="54">
        <v>0</v>
      </c>
      <c r="QW29" s="54">
        <v>0</v>
      </c>
      <c r="QX29" s="54">
        <v>0</v>
      </c>
      <c r="QY29" s="54">
        <v>0</v>
      </c>
      <c r="QZ29" s="54">
        <v>0</v>
      </c>
      <c r="RA29" s="54">
        <v>0</v>
      </c>
      <c r="RB29" s="54">
        <v>0</v>
      </c>
      <c r="RC29" s="54">
        <v>0</v>
      </c>
      <c r="RD29" s="54">
        <v>0</v>
      </c>
      <c r="RE29" s="54">
        <v>0</v>
      </c>
      <c r="RF29" s="54">
        <v>0</v>
      </c>
      <c r="RG29" s="54">
        <v>0</v>
      </c>
      <c r="RH29" s="54">
        <v>0</v>
      </c>
      <c r="RI29" s="54">
        <v>0</v>
      </c>
      <c r="RJ29" s="54">
        <v>0</v>
      </c>
      <c r="RK29" s="54">
        <v>0</v>
      </c>
      <c r="RL29" s="54">
        <v>0</v>
      </c>
      <c r="RM29" s="54">
        <v>0</v>
      </c>
      <c r="RN29" s="54">
        <v>0</v>
      </c>
      <c r="RO29" s="54">
        <v>0</v>
      </c>
      <c r="RP29" s="54">
        <v>0</v>
      </c>
      <c r="RQ29" s="54">
        <v>0</v>
      </c>
      <c r="RR29" s="54">
        <v>0</v>
      </c>
      <c r="RS29" s="54">
        <v>0</v>
      </c>
      <c r="RT29" s="54">
        <v>0</v>
      </c>
      <c r="RU29" s="54">
        <v>0</v>
      </c>
      <c r="RV29" s="54">
        <v>0</v>
      </c>
      <c r="RW29" s="54">
        <v>0</v>
      </c>
      <c r="RX29" s="54">
        <v>0</v>
      </c>
      <c r="RY29" s="54">
        <v>0</v>
      </c>
      <c r="RZ29" s="54">
        <v>0</v>
      </c>
      <c r="SA29" s="54">
        <v>0</v>
      </c>
      <c r="SB29" s="54">
        <v>0</v>
      </c>
      <c r="SC29" s="54">
        <v>0</v>
      </c>
      <c r="SD29" s="54">
        <v>0</v>
      </c>
      <c r="SE29" s="54">
        <v>0</v>
      </c>
      <c r="SF29" s="54">
        <v>0</v>
      </c>
      <c r="SG29" s="54">
        <v>0</v>
      </c>
      <c r="SH29" s="54">
        <v>0</v>
      </c>
      <c r="SI29" s="54">
        <v>0</v>
      </c>
      <c r="SJ29" s="54">
        <v>0</v>
      </c>
      <c r="SK29" s="54">
        <v>0</v>
      </c>
      <c r="SL29" s="54">
        <v>0</v>
      </c>
      <c r="SM29" s="54">
        <v>0</v>
      </c>
      <c r="SN29" s="54">
        <v>0</v>
      </c>
      <c r="SO29" s="54">
        <v>0</v>
      </c>
      <c r="SP29" s="54">
        <v>0</v>
      </c>
      <c r="SQ29" s="54">
        <v>0</v>
      </c>
      <c r="SR29" s="54">
        <v>0</v>
      </c>
      <c r="SS29" s="54">
        <v>0</v>
      </c>
      <c r="ST29" s="54">
        <v>0</v>
      </c>
      <c r="SU29" s="54">
        <v>0</v>
      </c>
      <c r="SV29" s="54">
        <v>0</v>
      </c>
      <c r="SW29" s="54">
        <v>0</v>
      </c>
      <c r="SX29" s="54">
        <v>0</v>
      </c>
      <c r="SY29" s="54">
        <v>0</v>
      </c>
      <c r="SZ29" s="54">
        <v>0</v>
      </c>
      <c r="TA29" s="54">
        <v>0</v>
      </c>
      <c r="TB29" s="54">
        <v>0</v>
      </c>
      <c r="TC29" s="54">
        <v>0</v>
      </c>
      <c r="TD29" s="54">
        <v>0</v>
      </c>
      <c r="TE29" s="54">
        <v>0</v>
      </c>
      <c r="TF29" s="54">
        <v>0</v>
      </c>
      <c r="TG29" s="54">
        <v>0</v>
      </c>
      <c r="TH29" s="54">
        <v>0</v>
      </c>
      <c r="TI29" s="54">
        <v>0</v>
      </c>
      <c r="TJ29" s="54">
        <v>0</v>
      </c>
      <c r="TK29" s="54">
        <v>0</v>
      </c>
      <c r="TL29" s="54">
        <v>0</v>
      </c>
      <c r="TM29" s="54">
        <v>0</v>
      </c>
      <c r="TN29" s="54">
        <v>0</v>
      </c>
      <c r="TO29" s="54">
        <v>0</v>
      </c>
    </row>
    <row r="30" spans="4:606" ht="14.25">
      <c r="D30" s="18" t="s">
        <v>21</v>
      </c>
      <c r="E30" s="54" t="s">
        <v>76</v>
      </c>
      <c r="F30" s="54">
        <v>0.17964285201104668</v>
      </c>
      <c r="G30" s="54">
        <v>0.17964285201104668</v>
      </c>
      <c r="H30" s="54">
        <v>0.17964285201104668</v>
      </c>
      <c r="I30" s="54">
        <v>0.17964285201104668</v>
      </c>
      <c r="J30" s="54">
        <v>0.17964285201104668</v>
      </c>
      <c r="K30" s="54">
        <v>0.17964285201104668</v>
      </c>
      <c r="L30" s="54">
        <v>0.17964285201104668</v>
      </c>
      <c r="M30" s="54">
        <v>0.17964285201104668</v>
      </c>
      <c r="N30" s="54">
        <v>0.17964285201104668</v>
      </c>
      <c r="O30" s="54">
        <v>0.17964285201104668</v>
      </c>
      <c r="P30" s="54">
        <v>0.17964285201104668</v>
      </c>
      <c r="Q30" s="54">
        <v>0.17964285201104668</v>
      </c>
      <c r="R30" s="54">
        <v>0.17964285201104668</v>
      </c>
      <c r="S30" s="54">
        <v>0.17964285201104668</v>
      </c>
      <c r="T30" s="54">
        <v>0.17964285201104668</v>
      </c>
      <c r="U30" s="54">
        <v>0.17964285201104668</v>
      </c>
      <c r="V30" s="54">
        <v>0.17964285201104668</v>
      </c>
      <c r="W30" s="54">
        <v>0.17964285201104668</v>
      </c>
      <c r="X30" s="54">
        <v>0.17964285201104668</v>
      </c>
      <c r="Y30" s="54">
        <v>0.17964285201104668</v>
      </c>
      <c r="Z30" s="54">
        <v>0.17964285201104668</v>
      </c>
      <c r="AA30" s="54">
        <v>0.17964285201104668</v>
      </c>
      <c r="AB30" s="54">
        <v>0.17964285201104668</v>
      </c>
      <c r="AC30" s="54">
        <v>0.17964285201104668</v>
      </c>
      <c r="AD30" s="54">
        <v>0.17964285201104668</v>
      </c>
      <c r="AE30" s="54">
        <v>0.17964285201104668</v>
      </c>
      <c r="AF30" s="54">
        <v>0.17964285201104668</v>
      </c>
      <c r="AG30" s="54">
        <v>0.17964285201104668</v>
      </c>
      <c r="AH30" s="54">
        <v>0.17964285201104668</v>
      </c>
      <c r="AI30" s="54">
        <v>0.17964285201104668</v>
      </c>
      <c r="AJ30" s="54">
        <v>0.17964285201104668</v>
      </c>
      <c r="AK30" s="54">
        <v>0.17964285201104668</v>
      </c>
      <c r="AL30" s="54">
        <v>0.17964285201104668</v>
      </c>
      <c r="AM30" s="54">
        <v>0.17964285201104668</v>
      </c>
      <c r="AN30" s="54">
        <v>0.17964285201104668</v>
      </c>
      <c r="AO30" s="54">
        <v>0.17964285201104668</v>
      </c>
      <c r="AP30" s="54">
        <v>0.17964285201104668</v>
      </c>
      <c r="AQ30" s="54">
        <v>0.17964285201104668</v>
      </c>
      <c r="AR30" s="54">
        <v>0.17964285201104668</v>
      </c>
      <c r="AS30" s="54">
        <v>0.17964285201104668</v>
      </c>
      <c r="AT30" s="54">
        <v>0.17964285201104668</v>
      </c>
      <c r="AU30" s="54">
        <v>0.17964285201104668</v>
      </c>
      <c r="AV30" s="54">
        <v>0.17964285201104668</v>
      </c>
      <c r="AW30" s="54">
        <v>0.17964285201104668</v>
      </c>
      <c r="AX30" s="54">
        <v>0.17964285201104668</v>
      </c>
      <c r="AY30" s="54">
        <v>0.17964285201104668</v>
      </c>
      <c r="AZ30" s="54">
        <v>0.17964285201104668</v>
      </c>
      <c r="BA30" s="54">
        <v>0.17964285201104668</v>
      </c>
      <c r="BB30" s="54">
        <v>0.17964285201104668</v>
      </c>
      <c r="BC30" s="54">
        <v>0.17964285201104668</v>
      </c>
      <c r="BD30" s="54">
        <v>0.17964285201104668</v>
      </c>
      <c r="BE30" s="54">
        <v>0.17964285201104668</v>
      </c>
      <c r="BF30" s="54">
        <v>0.17964285201104668</v>
      </c>
      <c r="BG30" s="54">
        <v>0.17964285201104668</v>
      </c>
      <c r="BH30" s="54">
        <v>0.17964285201104668</v>
      </c>
      <c r="BI30" s="54">
        <v>0.17964285201104668</v>
      </c>
      <c r="BJ30" s="54">
        <v>0.17964285201104668</v>
      </c>
      <c r="BK30" s="54">
        <v>0.17964285201104668</v>
      </c>
      <c r="BL30" s="54">
        <v>0.17964285201104668</v>
      </c>
      <c r="BM30" s="54">
        <v>0.17964285201104668</v>
      </c>
      <c r="BN30" s="54">
        <v>0.17964285201104668</v>
      </c>
      <c r="BO30" s="54">
        <v>0.17964285201104668</v>
      </c>
      <c r="BP30" s="54">
        <v>0.17964285201104668</v>
      </c>
      <c r="BQ30" s="54">
        <v>0.17964285201104668</v>
      </c>
      <c r="BR30" s="54">
        <v>0.17964285201104668</v>
      </c>
      <c r="BS30" s="54">
        <v>0.17964285201104668</v>
      </c>
      <c r="BT30" s="54">
        <v>0.17964285201104668</v>
      </c>
      <c r="BU30" s="54">
        <v>0.17964285201104668</v>
      </c>
      <c r="BV30" s="54">
        <v>0.17964285201104668</v>
      </c>
      <c r="BW30" s="54">
        <v>0.17964285201104668</v>
      </c>
      <c r="BX30" s="54">
        <v>0.17964285201104668</v>
      </c>
      <c r="BY30" s="54">
        <v>0.17964285201104668</v>
      </c>
      <c r="BZ30" s="54">
        <v>0.17964285201104668</v>
      </c>
      <c r="CA30" s="54">
        <v>0.17964285201104668</v>
      </c>
      <c r="CB30" s="54">
        <v>0.17964285201104668</v>
      </c>
      <c r="CC30" s="54">
        <v>0.17964285201104668</v>
      </c>
      <c r="CD30" s="54">
        <v>0.17964285201104668</v>
      </c>
      <c r="CE30" s="54">
        <v>0.17964285201104668</v>
      </c>
      <c r="CF30" s="54">
        <v>0.17964285201104668</v>
      </c>
      <c r="CG30" s="54">
        <v>0.17964285201104668</v>
      </c>
      <c r="CH30" s="54">
        <v>0.17964285201104668</v>
      </c>
      <c r="CI30" s="54">
        <v>0.17964285201104668</v>
      </c>
      <c r="CJ30" s="54">
        <v>0.17964285201104668</v>
      </c>
      <c r="CK30" s="54">
        <v>0.17964285201104668</v>
      </c>
      <c r="CL30" s="54">
        <v>0.17964285201104668</v>
      </c>
      <c r="CM30" s="54">
        <v>0.17964285201104668</v>
      </c>
      <c r="CN30" s="54">
        <v>0.17964285201104668</v>
      </c>
      <c r="CO30" s="54">
        <v>0.17964285201104668</v>
      </c>
      <c r="CP30" s="54">
        <v>0.17964285201104668</v>
      </c>
      <c r="CQ30" s="54">
        <v>0.17964285201104668</v>
      </c>
      <c r="CR30" s="54">
        <v>0.17964285201104668</v>
      </c>
      <c r="CS30" s="54">
        <v>0.17964285201104668</v>
      </c>
      <c r="CT30" s="54">
        <v>0.17964285201104668</v>
      </c>
      <c r="CU30" s="54">
        <v>0.17964285201104668</v>
      </c>
      <c r="CV30" s="54">
        <v>0.17964285201104668</v>
      </c>
      <c r="CW30" s="54">
        <v>0.17964285201104668</v>
      </c>
      <c r="CX30" s="54">
        <v>0.17964285201104668</v>
      </c>
      <c r="CY30" s="54">
        <v>0.17964285201104668</v>
      </c>
      <c r="CZ30" s="54">
        <v>0.17964285201104668</v>
      </c>
      <c r="DA30" s="54">
        <v>0.17964285201104668</v>
      </c>
      <c r="DB30" s="54">
        <v>0.17964285201104668</v>
      </c>
      <c r="DC30" s="54">
        <v>0.17964285201104668</v>
      </c>
      <c r="DD30" s="54">
        <v>0.17964285201104668</v>
      </c>
      <c r="DE30" s="54">
        <v>0.17964285201104668</v>
      </c>
      <c r="DF30" s="54">
        <v>0.17964285201104668</v>
      </c>
      <c r="DG30" s="54">
        <v>0.17964285201104668</v>
      </c>
      <c r="DH30" s="54">
        <v>0.17964285201104668</v>
      </c>
      <c r="DI30" s="54">
        <v>0.17964285201104668</v>
      </c>
      <c r="DJ30" s="54">
        <v>0.17964285201104668</v>
      </c>
      <c r="DK30" s="54">
        <v>0.17964285201104668</v>
      </c>
      <c r="DL30" s="54">
        <v>0.17964285201104668</v>
      </c>
      <c r="DM30" s="54">
        <v>0.17964285201104668</v>
      </c>
      <c r="DN30" s="54">
        <v>0.17964285201104668</v>
      </c>
      <c r="DO30" s="54">
        <v>0.17964285201104668</v>
      </c>
      <c r="DP30" s="54">
        <v>0.17964285201104668</v>
      </c>
      <c r="DQ30" s="54">
        <v>0.17964285201104668</v>
      </c>
      <c r="DR30" s="54">
        <v>0.17964285201104668</v>
      </c>
      <c r="DS30" s="54">
        <v>0.17964285201104668</v>
      </c>
      <c r="DT30" s="54">
        <v>0.17964285201104668</v>
      </c>
      <c r="DU30" s="54">
        <v>0.17964285201104668</v>
      </c>
      <c r="DV30" s="54">
        <v>0.17964285201104668</v>
      </c>
      <c r="DW30" s="54">
        <v>0.17964285201104668</v>
      </c>
      <c r="DX30" s="54">
        <v>0.17964285201104668</v>
      </c>
      <c r="DY30" s="54">
        <v>0.17964285201104668</v>
      </c>
      <c r="DZ30" s="54">
        <v>0.17964285201104668</v>
      </c>
      <c r="EA30" s="54">
        <v>0.17964285201104668</v>
      </c>
      <c r="EB30" s="54">
        <v>0.17964285201104668</v>
      </c>
      <c r="EC30" s="54">
        <v>0.17964285201104668</v>
      </c>
      <c r="ED30" s="54">
        <v>0.17964285201104668</v>
      </c>
      <c r="EE30" s="54">
        <v>0.17964285201104668</v>
      </c>
      <c r="EF30" s="54">
        <v>0.17964285201104668</v>
      </c>
      <c r="EG30" s="54">
        <v>0.17964285201104668</v>
      </c>
      <c r="EH30" s="54">
        <v>0.17964285201104668</v>
      </c>
      <c r="EI30" s="54">
        <v>0.17964285201104668</v>
      </c>
      <c r="EJ30" s="54">
        <v>0.17964285201104668</v>
      </c>
      <c r="EK30" s="54">
        <v>0.17964285201104668</v>
      </c>
      <c r="EL30" s="54">
        <v>0.17964285201104668</v>
      </c>
      <c r="EM30" s="54">
        <v>0.17964285201104668</v>
      </c>
      <c r="EN30" s="54">
        <v>0.17964285201104668</v>
      </c>
      <c r="EO30" s="54">
        <v>0.17964285201104668</v>
      </c>
      <c r="EP30" s="54">
        <v>0.17964285201104668</v>
      </c>
      <c r="EQ30" s="54">
        <v>0.17964285201104668</v>
      </c>
      <c r="ER30" s="54">
        <v>0.17964285201104668</v>
      </c>
      <c r="ES30" s="54">
        <v>0.17964285201104668</v>
      </c>
      <c r="ET30" s="54">
        <v>0.17964285201104668</v>
      </c>
      <c r="EU30" s="54">
        <v>0.17964285201104668</v>
      </c>
      <c r="EV30" s="54">
        <v>0.17964285201104668</v>
      </c>
      <c r="EW30" s="54">
        <v>0.17964285201104668</v>
      </c>
      <c r="EX30" s="54">
        <v>0.17964285201104668</v>
      </c>
      <c r="EY30" s="54">
        <v>0.17964285201104668</v>
      </c>
      <c r="EZ30" s="54">
        <v>0.17964285201104668</v>
      </c>
      <c r="FA30" s="54">
        <v>0.17964285201104668</v>
      </c>
      <c r="FB30" s="54">
        <v>0.17964285201104668</v>
      </c>
      <c r="FC30" s="54">
        <v>0.17964285201104668</v>
      </c>
      <c r="FD30" s="54">
        <v>0.17964285201104668</v>
      </c>
      <c r="FE30" s="54">
        <v>0.17964285201104668</v>
      </c>
      <c r="FF30" s="54">
        <v>0.17964285201104668</v>
      </c>
      <c r="FG30" s="54">
        <v>0.17964285201104668</v>
      </c>
      <c r="FH30" s="54">
        <v>0.17964285201104668</v>
      </c>
      <c r="FI30" s="54">
        <v>0.17964285201104668</v>
      </c>
      <c r="FJ30" s="54">
        <v>0.17964285201104668</v>
      </c>
      <c r="FK30" s="54">
        <v>0.17964285201104668</v>
      </c>
      <c r="FL30" s="54">
        <v>0.17964285201104668</v>
      </c>
      <c r="FM30" s="54">
        <v>0.17964285201104668</v>
      </c>
      <c r="FN30" s="54">
        <v>0.17964285201104668</v>
      </c>
      <c r="FO30" s="54">
        <v>0.17964285201104668</v>
      </c>
      <c r="FP30" s="54">
        <v>0.17964285201104668</v>
      </c>
      <c r="FQ30" s="54">
        <v>0.17964285201104668</v>
      </c>
      <c r="FR30" s="54">
        <v>0.17964285201104668</v>
      </c>
      <c r="FS30" s="54">
        <v>0.17964285201104668</v>
      </c>
      <c r="FT30" s="54">
        <v>0.17964285201104668</v>
      </c>
      <c r="FU30" s="54">
        <v>0.17964285201104668</v>
      </c>
      <c r="FV30" s="54">
        <v>0.17964285201104668</v>
      </c>
      <c r="FW30" s="54">
        <v>0.17964285201104668</v>
      </c>
      <c r="FX30" s="54">
        <v>0.17964285201104668</v>
      </c>
      <c r="FY30" s="54">
        <v>0.17964285201104668</v>
      </c>
      <c r="FZ30" s="54">
        <v>0.17964285201104668</v>
      </c>
      <c r="GA30" s="54">
        <v>0.17964285201104668</v>
      </c>
      <c r="GB30" s="54">
        <v>0.17964285201104668</v>
      </c>
      <c r="GC30" s="54">
        <v>0.17964285201104668</v>
      </c>
      <c r="GD30" s="54">
        <v>0.17964285201104668</v>
      </c>
      <c r="GE30" s="54">
        <v>0.17964285201104668</v>
      </c>
      <c r="GF30" s="54">
        <v>0.17964285201104668</v>
      </c>
      <c r="GG30" s="54">
        <v>0.17964285201104668</v>
      </c>
      <c r="GH30" s="54">
        <v>0.17964285201104668</v>
      </c>
      <c r="GI30" s="54">
        <v>0.17964285201104668</v>
      </c>
      <c r="GJ30" s="54">
        <v>0.17964285201104668</v>
      </c>
      <c r="GK30" s="54">
        <v>0.17964285201104668</v>
      </c>
      <c r="GL30" s="54">
        <v>0.17964285201104668</v>
      </c>
      <c r="GM30" s="54">
        <v>0.17964285201104668</v>
      </c>
      <c r="GN30" s="54">
        <v>0.17964285201104668</v>
      </c>
      <c r="GO30" s="54">
        <v>0.17964285201104668</v>
      </c>
      <c r="GP30" s="54">
        <v>0.17964285201104668</v>
      </c>
      <c r="GQ30" s="54">
        <v>0.17964285201104668</v>
      </c>
      <c r="GR30" s="54">
        <v>0.17964285201104668</v>
      </c>
      <c r="GS30" s="54">
        <v>0.17964285201104668</v>
      </c>
      <c r="GT30" s="54">
        <v>0.17964285201104668</v>
      </c>
      <c r="GU30" s="54">
        <v>0.17964285201104668</v>
      </c>
      <c r="GV30" s="54">
        <v>0.17964285201104668</v>
      </c>
      <c r="GW30" s="54">
        <v>0.17964285201104668</v>
      </c>
      <c r="GX30" s="54">
        <v>0.17964285201104668</v>
      </c>
      <c r="GY30" s="54">
        <v>0.17964285201104668</v>
      </c>
      <c r="GZ30" s="54">
        <v>0.17964285201104668</v>
      </c>
      <c r="HA30" s="54">
        <v>0.17964285201104668</v>
      </c>
      <c r="HB30" s="54">
        <v>0.17964285201104668</v>
      </c>
      <c r="HC30" s="54">
        <v>0.17964285201104668</v>
      </c>
      <c r="HD30" s="54">
        <v>0.17964285201104668</v>
      </c>
      <c r="HE30" s="54">
        <v>0.17964285201104668</v>
      </c>
      <c r="HF30" s="54">
        <v>0.17964285201104668</v>
      </c>
      <c r="HG30" s="54">
        <v>0.17964285201104668</v>
      </c>
      <c r="HH30" s="54">
        <v>0.17964285201104668</v>
      </c>
      <c r="HI30" s="54">
        <v>0.17964285201104668</v>
      </c>
      <c r="HJ30" s="54">
        <v>0.17964285201104668</v>
      </c>
      <c r="HK30" s="54">
        <v>0.17964285201104668</v>
      </c>
      <c r="HL30" s="54">
        <v>0.17964285201104668</v>
      </c>
      <c r="HM30" s="54">
        <v>0.17964285201104668</v>
      </c>
      <c r="HN30" s="54">
        <v>0.17964285201104668</v>
      </c>
      <c r="HO30" s="54">
        <v>0.17964285201104668</v>
      </c>
      <c r="HP30" s="54">
        <v>0.17964285201104668</v>
      </c>
      <c r="HQ30" s="54">
        <v>0.17964285201104668</v>
      </c>
      <c r="HR30" s="54">
        <v>0.17964285201104668</v>
      </c>
      <c r="HS30" s="54">
        <v>0.17964285201104668</v>
      </c>
      <c r="HT30" s="54">
        <v>0.17964285201104668</v>
      </c>
      <c r="HU30" s="54">
        <v>0.17964285201104668</v>
      </c>
      <c r="HV30" s="54">
        <v>0.17964285201104668</v>
      </c>
      <c r="HW30" s="54">
        <v>0.17964285201104668</v>
      </c>
      <c r="HX30" s="54">
        <v>0.17964285201104668</v>
      </c>
      <c r="HY30" s="54">
        <v>0.17964285201104668</v>
      </c>
      <c r="HZ30" s="54">
        <v>0.17964285201104668</v>
      </c>
      <c r="IA30" s="54">
        <v>0.17964285201104668</v>
      </c>
      <c r="IB30" s="54">
        <v>0.17964285201104668</v>
      </c>
      <c r="IC30" s="54">
        <v>0.17964285201104668</v>
      </c>
      <c r="ID30" s="54">
        <v>0.17964285201104668</v>
      </c>
      <c r="IE30" s="54">
        <v>0.17964285201104668</v>
      </c>
      <c r="IF30" s="54">
        <v>0.17964285201104668</v>
      </c>
      <c r="IG30" s="54">
        <v>0.17964285201104668</v>
      </c>
      <c r="IH30" s="54">
        <v>0.17964285201104668</v>
      </c>
      <c r="II30" s="54">
        <v>0.17964285201104668</v>
      </c>
      <c r="IJ30" s="54">
        <v>0.17964285201104668</v>
      </c>
      <c r="IK30" s="54">
        <v>0.17964285201104668</v>
      </c>
      <c r="IL30" s="54">
        <v>0.17964285201104668</v>
      </c>
      <c r="IM30" s="54">
        <v>0.17964285201104668</v>
      </c>
      <c r="IN30" s="54">
        <v>0.17964285201104668</v>
      </c>
      <c r="IO30" s="54">
        <v>0.17964285201104668</v>
      </c>
      <c r="IP30" s="54">
        <v>0.17964285201104668</v>
      </c>
      <c r="IQ30" s="54">
        <v>0.17964285201104668</v>
      </c>
      <c r="IR30" s="54">
        <v>0.17964285201104668</v>
      </c>
      <c r="IS30" s="54">
        <v>0.17964285201104668</v>
      </c>
      <c r="IT30" s="54">
        <v>0.17964285201104668</v>
      </c>
      <c r="IU30" s="54">
        <v>0.17964285201104668</v>
      </c>
      <c r="IV30" s="54">
        <v>0.17964285201104668</v>
      </c>
      <c r="IW30" s="54">
        <v>0.17964285201104668</v>
      </c>
      <c r="IX30" s="54">
        <v>0.17964285201104668</v>
      </c>
      <c r="IY30" s="54">
        <v>0.17964285201104668</v>
      </c>
      <c r="IZ30" s="54">
        <v>0.17964285201104668</v>
      </c>
      <c r="JA30" s="54">
        <v>0.17964285201104668</v>
      </c>
      <c r="JB30" s="54">
        <v>0.17964285201104668</v>
      </c>
      <c r="JC30" s="54">
        <v>0.17964285201104668</v>
      </c>
      <c r="JD30" s="54">
        <v>0.17964285201104668</v>
      </c>
      <c r="JE30" s="54">
        <v>0.17964285201104668</v>
      </c>
      <c r="JF30" s="54">
        <v>0.17964285201104668</v>
      </c>
      <c r="JG30" s="54">
        <v>0.17964285201104668</v>
      </c>
      <c r="JH30" s="54">
        <v>0.17964285201104668</v>
      </c>
      <c r="JI30" s="54">
        <v>0.17964285201104668</v>
      </c>
      <c r="JJ30" s="54">
        <v>0.17964285201104668</v>
      </c>
      <c r="JK30" s="54">
        <v>0.17964285201104668</v>
      </c>
      <c r="JL30" s="54">
        <v>0.17964285201104668</v>
      </c>
      <c r="JM30" s="54">
        <v>0.17964285201104668</v>
      </c>
      <c r="JN30" s="54">
        <v>0.17964285201104668</v>
      </c>
      <c r="JO30" s="54">
        <v>0.17964285201104668</v>
      </c>
      <c r="JP30" s="54">
        <v>0.17964285201104668</v>
      </c>
      <c r="JQ30" s="54">
        <v>0.17964285201104668</v>
      </c>
      <c r="JR30" s="54">
        <v>0.17964285201104668</v>
      </c>
      <c r="JS30" s="54">
        <v>0.17964285201104668</v>
      </c>
      <c r="JT30" s="54">
        <v>0.17964285201104668</v>
      </c>
      <c r="JU30" s="54">
        <v>0.17964285201104668</v>
      </c>
      <c r="JV30" s="54">
        <v>0.17964285201104668</v>
      </c>
      <c r="JW30" s="54">
        <v>0.17964285201104668</v>
      </c>
      <c r="JX30" s="54">
        <v>0.17964285201104668</v>
      </c>
      <c r="JY30" s="54">
        <v>0.17964285201104668</v>
      </c>
      <c r="JZ30" s="54">
        <v>0.17964285201104668</v>
      </c>
      <c r="KA30" s="54">
        <v>0.17964285201104668</v>
      </c>
      <c r="KB30" s="54">
        <v>0.17964285201104668</v>
      </c>
      <c r="KC30" s="54">
        <v>0.17964285201104668</v>
      </c>
      <c r="KD30" s="54">
        <v>0.17964285201104668</v>
      </c>
      <c r="KE30" s="54">
        <v>0.17964285201104668</v>
      </c>
      <c r="KF30" s="54">
        <v>0.17964285201104668</v>
      </c>
      <c r="KG30" s="54">
        <v>0.17964285201104668</v>
      </c>
      <c r="KH30" s="54">
        <v>0.17964285201104668</v>
      </c>
      <c r="KI30" s="54">
        <v>0.17964285201104668</v>
      </c>
      <c r="KJ30" s="54">
        <v>0.17964285201104668</v>
      </c>
      <c r="KK30" s="54">
        <v>0.17964285201104668</v>
      </c>
      <c r="KL30" s="54">
        <v>0.17964285201104668</v>
      </c>
      <c r="KM30" s="54">
        <v>0.17964285201104668</v>
      </c>
      <c r="KN30" s="54">
        <v>0.17964285201104668</v>
      </c>
      <c r="KO30" s="54">
        <v>0.17964285201104668</v>
      </c>
      <c r="KP30" s="54">
        <v>0.17964285201104668</v>
      </c>
      <c r="KQ30" s="54">
        <v>0.17964285201104668</v>
      </c>
      <c r="KR30" s="54">
        <v>0.17964285201104668</v>
      </c>
      <c r="KS30" s="54">
        <v>0.17964285201104668</v>
      </c>
      <c r="KT30" s="54">
        <v>0.17964285201104668</v>
      </c>
      <c r="KU30" s="54">
        <v>0.17964285201104668</v>
      </c>
      <c r="KV30" s="54">
        <v>0.17964285201104668</v>
      </c>
      <c r="KW30" s="54">
        <v>0.17964285201104668</v>
      </c>
      <c r="KX30" s="54">
        <v>0.17964285201104668</v>
      </c>
      <c r="KY30" s="54">
        <v>0.17964285201104668</v>
      </c>
      <c r="KZ30" s="54">
        <v>0.17964285201104668</v>
      </c>
      <c r="LA30" s="54">
        <v>0.17964285201104668</v>
      </c>
      <c r="LB30" s="54">
        <v>0.17964285201104668</v>
      </c>
      <c r="LC30" s="54">
        <v>0.17964285201104668</v>
      </c>
      <c r="LD30" s="54">
        <v>0.17964285201104668</v>
      </c>
      <c r="LE30" s="54">
        <v>0.17964285201104668</v>
      </c>
      <c r="LF30" s="54">
        <v>0.17964285201104668</v>
      </c>
      <c r="LG30" s="54">
        <v>0.17964285201104668</v>
      </c>
      <c r="LH30" s="54">
        <v>0.17964285201104668</v>
      </c>
      <c r="LI30" s="54">
        <v>0.17964285201104668</v>
      </c>
      <c r="LJ30" s="54">
        <v>0.17964285201104668</v>
      </c>
      <c r="LK30" s="54">
        <v>0.17964285201104668</v>
      </c>
      <c r="LL30" s="54">
        <v>0.17964285201104668</v>
      </c>
      <c r="LM30" s="54">
        <v>0.17964285201104668</v>
      </c>
      <c r="LN30" s="54">
        <v>0.17964285201104668</v>
      </c>
      <c r="LO30" s="54">
        <v>0.17964285201104668</v>
      </c>
      <c r="LP30" s="54">
        <v>0.17964285201104668</v>
      </c>
      <c r="LQ30" s="54">
        <v>0.17964285201104668</v>
      </c>
      <c r="LR30" s="54">
        <v>0.17964285201104668</v>
      </c>
      <c r="LS30" s="54">
        <v>0.17964285201104668</v>
      </c>
      <c r="LT30" s="54">
        <v>0.17964285201104668</v>
      </c>
      <c r="LU30" s="54">
        <v>0.17964285201104668</v>
      </c>
      <c r="LV30" s="54">
        <v>0.17964285201104668</v>
      </c>
      <c r="LW30" s="54">
        <v>0.17964285201104668</v>
      </c>
      <c r="LX30" s="54">
        <v>0.17964285201104668</v>
      </c>
      <c r="LY30" s="54">
        <v>0.17964285201104668</v>
      </c>
      <c r="LZ30" s="54">
        <v>0.17964285201104668</v>
      </c>
      <c r="MA30" s="54">
        <v>0.17964285201104668</v>
      </c>
      <c r="MB30" s="54">
        <v>0.17964285201104668</v>
      </c>
      <c r="MC30" s="54">
        <v>0.17964285201104668</v>
      </c>
      <c r="MD30" s="54">
        <v>0.17964285201104668</v>
      </c>
      <c r="ME30" s="54">
        <v>0.17964285201104668</v>
      </c>
      <c r="MF30" s="54">
        <v>0.17964285201104668</v>
      </c>
      <c r="MG30" s="54">
        <v>0.17964285201104668</v>
      </c>
      <c r="MH30" s="54">
        <v>0.17964285201104668</v>
      </c>
      <c r="MI30" s="54">
        <v>0.17964285201104668</v>
      </c>
      <c r="MJ30" s="54">
        <v>0.17964285201104668</v>
      </c>
      <c r="MK30" s="54">
        <v>0.17964285201104668</v>
      </c>
      <c r="ML30" s="54">
        <v>0.17964285201104668</v>
      </c>
      <c r="MM30" s="54">
        <v>0.17964285201104668</v>
      </c>
      <c r="MN30" s="54">
        <v>0.17964285201104668</v>
      </c>
      <c r="MO30" s="54">
        <v>0.17964285201104668</v>
      </c>
      <c r="MP30" s="54">
        <v>0.17964285201104668</v>
      </c>
      <c r="MQ30" s="54">
        <v>0.17964285201104668</v>
      </c>
      <c r="MR30" s="54">
        <v>0.17964285201104668</v>
      </c>
      <c r="MS30" s="54">
        <v>0.17964285201104668</v>
      </c>
      <c r="MT30" s="54">
        <v>0.17964285201104668</v>
      </c>
      <c r="MU30" s="54">
        <v>0.17964285201104668</v>
      </c>
      <c r="MV30" s="54">
        <v>0.17964285201104668</v>
      </c>
      <c r="MW30" s="54">
        <v>0.17964285201104668</v>
      </c>
      <c r="MX30" s="54">
        <v>0.17964285201104668</v>
      </c>
      <c r="MY30" s="54">
        <v>0.17964285201104668</v>
      </c>
      <c r="MZ30" s="54">
        <v>0.17964285201104668</v>
      </c>
      <c r="NA30" s="54">
        <v>0.17964285201104668</v>
      </c>
      <c r="NB30" s="54">
        <v>0.17964285201104668</v>
      </c>
      <c r="NC30" s="54">
        <v>0.17964285201104668</v>
      </c>
      <c r="ND30" s="54">
        <v>0.17964285201104668</v>
      </c>
      <c r="NE30" s="54">
        <v>0.17964285201104668</v>
      </c>
      <c r="NF30" s="54">
        <v>0.17964285201104668</v>
      </c>
      <c r="NG30" s="54">
        <v>0.17964285201104668</v>
      </c>
      <c r="NH30" s="54">
        <v>0.17964285201104668</v>
      </c>
      <c r="NI30" s="54">
        <v>0.17964285201104668</v>
      </c>
      <c r="NJ30" s="54">
        <v>0.17964285201104668</v>
      </c>
      <c r="NK30" s="54">
        <v>0.17964285201104668</v>
      </c>
      <c r="NL30" s="54">
        <v>0.17964285201104668</v>
      </c>
      <c r="NM30" s="54">
        <v>0.17964285201104668</v>
      </c>
      <c r="NN30" s="54">
        <v>0.17964285201104668</v>
      </c>
      <c r="NO30" s="54">
        <v>0.17964285201104668</v>
      </c>
      <c r="NP30" s="54">
        <v>0.17964285201104668</v>
      </c>
      <c r="NQ30" s="54">
        <v>0.17964285201104668</v>
      </c>
      <c r="NR30" s="54">
        <v>0.17964285201104668</v>
      </c>
      <c r="NS30" s="54">
        <v>0.17964285201104668</v>
      </c>
      <c r="NT30" s="54">
        <v>0.17964285201104668</v>
      </c>
      <c r="NU30" s="54">
        <v>0.17964285201104668</v>
      </c>
      <c r="NV30" s="54">
        <v>0.17964285201104668</v>
      </c>
      <c r="NW30" s="54">
        <v>0.17964285201104668</v>
      </c>
      <c r="NX30" s="54">
        <v>0.17964285201104668</v>
      </c>
      <c r="NY30" s="54">
        <v>0.17964285201104668</v>
      </c>
      <c r="NZ30" s="54">
        <v>0.17964285201104668</v>
      </c>
      <c r="OA30" s="54">
        <v>0.17964285201104668</v>
      </c>
      <c r="OB30" s="54">
        <v>0.17964285201104668</v>
      </c>
      <c r="OC30" s="54">
        <v>0.17964285201104668</v>
      </c>
      <c r="OD30" s="54">
        <v>0.17964285201104668</v>
      </c>
      <c r="OE30" s="54">
        <v>0.17964285201104668</v>
      </c>
      <c r="OF30" s="54">
        <v>0.17964285201104668</v>
      </c>
      <c r="OG30" s="54">
        <v>0.17964285201104668</v>
      </c>
      <c r="OH30" s="54">
        <v>0.17964285201104668</v>
      </c>
      <c r="OI30" s="54">
        <v>0.17964285201104668</v>
      </c>
      <c r="OJ30" s="54">
        <v>0.17964285201104668</v>
      </c>
      <c r="OK30" s="54">
        <v>0.17964285201104668</v>
      </c>
      <c r="OL30" s="54">
        <v>0.17964285201104668</v>
      </c>
      <c r="OM30" s="54">
        <v>0.17964285201104668</v>
      </c>
      <c r="ON30" s="54">
        <v>0.17964285201104668</v>
      </c>
      <c r="OO30" s="54">
        <v>0.17964285201104668</v>
      </c>
      <c r="OP30" s="54">
        <v>0.17964285201104668</v>
      </c>
      <c r="OQ30" s="54">
        <v>0.17964285201104668</v>
      </c>
      <c r="OR30" s="54">
        <v>0.17964285201104668</v>
      </c>
      <c r="OS30" s="54">
        <v>0.17964285201104668</v>
      </c>
      <c r="OT30" s="54">
        <v>0.17964285201104668</v>
      </c>
      <c r="OU30" s="54">
        <v>0.17964285201104668</v>
      </c>
      <c r="OV30" s="54">
        <v>0.17964285201104668</v>
      </c>
      <c r="OW30" s="54">
        <v>0.17964285201104668</v>
      </c>
      <c r="OX30" s="54">
        <v>0.17964285201104668</v>
      </c>
      <c r="OY30" s="54">
        <v>0.17964285201104668</v>
      </c>
      <c r="OZ30" s="54">
        <v>0.17964285201104668</v>
      </c>
      <c r="PA30" s="54">
        <v>0.17964285201104668</v>
      </c>
      <c r="PB30" s="54">
        <v>0.17964285201104668</v>
      </c>
      <c r="PC30" s="54">
        <v>0.17964285201104668</v>
      </c>
      <c r="PD30" s="54">
        <v>0.17964285201104668</v>
      </c>
      <c r="PE30" s="54">
        <v>0.17964285201104668</v>
      </c>
      <c r="PF30" s="54">
        <v>0.17964285201104668</v>
      </c>
      <c r="PG30" s="54">
        <v>0.17964285201104668</v>
      </c>
      <c r="PH30" s="54">
        <v>0.17964285201104668</v>
      </c>
      <c r="PI30" s="54">
        <v>0.17964285201104668</v>
      </c>
      <c r="PJ30" s="54">
        <v>0.17964285201104668</v>
      </c>
      <c r="PK30" s="54">
        <v>0.17964285201104668</v>
      </c>
      <c r="PL30" s="54">
        <v>0.17964285201104668</v>
      </c>
      <c r="PM30" s="54">
        <v>0.17964285201104668</v>
      </c>
      <c r="PN30" s="54">
        <v>0.17964285201104668</v>
      </c>
      <c r="PO30" s="54">
        <v>0.17964285201104668</v>
      </c>
      <c r="PP30" s="54">
        <v>0.17964285201104668</v>
      </c>
      <c r="PQ30" s="54">
        <v>0.17964285201104668</v>
      </c>
      <c r="PR30" s="54">
        <v>0.17964285201104668</v>
      </c>
      <c r="PS30" s="54">
        <v>0.17964285201104668</v>
      </c>
      <c r="PT30" s="54">
        <v>0.17964285201104668</v>
      </c>
      <c r="PU30" s="54">
        <v>0.17964285201104668</v>
      </c>
      <c r="PV30" s="54">
        <v>0.17964285201104668</v>
      </c>
      <c r="PW30" s="54">
        <v>0.17964285201104668</v>
      </c>
      <c r="PX30" s="54">
        <v>0.17964285201104668</v>
      </c>
      <c r="PY30" s="54">
        <v>0.17964285201104668</v>
      </c>
      <c r="PZ30" s="54">
        <v>0.17964285201104668</v>
      </c>
      <c r="QA30" s="54">
        <v>0.17964285201104668</v>
      </c>
      <c r="QB30" s="54">
        <v>0.17964285201104668</v>
      </c>
      <c r="QC30" s="54">
        <v>0.17964285201104668</v>
      </c>
      <c r="QD30" s="54">
        <v>0.17964285201104668</v>
      </c>
      <c r="QE30" s="54">
        <v>0.17964285201104668</v>
      </c>
      <c r="QF30" s="54">
        <v>0.17964285201104668</v>
      </c>
      <c r="QG30" s="54">
        <v>0.17964285201104668</v>
      </c>
      <c r="QH30" s="54">
        <v>0.17964285201104668</v>
      </c>
      <c r="QI30" s="54">
        <v>0.17964285201104668</v>
      </c>
      <c r="QJ30" s="54">
        <v>0.17964285201104668</v>
      </c>
      <c r="QK30" s="54">
        <v>0.17964285201104668</v>
      </c>
      <c r="QL30" s="54">
        <v>0.17964285201104668</v>
      </c>
      <c r="QM30" s="54">
        <v>0.17964285201104668</v>
      </c>
      <c r="QN30" s="54">
        <v>0.17964285201104668</v>
      </c>
      <c r="QO30" s="54">
        <v>0.17964285201104668</v>
      </c>
      <c r="QP30" s="54">
        <v>0.17964285201104668</v>
      </c>
      <c r="QQ30" s="54">
        <v>0.17964285201104668</v>
      </c>
      <c r="QR30" s="54">
        <v>0.17964285201104668</v>
      </c>
      <c r="QS30" s="54">
        <v>0.17964285201104668</v>
      </c>
      <c r="QT30" s="54">
        <v>0.17964285201104668</v>
      </c>
      <c r="QU30" s="54">
        <v>0.17964285201104668</v>
      </c>
      <c r="QV30" s="54">
        <v>0.17964285201104668</v>
      </c>
      <c r="QW30" s="54">
        <v>0.17964285201104668</v>
      </c>
      <c r="QX30" s="54">
        <v>0.17964285201104668</v>
      </c>
      <c r="QY30" s="54">
        <v>0.17964285201104668</v>
      </c>
      <c r="QZ30" s="54">
        <v>0.17964285201104668</v>
      </c>
      <c r="RA30" s="54">
        <v>0.17964285201104668</v>
      </c>
      <c r="RB30" s="54">
        <v>0.17964285201104668</v>
      </c>
      <c r="RC30" s="54">
        <v>0.17964285201104668</v>
      </c>
      <c r="RD30" s="54">
        <v>0.17964285201104668</v>
      </c>
      <c r="RE30" s="54">
        <v>0.17964285201104668</v>
      </c>
      <c r="RF30" s="54">
        <v>0.17964285201104668</v>
      </c>
      <c r="RG30" s="54">
        <v>0.17964285201104668</v>
      </c>
      <c r="RH30" s="54">
        <v>0.17964285201104668</v>
      </c>
      <c r="RI30" s="54">
        <v>0.17964285201104668</v>
      </c>
      <c r="RJ30" s="54">
        <v>0.17964285201104668</v>
      </c>
      <c r="RK30" s="54">
        <v>0.17964285201104668</v>
      </c>
      <c r="RL30" s="54">
        <v>0.17964285201104668</v>
      </c>
      <c r="RM30" s="54">
        <v>0.17964285201104668</v>
      </c>
      <c r="RN30" s="54">
        <v>0.17964285201104668</v>
      </c>
      <c r="RO30" s="54">
        <v>0.17964285201104668</v>
      </c>
      <c r="RP30" s="54">
        <v>0.17964285201104668</v>
      </c>
      <c r="RQ30" s="54">
        <v>0.17964285201104668</v>
      </c>
      <c r="RR30" s="54">
        <v>0.17964285201104668</v>
      </c>
      <c r="RS30" s="54">
        <v>0.17964285201104668</v>
      </c>
      <c r="RT30" s="54">
        <v>0.17964285201104668</v>
      </c>
      <c r="RU30" s="54">
        <v>0.17964285201104668</v>
      </c>
      <c r="RV30" s="54">
        <v>0.17964285201104668</v>
      </c>
      <c r="RW30" s="54">
        <v>0.17964285201104668</v>
      </c>
      <c r="RX30" s="54">
        <v>0.17964285201104668</v>
      </c>
      <c r="RY30" s="54">
        <v>0.17964285201104668</v>
      </c>
      <c r="RZ30" s="54">
        <v>0.17964285201104668</v>
      </c>
      <c r="SA30" s="54">
        <v>0.17964285201104668</v>
      </c>
      <c r="SB30" s="54">
        <v>0.17964285201104668</v>
      </c>
      <c r="SC30" s="54">
        <v>0.17964285201104668</v>
      </c>
      <c r="SD30" s="54">
        <v>0.17964285201104668</v>
      </c>
      <c r="SE30" s="54">
        <v>0.17964285201104668</v>
      </c>
      <c r="SF30" s="54">
        <v>0.17964285201104668</v>
      </c>
      <c r="SG30" s="54">
        <v>0.17964285201104668</v>
      </c>
      <c r="SH30" s="54">
        <v>0.17964285201104668</v>
      </c>
      <c r="SI30" s="54">
        <v>0.17964285201104668</v>
      </c>
      <c r="SJ30" s="54">
        <v>0.17964285201104668</v>
      </c>
      <c r="SK30" s="54">
        <v>0.17964285201104668</v>
      </c>
      <c r="SL30" s="54">
        <v>0.17964285201104668</v>
      </c>
      <c r="SM30" s="54">
        <v>0.17964285201104668</v>
      </c>
      <c r="SN30" s="54">
        <v>0.17964285201104668</v>
      </c>
      <c r="SO30" s="54">
        <v>0.17964285201104668</v>
      </c>
      <c r="SP30" s="54">
        <v>0.17964285201104668</v>
      </c>
      <c r="SQ30" s="54">
        <v>0.17964285201104668</v>
      </c>
      <c r="SR30" s="54">
        <v>0.17964285201104668</v>
      </c>
      <c r="SS30" s="54">
        <v>0.17964285201104668</v>
      </c>
      <c r="ST30" s="54">
        <v>0.17964285201104668</v>
      </c>
      <c r="SU30" s="54">
        <v>0.17964285201104668</v>
      </c>
      <c r="SV30" s="54">
        <v>0.17964285201104668</v>
      </c>
      <c r="SW30" s="54">
        <v>0.17964285201104668</v>
      </c>
      <c r="SX30" s="54">
        <v>0.17964285201104668</v>
      </c>
      <c r="SY30" s="54">
        <v>0.17964285201104668</v>
      </c>
      <c r="SZ30" s="54">
        <v>0.17964285201104668</v>
      </c>
      <c r="TA30" s="54">
        <v>0.17964285201104668</v>
      </c>
      <c r="TB30" s="54">
        <v>0.17964285201104668</v>
      </c>
      <c r="TC30" s="54">
        <v>0.17964285201104668</v>
      </c>
      <c r="TD30" s="54">
        <v>0.17964285201104668</v>
      </c>
      <c r="TE30" s="54">
        <v>0.17964285201104668</v>
      </c>
      <c r="TF30" s="54">
        <v>0.17964285201104668</v>
      </c>
      <c r="TG30" s="54">
        <v>0.17964285201104668</v>
      </c>
      <c r="TH30" s="54">
        <v>0.17964285201104668</v>
      </c>
      <c r="TI30" s="54">
        <v>0.17964285201104668</v>
      </c>
      <c r="TJ30" s="54">
        <v>0.17964285201104668</v>
      </c>
      <c r="TK30" s="54">
        <v>0.17964285201104668</v>
      </c>
      <c r="TL30" s="54">
        <v>0.17964285201104668</v>
      </c>
      <c r="TM30" s="54">
        <v>0.17964285201104668</v>
      </c>
      <c r="TN30" s="54">
        <v>0.17964285201104668</v>
      </c>
      <c r="TO30" s="54">
        <v>0.17964285201104668</v>
      </c>
    </row>
    <row r="31" spans="4:606" ht="14.25">
      <c r="D31" s="18" t="s">
        <v>21</v>
      </c>
      <c r="E31" s="54" t="s">
        <v>77</v>
      </c>
      <c r="F31" s="54">
        <v>3.6843561207965024E-2</v>
      </c>
      <c r="G31" s="54">
        <v>3.6843561207965024E-2</v>
      </c>
      <c r="H31" s="54">
        <v>3.6843561207965024E-2</v>
      </c>
      <c r="I31" s="54">
        <v>3.6843561207965024E-2</v>
      </c>
      <c r="J31" s="54">
        <v>3.6843561207965024E-2</v>
      </c>
      <c r="K31" s="54">
        <v>3.6843561207965024E-2</v>
      </c>
      <c r="L31" s="54">
        <v>3.6843561207965024E-2</v>
      </c>
      <c r="M31" s="54">
        <v>3.6843561207965024E-2</v>
      </c>
      <c r="N31" s="54">
        <v>3.6843561207965024E-2</v>
      </c>
      <c r="O31" s="54">
        <v>3.6843561207965024E-2</v>
      </c>
      <c r="P31" s="54">
        <v>3.6843561207965024E-2</v>
      </c>
      <c r="Q31" s="54">
        <v>3.6843561207965024E-2</v>
      </c>
      <c r="R31" s="54">
        <v>3.6843561207965024E-2</v>
      </c>
      <c r="S31" s="54">
        <v>3.6843561207965024E-2</v>
      </c>
      <c r="T31" s="54">
        <v>3.6843561207965024E-2</v>
      </c>
      <c r="U31" s="54">
        <v>3.6843561207965024E-2</v>
      </c>
      <c r="V31" s="54">
        <v>3.6843561207965024E-2</v>
      </c>
      <c r="W31" s="54">
        <v>3.6843561207965024E-2</v>
      </c>
      <c r="X31" s="54">
        <v>3.6843561207965024E-2</v>
      </c>
      <c r="Y31" s="54">
        <v>3.6843561207965024E-2</v>
      </c>
      <c r="Z31" s="54">
        <v>3.6843561207965024E-2</v>
      </c>
      <c r="AA31" s="54">
        <v>3.6843561207965024E-2</v>
      </c>
      <c r="AB31" s="54">
        <v>3.6843561207965024E-2</v>
      </c>
      <c r="AC31" s="54">
        <v>3.6843561207965024E-2</v>
      </c>
      <c r="AD31" s="54">
        <v>3.6843561207965024E-2</v>
      </c>
      <c r="AE31" s="54">
        <v>3.6843561207965024E-2</v>
      </c>
      <c r="AF31" s="54">
        <v>3.6843561207965024E-2</v>
      </c>
      <c r="AG31" s="54">
        <v>3.6843561207965024E-2</v>
      </c>
      <c r="AH31" s="54">
        <v>3.6843561207965024E-2</v>
      </c>
      <c r="AI31" s="54">
        <v>3.6843561207965024E-2</v>
      </c>
      <c r="AJ31" s="54">
        <v>3.6843561207965024E-2</v>
      </c>
      <c r="AK31" s="54">
        <v>3.6843561207965024E-2</v>
      </c>
      <c r="AL31" s="54">
        <v>3.6843561207965024E-2</v>
      </c>
      <c r="AM31" s="54">
        <v>3.6843561207965024E-2</v>
      </c>
      <c r="AN31" s="54">
        <v>3.6843561207965024E-2</v>
      </c>
      <c r="AO31" s="54">
        <v>3.6843561207965024E-2</v>
      </c>
      <c r="AP31" s="54">
        <v>3.6843561207965024E-2</v>
      </c>
      <c r="AQ31" s="54">
        <v>3.6843561207965024E-2</v>
      </c>
      <c r="AR31" s="54">
        <v>3.6843561207965024E-2</v>
      </c>
      <c r="AS31" s="54">
        <v>3.6843561207965024E-2</v>
      </c>
      <c r="AT31" s="54">
        <v>3.6843561207965024E-2</v>
      </c>
      <c r="AU31" s="54">
        <v>3.6843561207965024E-2</v>
      </c>
      <c r="AV31" s="54">
        <v>3.6843561207965024E-2</v>
      </c>
      <c r="AW31" s="54">
        <v>3.6843561207965024E-2</v>
      </c>
      <c r="AX31" s="54">
        <v>3.6843561207965024E-2</v>
      </c>
      <c r="AY31" s="54">
        <v>3.6843561207965024E-2</v>
      </c>
      <c r="AZ31" s="54">
        <v>3.6843561207965024E-2</v>
      </c>
      <c r="BA31" s="54">
        <v>3.6843561207965024E-2</v>
      </c>
      <c r="BB31" s="54">
        <v>3.6843561207965024E-2</v>
      </c>
      <c r="BC31" s="54">
        <v>3.6843561207965024E-2</v>
      </c>
      <c r="BD31" s="54">
        <v>3.6843561207965024E-2</v>
      </c>
      <c r="BE31" s="54">
        <v>3.6843561207965024E-2</v>
      </c>
      <c r="BF31" s="54">
        <v>3.6843561207965024E-2</v>
      </c>
      <c r="BG31" s="54">
        <v>3.6843561207965024E-2</v>
      </c>
      <c r="BH31" s="54">
        <v>3.6843561207965024E-2</v>
      </c>
      <c r="BI31" s="54">
        <v>3.6843561207965024E-2</v>
      </c>
      <c r="BJ31" s="54">
        <v>3.6843561207965024E-2</v>
      </c>
      <c r="BK31" s="54">
        <v>3.6843561207965024E-2</v>
      </c>
      <c r="BL31" s="54">
        <v>3.6843561207965024E-2</v>
      </c>
      <c r="BM31" s="54">
        <v>3.6843561207965024E-2</v>
      </c>
      <c r="BN31" s="54">
        <v>3.6843561207965024E-2</v>
      </c>
      <c r="BO31" s="54">
        <v>3.6843561207965024E-2</v>
      </c>
      <c r="BP31" s="54">
        <v>3.6843561207965024E-2</v>
      </c>
      <c r="BQ31" s="54">
        <v>3.6843561207965024E-2</v>
      </c>
      <c r="BR31" s="54">
        <v>3.6843561207965024E-2</v>
      </c>
      <c r="BS31" s="54">
        <v>3.6843561207965024E-2</v>
      </c>
      <c r="BT31" s="54">
        <v>3.6843561207965024E-2</v>
      </c>
      <c r="BU31" s="54">
        <v>3.6843561207965024E-2</v>
      </c>
      <c r="BV31" s="54">
        <v>3.6843561207965024E-2</v>
      </c>
      <c r="BW31" s="54">
        <v>3.6843561207965024E-2</v>
      </c>
      <c r="BX31" s="54">
        <v>3.6843561207965024E-2</v>
      </c>
      <c r="BY31" s="54">
        <v>3.6843561207965024E-2</v>
      </c>
      <c r="BZ31" s="54">
        <v>3.6843561207965024E-2</v>
      </c>
      <c r="CA31" s="54">
        <v>3.6843561207965024E-2</v>
      </c>
      <c r="CB31" s="54">
        <v>3.6843561207965024E-2</v>
      </c>
      <c r="CC31" s="54">
        <v>3.6843561207965024E-2</v>
      </c>
      <c r="CD31" s="54">
        <v>3.6843561207965024E-2</v>
      </c>
      <c r="CE31" s="54">
        <v>3.6843561207965024E-2</v>
      </c>
      <c r="CF31" s="54">
        <v>3.6843561207965024E-2</v>
      </c>
      <c r="CG31" s="54">
        <v>3.6843561207965024E-2</v>
      </c>
      <c r="CH31" s="54">
        <v>3.6843561207965024E-2</v>
      </c>
      <c r="CI31" s="54">
        <v>3.6843561207965024E-2</v>
      </c>
      <c r="CJ31" s="54">
        <v>3.6843561207965024E-2</v>
      </c>
      <c r="CK31" s="54">
        <v>3.6843561207965024E-2</v>
      </c>
      <c r="CL31" s="54">
        <v>3.6843561207965024E-2</v>
      </c>
      <c r="CM31" s="54">
        <v>3.6843561207965024E-2</v>
      </c>
      <c r="CN31" s="54">
        <v>3.6843561207965024E-2</v>
      </c>
      <c r="CO31" s="54">
        <v>3.6843561207965024E-2</v>
      </c>
      <c r="CP31" s="54">
        <v>3.6843561207965024E-2</v>
      </c>
      <c r="CQ31" s="54">
        <v>3.6843561207965024E-2</v>
      </c>
      <c r="CR31" s="54">
        <v>3.6843561207965024E-2</v>
      </c>
      <c r="CS31" s="54">
        <v>3.6843561207965024E-2</v>
      </c>
      <c r="CT31" s="54">
        <v>3.6843561207965024E-2</v>
      </c>
      <c r="CU31" s="54">
        <v>3.6843561207965024E-2</v>
      </c>
      <c r="CV31" s="54">
        <v>3.6843561207965024E-2</v>
      </c>
      <c r="CW31" s="54">
        <v>3.6843561207965024E-2</v>
      </c>
      <c r="CX31" s="54">
        <v>3.6843561207965024E-2</v>
      </c>
      <c r="CY31" s="54">
        <v>3.6843561207965024E-2</v>
      </c>
      <c r="CZ31" s="54">
        <v>3.6843561207965024E-2</v>
      </c>
      <c r="DA31" s="54">
        <v>3.6843561207965024E-2</v>
      </c>
      <c r="DB31" s="54">
        <v>3.6843561207965024E-2</v>
      </c>
      <c r="DC31" s="54">
        <v>3.6843561207965024E-2</v>
      </c>
      <c r="DD31" s="54">
        <v>3.6843561207965024E-2</v>
      </c>
      <c r="DE31" s="54">
        <v>3.6843561207965024E-2</v>
      </c>
      <c r="DF31" s="54">
        <v>3.6843561207965024E-2</v>
      </c>
      <c r="DG31" s="54">
        <v>3.6843561207965024E-2</v>
      </c>
      <c r="DH31" s="54">
        <v>3.6843561207965024E-2</v>
      </c>
      <c r="DI31" s="54">
        <v>3.6843561207965024E-2</v>
      </c>
      <c r="DJ31" s="54">
        <v>3.6843561207965024E-2</v>
      </c>
      <c r="DK31" s="54">
        <v>3.6843561207965024E-2</v>
      </c>
      <c r="DL31" s="54">
        <v>3.6843561207965024E-2</v>
      </c>
      <c r="DM31" s="54">
        <v>3.6843561207965024E-2</v>
      </c>
      <c r="DN31" s="54">
        <v>3.6843561207965024E-2</v>
      </c>
      <c r="DO31" s="54">
        <v>3.6843561207965024E-2</v>
      </c>
      <c r="DP31" s="54">
        <v>3.6843561207965024E-2</v>
      </c>
      <c r="DQ31" s="54">
        <v>3.6843561207965024E-2</v>
      </c>
      <c r="DR31" s="54">
        <v>3.6843561207965024E-2</v>
      </c>
      <c r="DS31" s="54">
        <v>3.6843561207965024E-2</v>
      </c>
      <c r="DT31" s="54">
        <v>3.6843561207965024E-2</v>
      </c>
      <c r="DU31" s="54">
        <v>3.6843561207965024E-2</v>
      </c>
      <c r="DV31" s="54">
        <v>3.6843561207965024E-2</v>
      </c>
      <c r="DW31" s="54">
        <v>3.6843561207965024E-2</v>
      </c>
      <c r="DX31" s="54">
        <v>3.6843561207965024E-2</v>
      </c>
      <c r="DY31" s="54">
        <v>3.6843561207965024E-2</v>
      </c>
      <c r="DZ31" s="54">
        <v>3.6843561207965024E-2</v>
      </c>
      <c r="EA31" s="54">
        <v>3.6843561207965024E-2</v>
      </c>
      <c r="EB31" s="54">
        <v>3.6843561207965024E-2</v>
      </c>
      <c r="EC31" s="54">
        <v>3.6843561207965024E-2</v>
      </c>
      <c r="ED31" s="54">
        <v>3.6843561207965024E-2</v>
      </c>
      <c r="EE31" s="54">
        <v>3.6843561207965024E-2</v>
      </c>
      <c r="EF31" s="54">
        <v>3.6843561207965024E-2</v>
      </c>
      <c r="EG31" s="54">
        <v>3.6843561207965024E-2</v>
      </c>
      <c r="EH31" s="54">
        <v>3.6843561207965024E-2</v>
      </c>
      <c r="EI31" s="54">
        <v>3.6843561207965024E-2</v>
      </c>
      <c r="EJ31" s="54">
        <v>3.6843561207965024E-2</v>
      </c>
      <c r="EK31" s="54">
        <v>3.6843561207965024E-2</v>
      </c>
      <c r="EL31" s="54">
        <v>3.6843561207965024E-2</v>
      </c>
      <c r="EM31" s="54">
        <v>3.6843561207965024E-2</v>
      </c>
      <c r="EN31" s="54">
        <v>3.6843561207965024E-2</v>
      </c>
      <c r="EO31" s="54">
        <v>3.6843561207965024E-2</v>
      </c>
      <c r="EP31" s="54">
        <v>3.6843561207965024E-2</v>
      </c>
      <c r="EQ31" s="54">
        <v>3.6843561207965024E-2</v>
      </c>
      <c r="ER31" s="54">
        <v>3.6843561207965024E-2</v>
      </c>
      <c r="ES31" s="54">
        <v>3.6843561207965024E-2</v>
      </c>
      <c r="ET31" s="54">
        <v>3.6843561207965024E-2</v>
      </c>
      <c r="EU31" s="54">
        <v>3.6843561207965024E-2</v>
      </c>
      <c r="EV31" s="54">
        <v>3.6843561207965024E-2</v>
      </c>
      <c r="EW31" s="54">
        <v>3.6843561207965024E-2</v>
      </c>
      <c r="EX31" s="54">
        <v>3.6843561207965024E-2</v>
      </c>
      <c r="EY31" s="54">
        <v>3.6843561207965024E-2</v>
      </c>
      <c r="EZ31" s="54">
        <v>3.6843561207965024E-2</v>
      </c>
      <c r="FA31" s="54">
        <v>3.6843561207965024E-2</v>
      </c>
      <c r="FB31" s="54">
        <v>3.6843561207965024E-2</v>
      </c>
      <c r="FC31" s="54">
        <v>3.6843561207965024E-2</v>
      </c>
      <c r="FD31" s="54">
        <v>3.6843561207965024E-2</v>
      </c>
      <c r="FE31" s="54">
        <v>3.6843561207965024E-2</v>
      </c>
      <c r="FF31" s="54">
        <v>3.6843561207965024E-2</v>
      </c>
      <c r="FG31" s="54">
        <v>3.6843561207965024E-2</v>
      </c>
      <c r="FH31" s="54">
        <v>3.6843561207965024E-2</v>
      </c>
      <c r="FI31" s="54">
        <v>3.6843561207965024E-2</v>
      </c>
      <c r="FJ31" s="54">
        <v>3.6843561207965024E-2</v>
      </c>
      <c r="FK31" s="54">
        <v>3.6843561207965024E-2</v>
      </c>
      <c r="FL31" s="54">
        <v>3.6843561207965024E-2</v>
      </c>
      <c r="FM31" s="54">
        <v>3.6843561207965024E-2</v>
      </c>
      <c r="FN31" s="54">
        <v>3.6843561207965024E-2</v>
      </c>
      <c r="FO31" s="54">
        <v>3.6843561207965024E-2</v>
      </c>
      <c r="FP31" s="54">
        <v>3.6843561207965024E-2</v>
      </c>
      <c r="FQ31" s="54">
        <v>3.6843561207965024E-2</v>
      </c>
      <c r="FR31" s="54">
        <v>3.6843561207965024E-2</v>
      </c>
      <c r="FS31" s="54">
        <v>3.6843561207965024E-2</v>
      </c>
      <c r="FT31" s="54">
        <v>3.6843561207965024E-2</v>
      </c>
      <c r="FU31" s="54">
        <v>3.6843561207965024E-2</v>
      </c>
      <c r="FV31" s="54">
        <v>3.6843561207965024E-2</v>
      </c>
      <c r="FW31" s="54">
        <v>3.6843561207965024E-2</v>
      </c>
      <c r="FX31" s="54">
        <v>3.6843561207965024E-2</v>
      </c>
      <c r="FY31" s="54">
        <v>3.6843561207965024E-2</v>
      </c>
      <c r="FZ31" s="54">
        <v>3.6843561207965024E-2</v>
      </c>
      <c r="GA31" s="54">
        <v>3.6843561207965024E-2</v>
      </c>
      <c r="GB31" s="54">
        <v>3.6843561207965024E-2</v>
      </c>
      <c r="GC31" s="54">
        <v>3.6843561207965024E-2</v>
      </c>
      <c r="GD31" s="54">
        <v>3.6843561207965024E-2</v>
      </c>
      <c r="GE31" s="54">
        <v>3.6843561207965024E-2</v>
      </c>
      <c r="GF31" s="54">
        <v>3.6843561207965024E-2</v>
      </c>
      <c r="GG31" s="54">
        <v>3.6843561207965024E-2</v>
      </c>
      <c r="GH31" s="54">
        <v>3.6843561207965024E-2</v>
      </c>
      <c r="GI31" s="54">
        <v>3.6843561207965024E-2</v>
      </c>
      <c r="GJ31" s="54">
        <v>3.6843561207965024E-2</v>
      </c>
      <c r="GK31" s="54">
        <v>3.6843561207965024E-2</v>
      </c>
      <c r="GL31" s="54">
        <v>3.6843561207965024E-2</v>
      </c>
      <c r="GM31" s="54">
        <v>3.6843561207965024E-2</v>
      </c>
      <c r="GN31" s="54">
        <v>3.6843561207965024E-2</v>
      </c>
      <c r="GO31" s="54">
        <v>3.6843561207965024E-2</v>
      </c>
      <c r="GP31" s="54">
        <v>3.6843561207965024E-2</v>
      </c>
      <c r="GQ31" s="54">
        <v>3.6843561207965024E-2</v>
      </c>
      <c r="GR31" s="54">
        <v>3.6843561207965024E-2</v>
      </c>
      <c r="GS31" s="54">
        <v>3.6843561207965024E-2</v>
      </c>
      <c r="GT31" s="54">
        <v>3.6843561207965024E-2</v>
      </c>
      <c r="GU31" s="54">
        <v>3.6843561207965024E-2</v>
      </c>
      <c r="GV31" s="54">
        <v>3.6843561207965024E-2</v>
      </c>
      <c r="GW31" s="54">
        <v>3.6843561207965024E-2</v>
      </c>
      <c r="GX31" s="54">
        <v>3.6843561207965024E-2</v>
      </c>
      <c r="GY31" s="54">
        <v>3.6843561207965024E-2</v>
      </c>
      <c r="GZ31" s="54">
        <v>3.6843561207965024E-2</v>
      </c>
      <c r="HA31" s="54">
        <v>3.6843561207965024E-2</v>
      </c>
      <c r="HB31" s="54">
        <v>3.6843561207965024E-2</v>
      </c>
      <c r="HC31" s="54">
        <v>3.6843561207965024E-2</v>
      </c>
      <c r="HD31" s="54">
        <v>3.6843561207965024E-2</v>
      </c>
      <c r="HE31" s="54">
        <v>3.6843561207965024E-2</v>
      </c>
      <c r="HF31" s="54">
        <v>3.6843561207965024E-2</v>
      </c>
      <c r="HG31" s="54">
        <v>3.6843561207965024E-2</v>
      </c>
      <c r="HH31" s="54">
        <v>3.6843561207965024E-2</v>
      </c>
      <c r="HI31" s="54">
        <v>3.6843561207965024E-2</v>
      </c>
      <c r="HJ31" s="54">
        <v>3.6843561207965024E-2</v>
      </c>
      <c r="HK31" s="54">
        <v>3.6843561207965024E-2</v>
      </c>
      <c r="HL31" s="54">
        <v>3.6843561207965024E-2</v>
      </c>
      <c r="HM31" s="54">
        <v>3.6843561207965024E-2</v>
      </c>
      <c r="HN31" s="54">
        <v>3.6843561207965024E-2</v>
      </c>
      <c r="HO31" s="54">
        <v>3.6843561207965024E-2</v>
      </c>
      <c r="HP31" s="54">
        <v>3.6843561207965024E-2</v>
      </c>
      <c r="HQ31" s="54">
        <v>3.6843561207965024E-2</v>
      </c>
      <c r="HR31" s="54">
        <v>3.6843561207965024E-2</v>
      </c>
      <c r="HS31" s="54">
        <v>3.6843561207965024E-2</v>
      </c>
      <c r="HT31" s="54">
        <v>3.6843561207965024E-2</v>
      </c>
      <c r="HU31" s="54">
        <v>3.6843561207965024E-2</v>
      </c>
      <c r="HV31" s="54">
        <v>3.6843561207965024E-2</v>
      </c>
      <c r="HW31" s="54">
        <v>3.6843561207965024E-2</v>
      </c>
      <c r="HX31" s="54">
        <v>3.6843561207965024E-2</v>
      </c>
      <c r="HY31" s="54">
        <v>3.6843561207965024E-2</v>
      </c>
      <c r="HZ31" s="54">
        <v>3.6843561207965024E-2</v>
      </c>
      <c r="IA31" s="54">
        <v>3.6843561207965024E-2</v>
      </c>
      <c r="IB31" s="54">
        <v>3.6843561207965024E-2</v>
      </c>
      <c r="IC31" s="54">
        <v>3.6843561207965024E-2</v>
      </c>
      <c r="ID31" s="54">
        <v>3.6843561207965024E-2</v>
      </c>
      <c r="IE31" s="54">
        <v>3.6843561207965024E-2</v>
      </c>
      <c r="IF31" s="54">
        <v>3.6843561207965024E-2</v>
      </c>
      <c r="IG31" s="54">
        <v>3.6843561207965024E-2</v>
      </c>
      <c r="IH31" s="54">
        <v>3.6843561207965024E-2</v>
      </c>
      <c r="II31" s="54">
        <v>3.6843561207965024E-2</v>
      </c>
      <c r="IJ31" s="54">
        <v>3.6843561207965024E-2</v>
      </c>
      <c r="IK31" s="54">
        <v>3.6843561207965024E-2</v>
      </c>
      <c r="IL31" s="54">
        <v>3.6843561207965024E-2</v>
      </c>
      <c r="IM31" s="54">
        <v>3.6843561207965024E-2</v>
      </c>
      <c r="IN31" s="54">
        <v>3.6843561207965024E-2</v>
      </c>
      <c r="IO31" s="54">
        <v>3.6843561207965024E-2</v>
      </c>
      <c r="IP31" s="54">
        <v>3.6843561207965024E-2</v>
      </c>
      <c r="IQ31" s="54">
        <v>3.6843561207965024E-2</v>
      </c>
      <c r="IR31" s="54">
        <v>3.6843561207965024E-2</v>
      </c>
      <c r="IS31" s="54">
        <v>3.6843561207965024E-2</v>
      </c>
      <c r="IT31" s="54">
        <v>3.6843561207965024E-2</v>
      </c>
      <c r="IU31" s="54">
        <v>3.6843561207965024E-2</v>
      </c>
      <c r="IV31" s="54">
        <v>3.6843561207965024E-2</v>
      </c>
      <c r="IW31" s="54">
        <v>3.6843561207965024E-2</v>
      </c>
      <c r="IX31" s="54">
        <v>3.6843561207965024E-2</v>
      </c>
      <c r="IY31" s="54">
        <v>3.6843561207965024E-2</v>
      </c>
      <c r="IZ31" s="54">
        <v>3.6843561207965024E-2</v>
      </c>
      <c r="JA31" s="54">
        <v>3.6843561207965024E-2</v>
      </c>
      <c r="JB31" s="54">
        <v>3.6843561207965024E-2</v>
      </c>
      <c r="JC31" s="54">
        <v>3.6843561207965024E-2</v>
      </c>
      <c r="JD31" s="54">
        <v>3.6843561207965024E-2</v>
      </c>
      <c r="JE31" s="54">
        <v>3.6843561207965024E-2</v>
      </c>
      <c r="JF31" s="54">
        <v>3.6843561207965024E-2</v>
      </c>
      <c r="JG31" s="54">
        <v>3.6843561207965024E-2</v>
      </c>
      <c r="JH31" s="54">
        <v>3.6843561207965024E-2</v>
      </c>
      <c r="JI31" s="54">
        <v>3.6843561207965024E-2</v>
      </c>
      <c r="JJ31" s="54">
        <v>3.6843561207965024E-2</v>
      </c>
      <c r="JK31" s="54">
        <v>3.6843561207965024E-2</v>
      </c>
      <c r="JL31" s="54">
        <v>3.6843561207965024E-2</v>
      </c>
      <c r="JM31" s="54">
        <v>3.6843561207965024E-2</v>
      </c>
      <c r="JN31" s="54">
        <v>3.6843561207965024E-2</v>
      </c>
      <c r="JO31" s="54">
        <v>3.6843561207965024E-2</v>
      </c>
      <c r="JP31" s="54">
        <v>3.6843561207965024E-2</v>
      </c>
      <c r="JQ31" s="54">
        <v>3.6843561207965024E-2</v>
      </c>
      <c r="JR31" s="54">
        <v>3.6843561207965024E-2</v>
      </c>
      <c r="JS31" s="54">
        <v>3.6843561207965024E-2</v>
      </c>
      <c r="JT31" s="54">
        <v>3.6843561207965024E-2</v>
      </c>
      <c r="JU31" s="54">
        <v>3.6843561207965024E-2</v>
      </c>
      <c r="JV31" s="54">
        <v>3.6843561207965024E-2</v>
      </c>
      <c r="JW31" s="54">
        <v>3.6843561207965024E-2</v>
      </c>
      <c r="JX31" s="54">
        <v>3.6843561207965024E-2</v>
      </c>
      <c r="JY31" s="54">
        <v>3.6843561207965024E-2</v>
      </c>
      <c r="JZ31" s="54">
        <v>3.6843561207965024E-2</v>
      </c>
      <c r="KA31" s="54">
        <v>3.6843561207965024E-2</v>
      </c>
      <c r="KB31" s="54">
        <v>3.6843561207965024E-2</v>
      </c>
      <c r="KC31" s="54">
        <v>3.6843561207965024E-2</v>
      </c>
      <c r="KD31" s="54">
        <v>3.6843561207965024E-2</v>
      </c>
      <c r="KE31" s="54">
        <v>3.6843561207965024E-2</v>
      </c>
      <c r="KF31" s="54">
        <v>3.6843561207965024E-2</v>
      </c>
      <c r="KG31" s="54">
        <v>3.6843561207965024E-2</v>
      </c>
      <c r="KH31" s="54">
        <v>3.6843561207965024E-2</v>
      </c>
      <c r="KI31" s="54">
        <v>3.6843561207965024E-2</v>
      </c>
      <c r="KJ31" s="54">
        <v>3.6843561207965024E-2</v>
      </c>
      <c r="KK31" s="54">
        <v>3.6843561207965024E-2</v>
      </c>
      <c r="KL31" s="54">
        <v>3.6843561207965024E-2</v>
      </c>
      <c r="KM31" s="54">
        <v>3.6843561207965024E-2</v>
      </c>
      <c r="KN31" s="54">
        <v>3.6843561207965024E-2</v>
      </c>
      <c r="KO31" s="54">
        <v>3.6843561207965024E-2</v>
      </c>
      <c r="KP31" s="54">
        <v>3.6843561207965024E-2</v>
      </c>
      <c r="KQ31" s="54">
        <v>3.6843561207965024E-2</v>
      </c>
      <c r="KR31" s="54">
        <v>3.6843561207965024E-2</v>
      </c>
      <c r="KS31" s="54">
        <v>3.6843561207965024E-2</v>
      </c>
      <c r="KT31" s="54">
        <v>3.6843561207965024E-2</v>
      </c>
      <c r="KU31" s="54">
        <v>3.6843561207965024E-2</v>
      </c>
      <c r="KV31" s="54">
        <v>3.6843561207965024E-2</v>
      </c>
      <c r="KW31" s="54">
        <v>3.6843561207965024E-2</v>
      </c>
      <c r="KX31" s="54">
        <v>3.6843561207965024E-2</v>
      </c>
      <c r="KY31" s="54">
        <v>3.6843561207965024E-2</v>
      </c>
      <c r="KZ31" s="54">
        <v>3.6843561207965024E-2</v>
      </c>
      <c r="LA31" s="54">
        <v>3.6843561207965024E-2</v>
      </c>
      <c r="LB31" s="54">
        <v>3.6843561207965024E-2</v>
      </c>
      <c r="LC31" s="54">
        <v>3.6843561207965024E-2</v>
      </c>
      <c r="LD31" s="54">
        <v>3.6843561207965024E-2</v>
      </c>
      <c r="LE31" s="54">
        <v>3.6843561207965024E-2</v>
      </c>
      <c r="LF31" s="54">
        <v>3.6843561207965024E-2</v>
      </c>
      <c r="LG31" s="54">
        <v>3.6843561207965024E-2</v>
      </c>
      <c r="LH31" s="54">
        <v>3.6843561207965024E-2</v>
      </c>
      <c r="LI31" s="54">
        <v>3.6843561207965024E-2</v>
      </c>
      <c r="LJ31" s="54">
        <v>3.6843561207965024E-2</v>
      </c>
      <c r="LK31" s="54">
        <v>3.6843561207965024E-2</v>
      </c>
      <c r="LL31" s="54">
        <v>3.6843561207965024E-2</v>
      </c>
      <c r="LM31" s="54">
        <v>3.6843561207965024E-2</v>
      </c>
      <c r="LN31" s="54">
        <v>3.6843561207965024E-2</v>
      </c>
      <c r="LO31" s="54">
        <v>3.6843561207965024E-2</v>
      </c>
      <c r="LP31" s="54">
        <v>3.6843561207965024E-2</v>
      </c>
      <c r="LQ31" s="54">
        <v>3.6843561207965024E-2</v>
      </c>
      <c r="LR31" s="54">
        <v>3.6843561207965024E-2</v>
      </c>
      <c r="LS31" s="54">
        <v>3.6843561207965024E-2</v>
      </c>
      <c r="LT31" s="54">
        <v>3.6843561207965024E-2</v>
      </c>
      <c r="LU31" s="54">
        <v>3.6843561207965024E-2</v>
      </c>
      <c r="LV31" s="54">
        <v>3.6843561207965024E-2</v>
      </c>
      <c r="LW31" s="54">
        <v>3.6843561207965024E-2</v>
      </c>
      <c r="LX31" s="54">
        <v>3.6843561207965024E-2</v>
      </c>
      <c r="LY31" s="54">
        <v>3.6843561207965024E-2</v>
      </c>
      <c r="LZ31" s="54">
        <v>3.6843561207965024E-2</v>
      </c>
      <c r="MA31" s="54">
        <v>3.6843561207965024E-2</v>
      </c>
      <c r="MB31" s="54">
        <v>3.6843561207965024E-2</v>
      </c>
      <c r="MC31" s="54">
        <v>3.6843561207965024E-2</v>
      </c>
      <c r="MD31" s="54">
        <v>3.6843561207965024E-2</v>
      </c>
      <c r="ME31" s="54">
        <v>3.6843561207965024E-2</v>
      </c>
      <c r="MF31" s="54">
        <v>3.6843561207965024E-2</v>
      </c>
      <c r="MG31" s="54">
        <v>3.6843561207965024E-2</v>
      </c>
      <c r="MH31" s="54">
        <v>3.6843561207965024E-2</v>
      </c>
      <c r="MI31" s="54">
        <v>3.6843561207965024E-2</v>
      </c>
      <c r="MJ31" s="54">
        <v>3.6843561207965024E-2</v>
      </c>
      <c r="MK31" s="54">
        <v>3.6843561207965024E-2</v>
      </c>
      <c r="ML31" s="54">
        <v>3.6843561207965024E-2</v>
      </c>
      <c r="MM31" s="54">
        <v>3.6843561207965024E-2</v>
      </c>
      <c r="MN31" s="54">
        <v>3.6843561207965024E-2</v>
      </c>
      <c r="MO31" s="54">
        <v>3.6843561207965024E-2</v>
      </c>
      <c r="MP31" s="54">
        <v>3.6843561207965024E-2</v>
      </c>
      <c r="MQ31" s="54">
        <v>3.6843561207965024E-2</v>
      </c>
      <c r="MR31" s="54">
        <v>3.6843561207965024E-2</v>
      </c>
      <c r="MS31" s="54">
        <v>3.6843561207965024E-2</v>
      </c>
      <c r="MT31" s="54">
        <v>3.6843561207965024E-2</v>
      </c>
      <c r="MU31" s="54">
        <v>3.6843561207965024E-2</v>
      </c>
      <c r="MV31" s="54">
        <v>3.6843561207965024E-2</v>
      </c>
      <c r="MW31" s="54">
        <v>3.6843561207965024E-2</v>
      </c>
      <c r="MX31" s="54">
        <v>3.6843561207965024E-2</v>
      </c>
      <c r="MY31" s="54">
        <v>3.6843561207965024E-2</v>
      </c>
      <c r="MZ31" s="54">
        <v>3.6843561207965024E-2</v>
      </c>
      <c r="NA31" s="54">
        <v>3.6843561207965024E-2</v>
      </c>
      <c r="NB31" s="54">
        <v>3.6843561207965024E-2</v>
      </c>
      <c r="NC31" s="54">
        <v>3.6843561207965024E-2</v>
      </c>
      <c r="ND31" s="54">
        <v>3.6843561207965024E-2</v>
      </c>
      <c r="NE31" s="54">
        <v>3.6843561207965024E-2</v>
      </c>
      <c r="NF31" s="54">
        <v>3.6843561207965024E-2</v>
      </c>
      <c r="NG31" s="54">
        <v>3.6843561207965024E-2</v>
      </c>
      <c r="NH31" s="54">
        <v>3.6843561207965024E-2</v>
      </c>
      <c r="NI31" s="54">
        <v>3.6843561207965024E-2</v>
      </c>
      <c r="NJ31" s="54">
        <v>3.6843561207965024E-2</v>
      </c>
      <c r="NK31" s="54">
        <v>3.6843561207965024E-2</v>
      </c>
      <c r="NL31" s="54">
        <v>3.6843561207965024E-2</v>
      </c>
      <c r="NM31" s="54">
        <v>3.6843561207965024E-2</v>
      </c>
      <c r="NN31" s="54">
        <v>3.6843561207965024E-2</v>
      </c>
      <c r="NO31" s="54">
        <v>3.6843561207965024E-2</v>
      </c>
      <c r="NP31" s="54">
        <v>3.6843561207965024E-2</v>
      </c>
      <c r="NQ31" s="54">
        <v>3.6843561207965024E-2</v>
      </c>
      <c r="NR31" s="54">
        <v>3.6843561207965024E-2</v>
      </c>
      <c r="NS31" s="54">
        <v>3.6843561207965024E-2</v>
      </c>
      <c r="NT31" s="54">
        <v>3.6843561207965024E-2</v>
      </c>
      <c r="NU31" s="54">
        <v>3.6843561207965024E-2</v>
      </c>
      <c r="NV31" s="54">
        <v>3.6843561207965024E-2</v>
      </c>
      <c r="NW31" s="54">
        <v>3.6843561207965024E-2</v>
      </c>
      <c r="NX31" s="54">
        <v>3.6843561207965024E-2</v>
      </c>
      <c r="NY31" s="54">
        <v>3.6843561207965024E-2</v>
      </c>
      <c r="NZ31" s="54">
        <v>3.6843561207965024E-2</v>
      </c>
      <c r="OA31" s="54">
        <v>3.6843561207965024E-2</v>
      </c>
      <c r="OB31" s="54">
        <v>3.6843561207965024E-2</v>
      </c>
      <c r="OC31" s="54">
        <v>3.6843561207965024E-2</v>
      </c>
      <c r="OD31" s="54">
        <v>3.6843561207965024E-2</v>
      </c>
      <c r="OE31" s="54">
        <v>3.6843561207965024E-2</v>
      </c>
      <c r="OF31" s="54">
        <v>3.6843561207965024E-2</v>
      </c>
      <c r="OG31" s="54">
        <v>3.6843561207965024E-2</v>
      </c>
      <c r="OH31" s="54">
        <v>3.6843561207965024E-2</v>
      </c>
      <c r="OI31" s="54">
        <v>3.6843561207965024E-2</v>
      </c>
      <c r="OJ31" s="54">
        <v>3.6843561207965024E-2</v>
      </c>
      <c r="OK31" s="54">
        <v>3.6843561207965024E-2</v>
      </c>
      <c r="OL31" s="54">
        <v>3.6843561207965024E-2</v>
      </c>
      <c r="OM31" s="54">
        <v>3.6843561207965024E-2</v>
      </c>
      <c r="ON31" s="54">
        <v>3.6843561207965024E-2</v>
      </c>
      <c r="OO31" s="54">
        <v>3.6843561207965024E-2</v>
      </c>
      <c r="OP31" s="54">
        <v>3.6843561207965024E-2</v>
      </c>
      <c r="OQ31" s="54">
        <v>3.6843561207965024E-2</v>
      </c>
      <c r="OR31" s="54">
        <v>3.6843561207965024E-2</v>
      </c>
      <c r="OS31" s="54">
        <v>3.6843561207965024E-2</v>
      </c>
      <c r="OT31" s="54">
        <v>3.6843561207965024E-2</v>
      </c>
      <c r="OU31" s="54">
        <v>3.6843561207965024E-2</v>
      </c>
      <c r="OV31" s="54">
        <v>3.6843561207965024E-2</v>
      </c>
      <c r="OW31" s="54">
        <v>3.6843561207965024E-2</v>
      </c>
      <c r="OX31" s="54">
        <v>3.6843561207965024E-2</v>
      </c>
      <c r="OY31" s="54">
        <v>3.6843561207965024E-2</v>
      </c>
      <c r="OZ31" s="54">
        <v>3.6843561207965024E-2</v>
      </c>
      <c r="PA31" s="54">
        <v>3.6843561207965024E-2</v>
      </c>
      <c r="PB31" s="54">
        <v>3.6843561207965024E-2</v>
      </c>
      <c r="PC31" s="54">
        <v>3.6843561207965024E-2</v>
      </c>
      <c r="PD31" s="54">
        <v>3.6843561207965024E-2</v>
      </c>
      <c r="PE31" s="54">
        <v>3.6843561207965024E-2</v>
      </c>
      <c r="PF31" s="54">
        <v>3.6843561207965024E-2</v>
      </c>
      <c r="PG31" s="54">
        <v>3.6843561207965024E-2</v>
      </c>
      <c r="PH31" s="54">
        <v>3.6843561207965024E-2</v>
      </c>
      <c r="PI31" s="54">
        <v>3.6843561207965024E-2</v>
      </c>
      <c r="PJ31" s="54">
        <v>3.6843561207965024E-2</v>
      </c>
      <c r="PK31" s="54">
        <v>3.6843561207965024E-2</v>
      </c>
      <c r="PL31" s="54">
        <v>3.6843561207965024E-2</v>
      </c>
      <c r="PM31" s="54">
        <v>3.6843561207965024E-2</v>
      </c>
      <c r="PN31" s="54">
        <v>3.6843561207965024E-2</v>
      </c>
      <c r="PO31" s="54">
        <v>3.6843561207965024E-2</v>
      </c>
      <c r="PP31" s="54">
        <v>3.6843561207965024E-2</v>
      </c>
      <c r="PQ31" s="54">
        <v>3.6843561207965024E-2</v>
      </c>
      <c r="PR31" s="54">
        <v>3.6843561207965024E-2</v>
      </c>
      <c r="PS31" s="54">
        <v>3.6843561207965024E-2</v>
      </c>
      <c r="PT31" s="54">
        <v>3.6843561207965024E-2</v>
      </c>
      <c r="PU31" s="54">
        <v>3.6843561207965024E-2</v>
      </c>
      <c r="PV31" s="54">
        <v>3.6843561207965024E-2</v>
      </c>
      <c r="PW31" s="54">
        <v>3.6843561207965024E-2</v>
      </c>
      <c r="PX31" s="54">
        <v>3.6843561207965024E-2</v>
      </c>
      <c r="PY31" s="54">
        <v>3.6843561207965024E-2</v>
      </c>
      <c r="PZ31" s="54">
        <v>3.6843561207965024E-2</v>
      </c>
      <c r="QA31" s="54">
        <v>3.6843561207965024E-2</v>
      </c>
      <c r="QB31" s="54">
        <v>3.6843561207965024E-2</v>
      </c>
      <c r="QC31" s="54">
        <v>3.6843561207965024E-2</v>
      </c>
      <c r="QD31" s="54">
        <v>3.6843561207965024E-2</v>
      </c>
      <c r="QE31" s="54">
        <v>3.6843561207965024E-2</v>
      </c>
      <c r="QF31" s="54">
        <v>3.6843561207965024E-2</v>
      </c>
      <c r="QG31" s="54">
        <v>3.6843561207965024E-2</v>
      </c>
      <c r="QH31" s="54">
        <v>3.6843561207965024E-2</v>
      </c>
      <c r="QI31" s="54">
        <v>3.6843561207965024E-2</v>
      </c>
      <c r="QJ31" s="54">
        <v>3.6843561207965024E-2</v>
      </c>
      <c r="QK31" s="54">
        <v>3.6843561207965024E-2</v>
      </c>
      <c r="QL31" s="54">
        <v>3.6843561207965024E-2</v>
      </c>
      <c r="QM31" s="54">
        <v>3.6843561207965024E-2</v>
      </c>
      <c r="QN31" s="54">
        <v>3.6843561207965024E-2</v>
      </c>
      <c r="QO31" s="54">
        <v>3.6843561207965024E-2</v>
      </c>
      <c r="QP31" s="54">
        <v>3.6843561207965024E-2</v>
      </c>
      <c r="QQ31" s="54">
        <v>3.6843561207965024E-2</v>
      </c>
      <c r="QR31" s="54">
        <v>3.6843561207965024E-2</v>
      </c>
      <c r="QS31" s="54">
        <v>3.6843561207965024E-2</v>
      </c>
      <c r="QT31" s="54">
        <v>3.6843561207965024E-2</v>
      </c>
      <c r="QU31" s="54">
        <v>3.6843561207965024E-2</v>
      </c>
      <c r="QV31" s="54">
        <v>3.6843561207965024E-2</v>
      </c>
      <c r="QW31" s="54">
        <v>3.6843561207965024E-2</v>
      </c>
      <c r="QX31" s="54">
        <v>3.6843561207965024E-2</v>
      </c>
      <c r="QY31" s="54">
        <v>3.6843561207965024E-2</v>
      </c>
      <c r="QZ31" s="54">
        <v>3.6843561207965024E-2</v>
      </c>
      <c r="RA31" s="54">
        <v>3.6843561207965024E-2</v>
      </c>
      <c r="RB31" s="54">
        <v>3.6843561207965024E-2</v>
      </c>
      <c r="RC31" s="54">
        <v>3.6843561207965024E-2</v>
      </c>
      <c r="RD31" s="54">
        <v>3.6843561207965024E-2</v>
      </c>
      <c r="RE31" s="54">
        <v>3.6843561207965024E-2</v>
      </c>
      <c r="RF31" s="54">
        <v>3.6843561207965024E-2</v>
      </c>
      <c r="RG31" s="54">
        <v>3.6843561207965024E-2</v>
      </c>
      <c r="RH31" s="54">
        <v>3.6843561207965024E-2</v>
      </c>
      <c r="RI31" s="54">
        <v>3.6843561207965024E-2</v>
      </c>
      <c r="RJ31" s="54">
        <v>3.6843561207965024E-2</v>
      </c>
      <c r="RK31" s="54">
        <v>3.6843561207965024E-2</v>
      </c>
      <c r="RL31" s="54">
        <v>3.6843561207965024E-2</v>
      </c>
      <c r="RM31" s="54">
        <v>3.6843561207965024E-2</v>
      </c>
      <c r="RN31" s="54">
        <v>3.6843561207965024E-2</v>
      </c>
      <c r="RO31" s="54">
        <v>3.6843561207965024E-2</v>
      </c>
      <c r="RP31" s="54">
        <v>3.6843561207965024E-2</v>
      </c>
      <c r="RQ31" s="54">
        <v>3.6843561207965024E-2</v>
      </c>
      <c r="RR31" s="54">
        <v>3.6843561207965024E-2</v>
      </c>
      <c r="RS31" s="54">
        <v>3.6843561207965024E-2</v>
      </c>
      <c r="RT31" s="54">
        <v>3.6843561207965024E-2</v>
      </c>
      <c r="RU31" s="54">
        <v>3.6843561207965024E-2</v>
      </c>
      <c r="RV31" s="54">
        <v>3.6843561207965024E-2</v>
      </c>
      <c r="RW31" s="54">
        <v>3.6843561207965024E-2</v>
      </c>
      <c r="RX31" s="54">
        <v>3.6843561207965024E-2</v>
      </c>
      <c r="RY31" s="54">
        <v>3.6843561207965024E-2</v>
      </c>
      <c r="RZ31" s="54">
        <v>3.6843561207965024E-2</v>
      </c>
      <c r="SA31" s="54">
        <v>3.6843561207965024E-2</v>
      </c>
      <c r="SB31" s="54">
        <v>3.6843561207965024E-2</v>
      </c>
      <c r="SC31" s="54">
        <v>3.6843561207965024E-2</v>
      </c>
      <c r="SD31" s="54">
        <v>3.6843561207965024E-2</v>
      </c>
      <c r="SE31" s="54">
        <v>3.6843561207965024E-2</v>
      </c>
      <c r="SF31" s="54">
        <v>3.6843561207965024E-2</v>
      </c>
      <c r="SG31" s="54">
        <v>3.6843561207965024E-2</v>
      </c>
      <c r="SH31" s="54">
        <v>3.6843561207965024E-2</v>
      </c>
      <c r="SI31" s="54">
        <v>3.6843561207965024E-2</v>
      </c>
      <c r="SJ31" s="54">
        <v>3.6843561207965024E-2</v>
      </c>
      <c r="SK31" s="54">
        <v>3.6843561207965024E-2</v>
      </c>
      <c r="SL31" s="54">
        <v>3.6843561207965024E-2</v>
      </c>
      <c r="SM31" s="54">
        <v>3.6843561207965024E-2</v>
      </c>
      <c r="SN31" s="54">
        <v>3.6843561207965024E-2</v>
      </c>
      <c r="SO31" s="54">
        <v>3.6843561207965024E-2</v>
      </c>
      <c r="SP31" s="54">
        <v>3.6843561207965024E-2</v>
      </c>
      <c r="SQ31" s="54">
        <v>3.6843561207965024E-2</v>
      </c>
      <c r="SR31" s="54">
        <v>3.6843561207965024E-2</v>
      </c>
      <c r="SS31" s="54">
        <v>3.6843561207965024E-2</v>
      </c>
      <c r="ST31" s="54">
        <v>3.6843561207965024E-2</v>
      </c>
      <c r="SU31" s="54">
        <v>3.6843561207965024E-2</v>
      </c>
      <c r="SV31" s="54">
        <v>3.6843561207965024E-2</v>
      </c>
      <c r="SW31" s="54">
        <v>3.6843561207965024E-2</v>
      </c>
      <c r="SX31" s="54">
        <v>3.6843561207965024E-2</v>
      </c>
      <c r="SY31" s="54">
        <v>3.6843561207965024E-2</v>
      </c>
      <c r="SZ31" s="54">
        <v>3.6843561207965024E-2</v>
      </c>
      <c r="TA31" s="54">
        <v>3.6843561207965024E-2</v>
      </c>
      <c r="TB31" s="54">
        <v>3.6843561207965024E-2</v>
      </c>
      <c r="TC31" s="54">
        <v>3.6843561207965024E-2</v>
      </c>
      <c r="TD31" s="54">
        <v>3.6843561207965024E-2</v>
      </c>
      <c r="TE31" s="54">
        <v>3.6843561207965024E-2</v>
      </c>
      <c r="TF31" s="54">
        <v>3.6843561207965024E-2</v>
      </c>
      <c r="TG31" s="54">
        <v>3.6843561207965024E-2</v>
      </c>
      <c r="TH31" s="54">
        <v>3.6843561207965024E-2</v>
      </c>
      <c r="TI31" s="54">
        <v>3.6843561207965024E-2</v>
      </c>
      <c r="TJ31" s="54">
        <v>3.6843561207965024E-2</v>
      </c>
      <c r="TK31" s="54">
        <v>3.6843561207965024E-2</v>
      </c>
      <c r="TL31" s="54">
        <v>3.6843561207965024E-2</v>
      </c>
      <c r="TM31" s="54">
        <v>3.6843561207965024E-2</v>
      </c>
      <c r="TN31" s="54">
        <v>3.6843561207965024E-2</v>
      </c>
      <c r="TO31" s="54">
        <v>3.6843561207965024E-2</v>
      </c>
    </row>
    <row r="32" spans="4:606" ht="14.25">
      <c r="D32" s="18" t="s">
        <v>21</v>
      </c>
      <c r="E32" s="54" t="s">
        <v>93</v>
      </c>
      <c r="F32" s="54">
        <v>0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54">
        <v>0</v>
      </c>
      <c r="M32" s="54">
        <v>0</v>
      </c>
      <c r="N32" s="54">
        <v>0</v>
      </c>
      <c r="O32" s="54">
        <v>0</v>
      </c>
      <c r="P32" s="54">
        <v>0</v>
      </c>
      <c r="Q32" s="54">
        <v>0</v>
      </c>
      <c r="R32" s="54">
        <v>0</v>
      </c>
      <c r="S32" s="54">
        <v>0</v>
      </c>
      <c r="T32" s="54">
        <v>0</v>
      </c>
      <c r="U32" s="54">
        <v>0</v>
      </c>
      <c r="V32" s="54">
        <v>0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  <c r="AN32" s="54">
        <v>0</v>
      </c>
      <c r="AO32" s="54">
        <v>0</v>
      </c>
      <c r="AP32" s="54">
        <v>0</v>
      </c>
      <c r="AQ32" s="54">
        <v>0</v>
      </c>
      <c r="AR32" s="54">
        <v>0</v>
      </c>
      <c r="AS32" s="54">
        <v>0</v>
      </c>
      <c r="AT32" s="54">
        <v>0</v>
      </c>
      <c r="AU32" s="54">
        <v>0</v>
      </c>
      <c r="AV32" s="54">
        <v>0</v>
      </c>
      <c r="AW32" s="54">
        <v>0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>
        <v>0</v>
      </c>
      <c r="BJ32" s="54">
        <v>0</v>
      </c>
      <c r="BK32" s="54">
        <v>0</v>
      </c>
      <c r="BL32" s="54">
        <v>0</v>
      </c>
      <c r="BM32" s="54">
        <v>0</v>
      </c>
      <c r="BN32" s="54">
        <v>0</v>
      </c>
      <c r="BO32" s="54">
        <v>0</v>
      </c>
      <c r="BP32" s="54">
        <v>0</v>
      </c>
      <c r="BQ32" s="54">
        <v>0</v>
      </c>
      <c r="BR32" s="54">
        <v>0</v>
      </c>
      <c r="BS32" s="54">
        <v>0</v>
      </c>
      <c r="BT32" s="54">
        <v>0</v>
      </c>
      <c r="BU32" s="54">
        <v>0</v>
      </c>
      <c r="BV32" s="54">
        <v>0</v>
      </c>
      <c r="BW32" s="54">
        <v>0</v>
      </c>
      <c r="BX32" s="54">
        <v>0</v>
      </c>
      <c r="BY32" s="54">
        <v>0</v>
      </c>
      <c r="BZ32" s="54">
        <v>0</v>
      </c>
      <c r="CA32" s="54">
        <v>0</v>
      </c>
      <c r="CB32" s="54">
        <v>0</v>
      </c>
      <c r="CC32" s="54">
        <v>0</v>
      </c>
      <c r="CD32" s="54">
        <v>0</v>
      </c>
      <c r="CE32" s="54">
        <v>0</v>
      </c>
      <c r="CF32" s="54">
        <v>0</v>
      </c>
      <c r="CG32" s="54">
        <v>0</v>
      </c>
      <c r="CH32" s="54">
        <v>0</v>
      </c>
      <c r="CI32" s="54">
        <v>0</v>
      </c>
      <c r="CJ32" s="54">
        <v>0</v>
      </c>
      <c r="CK32" s="54">
        <v>0</v>
      </c>
      <c r="CL32" s="54">
        <v>0</v>
      </c>
      <c r="CM32" s="54">
        <v>0</v>
      </c>
      <c r="CN32" s="54">
        <v>0</v>
      </c>
      <c r="CO32" s="54">
        <v>0</v>
      </c>
      <c r="CP32" s="54">
        <v>0</v>
      </c>
      <c r="CQ32" s="54">
        <v>0</v>
      </c>
      <c r="CR32" s="54">
        <v>0</v>
      </c>
      <c r="CS32" s="54">
        <v>0</v>
      </c>
      <c r="CT32" s="54">
        <v>0</v>
      </c>
      <c r="CU32" s="54">
        <v>0</v>
      </c>
      <c r="CV32" s="54">
        <v>0</v>
      </c>
      <c r="CW32" s="54">
        <v>0</v>
      </c>
      <c r="CX32" s="54">
        <v>0</v>
      </c>
      <c r="CY32" s="54">
        <v>0</v>
      </c>
      <c r="CZ32" s="54">
        <v>0</v>
      </c>
      <c r="DA32" s="54">
        <v>0</v>
      </c>
      <c r="DB32" s="54">
        <v>0</v>
      </c>
      <c r="DC32" s="54">
        <v>0</v>
      </c>
      <c r="DD32" s="54">
        <v>0</v>
      </c>
      <c r="DE32" s="54">
        <v>0</v>
      </c>
      <c r="DF32" s="54">
        <v>0</v>
      </c>
      <c r="DG32" s="54">
        <v>0</v>
      </c>
      <c r="DH32" s="54">
        <v>0</v>
      </c>
      <c r="DI32" s="54">
        <v>0</v>
      </c>
      <c r="DJ32" s="54">
        <v>0</v>
      </c>
      <c r="DK32" s="54">
        <v>0</v>
      </c>
      <c r="DL32" s="54">
        <v>0</v>
      </c>
      <c r="DM32" s="54">
        <v>0</v>
      </c>
      <c r="DN32" s="54">
        <v>0</v>
      </c>
      <c r="DO32" s="54">
        <v>0</v>
      </c>
      <c r="DP32" s="54">
        <v>0</v>
      </c>
      <c r="DQ32" s="54">
        <v>0</v>
      </c>
      <c r="DR32" s="54">
        <v>0</v>
      </c>
      <c r="DS32" s="54">
        <v>0</v>
      </c>
      <c r="DT32" s="54">
        <v>0</v>
      </c>
      <c r="DU32" s="54">
        <v>0</v>
      </c>
      <c r="DV32" s="54">
        <v>0</v>
      </c>
      <c r="DW32" s="54">
        <v>0</v>
      </c>
      <c r="DX32" s="54">
        <v>0</v>
      </c>
      <c r="DY32" s="54">
        <v>0</v>
      </c>
      <c r="DZ32" s="54">
        <v>0</v>
      </c>
      <c r="EA32" s="54">
        <v>0</v>
      </c>
      <c r="EB32" s="54">
        <v>0</v>
      </c>
      <c r="EC32" s="54">
        <v>0</v>
      </c>
      <c r="ED32" s="54">
        <v>0</v>
      </c>
      <c r="EE32" s="54">
        <v>0</v>
      </c>
      <c r="EF32" s="54">
        <v>0</v>
      </c>
      <c r="EG32" s="54">
        <v>0</v>
      </c>
      <c r="EH32" s="54">
        <v>0</v>
      </c>
      <c r="EI32" s="54">
        <v>0</v>
      </c>
      <c r="EJ32" s="54">
        <v>0</v>
      </c>
      <c r="EK32" s="54">
        <v>0</v>
      </c>
      <c r="EL32" s="54">
        <v>0</v>
      </c>
      <c r="EM32" s="54">
        <v>0</v>
      </c>
      <c r="EN32" s="54">
        <v>0</v>
      </c>
      <c r="EO32" s="54">
        <v>0</v>
      </c>
      <c r="EP32" s="54">
        <v>0</v>
      </c>
      <c r="EQ32" s="54">
        <v>0</v>
      </c>
      <c r="ER32" s="54">
        <v>0</v>
      </c>
      <c r="ES32" s="54">
        <v>0</v>
      </c>
      <c r="ET32" s="54">
        <v>0</v>
      </c>
      <c r="EU32" s="54">
        <v>0</v>
      </c>
      <c r="EV32" s="54">
        <v>0</v>
      </c>
      <c r="EW32" s="54">
        <v>0</v>
      </c>
      <c r="EX32" s="54">
        <v>0</v>
      </c>
      <c r="EY32" s="54">
        <v>0</v>
      </c>
      <c r="EZ32" s="54">
        <v>0</v>
      </c>
      <c r="FA32" s="54">
        <v>0</v>
      </c>
      <c r="FB32" s="54">
        <v>0</v>
      </c>
      <c r="FC32" s="54">
        <v>0</v>
      </c>
      <c r="FD32" s="54">
        <v>0</v>
      </c>
      <c r="FE32" s="54">
        <v>0</v>
      </c>
      <c r="FF32" s="54">
        <v>0</v>
      </c>
      <c r="FG32" s="54">
        <v>0</v>
      </c>
      <c r="FH32" s="54">
        <v>0</v>
      </c>
      <c r="FI32" s="54">
        <v>0</v>
      </c>
      <c r="FJ32" s="54">
        <v>0</v>
      </c>
      <c r="FK32" s="54">
        <v>0</v>
      </c>
      <c r="FL32" s="54">
        <v>0</v>
      </c>
      <c r="FM32" s="54">
        <v>0</v>
      </c>
      <c r="FN32" s="54">
        <v>0</v>
      </c>
      <c r="FO32" s="54">
        <v>0</v>
      </c>
      <c r="FP32" s="54">
        <v>0</v>
      </c>
      <c r="FQ32" s="54">
        <v>0</v>
      </c>
      <c r="FR32" s="54">
        <v>0</v>
      </c>
      <c r="FS32" s="54">
        <v>0</v>
      </c>
      <c r="FT32" s="54">
        <v>0</v>
      </c>
      <c r="FU32" s="54">
        <v>0</v>
      </c>
      <c r="FV32" s="54">
        <v>0</v>
      </c>
      <c r="FW32" s="54">
        <v>0</v>
      </c>
      <c r="FX32" s="54">
        <v>0</v>
      </c>
      <c r="FY32" s="54">
        <v>0</v>
      </c>
      <c r="FZ32" s="54">
        <v>0</v>
      </c>
      <c r="GA32" s="54">
        <v>0</v>
      </c>
      <c r="GB32" s="54">
        <v>0</v>
      </c>
      <c r="GC32" s="54">
        <v>0</v>
      </c>
      <c r="GD32" s="54">
        <v>0</v>
      </c>
      <c r="GE32" s="54">
        <v>0</v>
      </c>
      <c r="GF32" s="54">
        <v>0</v>
      </c>
      <c r="GG32" s="54">
        <v>0</v>
      </c>
      <c r="GH32" s="54">
        <v>0</v>
      </c>
      <c r="GI32" s="54">
        <v>0</v>
      </c>
      <c r="GJ32" s="54">
        <v>0</v>
      </c>
      <c r="GK32" s="54">
        <v>0</v>
      </c>
      <c r="GL32" s="54">
        <v>0</v>
      </c>
      <c r="GM32" s="54">
        <v>0</v>
      </c>
      <c r="GN32" s="54">
        <v>0</v>
      </c>
      <c r="GO32" s="54">
        <v>0</v>
      </c>
      <c r="GP32" s="54">
        <v>0</v>
      </c>
      <c r="GQ32" s="54">
        <v>0</v>
      </c>
      <c r="GR32" s="54">
        <v>0</v>
      </c>
      <c r="GS32" s="54">
        <v>0</v>
      </c>
      <c r="GT32" s="54">
        <v>0</v>
      </c>
      <c r="GU32" s="54">
        <v>0</v>
      </c>
      <c r="GV32" s="54">
        <v>0</v>
      </c>
      <c r="GW32" s="54">
        <v>0</v>
      </c>
      <c r="GX32" s="54">
        <v>0</v>
      </c>
      <c r="GY32" s="54">
        <v>0</v>
      </c>
      <c r="GZ32" s="54">
        <v>0</v>
      </c>
      <c r="HA32" s="54">
        <v>0</v>
      </c>
      <c r="HB32" s="54">
        <v>0</v>
      </c>
      <c r="HC32" s="54">
        <v>0</v>
      </c>
      <c r="HD32" s="54">
        <v>0</v>
      </c>
      <c r="HE32" s="54">
        <v>0</v>
      </c>
      <c r="HF32" s="54">
        <v>0</v>
      </c>
      <c r="HG32" s="54">
        <v>0</v>
      </c>
      <c r="HH32" s="54">
        <v>0</v>
      </c>
      <c r="HI32" s="54">
        <v>0</v>
      </c>
      <c r="HJ32" s="54">
        <v>0</v>
      </c>
      <c r="HK32" s="54">
        <v>0</v>
      </c>
      <c r="HL32" s="54">
        <v>0</v>
      </c>
      <c r="HM32" s="54">
        <v>0</v>
      </c>
      <c r="HN32" s="54">
        <v>0</v>
      </c>
      <c r="HO32" s="54">
        <v>0</v>
      </c>
      <c r="HP32" s="54">
        <v>0</v>
      </c>
      <c r="HQ32" s="54">
        <v>0</v>
      </c>
      <c r="HR32" s="54">
        <v>0</v>
      </c>
      <c r="HS32" s="54">
        <v>0</v>
      </c>
      <c r="HT32" s="54">
        <v>0</v>
      </c>
      <c r="HU32" s="54">
        <v>0</v>
      </c>
      <c r="HV32" s="54">
        <v>0</v>
      </c>
      <c r="HW32" s="54">
        <v>0</v>
      </c>
      <c r="HX32" s="54">
        <v>0</v>
      </c>
      <c r="HY32" s="54">
        <v>0</v>
      </c>
      <c r="HZ32" s="54">
        <v>0</v>
      </c>
      <c r="IA32" s="54">
        <v>0</v>
      </c>
      <c r="IB32" s="54">
        <v>0</v>
      </c>
      <c r="IC32" s="54">
        <v>0</v>
      </c>
      <c r="ID32" s="54">
        <v>0</v>
      </c>
      <c r="IE32" s="54">
        <v>0</v>
      </c>
      <c r="IF32" s="54">
        <v>0</v>
      </c>
      <c r="IG32" s="54">
        <v>0</v>
      </c>
      <c r="IH32" s="54">
        <v>0</v>
      </c>
      <c r="II32" s="54">
        <v>0</v>
      </c>
      <c r="IJ32" s="54">
        <v>0</v>
      </c>
      <c r="IK32" s="54">
        <v>0</v>
      </c>
      <c r="IL32" s="54">
        <v>0</v>
      </c>
      <c r="IM32" s="54">
        <v>0</v>
      </c>
      <c r="IN32" s="54">
        <v>0</v>
      </c>
      <c r="IO32" s="54">
        <v>0</v>
      </c>
      <c r="IP32" s="54">
        <v>0</v>
      </c>
      <c r="IQ32" s="54">
        <v>0</v>
      </c>
      <c r="IR32" s="54">
        <v>0</v>
      </c>
      <c r="IS32" s="54">
        <v>0</v>
      </c>
      <c r="IT32" s="54">
        <v>0</v>
      </c>
      <c r="IU32" s="54">
        <v>0</v>
      </c>
      <c r="IV32" s="54">
        <v>0</v>
      </c>
      <c r="IW32" s="54">
        <v>0</v>
      </c>
      <c r="IX32" s="54">
        <v>0</v>
      </c>
      <c r="IY32" s="54">
        <v>0</v>
      </c>
      <c r="IZ32" s="54">
        <v>0</v>
      </c>
      <c r="JA32" s="54">
        <v>0</v>
      </c>
      <c r="JB32" s="54">
        <v>0</v>
      </c>
      <c r="JC32" s="54">
        <v>0</v>
      </c>
      <c r="JD32" s="54">
        <v>0</v>
      </c>
      <c r="JE32" s="54">
        <v>0</v>
      </c>
      <c r="JF32" s="54">
        <v>0</v>
      </c>
      <c r="JG32" s="54">
        <v>0</v>
      </c>
      <c r="JH32" s="54">
        <v>0</v>
      </c>
      <c r="JI32" s="54">
        <v>0</v>
      </c>
      <c r="JJ32" s="54">
        <v>0</v>
      </c>
      <c r="JK32" s="54">
        <v>0</v>
      </c>
      <c r="JL32" s="54">
        <v>0</v>
      </c>
      <c r="JM32" s="54">
        <v>0</v>
      </c>
      <c r="JN32" s="54">
        <v>0</v>
      </c>
      <c r="JO32" s="54">
        <v>0</v>
      </c>
      <c r="JP32" s="54">
        <v>0</v>
      </c>
      <c r="JQ32" s="54">
        <v>0</v>
      </c>
      <c r="JR32" s="54">
        <v>0</v>
      </c>
      <c r="JS32" s="54">
        <v>0</v>
      </c>
      <c r="JT32" s="54">
        <v>0</v>
      </c>
      <c r="JU32" s="54">
        <v>0</v>
      </c>
      <c r="JV32" s="54">
        <v>0</v>
      </c>
      <c r="JW32" s="54">
        <v>0</v>
      </c>
      <c r="JX32" s="54">
        <v>0</v>
      </c>
      <c r="JY32" s="54">
        <v>0</v>
      </c>
      <c r="JZ32" s="54">
        <v>0</v>
      </c>
      <c r="KA32" s="54">
        <v>0</v>
      </c>
      <c r="KB32" s="54">
        <v>0</v>
      </c>
      <c r="KC32" s="54">
        <v>0</v>
      </c>
      <c r="KD32" s="54">
        <v>0</v>
      </c>
      <c r="KE32" s="54">
        <v>0</v>
      </c>
      <c r="KF32" s="54">
        <v>0</v>
      </c>
      <c r="KG32" s="54">
        <v>0</v>
      </c>
      <c r="KH32" s="54">
        <v>0</v>
      </c>
      <c r="KI32" s="54">
        <v>0</v>
      </c>
      <c r="KJ32" s="54">
        <v>0</v>
      </c>
      <c r="KK32" s="54">
        <v>0</v>
      </c>
      <c r="KL32" s="54">
        <v>0</v>
      </c>
      <c r="KM32" s="54">
        <v>0</v>
      </c>
      <c r="KN32" s="54">
        <v>0</v>
      </c>
      <c r="KO32" s="54">
        <v>0</v>
      </c>
      <c r="KP32" s="54">
        <v>0</v>
      </c>
      <c r="KQ32" s="54">
        <v>0</v>
      </c>
      <c r="KR32" s="54">
        <v>0</v>
      </c>
      <c r="KS32" s="54">
        <v>0</v>
      </c>
      <c r="KT32" s="54">
        <v>0</v>
      </c>
      <c r="KU32" s="54">
        <v>0</v>
      </c>
      <c r="KV32" s="54">
        <v>0</v>
      </c>
      <c r="KW32" s="54">
        <v>0</v>
      </c>
      <c r="KX32" s="54">
        <v>0</v>
      </c>
      <c r="KY32" s="54">
        <v>0</v>
      </c>
      <c r="KZ32" s="54">
        <v>0</v>
      </c>
      <c r="LA32" s="54">
        <v>0</v>
      </c>
      <c r="LB32" s="54">
        <v>0</v>
      </c>
      <c r="LC32" s="54">
        <v>0</v>
      </c>
      <c r="LD32" s="54">
        <v>0</v>
      </c>
      <c r="LE32" s="54">
        <v>0</v>
      </c>
      <c r="LF32" s="54">
        <v>0</v>
      </c>
      <c r="LG32" s="54">
        <v>0</v>
      </c>
      <c r="LH32" s="54">
        <v>0</v>
      </c>
      <c r="LI32" s="54">
        <v>0</v>
      </c>
      <c r="LJ32" s="54">
        <v>0</v>
      </c>
      <c r="LK32" s="54">
        <v>0</v>
      </c>
      <c r="LL32" s="54">
        <v>0</v>
      </c>
      <c r="LM32" s="54">
        <v>0</v>
      </c>
      <c r="LN32" s="54">
        <v>0</v>
      </c>
      <c r="LO32" s="54">
        <v>0</v>
      </c>
      <c r="LP32" s="54">
        <v>0</v>
      </c>
      <c r="LQ32" s="54">
        <v>0</v>
      </c>
      <c r="LR32" s="54">
        <v>0</v>
      </c>
      <c r="LS32" s="54">
        <v>0</v>
      </c>
      <c r="LT32" s="54">
        <v>0</v>
      </c>
      <c r="LU32" s="54">
        <v>0</v>
      </c>
      <c r="LV32" s="54">
        <v>0</v>
      </c>
      <c r="LW32" s="54">
        <v>0</v>
      </c>
      <c r="LX32" s="54">
        <v>0</v>
      </c>
      <c r="LY32" s="54">
        <v>0</v>
      </c>
      <c r="LZ32" s="54">
        <v>0</v>
      </c>
      <c r="MA32" s="54">
        <v>0</v>
      </c>
      <c r="MB32" s="54">
        <v>0</v>
      </c>
      <c r="MC32" s="54">
        <v>0</v>
      </c>
      <c r="MD32" s="54">
        <v>0</v>
      </c>
      <c r="ME32" s="54">
        <v>0</v>
      </c>
      <c r="MF32" s="54">
        <v>0</v>
      </c>
      <c r="MG32" s="54">
        <v>0</v>
      </c>
      <c r="MH32" s="54">
        <v>0</v>
      </c>
      <c r="MI32" s="54">
        <v>0</v>
      </c>
      <c r="MJ32" s="54">
        <v>0</v>
      </c>
      <c r="MK32" s="54">
        <v>0</v>
      </c>
      <c r="ML32" s="54">
        <v>0</v>
      </c>
      <c r="MM32" s="54">
        <v>0</v>
      </c>
      <c r="MN32" s="54">
        <v>0</v>
      </c>
      <c r="MO32" s="54">
        <v>0</v>
      </c>
      <c r="MP32" s="54">
        <v>0</v>
      </c>
      <c r="MQ32" s="54">
        <v>0</v>
      </c>
      <c r="MR32" s="54">
        <v>0</v>
      </c>
      <c r="MS32" s="54">
        <v>0</v>
      </c>
      <c r="MT32" s="54">
        <v>0</v>
      </c>
      <c r="MU32" s="54">
        <v>0</v>
      </c>
      <c r="MV32" s="54">
        <v>0</v>
      </c>
      <c r="MW32" s="54">
        <v>0</v>
      </c>
      <c r="MX32" s="54">
        <v>0</v>
      </c>
      <c r="MY32" s="54">
        <v>0</v>
      </c>
      <c r="MZ32" s="54">
        <v>0</v>
      </c>
      <c r="NA32" s="54">
        <v>0</v>
      </c>
      <c r="NB32" s="54">
        <v>0</v>
      </c>
      <c r="NC32" s="54">
        <v>0</v>
      </c>
      <c r="ND32" s="54">
        <v>0</v>
      </c>
      <c r="NE32" s="54">
        <v>0</v>
      </c>
      <c r="NF32" s="54">
        <v>0</v>
      </c>
      <c r="NG32" s="54">
        <v>0</v>
      </c>
      <c r="NH32" s="54">
        <v>0</v>
      </c>
      <c r="NI32" s="54">
        <v>0</v>
      </c>
      <c r="NJ32" s="54">
        <v>0</v>
      </c>
      <c r="NK32" s="54">
        <v>0</v>
      </c>
      <c r="NL32" s="54">
        <v>0</v>
      </c>
      <c r="NM32" s="54">
        <v>0</v>
      </c>
      <c r="NN32" s="54">
        <v>0</v>
      </c>
      <c r="NO32" s="54">
        <v>0</v>
      </c>
      <c r="NP32" s="54">
        <v>0</v>
      </c>
      <c r="NQ32" s="54">
        <v>0</v>
      </c>
      <c r="NR32" s="54">
        <v>0</v>
      </c>
      <c r="NS32" s="54">
        <v>0</v>
      </c>
      <c r="NT32" s="54">
        <v>0</v>
      </c>
      <c r="NU32" s="54">
        <v>0</v>
      </c>
      <c r="NV32" s="54">
        <v>0</v>
      </c>
      <c r="NW32" s="54">
        <v>0</v>
      </c>
      <c r="NX32" s="54">
        <v>0</v>
      </c>
      <c r="NY32" s="54">
        <v>0</v>
      </c>
      <c r="NZ32" s="54">
        <v>0</v>
      </c>
      <c r="OA32" s="54">
        <v>0</v>
      </c>
      <c r="OB32" s="54">
        <v>0</v>
      </c>
      <c r="OC32" s="54">
        <v>0</v>
      </c>
      <c r="OD32" s="54">
        <v>0</v>
      </c>
      <c r="OE32" s="54">
        <v>0</v>
      </c>
      <c r="OF32" s="54">
        <v>0</v>
      </c>
      <c r="OG32" s="54">
        <v>0</v>
      </c>
      <c r="OH32" s="54">
        <v>0</v>
      </c>
      <c r="OI32" s="54">
        <v>0</v>
      </c>
      <c r="OJ32" s="54">
        <v>0</v>
      </c>
      <c r="OK32" s="54">
        <v>0</v>
      </c>
      <c r="OL32" s="54">
        <v>0</v>
      </c>
      <c r="OM32" s="54">
        <v>0</v>
      </c>
      <c r="ON32" s="54">
        <v>0</v>
      </c>
      <c r="OO32" s="54">
        <v>0</v>
      </c>
      <c r="OP32" s="54">
        <v>0</v>
      </c>
      <c r="OQ32" s="54">
        <v>0</v>
      </c>
      <c r="OR32" s="54">
        <v>0</v>
      </c>
      <c r="OS32" s="54">
        <v>0</v>
      </c>
      <c r="OT32" s="54">
        <v>0</v>
      </c>
      <c r="OU32" s="54">
        <v>0</v>
      </c>
      <c r="OV32" s="54">
        <v>0</v>
      </c>
      <c r="OW32" s="54">
        <v>0</v>
      </c>
      <c r="OX32" s="54">
        <v>0</v>
      </c>
      <c r="OY32" s="54">
        <v>0</v>
      </c>
      <c r="OZ32" s="54">
        <v>0</v>
      </c>
      <c r="PA32" s="54">
        <v>0</v>
      </c>
      <c r="PB32" s="54">
        <v>0</v>
      </c>
      <c r="PC32" s="54">
        <v>0</v>
      </c>
      <c r="PD32" s="54">
        <v>0</v>
      </c>
      <c r="PE32" s="54">
        <v>0</v>
      </c>
      <c r="PF32" s="54">
        <v>0</v>
      </c>
      <c r="PG32" s="54">
        <v>0</v>
      </c>
      <c r="PH32" s="54">
        <v>0</v>
      </c>
      <c r="PI32" s="54">
        <v>0</v>
      </c>
      <c r="PJ32" s="54">
        <v>0</v>
      </c>
      <c r="PK32" s="54">
        <v>0</v>
      </c>
      <c r="PL32" s="54">
        <v>0</v>
      </c>
      <c r="PM32" s="54">
        <v>0</v>
      </c>
      <c r="PN32" s="54">
        <v>0</v>
      </c>
      <c r="PO32" s="54">
        <v>0</v>
      </c>
      <c r="PP32" s="54">
        <v>0</v>
      </c>
      <c r="PQ32" s="54">
        <v>0</v>
      </c>
      <c r="PR32" s="54">
        <v>0</v>
      </c>
      <c r="PS32" s="54">
        <v>0</v>
      </c>
      <c r="PT32" s="54">
        <v>0</v>
      </c>
      <c r="PU32" s="54">
        <v>0</v>
      </c>
      <c r="PV32" s="54">
        <v>0</v>
      </c>
      <c r="PW32" s="54">
        <v>0</v>
      </c>
      <c r="PX32" s="54">
        <v>0</v>
      </c>
      <c r="PY32" s="54">
        <v>0</v>
      </c>
      <c r="PZ32" s="54">
        <v>0</v>
      </c>
      <c r="QA32" s="54">
        <v>0</v>
      </c>
      <c r="QB32" s="54">
        <v>0</v>
      </c>
      <c r="QC32" s="54">
        <v>0</v>
      </c>
      <c r="QD32" s="54">
        <v>0</v>
      </c>
      <c r="QE32" s="54">
        <v>0</v>
      </c>
      <c r="QF32" s="54">
        <v>0</v>
      </c>
      <c r="QG32" s="54">
        <v>0</v>
      </c>
      <c r="QH32" s="54">
        <v>0</v>
      </c>
      <c r="QI32" s="54">
        <v>0</v>
      </c>
      <c r="QJ32" s="54">
        <v>0</v>
      </c>
      <c r="QK32" s="54">
        <v>0</v>
      </c>
      <c r="QL32" s="54">
        <v>0</v>
      </c>
      <c r="QM32" s="54">
        <v>0</v>
      </c>
      <c r="QN32" s="54">
        <v>0</v>
      </c>
      <c r="QO32" s="54">
        <v>0</v>
      </c>
      <c r="QP32" s="54">
        <v>0</v>
      </c>
      <c r="QQ32" s="54">
        <v>0</v>
      </c>
      <c r="QR32" s="54">
        <v>0</v>
      </c>
      <c r="QS32" s="54">
        <v>0</v>
      </c>
      <c r="QT32" s="54">
        <v>0</v>
      </c>
      <c r="QU32" s="54">
        <v>0</v>
      </c>
      <c r="QV32" s="54">
        <v>0</v>
      </c>
      <c r="QW32" s="54">
        <v>0</v>
      </c>
      <c r="QX32" s="54">
        <v>0</v>
      </c>
      <c r="QY32" s="54">
        <v>0</v>
      </c>
      <c r="QZ32" s="54">
        <v>0</v>
      </c>
      <c r="RA32" s="54">
        <v>0</v>
      </c>
      <c r="RB32" s="54">
        <v>0</v>
      </c>
      <c r="RC32" s="54">
        <v>0</v>
      </c>
      <c r="RD32" s="54">
        <v>0</v>
      </c>
      <c r="RE32" s="54">
        <v>0</v>
      </c>
      <c r="RF32" s="54">
        <v>0</v>
      </c>
      <c r="RG32" s="54">
        <v>0</v>
      </c>
      <c r="RH32" s="54">
        <v>0</v>
      </c>
      <c r="RI32" s="54">
        <v>0</v>
      </c>
      <c r="RJ32" s="54">
        <v>0</v>
      </c>
      <c r="RK32" s="54">
        <v>0</v>
      </c>
      <c r="RL32" s="54">
        <v>0</v>
      </c>
      <c r="RM32" s="54">
        <v>0</v>
      </c>
      <c r="RN32" s="54">
        <v>0</v>
      </c>
      <c r="RO32" s="54">
        <v>0</v>
      </c>
      <c r="RP32" s="54">
        <v>0</v>
      </c>
      <c r="RQ32" s="54">
        <v>0</v>
      </c>
      <c r="RR32" s="54">
        <v>0</v>
      </c>
      <c r="RS32" s="54">
        <v>0</v>
      </c>
      <c r="RT32" s="54">
        <v>0</v>
      </c>
      <c r="RU32" s="54">
        <v>0</v>
      </c>
      <c r="RV32" s="54">
        <v>0</v>
      </c>
      <c r="RW32" s="54">
        <v>0</v>
      </c>
      <c r="RX32" s="54">
        <v>0</v>
      </c>
      <c r="RY32" s="54">
        <v>0</v>
      </c>
      <c r="RZ32" s="54">
        <v>0</v>
      </c>
      <c r="SA32" s="54">
        <v>0</v>
      </c>
      <c r="SB32" s="54">
        <v>0</v>
      </c>
      <c r="SC32" s="54">
        <v>0</v>
      </c>
      <c r="SD32" s="54">
        <v>0</v>
      </c>
      <c r="SE32" s="54">
        <v>0</v>
      </c>
      <c r="SF32" s="54">
        <v>0</v>
      </c>
      <c r="SG32" s="54">
        <v>0</v>
      </c>
      <c r="SH32" s="54">
        <v>0</v>
      </c>
      <c r="SI32" s="54">
        <v>0</v>
      </c>
      <c r="SJ32" s="54">
        <v>0</v>
      </c>
      <c r="SK32" s="54">
        <v>0</v>
      </c>
      <c r="SL32" s="54">
        <v>0</v>
      </c>
      <c r="SM32" s="54">
        <v>0</v>
      </c>
      <c r="SN32" s="54">
        <v>0</v>
      </c>
      <c r="SO32" s="54">
        <v>0</v>
      </c>
      <c r="SP32" s="54">
        <v>0</v>
      </c>
      <c r="SQ32" s="54">
        <v>0</v>
      </c>
      <c r="SR32" s="54">
        <v>0</v>
      </c>
      <c r="SS32" s="54">
        <v>0</v>
      </c>
      <c r="ST32" s="54">
        <v>0</v>
      </c>
      <c r="SU32" s="54">
        <v>0</v>
      </c>
      <c r="SV32" s="54">
        <v>0</v>
      </c>
      <c r="SW32" s="54">
        <v>0</v>
      </c>
      <c r="SX32" s="54">
        <v>0</v>
      </c>
      <c r="SY32" s="54">
        <v>0</v>
      </c>
      <c r="SZ32" s="54">
        <v>0</v>
      </c>
      <c r="TA32" s="54">
        <v>0</v>
      </c>
      <c r="TB32" s="54">
        <v>0</v>
      </c>
      <c r="TC32" s="54">
        <v>0</v>
      </c>
      <c r="TD32" s="54">
        <v>0</v>
      </c>
      <c r="TE32" s="54">
        <v>0</v>
      </c>
      <c r="TF32" s="54">
        <v>0</v>
      </c>
      <c r="TG32" s="54">
        <v>0</v>
      </c>
      <c r="TH32" s="54">
        <v>0</v>
      </c>
      <c r="TI32" s="54">
        <v>0</v>
      </c>
      <c r="TJ32" s="54">
        <v>0</v>
      </c>
      <c r="TK32" s="54">
        <v>0</v>
      </c>
      <c r="TL32" s="54">
        <v>0</v>
      </c>
      <c r="TM32" s="54">
        <v>0</v>
      </c>
      <c r="TN32" s="54">
        <v>0</v>
      </c>
      <c r="TO32" s="54">
        <v>0</v>
      </c>
    </row>
    <row r="33" spans="4:535" ht="14.25">
      <c r="D33" s="18" t="s">
        <v>21</v>
      </c>
      <c r="E33" s="54" t="s">
        <v>58</v>
      </c>
      <c r="F33" s="54">
        <v>0.65894920782452104</v>
      </c>
      <c r="G33" s="54">
        <v>0.65894920782452104</v>
      </c>
      <c r="H33" s="54">
        <v>0.65894920782452104</v>
      </c>
      <c r="I33" s="54">
        <v>0.65894920782452104</v>
      </c>
      <c r="J33" s="54">
        <v>0.65894920782452104</v>
      </c>
      <c r="K33" s="54">
        <v>0.65894920782452104</v>
      </c>
      <c r="L33" s="54">
        <v>0.65894920782452104</v>
      </c>
      <c r="M33" s="54">
        <v>0.65894920782452104</v>
      </c>
      <c r="N33" s="54">
        <v>0.65894920782452104</v>
      </c>
      <c r="O33" s="54">
        <v>0.65894920782452104</v>
      </c>
      <c r="P33" s="54">
        <v>0.65894920782452104</v>
      </c>
      <c r="Q33" s="54">
        <v>0.65894920782452104</v>
      </c>
      <c r="R33" s="54">
        <v>0.65894920782452104</v>
      </c>
      <c r="S33" s="54">
        <v>0.65894920782452104</v>
      </c>
      <c r="T33" s="54">
        <v>0.65894920782452104</v>
      </c>
      <c r="U33" s="54">
        <v>0.65894920782452104</v>
      </c>
      <c r="V33" s="54">
        <v>0.65894920782452104</v>
      </c>
      <c r="W33" s="54">
        <v>0.65894920782452104</v>
      </c>
      <c r="X33" s="54">
        <v>0.65894920782452104</v>
      </c>
      <c r="Y33" s="54">
        <v>0.65894920782452104</v>
      </c>
      <c r="Z33" s="54">
        <v>0.65894920782452104</v>
      </c>
      <c r="AA33" s="54">
        <v>0.65894920782452104</v>
      </c>
      <c r="AB33" s="54">
        <v>0.65894920782452104</v>
      </c>
      <c r="AC33" s="54">
        <v>0.65894920782452104</v>
      </c>
      <c r="AD33" s="54">
        <v>0.65894920782452104</v>
      </c>
      <c r="AE33" s="54">
        <v>0.65894920782452104</v>
      </c>
      <c r="AF33" s="54">
        <v>0.65894920782452104</v>
      </c>
      <c r="AG33" s="54">
        <v>0.65894920782452104</v>
      </c>
      <c r="AH33" s="54">
        <v>0.65894920782452104</v>
      </c>
      <c r="AI33" s="54">
        <v>0.65894920782452104</v>
      </c>
      <c r="AJ33" s="54">
        <v>0.65894920782452104</v>
      </c>
      <c r="AK33" s="54">
        <v>0.65894920782452104</v>
      </c>
      <c r="AL33" s="54">
        <v>0.65894920782452104</v>
      </c>
      <c r="AM33" s="54">
        <v>0.65894920782452104</v>
      </c>
      <c r="AN33" s="54">
        <v>0.65894920782452104</v>
      </c>
      <c r="AO33" s="54">
        <v>0.65894920782452104</v>
      </c>
      <c r="AP33" s="54">
        <v>0.65894920782452104</v>
      </c>
      <c r="AQ33" s="54">
        <v>0.65894920782452104</v>
      </c>
      <c r="AR33" s="54">
        <v>0.65894920782452104</v>
      </c>
      <c r="AS33" s="54">
        <v>0.65894920782452104</v>
      </c>
      <c r="AT33" s="54">
        <v>0.65894920782452104</v>
      </c>
      <c r="AU33" s="54">
        <v>0.65894920782452104</v>
      </c>
      <c r="AV33" s="54">
        <v>0.65894920782452104</v>
      </c>
      <c r="AW33" s="54">
        <v>0.65894920782452104</v>
      </c>
      <c r="AX33" s="54">
        <v>0.65894920782452104</v>
      </c>
      <c r="AY33" s="54">
        <v>0.65894920782452104</v>
      </c>
      <c r="AZ33" s="54">
        <v>0.65894920782452104</v>
      </c>
      <c r="BA33" s="54">
        <v>0.65894920782452104</v>
      </c>
      <c r="BB33" s="54">
        <v>0.65894920782452104</v>
      </c>
      <c r="BC33" s="54">
        <v>0.65894920782452104</v>
      </c>
      <c r="BD33" s="54">
        <v>0.65894920782452104</v>
      </c>
      <c r="BE33" s="54">
        <v>0.65894920782452104</v>
      </c>
      <c r="BF33" s="54">
        <v>0.65894920782452104</v>
      </c>
      <c r="BG33" s="54">
        <v>0.65894920782452104</v>
      </c>
      <c r="BH33" s="54">
        <v>0.65894920782452104</v>
      </c>
      <c r="BI33" s="54">
        <v>0.65894920782452104</v>
      </c>
      <c r="BJ33" s="54">
        <v>0.65894920782452104</v>
      </c>
      <c r="BK33" s="54">
        <v>0.65894920782452104</v>
      </c>
      <c r="BL33" s="54">
        <v>0.65894920782452104</v>
      </c>
      <c r="BM33" s="54">
        <v>0.65894920782452104</v>
      </c>
      <c r="BN33" s="54">
        <v>0.65894920782452104</v>
      </c>
      <c r="BO33" s="54">
        <v>0.65894920782452104</v>
      </c>
      <c r="BP33" s="54">
        <v>0.65894920782452104</v>
      </c>
      <c r="BQ33" s="54">
        <v>0.65894920782452104</v>
      </c>
      <c r="BR33" s="54">
        <v>0.65894920782452104</v>
      </c>
      <c r="BS33" s="54">
        <v>0.65894920782452104</v>
      </c>
      <c r="BT33" s="54">
        <v>0.65894920782452104</v>
      </c>
      <c r="BU33" s="54">
        <v>0.65894920782452104</v>
      </c>
      <c r="BV33" s="54">
        <v>0.65894920782452104</v>
      </c>
      <c r="BW33" s="54">
        <v>0.65894920782452104</v>
      </c>
      <c r="BX33" s="54">
        <v>0.65894920782452104</v>
      </c>
      <c r="BY33" s="54">
        <v>0.65894920782452104</v>
      </c>
      <c r="BZ33" s="54">
        <v>0.65894920782452104</v>
      </c>
      <c r="CA33" s="54">
        <v>0.65894920782452104</v>
      </c>
      <c r="CB33" s="54">
        <v>0.65894920782452104</v>
      </c>
      <c r="CC33" s="54">
        <v>0.65894920782452104</v>
      </c>
      <c r="CD33" s="54">
        <v>0.65894920782452104</v>
      </c>
      <c r="CE33" s="54">
        <v>0.65894920782452104</v>
      </c>
      <c r="CF33" s="54">
        <v>0.65894920782452104</v>
      </c>
      <c r="CG33" s="54">
        <v>0.65894920782452104</v>
      </c>
      <c r="CH33" s="54">
        <v>0.65894920782452104</v>
      </c>
      <c r="CI33" s="54">
        <v>0.65894920782452104</v>
      </c>
      <c r="CJ33" s="54">
        <v>0.65894920782452104</v>
      </c>
      <c r="CK33" s="54">
        <v>0.65894920782452104</v>
      </c>
      <c r="CL33" s="54">
        <v>0.65894920782452104</v>
      </c>
      <c r="CM33" s="54">
        <v>0.65894920782452104</v>
      </c>
      <c r="CN33" s="54">
        <v>0.65894920782452104</v>
      </c>
      <c r="CO33" s="54">
        <v>0.65894920782452104</v>
      </c>
      <c r="CP33" s="54">
        <v>0.65894920782452104</v>
      </c>
      <c r="CQ33" s="54">
        <v>0.65894920782452104</v>
      </c>
      <c r="CR33" s="54">
        <v>0.65894920782452104</v>
      </c>
      <c r="CS33" s="54">
        <v>0.65894920782452104</v>
      </c>
      <c r="CT33" s="54">
        <v>0.65894920782452104</v>
      </c>
      <c r="CU33" s="54">
        <v>0.65894920782452104</v>
      </c>
      <c r="CV33" s="54">
        <v>0.65894920782452104</v>
      </c>
      <c r="CW33" s="54">
        <v>0.65894920782452104</v>
      </c>
      <c r="CX33" s="54">
        <v>0.65894920782452104</v>
      </c>
      <c r="CY33" s="54">
        <v>0.65894920782452104</v>
      </c>
      <c r="CZ33" s="54">
        <v>0.65894920782452104</v>
      </c>
      <c r="DA33" s="54">
        <v>0.65894920782452104</v>
      </c>
      <c r="DB33" s="54">
        <v>0.65894920782452104</v>
      </c>
      <c r="DC33" s="54">
        <v>0.65894920782452104</v>
      </c>
      <c r="DD33" s="54">
        <v>0.65894920782452104</v>
      </c>
      <c r="DE33" s="54">
        <v>0.65894920782452104</v>
      </c>
      <c r="DF33" s="54">
        <v>0.65894920782452104</v>
      </c>
      <c r="DG33" s="54">
        <v>0.65894920782452104</v>
      </c>
      <c r="DH33" s="54">
        <v>0.65894920782452104</v>
      </c>
      <c r="DI33" s="54">
        <v>0.65894920782452104</v>
      </c>
      <c r="DJ33" s="54">
        <v>0.65894920782452104</v>
      </c>
      <c r="DK33" s="54">
        <v>0.65894920782452104</v>
      </c>
      <c r="DL33" s="54">
        <v>0.65894920782452104</v>
      </c>
      <c r="DM33" s="54">
        <v>0.65894920782452104</v>
      </c>
      <c r="DN33" s="54">
        <v>0.65894920782452104</v>
      </c>
      <c r="DO33" s="54">
        <v>0.65894920782452104</v>
      </c>
      <c r="DP33" s="54">
        <v>0.65894920782452104</v>
      </c>
      <c r="DQ33" s="54">
        <v>0.65894920782452104</v>
      </c>
      <c r="DR33" s="54">
        <v>0.65894920782452104</v>
      </c>
      <c r="DS33" s="54">
        <v>0.65894920782452104</v>
      </c>
      <c r="DT33" s="54">
        <v>0.65894920782452104</v>
      </c>
      <c r="DU33" s="54">
        <v>0.65894920782452104</v>
      </c>
      <c r="DV33" s="54">
        <v>0.65894920782452104</v>
      </c>
      <c r="DW33" s="54">
        <v>0.65894920782452104</v>
      </c>
      <c r="DX33" s="54">
        <v>0.65894920782452104</v>
      </c>
      <c r="DY33" s="54">
        <v>0.65894920782452104</v>
      </c>
      <c r="DZ33" s="54">
        <v>0.65894920782452104</v>
      </c>
      <c r="EA33" s="54">
        <v>0.65894920782452104</v>
      </c>
      <c r="EB33" s="54">
        <v>0.65894920782452104</v>
      </c>
      <c r="EC33" s="54">
        <v>0.65894920782452104</v>
      </c>
      <c r="ED33" s="54">
        <v>0.65894920782452104</v>
      </c>
      <c r="EE33" s="54">
        <v>0.65894920782452104</v>
      </c>
      <c r="EF33" s="54">
        <v>0.65894920782452104</v>
      </c>
      <c r="EG33" s="54">
        <v>0.65894920782452104</v>
      </c>
      <c r="EH33" s="54">
        <v>0.65894920782452104</v>
      </c>
      <c r="EI33" s="54">
        <v>0.65894920782452104</v>
      </c>
      <c r="EJ33" s="54">
        <v>0.65894920782452104</v>
      </c>
      <c r="EK33" s="54">
        <v>0.65894920782452104</v>
      </c>
      <c r="EL33" s="54">
        <v>0.65894920782452104</v>
      </c>
      <c r="EM33" s="54">
        <v>0.65894920782452104</v>
      </c>
      <c r="EN33" s="54">
        <v>0.65894920782452104</v>
      </c>
      <c r="EO33" s="54">
        <v>0.65894920782452104</v>
      </c>
      <c r="EP33" s="54">
        <v>0.65894920782452104</v>
      </c>
      <c r="EQ33" s="54">
        <v>0.65894920782452104</v>
      </c>
      <c r="ER33" s="54">
        <v>0.65894920782452104</v>
      </c>
      <c r="ES33" s="54">
        <v>0.65894920782452104</v>
      </c>
      <c r="ET33" s="54">
        <v>0.65894920782452104</v>
      </c>
      <c r="EU33" s="54">
        <v>0.65894920782452104</v>
      </c>
      <c r="EV33" s="54">
        <v>0.65894920782452104</v>
      </c>
      <c r="EW33" s="54">
        <v>0.65894920782452104</v>
      </c>
      <c r="EX33" s="54">
        <v>0.65894920782452104</v>
      </c>
      <c r="EY33" s="54">
        <v>0.65894920782452104</v>
      </c>
      <c r="EZ33" s="54">
        <v>0.65894920782452104</v>
      </c>
      <c r="FA33" s="54">
        <v>0.65894920782452104</v>
      </c>
      <c r="FB33" s="54">
        <v>0.65894920782452104</v>
      </c>
      <c r="FC33" s="54">
        <v>0.65894920782452104</v>
      </c>
      <c r="FD33" s="54">
        <v>0.65894920782452104</v>
      </c>
      <c r="FE33" s="54">
        <v>0.65894920782452104</v>
      </c>
      <c r="FF33" s="54">
        <v>0.65894920782452104</v>
      </c>
      <c r="FG33" s="54">
        <v>0.65894920782452104</v>
      </c>
      <c r="FH33" s="54">
        <v>0.65894920782452104</v>
      </c>
      <c r="FI33" s="54">
        <v>0.65894920782452104</v>
      </c>
      <c r="FJ33" s="54">
        <v>0.65894920782452104</v>
      </c>
      <c r="FK33" s="54">
        <v>0.65894920782452104</v>
      </c>
      <c r="FL33" s="54">
        <v>0.65894920782452104</v>
      </c>
      <c r="FM33" s="54">
        <v>0.65894920782452104</v>
      </c>
      <c r="FN33" s="54">
        <v>0.65894920782452104</v>
      </c>
      <c r="FO33" s="54">
        <v>0.65894920782452104</v>
      </c>
      <c r="FP33" s="54">
        <v>0.65894920782452104</v>
      </c>
      <c r="FQ33" s="54">
        <v>0.65894920782452104</v>
      </c>
      <c r="FR33" s="54">
        <v>0.65894920782452104</v>
      </c>
      <c r="FS33" s="54">
        <v>0.65894920782452104</v>
      </c>
      <c r="FT33" s="54">
        <v>0.65894920782452104</v>
      </c>
      <c r="FU33" s="54">
        <v>0.65894920782452104</v>
      </c>
      <c r="FV33" s="54">
        <v>0.65894920782452104</v>
      </c>
      <c r="FW33" s="54">
        <v>0.65894920782452104</v>
      </c>
      <c r="FX33" s="54">
        <v>0.65894920782452104</v>
      </c>
      <c r="FY33" s="54">
        <v>0.65894920782452104</v>
      </c>
      <c r="FZ33" s="54">
        <v>0.65894920782452104</v>
      </c>
      <c r="GA33" s="54">
        <v>0.65894920782452104</v>
      </c>
      <c r="GB33" s="54">
        <v>0.65894920782452104</v>
      </c>
      <c r="GC33" s="54">
        <v>0.65894920782452104</v>
      </c>
      <c r="GD33" s="54">
        <v>0.65894920782452104</v>
      </c>
      <c r="GE33" s="54">
        <v>0.65894920782452104</v>
      </c>
      <c r="GF33" s="54">
        <v>0.65894920782452104</v>
      </c>
      <c r="GG33" s="54">
        <v>0.65894920782452104</v>
      </c>
      <c r="GH33" s="54">
        <v>0.65894920782452104</v>
      </c>
      <c r="GI33" s="54">
        <v>0.65894920782452104</v>
      </c>
      <c r="GJ33" s="54">
        <v>0.65894920782452104</v>
      </c>
      <c r="GK33" s="54">
        <v>0.65894920782452104</v>
      </c>
      <c r="GL33" s="54">
        <v>0.65894920782452104</v>
      </c>
      <c r="GM33" s="54">
        <v>0.65894920782452104</v>
      </c>
      <c r="GN33" s="54">
        <v>0.65894920782452104</v>
      </c>
      <c r="GO33" s="54">
        <v>0.65894920782452104</v>
      </c>
      <c r="GP33" s="54">
        <v>0.65894920782452104</v>
      </c>
      <c r="GQ33" s="54">
        <v>0.65894920782452104</v>
      </c>
      <c r="GR33" s="54">
        <v>0.65894920782452104</v>
      </c>
      <c r="GS33" s="54">
        <v>0.65894920782452104</v>
      </c>
      <c r="GT33" s="54">
        <v>0.65894920782452104</v>
      </c>
      <c r="GU33" s="54">
        <v>0.65894920782452104</v>
      </c>
      <c r="GV33" s="54">
        <v>0.65894920782452104</v>
      </c>
      <c r="GW33" s="54">
        <v>0.65894920782452104</v>
      </c>
      <c r="GX33" s="54">
        <v>0.65894920782452104</v>
      </c>
      <c r="GY33" s="54">
        <v>0.65894920782452104</v>
      </c>
      <c r="GZ33" s="54">
        <v>0.65894920782452104</v>
      </c>
      <c r="HA33" s="54">
        <v>0.65894920782452104</v>
      </c>
      <c r="HB33" s="54">
        <v>0.65894920782452104</v>
      </c>
      <c r="HC33" s="54">
        <v>0.65894920782452104</v>
      </c>
      <c r="HD33" s="54">
        <v>0.65894920782452104</v>
      </c>
      <c r="HE33" s="54">
        <v>0.65894920782452104</v>
      </c>
      <c r="HF33" s="54">
        <v>0.65894920782452104</v>
      </c>
      <c r="HG33" s="54">
        <v>0.65894920782452104</v>
      </c>
      <c r="HH33" s="54">
        <v>0.65894920782452104</v>
      </c>
      <c r="HI33" s="54">
        <v>0.65894920782452104</v>
      </c>
      <c r="HJ33" s="54">
        <v>0.65894920782452104</v>
      </c>
      <c r="HK33" s="54">
        <v>0.65894920782452104</v>
      </c>
      <c r="HL33" s="54">
        <v>0.65894920782452104</v>
      </c>
      <c r="HM33" s="54">
        <v>0.65894920782452104</v>
      </c>
      <c r="HN33" s="54">
        <v>0.65894920782452104</v>
      </c>
      <c r="HO33" s="54">
        <v>0.65894920782452104</v>
      </c>
      <c r="HP33" s="54">
        <v>0.65894920782452104</v>
      </c>
      <c r="HQ33" s="54">
        <v>0.65894920782452104</v>
      </c>
      <c r="HR33" s="54">
        <v>0.65894920782452104</v>
      </c>
      <c r="HS33" s="54">
        <v>0.65894920782452104</v>
      </c>
      <c r="HT33" s="54">
        <v>0.65894920782452104</v>
      </c>
      <c r="HU33" s="54">
        <v>0.65894920782452104</v>
      </c>
      <c r="HV33" s="54">
        <v>0.65894920782452104</v>
      </c>
      <c r="HW33" s="54">
        <v>0.65894920782452104</v>
      </c>
      <c r="HX33" s="54">
        <v>0.65894920782452104</v>
      </c>
      <c r="HY33" s="54">
        <v>0.65894920782452104</v>
      </c>
      <c r="HZ33" s="54">
        <v>0.65894920782452104</v>
      </c>
      <c r="IA33" s="54">
        <v>0.65894920782452104</v>
      </c>
      <c r="IB33" s="54">
        <v>0.65894920782452104</v>
      </c>
      <c r="IC33" s="54">
        <v>0.65894920782452104</v>
      </c>
      <c r="ID33" s="54">
        <v>0.65894920782452104</v>
      </c>
      <c r="IE33" s="54">
        <v>0.65894920782452104</v>
      </c>
      <c r="IF33" s="54">
        <v>0.65894920782452104</v>
      </c>
      <c r="IG33" s="54">
        <v>0.65894920782452104</v>
      </c>
      <c r="IH33" s="54">
        <v>0.65894920782452104</v>
      </c>
      <c r="II33" s="54">
        <v>0.65894920782452104</v>
      </c>
      <c r="IJ33" s="54">
        <v>0.65894920782452104</v>
      </c>
      <c r="IK33" s="54">
        <v>0.65894920782452104</v>
      </c>
      <c r="IL33" s="54">
        <v>0.65894920782452104</v>
      </c>
      <c r="IM33" s="54">
        <v>0.65894920782452104</v>
      </c>
      <c r="IN33" s="54">
        <v>0.65894920782452104</v>
      </c>
      <c r="IO33" s="54">
        <v>0.65894920782452104</v>
      </c>
      <c r="IP33" s="54">
        <v>0.65894920782452104</v>
      </c>
      <c r="IQ33" s="54">
        <v>0.65894920782452104</v>
      </c>
      <c r="IR33" s="54">
        <v>0.65894920782452104</v>
      </c>
      <c r="IS33" s="54">
        <v>0.65894920782452104</v>
      </c>
      <c r="IT33" s="54">
        <v>0.65894920782452104</v>
      </c>
      <c r="IU33" s="54">
        <v>0.65894920782452104</v>
      </c>
      <c r="IV33" s="54">
        <v>0.65894920782452104</v>
      </c>
      <c r="IW33" s="54">
        <v>0.65894920782452104</v>
      </c>
      <c r="IX33" s="54">
        <v>0.65894920782452104</v>
      </c>
      <c r="IY33" s="54">
        <v>0.65894920782452104</v>
      </c>
      <c r="IZ33" s="54">
        <v>0.65894920782452104</v>
      </c>
      <c r="JA33" s="54">
        <v>0.65894920782452104</v>
      </c>
      <c r="JB33" s="54">
        <v>0.65894920782452104</v>
      </c>
      <c r="JC33" s="54">
        <v>0.65894920782452104</v>
      </c>
      <c r="JD33" s="54">
        <v>0.65894920782452104</v>
      </c>
      <c r="JE33" s="54">
        <v>0.65894920782452104</v>
      </c>
      <c r="JF33" s="54">
        <v>0.65894920782452104</v>
      </c>
      <c r="JG33" s="54">
        <v>0.65894920782452104</v>
      </c>
      <c r="JH33" s="54">
        <v>0.65894920782452104</v>
      </c>
      <c r="JI33" s="54">
        <v>0.65894920782452104</v>
      </c>
      <c r="JJ33" s="54">
        <v>0.65894920782452104</v>
      </c>
      <c r="JK33" s="54">
        <v>0.65894920782452104</v>
      </c>
      <c r="JL33" s="54">
        <v>0.65894920782452104</v>
      </c>
      <c r="JM33" s="54">
        <v>0.65894920782452104</v>
      </c>
      <c r="JN33" s="54">
        <v>0.65894920782452104</v>
      </c>
      <c r="JO33" s="54">
        <v>0.65894920782452104</v>
      </c>
      <c r="JP33" s="54">
        <v>0.65894920782452104</v>
      </c>
      <c r="JQ33" s="54">
        <v>0.65894920782452104</v>
      </c>
      <c r="JR33" s="54">
        <v>0.65894920782452104</v>
      </c>
      <c r="JS33" s="54">
        <v>0.65894920782452104</v>
      </c>
      <c r="JT33" s="54">
        <v>0.65894920782452104</v>
      </c>
      <c r="JU33" s="54">
        <v>0.65894920782452104</v>
      </c>
      <c r="JV33" s="54">
        <v>0.65894920782452104</v>
      </c>
      <c r="JW33" s="54">
        <v>0.65894920782452104</v>
      </c>
      <c r="JX33" s="54">
        <v>0.65894920782452104</v>
      </c>
      <c r="JY33" s="54">
        <v>0.65894920782452104</v>
      </c>
      <c r="JZ33" s="54">
        <v>0.65894920782452104</v>
      </c>
      <c r="KA33" s="54">
        <v>0.65894920782452104</v>
      </c>
      <c r="KB33" s="54">
        <v>0.65894920782452104</v>
      </c>
      <c r="KC33" s="54">
        <v>0.65894920782452104</v>
      </c>
      <c r="KD33" s="54">
        <v>0.65894920782452104</v>
      </c>
      <c r="KE33" s="54">
        <v>0.65894920782452104</v>
      </c>
      <c r="KF33" s="54">
        <v>0.65894920782452104</v>
      </c>
      <c r="KG33" s="54">
        <v>0.65894920782452104</v>
      </c>
      <c r="KH33" s="54">
        <v>0.65894920782452104</v>
      </c>
      <c r="KI33" s="54">
        <v>0.65894920782452104</v>
      </c>
      <c r="KJ33" s="54">
        <v>0.65894920782452104</v>
      </c>
      <c r="KK33" s="54">
        <v>0.65894920782452104</v>
      </c>
      <c r="KL33" s="54">
        <v>0.65894920782452104</v>
      </c>
      <c r="KM33" s="54">
        <v>0.65894920782452104</v>
      </c>
      <c r="KN33" s="54">
        <v>0.65894920782452104</v>
      </c>
      <c r="KO33" s="54">
        <v>0.65894920782452104</v>
      </c>
      <c r="KP33" s="54">
        <v>0.65894920782452104</v>
      </c>
      <c r="KQ33" s="54">
        <v>0.65894920782452104</v>
      </c>
      <c r="KR33" s="54">
        <v>0.65894920782452104</v>
      </c>
      <c r="KS33" s="54">
        <v>0.65894920782452104</v>
      </c>
      <c r="KT33" s="54">
        <v>0.65894920782452104</v>
      </c>
      <c r="KU33" s="54">
        <v>0.65894920782452104</v>
      </c>
      <c r="KV33" s="54">
        <v>0.65894920782452104</v>
      </c>
      <c r="KW33" s="54">
        <v>0.65894920782452104</v>
      </c>
      <c r="KX33" s="54">
        <v>0.65894920782452104</v>
      </c>
      <c r="KY33" s="54">
        <v>0.65894920782452104</v>
      </c>
      <c r="KZ33" s="54">
        <v>0.65894920782452104</v>
      </c>
      <c r="LA33" s="54">
        <v>0.65894920782452104</v>
      </c>
      <c r="LB33" s="54">
        <v>0.65894920782452104</v>
      </c>
      <c r="LC33" s="54">
        <v>0.65894920782452104</v>
      </c>
      <c r="LD33" s="54">
        <v>0.65894920782452104</v>
      </c>
      <c r="LE33" s="54">
        <v>0.65894920782452104</v>
      </c>
      <c r="LF33" s="54">
        <v>0.65894920782452104</v>
      </c>
      <c r="LG33" s="54">
        <v>0.65894920782452104</v>
      </c>
      <c r="LH33" s="54">
        <v>0.65894920782452104</v>
      </c>
      <c r="LI33" s="54">
        <v>0.65894920782452104</v>
      </c>
      <c r="LJ33" s="54">
        <v>0.65894920782452104</v>
      </c>
      <c r="LK33" s="54">
        <v>0.65894920782452104</v>
      </c>
      <c r="LL33" s="54">
        <v>0.65894920782452104</v>
      </c>
      <c r="LM33" s="54">
        <v>0.65894920782452104</v>
      </c>
      <c r="LN33" s="54">
        <v>0.65894920782452104</v>
      </c>
      <c r="LO33" s="54">
        <v>0.65894920782452104</v>
      </c>
      <c r="LP33" s="54">
        <v>0.65894920782452104</v>
      </c>
      <c r="LQ33" s="54">
        <v>0.65894920782452104</v>
      </c>
      <c r="LR33" s="54">
        <v>0.65894920782452104</v>
      </c>
      <c r="LS33" s="54">
        <v>0.65894920782452104</v>
      </c>
      <c r="LT33" s="54">
        <v>0.65894920782452104</v>
      </c>
      <c r="LU33" s="54">
        <v>0.65894920782452104</v>
      </c>
      <c r="LV33" s="54">
        <v>0.65894920782452104</v>
      </c>
      <c r="LW33" s="54">
        <v>0.65894920782452104</v>
      </c>
      <c r="LX33" s="54">
        <v>0.65894920782452104</v>
      </c>
      <c r="LY33" s="54">
        <v>0.65894920782452104</v>
      </c>
      <c r="LZ33" s="54">
        <v>0.65894920782452104</v>
      </c>
      <c r="MA33" s="54">
        <v>0.65894920782452104</v>
      </c>
      <c r="MB33" s="54">
        <v>0.65894920782452104</v>
      </c>
      <c r="MC33" s="54">
        <v>0.65894920782452104</v>
      </c>
      <c r="MD33" s="54">
        <v>0.65894920782452104</v>
      </c>
      <c r="ME33" s="54">
        <v>0.65894920782452104</v>
      </c>
      <c r="MF33" s="54">
        <v>0.65894920782452104</v>
      </c>
      <c r="MG33" s="54">
        <v>0.65894920782452104</v>
      </c>
      <c r="MH33" s="54">
        <v>0.65894920782452104</v>
      </c>
      <c r="MI33" s="54">
        <v>0.65894920782452104</v>
      </c>
      <c r="MJ33" s="54">
        <v>0.65894920782452104</v>
      </c>
      <c r="MK33" s="54">
        <v>0.65894920782452104</v>
      </c>
      <c r="ML33" s="54">
        <v>0.65894920782452104</v>
      </c>
      <c r="MM33" s="54">
        <v>0.65894920782452104</v>
      </c>
      <c r="MN33" s="54">
        <v>0.65894920782452104</v>
      </c>
      <c r="MO33" s="54">
        <v>0.65894920782452104</v>
      </c>
      <c r="MP33" s="54">
        <v>0.65894920782452104</v>
      </c>
      <c r="MQ33" s="54">
        <v>0.65894920782452104</v>
      </c>
      <c r="MR33" s="54">
        <v>0.65894920782452104</v>
      </c>
      <c r="MS33" s="54">
        <v>0.65894920782452104</v>
      </c>
      <c r="MT33" s="54">
        <v>0.65894920782452104</v>
      </c>
      <c r="MU33" s="54">
        <v>0.65894920782452104</v>
      </c>
      <c r="MV33" s="54">
        <v>0.65894920782452104</v>
      </c>
      <c r="MW33" s="54">
        <v>0.65894920782452104</v>
      </c>
      <c r="MX33" s="54">
        <v>0.65894920782452104</v>
      </c>
      <c r="MY33" s="54">
        <v>0.65894920782452104</v>
      </c>
      <c r="MZ33" s="54">
        <v>0.65894920782452104</v>
      </c>
      <c r="NA33" s="54">
        <v>0.65894920782452104</v>
      </c>
      <c r="NB33" s="54">
        <v>0.65894920782452104</v>
      </c>
      <c r="NC33" s="54">
        <v>0.65894920782452104</v>
      </c>
      <c r="ND33" s="54">
        <v>0.65894920782452104</v>
      </c>
      <c r="NE33" s="54">
        <v>0.65894920782452104</v>
      </c>
      <c r="NF33" s="54">
        <v>0.65894920782452104</v>
      </c>
      <c r="NG33" s="54">
        <v>0.65894920782452104</v>
      </c>
      <c r="NH33" s="54">
        <v>0.65894920782452104</v>
      </c>
      <c r="NI33" s="54">
        <v>0.65894920782452104</v>
      </c>
      <c r="NJ33" s="54">
        <v>0.65894920782452104</v>
      </c>
      <c r="NK33" s="54">
        <v>0.65894920782452104</v>
      </c>
      <c r="NL33" s="54">
        <v>0.65894920782452104</v>
      </c>
      <c r="NM33" s="54">
        <v>0.65894920782452104</v>
      </c>
      <c r="NN33" s="54">
        <v>0.65894920782452104</v>
      </c>
      <c r="NO33" s="54">
        <v>0.65894920782452104</v>
      </c>
      <c r="NP33" s="54">
        <v>0.65894920782452104</v>
      </c>
      <c r="NQ33" s="54">
        <v>0.65894920782452104</v>
      </c>
      <c r="NR33" s="54">
        <v>0.65894920782452104</v>
      </c>
      <c r="NS33" s="54">
        <v>0.65894920782452104</v>
      </c>
      <c r="NT33" s="54">
        <v>0.65894920782452104</v>
      </c>
      <c r="NU33" s="54">
        <v>0.65894920782452104</v>
      </c>
      <c r="NV33" s="54">
        <v>0.65894920782452104</v>
      </c>
      <c r="NW33" s="54">
        <v>0.65894920782452104</v>
      </c>
      <c r="NX33" s="54">
        <v>0.65894920782452104</v>
      </c>
      <c r="NY33" s="54">
        <v>0.65894920782452104</v>
      </c>
      <c r="NZ33" s="54">
        <v>0.65894920782452104</v>
      </c>
      <c r="OA33" s="54">
        <v>0.65894920782452104</v>
      </c>
      <c r="OB33" s="54">
        <v>0.65894920782452104</v>
      </c>
      <c r="OC33" s="54">
        <v>0.65894920782452104</v>
      </c>
      <c r="OD33" s="54">
        <v>0.65894920782452104</v>
      </c>
      <c r="OE33" s="54">
        <v>0.65894920782452104</v>
      </c>
      <c r="OF33" s="54">
        <v>0.65894920782452104</v>
      </c>
      <c r="OG33" s="54">
        <v>0.65894920782452104</v>
      </c>
      <c r="OH33" s="54">
        <v>0.65894920782452104</v>
      </c>
      <c r="OI33" s="54">
        <v>0.65894920782452104</v>
      </c>
      <c r="OJ33" s="54">
        <v>0.65894920782452104</v>
      </c>
      <c r="OK33" s="54">
        <v>0.65894920782452104</v>
      </c>
      <c r="OL33" s="54">
        <v>0.65894920782452104</v>
      </c>
      <c r="OM33" s="54">
        <v>0.65894920782452104</v>
      </c>
      <c r="ON33" s="54">
        <v>0.65894920782452104</v>
      </c>
      <c r="OO33" s="54">
        <v>0.65894920782452104</v>
      </c>
      <c r="OP33" s="54">
        <v>0.65894920782452104</v>
      </c>
      <c r="OQ33" s="54">
        <v>0.65894920782452104</v>
      </c>
      <c r="OR33" s="54">
        <v>0.65894920782452104</v>
      </c>
      <c r="OS33" s="54">
        <v>0.65894920782452104</v>
      </c>
      <c r="OT33" s="54">
        <v>0.65894920782452104</v>
      </c>
      <c r="OU33" s="54">
        <v>0.65894920782452104</v>
      </c>
      <c r="OV33" s="54">
        <v>0.65894920782452104</v>
      </c>
      <c r="OW33" s="54">
        <v>0.65894920782452104</v>
      </c>
      <c r="OX33" s="54">
        <v>0.65894920782452104</v>
      </c>
      <c r="OY33" s="54">
        <v>0.65894920782452104</v>
      </c>
      <c r="OZ33" s="54">
        <v>0.65894920782452104</v>
      </c>
      <c r="PA33" s="54">
        <v>0.65894920782452104</v>
      </c>
      <c r="PB33" s="54">
        <v>0.65894920782452104</v>
      </c>
      <c r="PC33" s="54">
        <v>0.65894920782452104</v>
      </c>
      <c r="PD33" s="54">
        <v>0.65894920782452104</v>
      </c>
      <c r="PE33" s="54">
        <v>0.65894920782452104</v>
      </c>
      <c r="PF33" s="54">
        <v>0.65894920782452104</v>
      </c>
      <c r="PG33" s="54">
        <v>0.65894920782452104</v>
      </c>
      <c r="PH33" s="54">
        <v>0.65894920782452104</v>
      </c>
      <c r="PI33" s="54">
        <v>0.65894920782452104</v>
      </c>
      <c r="PJ33" s="54">
        <v>0.65894920782452104</v>
      </c>
      <c r="PK33" s="54">
        <v>0.65894920782452104</v>
      </c>
      <c r="PL33" s="54">
        <v>0.65894920782452104</v>
      </c>
      <c r="PM33" s="54">
        <v>0.65894920782452104</v>
      </c>
      <c r="PN33" s="54">
        <v>0.65894920782452104</v>
      </c>
      <c r="PO33" s="54">
        <v>0.65894920782452104</v>
      </c>
      <c r="PP33" s="54">
        <v>0.65894920782452104</v>
      </c>
      <c r="PQ33" s="54">
        <v>0.65894920782452104</v>
      </c>
      <c r="PR33" s="54">
        <v>0.65894920782452104</v>
      </c>
      <c r="PS33" s="54">
        <v>0.65894920782452104</v>
      </c>
      <c r="PT33" s="54">
        <v>0.65894920782452104</v>
      </c>
      <c r="PU33" s="54">
        <v>0.65894920782452104</v>
      </c>
      <c r="PV33" s="54">
        <v>0.65894920782452104</v>
      </c>
      <c r="PW33" s="54">
        <v>0.65894920782452104</v>
      </c>
      <c r="PX33" s="54">
        <v>0.65894920782452104</v>
      </c>
      <c r="PY33" s="54">
        <v>0.65894920782452104</v>
      </c>
      <c r="PZ33" s="54">
        <v>0.65894920782452104</v>
      </c>
      <c r="QA33" s="54">
        <v>0.65894920782452104</v>
      </c>
      <c r="QB33" s="54">
        <v>0.65894920782452104</v>
      </c>
      <c r="QC33" s="54">
        <v>0.65894920782452104</v>
      </c>
      <c r="QD33" s="54">
        <v>0.65894920782452104</v>
      </c>
      <c r="QE33" s="54">
        <v>0.65894920782452104</v>
      </c>
      <c r="QF33" s="54">
        <v>0.65894920782452104</v>
      </c>
      <c r="QG33" s="54">
        <v>0.65894920782452104</v>
      </c>
      <c r="QH33" s="54">
        <v>0.65894920782452104</v>
      </c>
      <c r="QI33" s="54">
        <v>0.65894920782452104</v>
      </c>
      <c r="QJ33" s="54">
        <v>0.65894920782452104</v>
      </c>
      <c r="QK33" s="54">
        <v>0.65894920782452104</v>
      </c>
      <c r="QL33" s="54">
        <v>0.65894920782452104</v>
      </c>
      <c r="QM33" s="54">
        <v>0.65894920782452104</v>
      </c>
      <c r="QN33" s="54">
        <v>0.65894920782452104</v>
      </c>
      <c r="QO33" s="54">
        <v>0.65894920782452104</v>
      </c>
      <c r="QP33" s="54">
        <v>0.65894920782452104</v>
      </c>
      <c r="QQ33" s="54">
        <v>0.65894920782452104</v>
      </c>
      <c r="QR33" s="54">
        <v>0.65894920782452104</v>
      </c>
      <c r="QS33" s="54">
        <v>0.65894920782452104</v>
      </c>
      <c r="QT33" s="54">
        <v>0.65894920782452104</v>
      </c>
      <c r="QU33" s="54">
        <v>0.65894920782452104</v>
      </c>
      <c r="QV33" s="54">
        <v>0.65894920782452104</v>
      </c>
      <c r="QW33" s="54">
        <v>0.65894920782452104</v>
      </c>
      <c r="QX33" s="54">
        <v>0.65894920782452104</v>
      </c>
      <c r="QY33" s="54">
        <v>0.65894920782452104</v>
      </c>
      <c r="QZ33" s="54">
        <v>0.65894920782452104</v>
      </c>
      <c r="RA33" s="54">
        <v>0.65894920782452104</v>
      </c>
      <c r="RB33" s="54">
        <v>0.65894920782452104</v>
      </c>
      <c r="RC33" s="54">
        <v>0.65894920782452104</v>
      </c>
      <c r="RD33" s="54">
        <v>0.65894920782452104</v>
      </c>
      <c r="RE33" s="54">
        <v>0.65894920782452104</v>
      </c>
      <c r="RF33" s="54">
        <v>0.65894920782452104</v>
      </c>
      <c r="RG33" s="54">
        <v>0.65894920782452104</v>
      </c>
      <c r="RH33" s="54">
        <v>0.65894920782452104</v>
      </c>
      <c r="RI33" s="54">
        <v>0.65894920782452104</v>
      </c>
      <c r="RJ33" s="54">
        <v>0.65894920782452104</v>
      </c>
      <c r="RK33" s="54">
        <v>0.65894920782452104</v>
      </c>
      <c r="RL33" s="54">
        <v>0.65894920782452104</v>
      </c>
      <c r="RM33" s="54">
        <v>0.65894920782452104</v>
      </c>
      <c r="RN33" s="54">
        <v>0.65894920782452104</v>
      </c>
      <c r="RO33" s="54">
        <v>0.65894920782452104</v>
      </c>
      <c r="RP33" s="54">
        <v>0.65894920782452104</v>
      </c>
      <c r="RQ33" s="54">
        <v>0.65894920782452104</v>
      </c>
      <c r="RR33" s="54">
        <v>0.65894920782452104</v>
      </c>
      <c r="RS33" s="54">
        <v>0.65894920782452104</v>
      </c>
      <c r="RT33" s="54">
        <v>0.65894920782452104</v>
      </c>
      <c r="RU33" s="54">
        <v>0.65894920782452104</v>
      </c>
      <c r="RV33" s="54">
        <v>0.65894920782452104</v>
      </c>
      <c r="RW33" s="54">
        <v>0.65894920782452104</v>
      </c>
      <c r="RX33" s="54">
        <v>0.65894920782452104</v>
      </c>
      <c r="RY33" s="54">
        <v>0.65894920782452104</v>
      </c>
      <c r="RZ33" s="54">
        <v>0.65894920782452104</v>
      </c>
      <c r="SA33" s="54">
        <v>0.65894920782452104</v>
      </c>
      <c r="SB33" s="54">
        <v>0.65894920782452104</v>
      </c>
      <c r="SC33" s="54">
        <v>0.65894920782452104</v>
      </c>
      <c r="SD33" s="54">
        <v>0.65894920782452104</v>
      </c>
      <c r="SE33" s="54">
        <v>0.65894920782452104</v>
      </c>
      <c r="SF33" s="54">
        <v>0.65894920782452104</v>
      </c>
      <c r="SG33" s="54">
        <v>0.65894920782452104</v>
      </c>
      <c r="SH33" s="54">
        <v>0.65894920782452104</v>
      </c>
      <c r="SI33" s="54">
        <v>0.65894920782452104</v>
      </c>
      <c r="SJ33" s="54">
        <v>0.65894920782452104</v>
      </c>
      <c r="SK33" s="54">
        <v>0.65894920782452104</v>
      </c>
      <c r="SL33" s="54">
        <v>0.65894920782452104</v>
      </c>
      <c r="SM33" s="54">
        <v>0.65894920782452104</v>
      </c>
      <c r="SN33" s="54">
        <v>0.65894920782452104</v>
      </c>
      <c r="SO33" s="54">
        <v>0.65894920782452104</v>
      </c>
      <c r="SP33" s="54">
        <v>0.65894920782452104</v>
      </c>
      <c r="SQ33" s="54">
        <v>0.65894920782452104</v>
      </c>
      <c r="SR33" s="54">
        <v>0.65894920782452104</v>
      </c>
      <c r="SS33" s="54">
        <v>0.65894920782452104</v>
      </c>
      <c r="ST33" s="54">
        <v>0.65894920782452104</v>
      </c>
      <c r="SU33" s="54">
        <v>0.65894920782452104</v>
      </c>
      <c r="SV33" s="54">
        <v>0.65894920782452104</v>
      </c>
      <c r="SW33" s="54">
        <v>0.65894920782452104</v>
      </c>
      <c r="SX33" s="54">
        <v>0.65894920782452104</v>
      </c>
      <c r="SY33" s="54">
        <v>0.65894920782452104</v>
      </c>
      <c r="SZ33" s="54">
        <v>0.65894920782452104</v>
      </c>
      <c r="TA33" s="54">
        <v>0.65894920782452104</v>
      </c>
      <c r="TB33" s="54">
        <v>0.65894920782452104</v>
      </c>
      <c r="TC33" s="54">
        <v>0.65894920782452104</v>
      </c>
      <c r="TD33" s="54">
        <v>0.65894920782452104</v>
      </c>
      <c r="TE33" s="54">
        <v>0.65894920782452104</v>
      </c>
      <c r="TF33" s="54">
        <v>0.65894920782452104</v>
      </c>
      <c r="TG33" s="54">
        <v>0.65894920782452104</v>
      </c>
      <c r="TH33" s="54">
        <v>0.65894920782452104</v>
      </c>
      <c r="TI33" s="54">
        <v>0.65894920782452104</v>
      </c>
      <c r="TJ33" s="54">
        <v>0.65894920782452104</v>
      </c>
      <c r="TK33" s="54">
        <v>0.65894920782452104</v>
      </c>
      <c r="TL33" s="54">
        <v>0.65894920782452104</v>
      </c>
      <c r="TM33" s="54">
        <v>0.65894920782452104</v>
      </c>
      <c r="TN33" s="54">
        <v>0.65894920782452104</v>
      </c>
      <c r="TO33" s="54">
        <v>0.65894920782452104</v>
      </c>
    </row>
    <row r="34" spans="4:535" ht="14.25">
      <c r="D34" s="18" t="s">
        <v>8</v>
      </c>
      <c r="E34" s="17" t="s">
        <v>168</v>
      </c>
      <c r="F34" s="54">
        <v>0</v>
      </c>
      <c r="G34" s="54">
        <v>0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54">
        <v>0</v>
      </c>
      <c r="AP34" s="54">
        <v>0</v>
      </c>
      <c r="AQ34" s="54">
        <v>0</v>
      </c>
      <c r="AR34" s="54">
        <v>0</v>
      </c>
      <c r="AS34" s="54">
        <v>0</v>
      </c>
      <c r="AT34" s="54">
        <v>0</v>
      </c>
      <c r="AU34" s="54">
        <v>0</v>
      </c>
      <c r="AV34" s="54">
        <v>0</v>
      </c>
      <c r="AW34" s="54">
        <v>0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54">
        <v>0</v>
      </c>
      <c r="BG34" s="54">
        <v>0</v>
      </c>
      <c r="BH34" s="54">
        <v>0</v>
      </c>
      <c r="BI34" s="54">
        <v>0</v>
      </c>
      <c r="BJ34" s="54">
        <v>0</v>
      </c>
      <c r="BK34" s="54">
        <v>0</v>
      </c>
      <c r="BL34" s="54">
        <v>0</v>
      </c>
      <c r="BM34" s="54">
        <v>0</v>
      </c>
      <c r="BN34" s="54">
        <v>0</v>
      </c>
      <c r="BO34" s="54">
        <v>0</v>
      </c>
      <c r="BP34" s="54">
        <v>0</v>
      </c>
      <c r="BQ34" s="54">
        <v>0</v>
      </c>
      <c r="BR34" s="54">
        <v>0</v>
      </c>
      <c r="BS34" s="54">
        <v>0</v>
      </c>
      <c r="BT34" s="54">
        <v>0</v>
      </c>
      <c r="BU34" s="54">
        <v>0</v>
      </c>
      <c r="BV34" s="54">
        <v>0</v>
      </c>
      <c r="BW34" s="54">
        <v>0</v>
      </c>
      <c r="BX34" s="54">
        <v>0</v>
      </c>
      <c r="BY34" s="54">
        <v>0</v>
      </c>
      <c r="BZ34" s="54">
        <v>0</v>
      </c>
      <c r="CA34" s="54">
        <v>0</v>
      </c>
      <c r="CB34" s="54">
        <v>0</v>
      </c>
      <c r="CC34" s="54">
        <v>0</v>
      </c>
      <c r="CD34" s="54">
        <v>0</v>
      </c>
      <c r="CE34" s="54">
        <v>0</v>
      </c>
      <c r="CF34" s="54">
        <v>0</v>
      </c>
      <c r="CG34" s="54">
        <v>0</v>
      </c>
      <c r="CH34" s="54">
        <v>0</v>
      </c>
      <c r="CI34" s="54">
        <v>0</v>
      </c>
      <c r="CJ34" s="54">
        <v>0</v>
      </c>
      <c r="CK34" s="54">
        <v>0</v>
      </c>
      <c r="CL34" s="54">
        <v>0</v>
      </c>
      <c r="CM34" s="54">
        <v>0</v>
      </c>
      <c r="CN34" s="54">
        <v>0</v>
      </c>
      <c r="CO34" s="54">
        <v>0</v>
      </c>
      <c r="CP34" s="54">
        <v>0</v>
      </c>
      <c r="CQ34" s="54">
        <v>0</v>
      </c>
      <c r="CR34" s="54">
        <v>0</v>
      </c>
      <c r="CS34" s="54">
        <v>0</v>
      </c>
      <c r="CT34" s="54">
        <v>0</v>
      </c>
      <c r="CU34" s="54">
        <v>0</v>
      </c>
      <c r="CV34" s="54">
        <v>0</v>
      </c>
      <c r="CW34" s="54">
        <v>0</v>
      </c>
      <c r="CX34" s="54">
        <v>0</v>
      </c>
      <c r="CY34" s="54">
        <v>0</v>
      </c>
      <c r="CZ34" s="54">
        <v>0</v>
      </c>
      <c r="DA34" s="54">
        <v>0</v>
      </c>
      <c r="DB34" s="54">
        <v>0</v>
      </c>
      <c r="DC34" s="54">
        <v>0</v>
      </c>
      <c r="DD34" s="54">
        <v>0</v>
      </c>
      <c r="DE34" s="54">
        <v>0</v>
      </c>
      <c r="DF34" s="54">
        <v>0</v>
      </c>
      <c r="DG34" s="54">
        <v>0</v>
      </c>
      <c r="DH34" s="54">
        <v>0</v>
      </c>
      <c r="DI34" s="54">
        <v>0</v>
      </c>
      <c r="DJ34" s="54">
        <v>0</v>
      </c>
      <c r="DK34" s="54">
        <v>0</v>
      </c>
      <c r="DL34" s="54">
        <v>0</v>
      </c>
      <c r="DM34" s="54">
        <v>0</v>
      </c>
      <c r="DN34" s="54">
        <v>0</v>
      </c>
      <c r="DO34" s="54">
        <v>0</v>
      </c>
      <c r="DP34" s="54">
        <v>0</v>
      </c>
      <c r="DQ34" s="54">
        <v>0</v>
      </c>
      <c r="DR34" s="54">
        <v>0</v>
      </c>
      <c r="DS34" s="54">
        <v>0</v>
      </c>
      <c r="DT34" s="54">
        <v>0</v>
      </c>
      <c r="DU34" s="54">
        <v>0</v>
      </c>
      <c r="DV34" s="54">
        <v>0</v>
      </c>
      <c r="DW34" s="54">
        <v>0</v>
      </c>
      <c r="DX34" s="54">
        <v>0</v>
      </c>
      <c r="DY34" s="54">
        <v>0</v>
      </c>
      <c r="DZ34" s="54">
        <v>0</v>
      </c>
      <c r="EA34" s="54">
        <v>0</v>
      </c>
      <c r="EB34" s="54">
        <v>0</v>
      </c>
      <c r="EC34" s="54">
        <v>0</v>
      </c>
      <c r="ED34" s="54">
        <v>0</v>
      </c>
      <c r="EE34" s="54">
        <v>0</v>
      </c>
      <c r="EF34" s="54">
        <v>0</v>
      </c>
      <c r="EG34" s="54">
        <v>0</v>
      </c>
      <c r="EH34" s="54">
        <v>0</v>
      </c>
      <c r="EI34" s="54">
        <v>0</v>
      </c>
      <c r="EJ34" s="54">
        <v>0</v>
      </c>
      <c r="EK34" s="54">
        <v>0</v>
      </c>
      <c r="EL34" s="54">
        <v>0</v>
      </c>
      <c r="EM34" s="54">
        <v>0</v>
      </c>
      <c r="EN34" s="54">
        <v>0</v>
      </c>
      <c r="EO34" s="54">
        <v>0</v>
      </c>
      <c r="EP34" s="54">
        <v>0</v>
      </c>
      <c r="EQ34" s="54">
        <v>0</v>
      </c>
      <c r="ER34" s="54">
        <v>0</v>
      </c>
      <c r="ES34" s="54">
        <v>0</v>
      </c>
      <c r="ET34" s="54">
        <v>0</v>
      </c>
      <c r="EU34" s="54">
        <v>0</v>
      </c>
      <c r="EV34" s="54">
        <v>0</v>
      </c>
      <c r="EW34" s="54">
        <v>0</v>
      </c>
      <c r="EX34" s="54">
        <v>0</v>
      </c>
      <c r="EY34" s="54">
        <v>0</v>
      </c>
      <c r="EZ34" s="54">
        <v>0</v>
      </c>
      <c r="FA34" s="54">
        <v>0</v>
      </c>
      <c r="FB34" s="54">
        <v>0</v>
      </c>
      <c r="FC34" s="54">
        <v>0</v>
      </c>
      <c r="FD34" s="54">
        <v>0</v>
      </c>
      <c r="FE34" s="54">
        <v>0</v>
      </c>
      <c r="FF34" s="54">
        <v>0</v>
      </c>
      <c r="FG34" s="54">
        <v>0</v>
      </c>
      <c r="FH34" s="54">
        <v>0</v>
      </c>
      <c r="FI34" s="54">
        <v>0</v>
      </c>
      <c r="FJ34" s="54">
        <v>0</v>
      </c>
      <c r="FK34" s="54">
        <v>0</v>
      </c>
      <c r="FL34" s="54">
        <v>0</v>
      </c>
      <c r="FM34" s="54">
        <v>0</v>
      </c>
      <c r="FN34" s="54">
        <v>0</v>
      </c>
      <c r="FO34" s="54">
        <v>0</v>
      </c>
      <c r="FP34" s="54">
        <v>0</v>
      </c>
      <c r="FQ34" s="54">
        <v>0</v>
      </c>
      <c r="FR34" s="54">
        <v>0</v>
      </c>
      <c r="FS34" s="54">
        <v>0</v>
      </c>
      <c r="FT34" s="54">
        <v>0</v>
      </c>
      <c r="FU34" s="54">
        <v>0</v>
      </c>
      <c r="FV34" s="54">
        <v>0</v>
      </c>
      <c r="FW34" s="54">
        <v>0</v>
      </c>
      <c r="FX34" s="54">
        <v>0</v>
      </c>
      <c r="FY34" s="54">
        <v>0</v>
      </c>
      <c r="FZ34" s="54">
        <v>0</v>
      </c>
      <c r="GA34" s="54">
        <v>0</v>
      </c>
      <c r="GB34" s="54">
        <v>0</v>
      </c>
      <c r="GC34" s="54">
        <v>0</v>
      </c>
      <c r="GD34" s="54">
        <v>0</v>
      </c>
      <c r="GE34" s="54">
        <v>0</v>
      </c>
      <c r="GF34" s="54">
        <v>0</v>
      </c>
      <c r="GG34" s="54">
        <v>0</v>
      </c>
      <c r="GH34" s="54">
        <v>0</v>
      </c>
      <c r="GI34" s="54">
        <v>0</v>
      </c>
      <c r="GJ34" s="54">
        <v>0</v>
      </c>
      <c r="GK34" s="54">
        <v>0</v>
      </c>
      <c r="GL34" s="54">
        <v>0</v>
      </c>
      <c r="GM34" s="54">
        <v>0</v>
      </c>
      <c r="GN34" s="54">
        <v>0</v>
      </c>
      <c r="GO34" s="54">
        <v>0</v>
      </c>
      <c r="GP34" s="54">
        <v>0</v>
      </c>
      <c r="GQ34" s="54">
        <v>0</v>
      </c>
      <c r="GR34" s="54">
        <v>0</v>
      </c>
      <c r="GS34" s="54">
        <v>0</v>
      </c>
      <c r="GT34" s="54">
        <v>0</v>
      </c>
      <c r="GU34" s="54">
        <v>0</v>
      </c>
      <c r="GV34" s="54">
        <v>0</v>
      </c>
      <c r="GW34" s="54">
        <v>0</v>
      </c>
      <c r="GX34" s="54">
        <v>0</v>
      </c>
      <c r="GY34" s="54">
        <v>0</v>
      </c>
      <c r="GZ34" s="54">
        <v>0</v>
      </c>
      <c r="HA34" s="54">
        <v>0</v>
      </c>
      <c r="HB34" s="54">
        <v>0</v>
      </c>
      <c r="HC34" s="54">
        <v>0</v>
      </c>
      <c r="HD34" s="54">
        <v>0</v>
      </c>
      <c r="HE34" s="54">
        <v>0</v>
      </c>
      <c r="HF34" s="54">
        <v>0</v>
      </c>
      <c r="HG34" s="54">
        <v>0</v>
      </c>
      <c r="HH34" s="54">
        <v>0</v>
      </c>
      <c r="HI34" s="54">
        <v>0</v>
      </c>
      <c r="HJ34" s="54">
        <v>0</v>
      </c>
      <c r="HK34" s="54">
        <v>0</v>
      </c>
      <c r="HL34" s="54">
        <v>0</v>
      </c>
      <c r="HM34" s="54">
        <v>0</v>
      </c>
      <c r="HN34" s="54">
        <v>0</v>
      </c>
      <c r="HO34" s="54">
        <v>0</v>
      </c>
      <c r="HP34" s="54">
        <v>0</v>
      </c>
      <c r="HQ34" s="54">
        <v>0</v>
      </c>
      <c r="HR34" s="54">
        <v>0</v>
      </c>
      <c r="HS34" s="54">
        <v>0</v>
      </c>
      <c r="HT34" s="54">
        <v>0</v>
      </c>
      <c r="HU34" s="54">
        <v>0</v>
      </c>
      <c r="HV34" s="54">
        <v>0</v>
      </c>
      <c r="HW34" s="54">
        <v>0</v>
      </c>
      <c r="HX34" s="54">
        <v>0</v>
      </c>
      <c r="HY34" s="54">
        <v>0</v>
      </c>
      <c r="HZ34" s="54">
        <v>0</v>
      </c>
      <c r="IA34" s="54">
        <v>0</v>
      </c>
      <c r="IB34" s="54">
        <v>0</v>
      </c>
      <c r="IC34" s="54">
        <v>0</v>
      </c>
      <c r="ID34" s="54">
        <v>0</v>
      </c>
      <c r="IE34" s="54">
        <v>0</v>
      </c>
      <c r="IF34" s="54">
        <v>0</v>
      </c>
      <c r="IG34" s="54">
        <v>0</v>
      </c>
      <c r="IH34" s="54">
        <v>0</v>
      </c>
      <c r="II34" s="54">
        <v>0</v>
      </c>
      <c r="IJ34" s="54">
        <v>0</v>
      </c>
      <c r="IK34" s="54">
        <v>0</v>
      </c>
      <c r="IL34" s="54">
        <v>0</v>
      </c>
      <c r="IM34" s="54">
        <v>0</v>
      </c>
      <c r="IN34" s="54">
        <v>0</v>
      </c>
      <c r="IO34" s="54">
        <v>0</v>
      </c>
      <c r="IP34" s="54">
        <v>0</v>
      </c>
      <c r="IQ34" s="54">
        <v>0</v>
      </c>
      <c r="IR34" s="54">
        <v>0</v>
      </c>
      <c r="IS34" s="54">
        <v>0</v>
      </c>
      <c r="IT34" s="54">
        <v>0</v>
      </c>
      <c r="IU34" s="54">
        <v>0</v>
      </c>
      <c r="IV34" s="54">
        <v>0</v>
      </c>
      <c r="IW34" s="54">
        <v>0</v>
      </c>
      <c r="IX34" s="54">
        <v>0</v>
      </c>
      <c r="IY34" s="54">
        <v>0</v>
      </c>
      <c r="IZ34" s="54">
        <v>0</v>
      </c>
      <c r="JA34" s="54">
        <v>0</v>
      </c>
      <c r="JB34" s="54">
        <v>0</v>
      </c>
      <c r="JC34" s="54">
        <v>0</v>
      </c>
      <c r="JD34" s="54">
        <v>0</v>
      </c>
      <c r="JE34" s="54">
        <v>0</v>
      </c>
      <c r="JF34" s="54">
        <v>0</v>
      </c>
      <c r="JG34" s="54">
        <v>0</v>
      </c>
      <c r="JH34" s="54">
        <v>0</v>
      </c>
      <c r="JI34" s="54">
        <v>0</v>
      </c>
      <c r="JJ34" s="54">
        <v>0</v>
      </c>
      <c r="JK34" s="54">
        <v>0</v>
      </c>
      <c r="JL34" s="54">
        <v>0</v>
      </c>
      <c r="JM34" s="54">
        <v>0</v>
      </c>
      <c r="JN34" s="54">
        <v>0</v>
      </c>
      <c r="JO34" s="54">
        <v>0</v>
      </c>
      <c r="JP34" s="54">
        <v>0</v>
      </c>
      <c r="JQ34" s="54">
        <v>0</v>
      </c>
      <c r="JR34" s="54">
        <v>0</v>
      </c>
      <c r="JS34" s="54">
        <v>0</v>
      </c>
      <c r="JT34" s="54">
        <v>0</v>
      </c>
      <c r="JU34" s="54">
        <v>0</v>
      </c>
      <c r="JV34" s="54">
        <v>0</v>
      </c>
      <c r="JW34" s="54">
        <v>0</v>
      </c>
      <c r="JX34" s="54">
        <v>0</v>
      </c>
      <c r="JY34" s="54">
        <v>0</v>
      </c>
      <c r="JZ34" s="54">
        <v>0</v>
      </c>
      <c r="KA34" s="54">
        <v>0</v>
      </c>
      <c r="KB34" s="54">
        <v>0</v>
      </c>
      <c r="KC34" s="54">
        <v>0</v>
      </c>
      <c r="KD34" s="54">
        <v>0</v>
      </c>
      <c r="KE34" s="54">
        <v>0</v>
      </c>
      <c r="KF34" s="54">
        <v>0</v>
      </c>
      <c r="KG34" s="54">
        <v>0</v>
      </c>
      <c r="KH34" s="54">
        <v>0</v>
      </c>
      <c r="KI34" s="54">
        <v>0</v>
      </c>
      <c r="KJ34" s="54">
        <v>0</v>
      </c>
      <c r="KK34" s="54">
        <v>0</v>
      </c>
      <c r="KL34" s="54">
        <v>0</v>
      </c>
      <c r="KM34" s="54">
        <v>0</v>
      </c>
      <c r="KN34" s="54">
        <v>0</v>
      </c>
      <c r="KO34" s="54">
        <v>0</v>
      </c>
      <c r="KP34" s="54">
        <v>0</v>
      </c>
      <c r="KQ34" s="54">
        <v>0</v>
      </c>
      <c r="KR34" s="54">
        <v>0</v>
      </c>
      <c r="KS34" s="54">
        <v>0</v>
      </c>
      <c r="KT34" s="54">
        <v>0</v>
      </c>
      <c r="KU34" s="54">
        <v>0</v>
      </c>
      <c r="KV34" s="54">
        <v>0</v>
      </c>
      <c r="KW34" s="54">
        <v>0</v>
      </c>
      <c r="KX34" s="54">
        <v>0</v>
      </c>
      <c r="KY34" s="54">
        <v>0</v>
      </c>
      <c r="KZ34" s="54">
        <v>0</v>
      </c>
      <c r="LA34" s="54">
        <v>0</v>
      </c>
      <c r="LB34" s="54">
        <v>0</v>
      </c>
      <c r="LC34" s="54">
        <v>0</v>
      </c>
      <c r="LD34" s="54">
        <v>0</v>
      </c>
      <c r="LE34" s="54">
        <v>0</v>
      </c>
      <c r="LF34" s="54">
        <v>0</v>
      </c>
      <c r="LG34" s="54">
        <v>0</v>
      </c>
      <c r="LH34" s="54">
        <v>0</v>
      </c>
      <c r="LI34" s="54">
        <v>0</v>
      </c>
      <c r="LJ34" s="54">
        <v>0</v>
      </c>
      <c r="LK34" s="54">
        <v>0</v>
      </c>
      <c r="LL34" s="54">
        <v>0</v>
      </c>
      <c r="LM34" s="54">
        <v>0</v>
      </c>
      <c r="LN34" s="54">
        <v>0</v>
      </c>
      <c r="LO34" s="54">
        <v>0</v>
      </c>
      <c r="LP34" s="54">
        <v>0</v>
      </c>
      <c r="LQ34" s="54">
        <v>0</v>
      </c>
      <c r="LR34" s="54">
        <v>0</v>
      </c>
      <c r="LS34" s="54">
        <v>0</v>
      </c>
      <c r="LT34" s="54">
        <v>0</v>
      </c>
      <c r="LU34" s="54">
        <v>0</v>
      </c>
      <c r="LV34" s="54">
        <v>0</v>
      </c>
      <c r="LW34" s="54">
        <v>0</v>
      </c>
      <c r="LX34" s="54">
        <v>0</v>
      </c>
      <c r="LY34" s="54">
        <v>0</v>
      </c>
      <c r="LZ34" s="54">
        <v>0</v>
      </c>
      <c r="MA34" s="54">
        <v>0</v>
      </c>
      <c r="MB34" s="54">
        <v>0</v>
      </c>
      <c r="MC34" s="54">
        <v>0</v>
      </c>
      <c r="MD34" s="54">
        <v>0</v>
      </c>
      <c r="ME34" s="54">
        <v>0</v>
      </c>
      <c r="MF34" s="54">
        <v>0</v>
      </c>
      <c r="MG34" s="54">
        <v>0</v>
      </c>
      <c r="MH34" s="54">
        <v>0</v>
      </c>
      <c r="MI34" s="54">
        <v>0</v>
      </c>
      <c r="MJ34" s="54">
        <v>0</v>
      </c>
      <c r="MK34" s="54">
        <v>0</v>
      </c>
      <c r="ML34" s="54">
        <v>0</v>
      </c>
      <c r="MM34" s="54">
        <v>0</v>
      </c>
      <c r="MN34" s="54">
        <v>0</v>
      </c>
      <c r="MO34" s="54">
        <v>0</v>
      </c>
      <c r="MP34" s="54">
        <v>0</v>
      </c>
      <c r="MQ34" s="54">
        <v>0</v>
      </c>
      <c r="MR34" s="54">
        <v>0</v>
      </c>
      <c r="MS34" s="54">
        <v>0</v>
      </c>
      <c r="MT34" s="54">
        <v>0</v>
      </c>
      <c r="MU34" s="54">
        <v>0</v>
      </c>
      <c r="MV34" s="54">
        <v>0</v>
      </c>
      <c r="MW34" s="54">
        <v>0</v>
      </c>
      <c r="MX34" s="54">
        <v>0</v>
      </c>
      <c r="MY34" s="54">
        <v>0</v>
      </c>
      <c r="MZ34" s="54">
        <v>0</v>
      </c>
      <c r="NA34" s="54">
        <v>0</v>
      </c>
      <c r="NB34" s="54">
        <v>0</v>
      </c>
      <c r="NC34" s="54">
        <v>0</v>
      </c>
      <c r="ND34" s="54">
        <v>0</v>
      </c>
      <c r="NE34" s="54">
        <v>0</v>
      </c>
      <c r="NF34" s="54">
        <v>0</v>
      </c>
      <c r="NG34" s="54">
        <v>0</v>
      </c>
      <c r="NH34" s="54">
        <v>0</v>
      </c>
      <c r="NI34" s="54">
        <v>0</v>
      </c>
      <c r="NJ34" s="54">
        <v>0</v>
      </c>
      <c r="NK34" s="54">
        <v>0</v>
      </c>
      <c r="NL34" s="54">
        <v>0</v>
      </c>
      <c r="NM34" s="54">
        <v>0</v>
      </c>
      <c r="NN34" s="54">
        <v>0</v>
      </c>
      <c r="NO34" s="54">
        <v>0</v>
      </c>
      <c r="NP34" s="54">
        <v>0</v>
      </c>
      <c r="NQ34" s="54">
        <v>0</v>
      </c>
      <c r="NR34" s="54">
        <v>0</v>
      </c>
      <c r="NS34" s="54">
        <v>0</v>
      </c>
      <c r="NT34" s="54">
        <v>0</v>
      </c>
      <c r="NU34" s="54">
        <v>0</v>
      </c>
      <c r="NV34" s="54">
        <v>0</v>
      </c>
      <c r="NW34" s="54">
        <v>0</v>
      </c>
      <c r="NX34" s="54">
        <v>0</v>
      </c>
      <c r="NY34" s="54">
        <v>0</v>
      </c>
      <c r="NZ34" s="54">
        <v>0</v>
      </c>
      <c r="OA34" s="54">
        <v>0</v>
      </c>
      <c r="OB34" s="54">
        <v>0</v>
      </c>
      <c r="OC34" s="54">
        <v>0</v>
      </c>
      <c r="OD34" s="54">
        <v>0</v>
      </c>
      <c r="OE34" s="54">
        <v>0</v>
      </c>
      <c r="OF34" s="54">
        <v>0</v>
      </c>
      <c r="OG34" s="54">
        <v>0</v>
      </c>
      <c r="OH34" s="54">
        <v>0</v>
      </c>
      <c r="OI34" s="54">
        <v>0</v>
      </c>
      <c r="OJ34" s="54">
        <v>0</v>
      </c>
      <c r="OK34" s="54">
        <v>0</v>
      </c>
      <c r="OL34" s="54">
        <v>0</v>
      </c>
      <c r="OM34" s="54">
        <v>0</v>
      </c>
      <c r="ON34" s="54">
        <v>0</v>
      </c>
      <c r="OO34" s="54">
        <v>0</v>
      </c>
      <c r="OP34" s="54">
        <v>0</v>
      </c>
      <c r="OQ34" s="54">
        <v>0</v>
      </c>
      <c r="OR34" s="54">
        <v>0</v>
      </c>
      <c r="OS34" s="54">
        <v>0</v>
      </c>
      <c r="OT34" s="54">
        <v>0</v>
      </c>
      <c r="OU34" s="54">
        <v>0</v>
      </c>
      <c r="OV34" s="54">
        <v>0</v>
      </c>
      <c r="OW34" s="54">
        <v>0</v>
      </c>
      <c r="OX34" s="54">
        <v>0</v>
      </c>
      <c r="OY34" s="54">
        <v>0</v>
      </c>
      <c r="OZ34" s="54">
        <v>0</v>
      </c>
      <c r="PA34" s="54">
        <v>0</v>
      </c>
      <c r="PB34" s="54">
        <v>0</v>
      </c>
      <c r="PC34" s="54">
        <v>0</v>
      </c>
      <c r="PD34" s="54">
        <v>0</v>
      </c>
      <c r="PE34" s="54">
        <v>0</v>
      </c>
      <c r="PF34" s="54">
        <v>0</v>
      </c>
      <c r="PG34" s="54">
        <v>0</v>
      </c>
      <c r="PH34" s="54">
        <v>0</v>
      </c>
      <c r="PI34" s="54">
        <v>0</v>
      </c>
      <c r="PJ34" s="54">
        <v>0</v>
      </c>
      <c r="PK34" s="54">
        <v>0</v>
      </c>
      <c r="PL34" s="54">
        <v>0</v>
      </c>
      <c r="PM34" s="54">
        <v>0</v>
      </c>
      <c r="PN34" s="54">
        <v>0</v>
      </c>
      <c r="PO34" s="54">
        <v>0</v>
      </c>
      <c r="PP34" s="54">
        <v>0</v>
      </c>
      <c r="PQ34" s="54">
        <v>0</v>
      </c>
      <c r="PR34" s="54">
        <v>0</v>
      </c>
      <c r="PS34" s="54">
        <v>0</v>
      </c>
      <c r="PT34" s="54">
        <v>0</v>
      </c>
      <c r="PU34" s="54">
        <v>0</v>
      </c>
      <c r="PV34" s="54">
        <v>0</v>
      </c>
      <c r="PW34" s="54">
        <v>0</v>
      </c>
      <c r="PX34" s="54">
        <v>0</v>
      </c>
      <c r="PY34" s="54">
        <v>0</v>
      </c>
      <c r="PZ34" s="54">
        <v>0</v>
      </c>
      <c r="QA34" s="54">
        <v>0</v>
      </c>
      <c r="QB34" s="54">
        <v>0</v>
      </c>
      <c r="QC34" s="54">
        <v>0</v>
      </c>
      <c r="QD34" s="54">
        <v>0</v>
      </c>
      <c r="QE34" s="54">
        <v>0</v>
      </c>
      <c r="QF34" s="54">
        <v>0</v>
      </c>
      <c r="QG34" s="54">
        <v>0</v>
      </c>
      <c r="QH34" s="54">
        <v>0</v>
      </c>
      <c r="QI34" s="54">
        <v>0</v>
      </c>
      <c r="QJ34" s="54">
        <v>0</v>
      </c>
      <c r="QK34" s="54">
        <v>0</v>
      </c>
      <c r="QL34" s="54">
        <v>0</v>
      </c>
      <c r="QM34" s="54">
        <v>0</v>
      </c>
      <c r="QN34" s="54">
        <v>0</v>
      </c>
      <c r="QO34" s="54">
        <v>0</v>
      </c>
      <c r="QP34" s="54">
        <v>0</v>
      </c>
      <c r="QQ34" s="54">
        <v>0</v>
      </c>
      <c r="QR34" s="54">
        <v>0</v>
      </c>
      <c r="QS34" s="54">
        <v>0</v>
      </c>
      <c r="QT34" s="54">
        <v>0</v>
      </c>
      <c r="QU34" s="54">
        <v>0</v>
      </c>
      <c r="QV34" s="54">
        <v>0</v>
      </c>
      <c r="QW34" s="54">
        <v>0</v>
      </c>
      <c r="QX34" s="54">
        <v>0</v>
      </c>
      <c r="QY34" s="54">
        <v>0</v>
      </c>
      <c r="QZ34" s="54">
        <v>0</v>
      </c>
      <c r="RA34" s="54">
        <v>0</v>
      </c>
      <c r="RB34" s="54">
        <v>0</v>
      </c>
      <c r="RC34" s="54">
        <v>0</v>
      </c>
      <c r="RD34" s="54">
        <v>0</v>
      </c>
      <c r="RE34" s="54">
        <v>0</v>
      </c>
      <c r="RF34" s="54">
        <v>0</v>
      </c>
      <c r="RG34" s="54">
        <v>0</v>
      </c>
      <c r="RH34" s="54">
        <v>0</v>
      </c>
      <c r="RI34" s="54">
        <v>0</v>
      </c>
      <c r="RJ34" s="54">
        <v>0</v>
      </c>
      <c r="RK34" s="54">
        <v>0</v>
      </c>
      <c r="RL34" s="54">
        <v>0</v>
      </c>
      <c r="RM34" s="54">
        <v>0</v>
      </c>
      <c r="RN34" s="54">
        <v>0</v>
      </c>
      <c r="RO34" s="54">
        <v>0</v>
      </c>
      <c r="RP34" s="54">
        <v>0</v>
      </c>
      <c r="RQ34" s="54">
        <v>0</v>
      </c>
      <c r="RR34" s="54">
        <v>0</v>
      </c>
      <c r="RS34" s="54">
        <v>0</v>
      </c>
      <c r="RT34" s="54">
        <v>0</v>
      </c>
      <c r="RU34" s="54">
        <v>0</v>
      </c>
      <c r="RV34" s="54">
        <v>0</v>
      </c>
      <c r="RW34" s="54">
        <v>0</v>
      </c>
      <c r="RX34" s="54">
        <v>0</v>
      </c>
      <c r="RY34" s="54">
        <v>0</v>
      </c>
      <c r="RZ34" s="54">
        <v>0</v>
      </c>
      <c r="SA34" s="54">
        <v>0</v>
      </c>
      <c r="SB34" s="54">
        <v>0</v>
      </c>
      <c r="SC34" s="54">
        <v>0</v>
      </c>
      <c r="SD34" s="54">
        <v>0</v>
      </c>
      <c r="SE34" s="54">
        <v>0</v>
      </c>
      <c r="SF34" s="54">
        <v>0</v>
      </c>
      <c r="SG34" s="54">
        <v>0</v>
      </c>
      <c r="SH34" s="54">
        <v>0</v>
      </c>
      <c r="SI34" s="54">
        <v>0</v>
      </c>
      <c r="SJ34" s="54">
        <v>0</v>
      </c>
      <c r="SK34" s="54">
        <v>0</v>
      </c>
      <c r="SL34" s="54">
        <v>0</v>
      </c>
      <c r="SM34" s="54">
        <v>0</v>
      </c>
      <c r="SN34" s="54">
        <v>0</v>
      </c>
      <c r="SO34" s="54">
        <v>0</v>
      </c>
      <c r="SP34" s="54">
        <v>0</v>
      </c>
      <c r="SQ34" s="54">
        <v>0</v>
      </c>
      <c r="SR34" s="54">
        <v>0</v>
      </c>
      <c r="SS34" s="54">
        <v>0</v>
      </c>
      <c r="ST34" s="54">
        <v>0</v>
      </c>
      <c r="SU34" s="54">
        <v>0</v>
      </c>
      <c r="SV34" s="54">
        <v>0</v>
      </c>
      <c r="SW34" s="54">
        <v>0</v>
      </c>
      <c r="SX34" s="54">
        <v>0</v>
      </c>
      <c r="SY34" s="54">
        <v>0</v>
      </c>
      <c r="SZ34" s="54">
        <v>0</v>
      </c>
      <c r="TA34" s="54">
        <v>0</v>
      </c>
      <c r="TB34" s="54">
        <v>0</v>
      </c>
      <c r="TC34" s="54">
        <v>0</v>
      </c>
      <c r="TD34" s="54">
        <v>0</v>
      </c>
      <c r="TE34" s="54">
        <v>0</v>
      </c>
      <c r="TF34" s="54">
        <v>0</v>
      </c>
      <c r="TG34" s="54">
        <v>0</v>
      </c>
      <c r="TH34" s="54">
        <v>0</v>
      </c>
      <c r="TI34" s="54">
        <v>0</v>
      </c>
      <c r="TJ34" s="54">
        <v>0</v>
      </c>
      <c r="TK34" s="54">
        <v>0</v>
      </c>
      <c r="TL34" s="54">
        <v>0</v>
      </c>
      <c r="TM34" s="54">
        <v>0</v>
      </c>
      <c r="TN34" s="54">
        <v>0</v>
      </c>
      <c r="TO34" s="54">
        <v>0</v>
      </c>
    </row>
    <row r="35" spans="4:535" ht="15" thickBot="1">
      <c r="D35" s="55" t="s">
        <v>8</v>
      </c>
      <c r="E35" s="70" t="s">
        <v>166</v>
      </c>
      <c r="F35" s="56">
        <v>0</v>
      </c>
      <c r="G35" s="56">
        <v>0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0</v>
      </c>
      <c r="AJ35" s="56">
        <v>0</v>
      </c>
      <c r="AK35" s="56">
        <v>0</v>
      </c>
      <c r="AL35" s="56">
        <v>0</v>
      </c>
      <c r="AM35" s="56">
        <v>0</v>
      </c>
      <c r="AN35" s="56">
        <v>0</v>
      </c>
      <c r="AO35" s="56">
        <v>0</v>
      </c>
      <c r="AP35" s="56">
        <v>0</v>
      </c>
      <c r="AQ35" s="56">
        <v>0</v>
      </c>
      <c r="AR35" s="56">
        <v>0</v>
      </c>
      <c r="AS35" s="56">
        <v>0</v>
      </c>
      <c r="AT35" s="56">
        <v>0</v>
      </c>
      <c r="AU35" s="56">
        <v>0</v>
      </c>
      <c r="AV35" s="56">
        <v>0</v>
      </c>
      <c r="AW35" s="56">
        <v>0</v>
      </c>
      <c r="AX35" s="56">
        <v>0</v>
      </c>
      <c r="AY35" s="56">
        <v>0</v>
      </c>
      <c r="AZ35" s="56">
        <v>0</v>
      </c>
      <c r="BA35" s="56">
        <v>0</v>
      </c>
      <c r="BB35" s="56">
        <v>0</v>
      </c>
      <c r="BC35" s="56">
        <v>0</v>
      </c>
      <c r="BD35" s="56">
        <v>0</v>
      </c>
      <c r="BE35" s="56">
        <v>0</v>
      </c>
      <c r="BF35" s="56">
        <v>0</v>
      </c>
      <c r="BG35" s="56">
        <v>0</v>
      </c>
      <c r="BH35" s="56">
        <v>0</v>
      </c>
      <c r="BI35" s="56">
        <v>0</v>
      </c>
      <c r="BJ35" s="56">
        <v>0</v>
      </c>
      <c r="BK35" s="56">
        <v>0</v>
      </c>
      <c r="BL35" s="56">
        <v>0</v>
      </c>
      <c r="BM35" s="56">
        <v>0</v>
      </c>
      <c r="BN35" s="56">
        <v>0</v>
      </c>
      <c r="BO35" s="56">
        <v>0</v>
      </c>
      <c r="BP35" s="56">
        <v>0</v>
      </c>
      <c r="BQ35" s="56">
        <v>0</v>
      </c>
      <c r="BR35" s="56">
        <v>0</v>
      </c>
      <c r="BS35" s="56">
        <v>0</v>
      </c>
      <c r="BT35" s="56">
        <v>0</v>
      </c>
      <c r="BU35" s="56">
        <v>0</v>
      </c>
      <c r="BV35" s="56">
        <v>0</v>
      </c>
      <c r="BW35" s="56">
        <v>0</v>
      </c>
      <c r="BX35" s="56">
        <v>0</v>
      </c>
      <c r="BY35" s="56">
        <v>0</v>
      </c>
      <c r="BZ35" s="56">
        <v>0</v>
      </c>
      <c r="CA35" s="56">
        <v>0</v>
      </c>
      <c r="CB35" s="56">
        <v>0</v>
      </c>
      <c r="CC35" s="56">
        <v>0</v>
      </c>
      <c r="CD35" s="56">
        <v>0</v>
      </c>
      <c r="CE35" s="56">
        <v>0</v>
      </c>
      <c r="CF35" s="56">
        <v>0</v>
      </c>
      <c r="CG35" s="56">
        <v>0</v>
      </c>
      <c r="CH35" s="56">
        <v>0</v>
      </c>
      <c r="CI35" s="56">
        <v>0</v>
      </c>
      <c r="CJ35" s="56">
        <v>0</v>
      </c>
      <c r="CK35" s="56">
        <v>0</v>
      </c>
      <c r="CL35" s="56">
        <v>0</v>
      </c>
      <c r="CM35" s="56">
        <v>0</v>
      </c>
      <c r="CN35" s="56">
        <v>0</v>
      </c>
      <c r="CO35" s="56">
        <v>0</v>
      </c>
      <c r="CP35" s="56">
        <v>0</v>
      </c>
      <c r="CQ35" s="56">
        <v>0</v>
      </c>
      <c r="CR35" s="56">
        <v>0</v>
      </c>
      <c r="CS35" s="56">
        <v>0</v>
      </c>
      <c r="CT35" s="56">
        <v>0</v>
      </c>
      <c r="CU35" s="56">
        <v>0</v>
      </c>
      <c r="CV35" s="56">
        <v>0</v>
      </c>
      <c r="CW35" s="56">
        <v>0</v>
      </c>
      <c r="CX35" s="56">
        <v>0</v>
      </c>
      <c r="CY35" s="56">
        <v>0</v>
      </c>
      <c r="CZ35" s="56">
        <v>0</v>
      </c>
      <c r="DA35" s="56">
        <v>0</v>
      </c>
      <c r="DB35" s="56">
        <v>0</v>
      </c>
      <c r="DC35" s="56">
        <v>0</v>
      </c>
      <c r="DD35" s="56">
        <v>0</v>
      </c>
      <c r="DE35" s="56">
        <v>0</v>
      </c>
      <c r="DF35" s="56">
        <v>0</v>
      </c>
      <c r="DG35" s="56">
        <v>0</v>
      </c>
      <c r="DH35" s="56">
        <v>0</v>
      </c>
      <c r="DI35" s="56">
        <v>0</v>
      </c>
      <c r="DJ35" s="56">
        <v>0</v>
      </c>
      <c r="DK35" s="56">
        <v>0</v>
      </c>
      <c r="DL35" s="56">
        <v>0</v>
      </c>
      <c r="DM35" s="56">
        <v>0</v>
      </c>
      <c r="DN35" s="56">
        <v>0</v>
      </c>
      <c r="DO35" s="56">
        <v>0</v>
      </c>
      <c r="DP35" s="56">
        <v>0</v>
      </c>
      <c r="DQ35" s="56">
        <v>0</v>
      </c>
      <c r="DR35" s="56">
        <v>0</v>
      </c>
      <c r="DS35" s="56">
        <v>0</v>
      </c>
      <c r="DT35" s="56">
        <v>0</v>
      </c>
      <c r="DU35" s="56">
        <v>0</v>
      </c>
      <c r="DV35" s="56">
        <v>0</v>
      </c>
      <c r="DW35" s="56">
        <v>0</v>
      </c>
      <c r="DX35" s="56">
        <v>0</v>
      </c>
      <c r="DY35" s="56">
        <v>0</v>
      </c>
      <c r="DZ35" s="56">
        <v>0</v>
      </c>
      <c r="EA35" s="56">
        <v>0</v>
      </c>
      <c r="EB35" s="56">
        <v>0</v>
      </c>
      <c r="EC35" s="56">
        <v>0</v>
      </c>
      <c r="ED35" s="56">
        <v>0</v>
      </c>
      <c r="EE35" s="56">
        <v>0</v>
      </c>
      <c r="EF35" s="56">
        <v>0</v>
      </c>
      <c r="EG35" s="56">
        <v>0</v>
      </c>
      <c r="EH35" s="56">
        <v>0</v>
      </c>
      <c r="EI35" s="56">
        <v>0</v>
      </c>
      <c r="EJ35" s="56">
        <v>0</v>
      </c>
      <c r="EK35" s="56">
        <v>0</v>
      </c>
      <c r="EL35" s="56">
        <v>0</v>
      </c>
      <c r="EM35" s="56">
        <v>0</v>
      </c>
      <c r="EN35" s="56">
        <v>0</v>
      </c>
      <c r="EO35" s="56">
        <v>0</v>
      </c>
      <c r="EP35" s="56">
        <v>0</v>
      </c>
      <c r="EQ35" s="56">
        <v>0</v>
      </c>
      <c r="ER35" s="56">
        <v>0</v>
      </c>
      <c r="ES35" s="56">
        <v>0</v>
      </c>
      <c r="ET35" s="56">
        <v>0</v>
      </c>
      <c r="EU35" s="56">
        <v>0</v>
      </c>
      <c r="EV35" s="56">
        <v>0</v>
      </c>
      <c r="EW35" s="56">
        <v>0</v>
      </c>
      <c r="EX35" s="56">
        <v>0</v>
      </c>
      <c r="EY35" s="56">
        <v>0</v>
      </c>
      <c r="EZ35" s="56">
        <v>0</v>
      </c>
      <c r="FA35" s="56">
        <v>0</v>
      </c>
      <c r="FB35" s="56">
        <v>0</v>
      </c>
      <c r="FC35" s="56">
        <v>0</v>
      </c>
      <c r="FD35" s="56">
        <v>0</v>
      </c>
      <c r="FE35" s="56">
        <v>0</v>
      </c>
      <c r="FF35" s="56">
        <v>0</v>
      </c>
      <c r="FG35" s="56">
        <v>0</v>
      </c>
      <c r="FH35" s="56">
        <v>0</v>
      </c>
      <c r="FI35" s="56">
        <v>0</v>
      </c>
      <c r="FJ35" s="56">
        <v>0</v>
      </c>
      <c r="FK35" s="56">
        <v>0</v>
      </c>
      <c r="FL35" s="56">
        <v>0</v>
      </c>
      <c r="FM35" s="56">
        <v>0</v>
      </c>
      <c r="FN35" s="56">
        <v>0</v>
      </c>
      <c r="FO35" s="56">
        <v>0</v>
      </c>
      <c r="FP35" s="56">
        <v>0</v>
      </c>
      <c r="FQ35" s="56">
        <v>0</v>
      </c>
      <c r="FR35" s="56">
        <v>0</v>
      </c>
      <c r="FS35" s="56">
        <v>0</v>
      </c>
      <c r="FT35" s="56">
        <v>0</v>
      </c>
      <c r="FU35" s="56">
        <v>0</v>
      </c>
      <c r="FV35" s="56">
        <v>0</v>
      </c>
      <c r="FW35" s="56">
        <v>0</v>
      </c>
      <c r="FX35" s="56">
        <v>0</v>
      </c>
      <c r="FY35" s="56">
        <v>0</v>
      </c>
      <c r="FZ35" s="56">
        <v>0</v>
      </c>
      <c r="GA35" s="56">
        <v>0</v>
      </c>
      <c r="GB35" s="56">
        <v>0</v>
      </c>
      <c r="GC35" s="56">
        <v>0</v>
      </c>
      <c r="GD35" s="56">
        <v>0</v>
      </c>
      <c r="GE35" s="56">
        <v>0</v>
      </c>
      <c r="GF35" s="56">
        <v>0</v>
      </c>
      <c r="GG35" s="56">
        <v>0</v>
      </c>
      <c r="GH35" s="56">
        <v>0</v>
      </c>
      <c r="GI35" s="56">
        <v>0</v>
      </c>
      <c r="GJ35" s="56">
        <v>0</v>
      </c>
      <c r="GK35" s="56">
        <v>0</v>
      </c>
      <c r="GL35" s="56">
        <v>0</v>
      </c>
      <c r="GM35" s="56">
        <v>0</v>
      </c>
      <c r="GN35" s="56">
        <v>0</v>
      </c>
      <c r="GO35" s="56">
        <v>0</v>
      </c>
      <c r="GP35" s="56">
        <v>0</v>
      </c>
      <c r="GQ35" s="56">
        <v>0</v>
      </c>
      <c r="GR35" s="56">
        <v>0</v>
      </c>
      <c r="GS35" s="56">
        <v>0</v>
      </c>
      <c r="GT35" s="56">
        <v>0</v>
      </c>
      <c r="GU35" s="56">
        <v>0</v>
      </c>
      <c r="GV35" s="56">
        <v>0</v>
      </c>
      <c r="GW35" s="56">
        <v>0</v>
      </c>
      <c r="GX35" s="56">
        <v>0</v>
      </c>
      <c r="GY35" s="56">
        <v>0</v>
      </c>
      <c r="GZ35" s="56">
        <v>0</v>
      </c>
      <c r="HA35" s="56">
        <v>0</v>
      </c>
      <c r="HB35" s="56">
        <v>0</v>
      </c>
      <c r="HC35" s="56">
        <v>0</v>
      </c>
      <c r="HD35" s="56">
        <v>0</v>
      </c>
      <c r="HE35" s="56">
        <v>0</v>
      </c>
      <c r="HF35" s="56">
        <v>0</v>
      </c>
      <c r="HG35" s="56">
        <v>0</v>
      </c>
      <c r="HH35" s="56">
        <v>0</v>
      </c>
      <c r="HI35" s="56">
        <v>0</v>
      </c>
      <c r="HJ35" s="56">
        <v>0</v>
      </c>
      <c r="HK35" s="56">
        <v>0</v>
      </c>
      <c r="HL35" s="56">
        <v>0</v>
      </c>
      <c r="HM35" s="56">
        <v>0</v>
      </c>
      <c r="HN35" s="56">
        <v>0</v>
      </c>
      <c r="HO35" s="56">
        <v>0</v>
      </c>
      <c r="HP35" s="56">
        <v>0</v>
      </c>
      <c r="HQ35" s="56">
        <v>0</v>
      </c>
      <c r="HR35" s="56">
        <v>0</v>
      </c>
      <c r="HS35" s="56">
        <v>0</v>
      </c>
      <c r="HT35" s="56">
        <v>0</v>
      </c>
      <c r="HU35" s="56">
        <v>0</v>
      </c>
      <c r="HV35" s="56">
        <v>0</v>
      </c>
      <c r="HW35" s="56">
        <v>0</v>
      </c>
      <c r="HX35" s="56">
        <v>0</v>
      </c>
      <c r="HY35" s="56">
        <v>0</v>
      </c>
      <c r="HZ35" s="56">
        <v>0</v>
      </c>
      <c r="IA35" s="56">
        <v>0</v>
      </c>
      <c r="IB35" s="56">
        <v>0</v>
      </c>
      <c r="IC35" s="56">
        <v>0</v>
      </c>
      <c r="ID35" s="56">
        <v>0</v>
      </c>
      <c r="IE35" s="56">
        <v>0</v>
      </c>
      <c r="IF35" s="56">
        <v>0</v>
      </c>
      <c r="IG35" s="56">
        <v>0</v>
      </c>
      <c r="IH35" s="56">
        <v>0</v>
      </c>
      <c r="II35" s="56">
        <v>0</v>
      </c>
      <c r="IJ35" s="56">
        <v>0</v>
      </c>
      <c r="IK35" s="56">
        <v>0</v>
      </c>
      <c r="IL35" s="56">
        <v>0</v>
      </c>
      <c r="IM35" s="56">
        <v>0</v>
      </c>
      <c r="IN35" s="56">
        <v>0</v>
      </c>
      <c r="IO35" s="56">
        <v>0</v>
      </c>
      <c r="IP35" s="56">
        <v>0</v>
      </c>
      <c r="IQ35" s="56">
        <v>0</v>
      </c>
      <c r="IR35" s="56">
        <v>0</v>
      </c>
      <c r="IS35" s="56">
        <v>0</v>
      </c>
      <c r="IT35" s="56">
        <v>0</v>
      </c>
      <c r="IU35" s="56">
        <v>0</v>
      </c>
      <c r="IV35" s="56">
        <v>0</v>
      </c>
      <c r="IW35" s="56">
        <v>0</v>
      </c>
      <c r="IX35" s="56">
        <v>0</v>
      </c>
      <c r="IY35" s="56">
        <v>0</v>
      </c>
      <c r="IZ35" s="56">
        <v>0</v>
      </c>
      <c r="JA35" s="56">
        <v>0</v>
      </c>
      <c r="JB35" s="56">
        <v>0</v>
      </c>
      <c r="JC35" s="56">
        <v>0</v>
      </c>
      <c r="JD35" s="56">
        <v>0</v>
      </c>
      <c r="JE35" s="56">
        <v>0</v>
      </c>
      <c r="JF35" s="56">
        <v>0</v>
      </c>
      <c r="JG35" s="56">
        <v>0</v>
      </c>
      <c r="JH35" s="56">
        <v>0</v>
      </c>
      <c r="JI35" s="56">
        <v>0</v>
      </c>
      <c r="JJ35" s="56">
        <v>0</v>
      </c>
      <c r="JK35" s="56">
        <v>0</v>
      </c>
      <c r="JL35" s="56">
        <v>0</v>
      </c>
      <c r="JM35" s="56">
        <v>0</v>
      </c>
      <c r="JN35" s="56">
        <v>0</v>
      </c>
      <c r="JO35" s="56">
        <v>0</v>
      </c>
      <c r="JP35" s="56">
        <v>0</v>
      </c>
      <c r="JQ35" s="56">
        <v>0</v>
      </c>
      <c r="JR35" s="56">
        <v>0</v>
      </c>
      <c r="JS35" s="56">
        <v>0</v>
      </c>
      <c r="JT35" s="56">
        <v>0</v>
      </c>
      <c r="JU35" s="56">
        <v>0</v>
      </c>
      <c r="JV35" s="56">
        <v>0</v>
      </c>
      <c r="JW35" s="56">
        <v>0</v>
      </c>
      <c r="JX35" s="56">
        <v>0</v>
      </c>
      <c r="JY35" s="56">
        <v>0</v>
      </c>
      <c r="JZ35" s="56">
        <v>0</v>
      </c>
      <c r="KA35" s="56">
        <v>0</v>
      </c>
      <c r="KB35" s="56">
        <v>0</v>
      </c>
      <c r="KC35" s="56">
        <v>0</v>
      </c>
      <c r="KD35" s="56">
        <v>0</v>
      </c>
      <c r="KE35" s="56">
        <v>0</v>
      </c>
      <c r="KF35" s="56">
        <v>0</v>
      </c>
      <c r="KG35" s="56">
        <v>0</v>
      </c>
      <c r="KH35" s="56">
        <v>0</v>
      </c>
      <c r="KI35" s="56">
        <v>0</v>
      </c>
      <c r="KJ35" s="56">
        <v>0</v>
      </c>
      <c r="KK35" s="56">
        <v>0</v>
      </c>
      <c r="KL35" s="56">
        <v>0</v>
      </c>
      <c r="KM35" s="56">
        <v>0</v>
      </c>
      <c r="KN35" s="56">
        <v>0</v>
      </c>
      <c r="KO35" s="56">
        <v>0</v>
      </c>
      <c r="KP35" s="56">
        <v>0</v>
      </c>
      <c r="KQ35" s="56">
        <v>0</v>
      </c>
      <c r="KR35" s="56">
        <v>0</v>
      </c>
      <c r="KS35" s="56">
        <v>0</v>
      </c>
      <c r="KT35" s="56">
        <v>0</v>
      </c>
      <c r="KU35" s="56">
        <v>0</v>
      </c>
      <c r="KV35" s="56">
        <v>0</v>
      </c>
      <c r="KW35" s="56">
        <v>0</v>
      </c>
      <c r="KX35" s="56">
        <v>0</v>
      </c>
      <c r="KY35" s="56">
        <v>0</v>
      </c>
      <c r="KZ35" s="56">
        <v>0</v>
      </c>
      <c r="LA35" s="56">
        <v>0</v>
      </c>
      <c r="LB35" s="56">
        <v>0</v>
      </c>
      <c r="LC35" s="56">
        <v>0</v>
      </c>
      <c r="LD35" s="56">
        <v>0</v>
      </c>
      <c r="LE35" s="56">
        <v>0</v>
      </c>
      <c r="LF35" s="56">
        <v>0</v>
      </c>
      <c r="LG35" s="56">
        <v>0</v>
      </c>
      <c r="LH35" s="56">
        <v>0</v>
      </c>
      <c r="LI35" s="56">
        <v>0</v>
      </c>
      <c r="LJ35" s="56">
        <v>0</v>
      </c>
      <c r="LK35" s="56">
        <v>0</v>
      </c>
      <c r="LL35" s="56">
        <v>0</v>
      </c>
      <c r="LM35" s="56">
        <v>0</v>
      </c>
      <c r="LN35" s="56">
        <v>0</v>
      </c>
      <c r="LO35" s="56">
        <v>0</v>
      </c>
      <c r="LP35" s="56">
        <v>0</v>
      </c>
      <c r="LQ35" s="56">
        <v>0</v>
      </c>
      <c r="LR35" s="56">
        <v>0</v>
      </c>
      <c r="LS35" s="56">
        <v>0</v>
      </c>
      <c r="LT35" s="56">
        <v>0</v>
      </c>
      <c r="LU35" s="56">
        <v>0</v>
      </c>
      <c r="LV35" s="56">
        <v>0</v>
      </c>
      <c r="LW35" s="56">
        <v>0</v>
      </c>
      <c r="LX35" s="56">
        <v>0</v>
      </c>
      <c r="LY35" s="56">
        <v>0</v>
      </c>
      <c r="LZ35" s="56">
        <v>0</v>
      </c>
      <c r="MA35" s="56">
        <v>0</v>
      </c>
      <c r="MB35" s="56">
        <v>0</v>
      </c>
      <c r="MC35" s="56">
        <v>0</v>
      </c>
      <c r="MD35" s="56">
        <v>0</v>
      </c>
      <c r="ME35" s="56">
        <v>0</v>
      </c>
      <c r="MF35" s="56">
        <v>0</v>
      </c>
      <c r="MG35" s="56">
        <v>0</v>
      </c>
      <c r="MH35" s="56">
        <v>0</v>
      </c>
      <c r="MI35" s="56">
        <v>0</v>
      </c>
      <c r="MJ35" s="56">
        <v>0</v>
      </c>
      <c r="MK35" s="56">
        <v>0</v>
      </c>
      <c r="ML35" s="56">
        <v>0</v>
      </c>
      <c r="MM35" s="56">
        <v>0</v>
      </c>
      <c r="MN35" s="56">
        <v>0</v>
      </c>
      <c r="MO35" s="56">
        <v>0</v>
      </c>
      <c r="MP35" s="56">
        <v>0</v>
      </c>
      <c r="MQ35" s="56">
        <v>0</v>
      </c>
      <c r="MR35" s="56">
        <v>0</v>
      </c>
      <c r="MS35" s="56">
        <v>0</v>
      </c>
      <c r="MT35" s="56">
        <v>0</v>
      </c>
      <c r="MU35" s="56">
        <v>0</v>
      </c>
      <c r="MV35" s="56">
        <v>0</v>
      </c>
      <c r="MW35" s="56">
        <v>0</v>
      </c>
      <c r="MX35" s="56">
        <v>0</v>
      </c>
      <c r="MY35" s="56">
        <v>0</v>
      </c>
      <c r="MZ35" s="56">
        <v>0</v>
      </c>
      <c r="NA35" s="56">
        <v>0</v>
      </c>
      <c r="NB35" s="56">
        <v>0</v>
      </c>
      <c r="NC35" s="56">
        <v>0</v>
      </c>
      <c r="ND35" s="56">
        <v>0</v>
      </c>
      <c r="NE35" s="56">
        <v>0</v>
      </c>
      <c r="NF35" s="56">
        <v>0</v>
      </c>
      <c r="NG35" s="56">
        <v>0</v>
      </c>
      <c r="NH35" s="56">
        <v>0</v>
      </c>
      <c r="NI35" s="56">
        <v>0</v>
      </c>
      <c r="NJ35" s="56">
        <v>0</v>
      </c>
      <c r="NK35" s="56">
        <v>0</v>
      </c>
      <c r="NL35" s="56">
        <v>0</v>
      </c>
      <c r="NM35" s="56">
        <v>0</v>
      </c>
      <c r="NN35" s="56">
        <v>0</v>
      </c>
      <c r="NO35" s="56">
        <v>0</v>
      </c>
      <c r="NP35" s="56">
        <v>0</v>
      </c>
      <c r="NQ35" s="56">
        <v>0</v>
      </c>
      <c r="NR35" s="56">
        <v>0</v>
      </c>
      <c r="NS35" s="56">
        <v>0</v>
      </c>
      <c r="NT35" s="56">
        <v>0</v>
      </c>
      <c r="NU35" s="56">
        <v>0</v>
      </c>
      <c r="NV35" s="56">
        <v>0</v>
      </c>
      <c r="NW35" s="56">
        <v>0</v>
      </c>
      <c r="NX35" s="56">
        <v>0</v>
      </c>
      <c r="NY35" s="56">
        <v>0</v>
      </c>
      <c r="NZ35" s="56">
        <v>0</v>
      </c>
      <c r="OA35" s="56">
        <v>0</v>
      </c>
      <c r="OB35" s="56">
        <v>0</v>
      </c>
      <c r="OC35" s="56">
        <v>0</v>
      </c>
      <c r="OD35" s="56">
        <v>0</v>
      </c>
      <c r="OE35" s="56">
        <v>0</v>
      </c>
      <c r="OF35" s="56">
        <v>0</v>
      </c>
      <c r="OG35" s="56">
        <v>0</v>
      </c>
      <c r="OH35" s="56">
        <v>0</v>
      </c>
      <c r="OI35" s="56">
        <v>0</v>
      </c>
      <c r="OJ35" s="56">
        <v>0</v>
      </c>
      <c r="OK35" s="56">
        <v>0</v>
      </c>
      <c r="OL35" s="56">
        <v>0</v>
      </c>
      <c r="OM35" s="56">
        <v>0</v>
      </c>
      <c r="ON35" s="56">
        <v>0</v>
      </c>
      <c r="OO35" s="56">
        <v>0</v>
      </c>
      <c r="OP35" s="56">
        <v>0</v>
      </c>
      <c r="OQ35" s="56">
        <v>0</v>
      </c>
      <c r="OR35" s="56">
        <v>0</v>
      </c>
      <c r="OS35" s="56">
        <v>0</v>
      </c>
      <c r="OT35" s="56">
        <v>0</v>
      </c>
      <c r="OU35" s="56">
        <v>0</v>
      </c>
      <c r="OV35" s="56">
        <v>0</v>
      </c>
      <c r="OW35" s="56">
        <v>0</v>
      </c>
      <c r="OX35" s="56">
        <v>0</v>
      </c>
      <c r="OY35" s="56">
        <v>0</v>
      </c>
      <c r="OZ35" s="56">
        <v>0</v>
      </c>
      <c r="PA35" s="56">
        <v>0</v>
      </c>
      <c r="PB35" s="56">
        <v>0</v>
      </c>
      <c r="PC35" s="56">
        <v>0</v>
      </c>
      <c r="PD35" s="56">
        <v>0</v>
      </c>
      <c r="PE35" s="56">
        <v>0</v>
      </c>
      <c r="PF35" s="56">
        <v>0</v>
      </c>
      <c r="PG35" s="56">
        <v>0</v>
      </c>
      <c r="PH35" s="56">
        <v>0</v>
      </c>
      <c r="PI35" s="56">
        <v>0</v>
      </c>
      <c r="PJ35" s="56">
        <v>0</v>
      </c>
      <c r="PK35" s="56">
        <v>0</v>
      </c>
      <c r="PL35" s="56">
        <v>0</v>
      </c>
      <c r="PM35" s="56">
        <v>0</v>
      </c>
      <c r="PN35" s="56">
        <v>0</v>
      </c>
      <c r="PO35" s="56">
        <v>0</v>
      </c>
      <c r="PP35" s="56">
        <v>0</v>
      </c>
      <c r="PQ35" s="56">
        <v>0</v>
      </c>
      <c r="PR35" s="56">
        <v>0</v>
      </c>
      <c r="PS35" s="56">
        <v>0</v>
      </c>
      <c r="PT35" s="56">
        <v>0</v>
      </c>
      <c r="PU35" s="56">
        <v>0</v>
      </c>
      <c r="PV35" s="56">
        <v>0</v>
      </c>
      <c r="PW35" s="56">
        <v>0</v>
      </c>
      <c r="PX35" s="56">
        <v>0</v>
      </c>
      <c r="PY35" s="56">
        <v>0</v>
      </c>
      <c r="PZ35" s="56">
        <v>0</v>
      </c>
      <c r="QA35" s="56">
        <v>0</v>
      </c>
      <c r="QB35" s="56">
        <v>0</v>
      </c>
      <c r="QC35" s="56">
        <v>0</v>
      </c>
      <c r="QD35" s="56">
        <v>0</v>
      </c>
      <c r="QE35" s="56">
        <v>0</v>
      </c>
      <c r="QF35" s="56">
        <v>0</v>
      </c>
      <c r="QG35" s="56">
        <v>0</v>
      </c>
      <c r="QH35" s="56">
        <v>0</v>
      </c>
      <c r="QI35" s="56">
        <v>0</v>
      </c>
      <c r="QJ35" s="56">
        <v>0</v>
      </c>
      <c r="QK35" s="56">
        <v>0</v>
      </c>
      <c r="QL35" s="56">
        <v>0</v>
      </c>
      <c r="QM35" s="56">
        <v>0</v>
      </c>
      <c r="QN35" s="56">
        <v>0</v>
      </c>
      <c r="QO35" s="56">
        <v>0</v>
      </c>
      <c r="QP35" s="56">
        <v>0</v>
      </c>
      <c r="QQ35" s="56">
        <v>0</v>
      </c>
      <c r="QR35" s="56">
        <v>0</v>
      </c>
      <c r="QS35" s="56">
        <v>0</v>
      </c>
      <c r="QT35" s="56">
        <v>0</v>
      </c>
      <c r="QU35" s="56">
        <v>0</v>
      </c>
      <c r="QV35" s="56">
        <v>0</v>
      </c>
      <c r="QW35" s="56">
        <v>0</v>
      </c>
      <c r="QX35" s="56">
        <v>0</v>
      </c>
      <c r="QY35" s="56">
        <v>0</v>
      </c>
      <c r="QZ35" s="56">
        <v>0</v>
      </c>
      <c r="RA35" s="56">
        <v>0</v>
      </c>
      <c r="RB35" s="56">
        <v>0</v>
      </c>
      <c r="RC35" s="56">
        <v>0</v>
      </c>
      <c r="RD35" s="56">
        <v>0</v>
      </c>
      <c r="RE35" s="56">
        <v>0</v>
      </c>
      <c r="RF35" s="56">
        <v>0</v>
      </c>
      <c r="RG35" s="56">
        <v>0</v>
      </c>
      <c r="RH35" s="56">
        <v>0</v>
      </c>
      <c r="RI35" s="56">
        <v>0</v>
      </c>
      <c r="RJ35" s="56">
        <v>0</v>
      </c>
      <c r="RK35" s="56">
        <v>0</v>
      </c>
      <c r="RL35" s="56">
        <v>0</v>
      </c>
      <c r="RM35" s="56">
        <v>0</v>
      </c>
      <c r="RN35" s="56">
        <v>0</v>
      </c>
      <c r="RO35" s="56">
        <v>0</v>
      </c>
      <c r="RP35" s="56">
        <v>0</v>
      </c>
      <c r="RQ35" s="56">
        <v>0</v>
      </c>
      <c r="RR35" s="56">
        <v>0</v>
      </c>
      <c r="RS35" s="56">
        <v>0</v>
      </c>
      <c r="RT35" s="56">
        <v>0</v>
      </c>
      <c r="RU35" s="56">
        <v>0</v>
      </c>
      <c r="RV35" s="56">
        <v>0</v>
      </c>
      <c r="RW35" s="56">
        <v>0</v>
      </c>
      <c r="RX35" s="56">
        <v>0</v>
      </c>
      <c r="RY35" s="56">
        <v>0</v>
      </c>
      <c r="RZ35" s="56">
        <v>0</v>
      </c>
      <c r="SA35" s="56">
        <v>0</v>
      </c>
      <c r="SB35" s="56">
        <v>0</v>
      </c>
      <c r="SC35" s="56">
        <v>0</v>
      </c>
      <c r="SD35" s="56">
        <v>0</v>
      </c>
      <c r="SE35" s="56">
        <v>0</v>
      </c>
      <c r="SF35" s="56">
        <v>0</v>
      </c>
      <c r="SG35" s="56">
        <v>0</v>
      </c>
      <c r="SH35" s="56">
        <v>0</v>
      </c>
      <c r="SI35" s="56">
        <v>0</v>
      </c>
      <c r="SJ35" s="56">
        <v>0</v>
      </c>
      <c r="SK35" s="56">
        <v>0</v>
      </c>
      <c r="SL35" s="56">
        <v>0</v>
      </c>
      <c r="SM35" s="56">
        <v>0</v>
      </c>
      <c r="SN35" s="56">
        <v>0</v>
      </c>
      <c r="SO35" s="56">
        <v>0</v>
      </c>
      <c r="SP35" s="56">
        <v>0</v>
      </c>
      <c r="SQ35" s="56">
        <v>0</v>
      </c>
      <c r="SR35" s="56">
        <v>0</v>
      </c>
      <c r="SS35" s="56">
        <v>0</v>
      </c>
      <c r="ST35" s="56">
        <v>0</v>
      </c>
      <c r="SU35" s="56">
        <v>0</v>
      </c>
      <c r="SV35" s="56">
        <v>0</v>
      </c>
      <c r="SW35" s="56">
        <v>0</v>
      </c>
      <c r="SX35" s="56">
        <v>0</v>
      </c>
      <c r="SY35" s="56">
        <v>0</v>
      </c>
      <c r="SZ35" s="56">
        <v>0</v>
      </c>
      <c r="TA35" s="56">
        <v>0</v>
      </c>
      <c r="TB35" s="56">
        <v>0</v>
      </c>
      <c r="TC35" s="56">
        <v>0</v>
      </c>
      <c r="TD35" s="56">
        <v>0</v>
      </c>
      <c r="TE35" s="56">
        <v>0</v>
      </c>
      <c r="TF35" s="56">
        <v>0</v>
      </c>
      <c r="TG35" s="56">
        <v>0</v>
      </c>
      <c r="TH35" s="56">
        <v>0</v>
      </c>
      <c r="TI35" s="56">
        <v>0</v>
      </c>
      <c r="TJ35" s="56">
        <v>0</v>
      </c>
      <c r="TK35" s="56">
        <v>0</v>
      </c>
      <c r="TL35" s="56">
        <v>0</v>
      </c>
      <c r="TM35" s="56">
        <v>0</v>
      </c>
      <c r="TN35" s="56">
        <v>0</v>
      </c>
      <c r="TO35" s="56">
        <v>0</v>
      </c>
    </row>
    <row r="36" spans="4:535" ht="14.25">
      <c r="D36" s="18" t="s">
        <v>285</v>
      </c>
      <c r="E36" s="54" t="s">
        <v>59</v>
      </c>
      <c r="F36" s="54">
        <v>8.6971873139197506E-2</v>
      </c>
      <c r="G36" s="54">
        <v>8.6971873139197506E-2</v>
      </c>
      <c r="H36" s="54">
        <v>8.6971873139197506E-2</v>
      </c>
      <c r="I36" s="54">
        <v>8.6971873139197506E-2</v>
      </c>
      <c r="J36" s="54">
        <v>8.6971873139197506E-2</v>
      </c>
      <c r="K36" s="54">
        <v>8.6971873139197506E-2</v>
      </c>
      <c r="L36" s="54">
        <v>8.6971873139197506E-2</v>
      </c>
      <c r="M36" s="54">
        <v>8.6971873139197506E-2</v>
      </c>
      <c r="N36" s="54">
        <v>8.6971873139197506E-2</v>
      </c>
      <c r="O36" s="54">
        <v>8.6971873139197506E-2</v>
      </c>
      <c r="P36" s="54">
        <v>8.6971873139197506E-2</v>
      </c>
      <c r="Q36" s="54">
        <v>8.6971873139197506E-2</v>
      </c>
      <c r="R36" s="54">
        <v>8.6971873139197506E-2</v>
      </c>
      <c r="S36" s="54">
        <v>8.6971873139197506E-2</v>
      </c>
      <c r="T36" s="54">
        <v>8.6971873139197506E-2</v>
      </c>
      <c r="U36" s="54">
        <v>8.6971873139197506E-2</v>
      </c>
      <c r="V36" s="54">
        <v>8.6971873139197506E-2</v>
      </c>
      <c r="W36" s="54">
        <v>8.6971873139197506E-2</v>
      </c>
      <c r="X36" s="54">
        <v>8.6971873139197506E-2</v>
      </c>
      <c r="Y36" s="54">
        <v>8.6971873139197506E-2</v>
      </c>
      <c r="Z36" s="54">
        <v>8.6971873139197506E-2</v>
      </c>
      <c r="AA36" s="54">
        <v>8.6971873139197506E-2</v>
      </c>
      <c r="AB36" s="54">
        <v>8.6971873139197506E-2</v>
      </c>
      <c r="AC36" s="54">
        <v>8.6971873139197506E-2</v>
      </c>
      <c r="AD36" s="54">
        <v>8.6971873139197506E-2</v>
      </c>
      <c r="AE36" s="54">
        <v>8.6971873139197506E-2</v>
      </c>
      <c r="AF36" s="54">
        <v>8.6971873139197506E-2</v>
      </c>
      <c r="AG36" s="54">
        <v>8.6971873139197506E-2</v>
      </c>
      <c r="AH36" s="54">
        <v>8.6971873139197506E-2</v>
      </c>
      <c r="AI36" s="54">
        <v>8.6971873139197506E-2</v>
      </c>
      <c r="AJ36" s="54">
        <v>8.6971873139197506E-2</v>
      </c>
      <c r="AK36" s="54">
        <v>8.6971873139197506E-2</v>
      </c>
      <c r="AL36" s="54">
        <v>8.6971873139197506E-2</v>
      </c>
      <c r="AM36" s="54">
        <v>8.6971873139197506E-2</v>
      </c>
      <c r="AN36" s="54">
        <v>8.6971873139197506E-2</v>
      </c>
      <c r="AO36" s="54">
        <v>8.6971873139197506E-2</v>
      </c>
      <c r="AP36" s="54">
        <v>8.6971873139197506E-2</v>
      </c>
      <c r="AQ36" s="54">
        <v>8.6971873139197506E-2</v>
      </c>
      <c r="AR36" s="54">
        <v>8.6971873139197506E-2</v>
      </c>
      <c r="AS36" s="54">
        <v>8.6971873139197506E-2</v>
      </c>
      <c r="AT36" s="54">
        <v>8.6971873139197506E-2</v>
      </c>
      <c r="AU36" s="54">
        <v>8.6971873139197506E-2</v>
      </c>
      <c r="AV36" s="54">
        <v>8.6971873139197506E-2</v>
      </c>
      <c r="AW36" s="54">
        <v>8.6971873139197506E-2</v>
      </c>
      <c r="AX36" s="54">
        <v>8.6971873139197506E-2</v>
      </c>
      <c r="AY36" s="54">
        <v>8.6971873139197506E-2</v>
      </c>
      <c r="AZ36" s="54">
        <v>8.6971873139197506E-2</v>
      </c>
      <c r="BA36" s="54">
        <v>8.6971873139197506E-2</v>
      </c>
      <c r="BB36" s="54">
        <v>8.6971873139197506E-2</v>
      </c>
      <c r="BC36" s="54">
        <v>8.6971873139197506E-2</v>
      </c>
      <c r="BD36" s="54">
        <v>8.6971873139197506E-2</v>
      </c>
      <c r="BE36" s="54">
        <v>8.6971873139197506E-2</v>
      </c>
      <c r="BF36" s="54">
        <v>8.6971873139197506E-2</v>
      </c>
      <c r="BG36" s="54">
        <v>8.6971873139197506E-2</v>
      </c>
      <c r="BH36" s="54">
        <v>8.6971873139197506E-2</v>
      </c>
      <c r="BI36" s="54">
        <v>8.6971873139197506E-2</v>
      </c>
      <c r="BJ36" s="54">
        <v>8.6971873139197506E-2</v>
      </c>
      <c r="BK36" s="54">
        <v>8.6971873139197506E-2</v>
      </c>
      <c r="BL36" s="54">
        <v>8.6971873139197506E-2</v>
      </c>
      <c r="BM36" s="54">
        <v>8.6971873139197506E-2</v>
      </c>
      <c r="BN36" s="54">
        <v>8.6971873139197506E-2</v>
      </c>
      <c r="BO36" s="54">
        <v>8.6971873139197506E-2</v>
      </c>
      <c r="BP36" s="54">
        <v>8.6971873139197506E-2</v>
      </c>
      <c r="BQ36" s="54">
        <v>8.6971873139197506E-2</v>
      </c>
      <c r="BR36" s="54">
        <v>8.6971873139197506E-2</v>
      </c>
      <c r="BS36" s="54">
        <v>8.6971873139197506E-2</v>
      </c>
      <c r="BT36" s="54">
        <v>8.6971873139197506E-2</v>
      </c>
      <c r="BU36" s="54">
        <v>8.6971873139197506E-2</v>
      </c>
      <c r="BV36" s="54">
        <v>8.6971873139197506E-2</v>
      </c>
      <c r="BW36" s="54">
        <v>8.6971873139197506E-2</v>
      </c>
      <c r="BX36" s="54">
        <v>8.6971873139197506E-2</v>
      </c>
      <c r="BY36" s="54">
        <v>8.6971873139197506E-2</v>
      </c>
      <c r="BZ36" s="54">
        <v>8.6971873139197506E-2</v>
      </c>
      <c r="CA36" s="54">
        <v>8.6971873139197506E-2</v>
      </c>
      <c r="CB36" s="54">
        <v>8.6971873139197506E-2</v>
      </c>
      <c r="CC36" s="54">
        <v>8.6971873139197506E-2</v>
      </c>
      <c r="CD36" s="54">
        <v>8.6971873139197506E-2</v>
      </c>
      <c r="CE36" s="54">
        <v>8.6971873139197506E-2</v>
      </c>
      <c r="CF36" s="54">
        <v>8.6971873139197506E-2</v>
      </c>
      <c r="CG36" s="54">
        <v>8.6971873139197506E-2</v>
      </c>
      <c r="CH36" s="54">
        <v>8.6971873139197506E-2</v>
      </c>
      <c r="CI36" s="54">
        <v>8.6971873139197506E-2</v>
      </c>
      <c r="CJ36" s="54">
        <v>8.6971873139197506E-2</v>
      </c>
      <c r="CK36" s="54">
        <v>8.6971873139197506E-2</v>
      </c>
      <c r="CL36" s="54">
        <v>8.6971873139197506E-2</v>
      </c>
      <c r="CM36" s="54">
        <v>8.6971873139197506E-2</v>
      </c>
      <c r="CN36" s="54">
        <v>8.6971873139197506E-2</v>
      </c>
      <c r="CO36" s="54">
        <v>8.6971873139197506E-2</v>
      </c>
      <c r="CP36" s="54">
        <v>8.6971873139197506E-2</v>
      </c>
      <c r="CQ36" s="54">
        <v>8.6971873139197506E-2</v>
      </c>
      <c r="CR36" s="54">
        <v>8.6971873139197506E-2</v>
      </c>
      <c r="CS36" s="54">
        <v>8.6971873139197506E-2</v>
      </c>
      <c r="CT36" s="54">
        <v>8.6971873139197506E-2</v>
      </c>
      <c r="CU36" s="54">
        <v>8.6971873139197506E-2</v>
      </c>
      <c r="CV36" s="54">
        <v>8.6971873139197506E-2</v>
      </c>
      <c r="CW36" s="54">
        <v>8.6971873139197506E-2</v>
      </c>
      <c r="CX36" s="54">
        <v>8.6971873139197506E-2</v>
      </c>
      <c r="CY36" s="54">
        <v>8.6971873139197506E-2</v>
      </c>
      <c r="CZ36" s="54">
        <v>8.6971873139197506E-2</v>
      </c>
      <c r="DA36" s="54">
        <v>8.6971873139197506E-2</v>
      </c>
      <c r="DB36" s="54">
        <v>8.6971873139197506E-2</v>
      </c>
      <c r="DC36" s="54">
        <v>8.6971873139197506E-2</v>
      </c>
      <c r="DD36" s="54">
        <v>8.6971873139197506E-2</v>
      </c>
      <c r="DE36" s="54">
        <v>8.6971873139197506E-2</v>
      </c>
      <c r="DF36" s="54">
        <v>8.6971873139197506E-2</v>
      </c>
      <c r="DG36" s="54">
        <v>8.6971873139197506E-2</v>
      </c>
      <c r="DH36" s="54">
        <v>8.6971873139197506E-2</v>
      </c>
      <c r="DI36" s="54">
        <v>8.6971873139197506E-2</v>
      </c>
      <c r="DJ36" s="54">
        <v>8.6971873139197506E-2</v>
      </c>
      <c r="DK36" s="54">
        <v>8.6971873139197506E-2</v>
      </c>
      <c r="DL36" s="54">
        <v>8.6971873139197506E-2</v>
      </c>
      <c r="DM36" s="54">
        <v>8.6971873139197506E-2</v>
      </c>
      <c r="DN36" s="54">
        <v>8.6971873139197506E-2</v>
      </c>
      <c r="DO36" s="54">
        <v>8.6971873139197506E-2</v>
      </c>
      <c r="DP36" s="54">
        <v>8.6971873139197506E-2</v>
      </c>
      <c r="DQ36" s="54">
        <v>8.6971873139197506E-2</v>
      </c>
      <c r="DR36" s="54">
        <v>8.6971873139197506E-2</v>
      </c>
      <c r="DS36" s="54">
        <v>8.6971873139197506E-2</v>
      </c>
      <c r="DT36" s="54">
        <v>8.6971873139197506E-2</v>
      </c>
      <c r="DU36" s="54">
        <v>8.6971873139197506E-2</v>
      </c>
      <c r="DV36" s="54">
        <v>8.6971873139197506E-2</v>
      </c>
      <c r="DW36" s="54">
        <v>8.6971873139197506E-2</v>
      </c>
      <c r="DX36" s="54">
        <v>8.6971873139197506E-2</v>
      </c>
      <c r="DY36" s="54">
        <v>8.6971873139197506E-2</v>
      </c>
      <c r="DZ36" s="54">
        <v>8.6971873139197506E-2</v>
      </c>
      <c r="EA36" s="54">
        <v>8.6971873139197506E-2</v>
      </c>
      <c r="EB36" s="54">
        <v>8.6971873139197506E-2</v>
      </c>
      <c r="EC36" s="54">
        <v>8.6971873139197506E-2</v>
      </c>
      <c r="ED36" s="54">
        <v>8.6971873139197506E-2</v>
      </c>
      <c r="EE36" s="54">
        <v>8.6971873139197506E-2</v>
      </c>
      <c r="EF36" s="54">
        <v>8.6971873139197506E-2</v>
      </c>
      <c r="EG36" s="54">
        <v>8.6971873139197506E-2</v>
      </c>
      <c r="EH36" s="54">
        <v>8.6971873139197506E-2</v>
      </c>
      <c r="EI36" s="54">
        <v>8.6971873139197506E-2</v>
      </c>
      <c r="EJ36" s="54">
        <v>8.6971873139197506E-2</v>
      </c>
      <c r="EK36" s="54">
        <v>8.6971873139197506E-2</v>
      </c>
      <c r="EL36" s="54">
        <v>8.6971873139197506E-2</v>
      </c>
      <c r="EM36" s="54">
        <v>8.6971873139197506E-2</v>
      </c>
      <c r="EN36" s="54">
        <v>8.6971873139197506E-2</v>
      </c>
      <c r="EO36" s="54">
        <v>8.6971873139197506E-2</v>
      </c>
      <c r="EP36" s="54">
        <v>8.6971873139197506E-2</v>
      </c>
      <c r="EQ36" s="54">
        <v>8.6971873139197506E-2</v>
      </c>
      <c r="ER36" s="54">
        <v>8.6971873139197506E-2</v>
      </c>
      <c r="ES36" s="54">
        <v>8.6971873139197506E-2</v>
      </c>
      <c r="ET36" s="54">
        <v>8.6971873139197506E-2</v>
      </c>
      <c r="EU36" s="54">
        <v>8.6971873139197506E-2</v>
      </c>
      <c r="EV36" s="54">
        <v>8.6971873139197506E-2</v>
      </c>
      <c r="EW36" s="54">
        <v>8.6971873139197506E-2</v>
      </c>
      <c r="EX36" s="54">
        <v>8.6971873139197506E-2</v>
      </c>
      <c r="EY36" s="54">
        <v>8.6971873139197506E-2</v>
      </c>
      <c r="EZ36" s="54">
        <v>8.6971873139197506E-2</v>
      </c>
      <c r="FA36" s="54">
        <v>8.6971873139197506E-2</v>
      </c>
      <c r="FB36" s="54">
        <v>8.6971873139197506E-2</v>
      </c>
      <c r="FC36" s="54">
        <v>8.6971873139197506E-2</v>
      </c>
      <c r="FD36" s="54">
        <v>8.6971873139197506E-2</v>
      </c>
      <c r="FE36" s="54">
        <v>8.6971873139197506E-2</v>
      </c>
      <c r="FF36" s="54">
        <v>8.6971873139197506E-2</v>
      </c>
      <c r="FG36" s="54">
        <v>8.6971873139197506E-2</v>
      </c>
      <c r="FH36" s="54">
        <v>8.6971873139197506E-2</v>
      </c>
      <c r="FI36" s="54">
        <v>8.6971873139197506E-2</v>
      </c>
      <c r="FJ36" s="54">
        <v>8.6971873139197506E-2</v>
      </c>
      <c r="FK36" s="54">
        <v>8.6971873139197506E-2</v>
      </c>
      <c r="FL36" s="54">
        <v>8.6971873139197506E-2</v>
      </c>
      <c r="FM36" s="54">
        <v>8.6971873139197506E-2</v>
      </c>
      <c r="FN36" s="54">
        <v>8.6971873139197506E-2</v>
      </c>
      <c r="FO36" s="54">
        <v>8.6971873139197506E-2</v>
      </c>
      <c r="FP36" s="54">
        <v>8.6971873139197506E-2</v>
      </c>
      <c r="FQ36" s="54">
        <v>8.6971873139197506E-2</v>
      </c>
      <c r="FR36" s="54">
        <v>8.6971873139197506E-2</v>
      </c>
      <c r="FS36" s="54">
        <v>8.6971873139197506E-2</v>
      </c>
      <c r="FT36" s="54">
        <v>8.6971873139197506E-2</v>
      </c>
      <c r="FU36" s="54">
        <v>8.6971873139197506E-2</v>
      </c>
      <c r="FV36" s="54">
        <v>8.6971873139197506E-2</v>
      </c>
      <c r="FW36" s="54">
        <v>8.6971873139197506E-2</v>
      </c>
      <c r="FX36" s="54">
        <v>8.6971873139197506E-2</v>
      </c>
      <c r="FY36" s="54">
        <v>8.6971873139197506E-2</v>
      </c>
      <c r="FZ36" s="54">
        <v>8.6971873139197506E-2</v>
      </c>
      <c r="GA36" s="54">
        <v>8.6971873139197506E-2</v>
      </c>
      <c r="GB36" s="54">
        <v>8.6971873139197506E-2</v>
      </c>
      <c r="GC36" s="54">
        <v>8.6971873139197506E-2</v>
      </c>
      <c r="GD36" s="54">
        <v>8.6971873139197506E-2</v>
      </c>
      <c r="GE36" s="54">
        <v>8.6971873139197506E-2</v>
      </c>
      <c r="GF36" s="54">
        <v>8.6971873139197506E-2</v>
      </c>
      <c r="GG36" s="54">
        <v>8.6971873139197506E-2</v>
      </c>
      <c r="GH36" s="54">
        <v>8.6971873139197506E-2</v>
      </c>
      <c r="GI36" s="54">
        <v>8.6971873139197506E-2</v>
      </c>
      <c r="GJ36" s="54">
        <v>8.6971873139197506E-2</v>
      </c>
      <c r="GK36" s="54">
        <v>8.6971873139197506E-2</v>
      </c>
      <c r="GL36" s="54">
        <v>8.6971873139197506E-2</v>
      </c>
      <c r="GM36" s="54">
        <v>8.6971873139197506E-2</v>
      </c>
      <c r="GN36" s="54">
        <v>8.6971873139197506E-2</v>
      </c>
      <c r="GO36" s="54">
        <v>8.6971873139197506E-2</v>
      </c>
      <c r="GP36" s="54">
        <v>8.6971873139197506E-2</v>
      </c>
      <c r="GQ36" s="54">
        <v>8.6971873139197506E-2</v>
      </c>
      <c r="GR36" s="54">
        <v>8.6971873139197506E-2</v>
      </c>
      <c r="GS36" s="54">
        <v>8.6971873139197506E-2</v>
      </c>
      <c r="GT36" s="54">
        <v>8.6971873139197506E-2</v>
      </c>
      <c r="GU36" s="54">
        <v>8.6971873139197506E-2</v>
      </c>
      <c r="GV36" s="54">
        <v>8.6971873139197506E-2</v>
      </c>
      <c r="GW36" s="54">
        <v>8.6971873139197506E-2</v>
      </c>
      <c r="GX36" s="54">
        <v>8.6971873139197506E-2</v>
      </c>
      <c r="GY36" s="54">
        <v>8.6971873139197506E-2</v>
      </c>
      <c r="GZ36" s="54">
        <v>8.6971873139197506E-2</v>
      </c>
      <c r="HA36" s="54">
        <v>8.6971873139197506E-2</v>
      </c>
      <c r="HB36" s="54">
        <v>8.6971873139197506E-2</v>
      </c>
      <c r="HC36" s="54">
        <v>8.6971873139197506E-2</v>
      </c>
      <c r="HD36" s="54">
        <v>8.6971873139197506E-2</v>
      </c>
      <c r="HE36" s="54">
        <v>8.6971873139197506E-2</v>
      </c>
      <c r="HF36" s="54">
        <v>8.6971873139197506E-2</v>
      </c>
      <c r="HG36" s="54">
        <v>8.6971873139197506E-2</v>
      </c>
      <c r="HH36" s="54">
        <v>8.6971873139197506E-2</v>
      </c>
      <c r="HI36" s="54">
        <v>8.6971873139197506E-2</v>
      </c>
      <c r="HJ36" s="54">
        <v>8.6971873139197506E-2</v>
      </c>
      <c r="HK36" s="54">
        <v>8.6971873139197506E-2</v>
      </c>
      <c r="HL36" s="54">
        <v>8.6971873139197506E-2</v>
      </c>
      <c r="HM36" s="54">
        <v>8.6971873139197506E-2</v>
      </c>
      <c r="HN36" s="54">
        <v>8.6971873139197506E-2</v>
      </c>
      <c r="HO36" s="54">
        <v>8.6971873139197506E-2</v>
      </c>
      <c r="HP36" s="54">
        <v>8.6971873139197506E-2</v>
      </c>
      <c r="HQ36" s="54">
        <v>8.6971873139197506E-2</v>
      </c>
      <c r="HR36" s="54">
        <v>8.6971873139197506E-2</v>
      </c>
      <c r="HS36" s="54">
        <v>8.6971873139197506E-2</v>
      </c>
      <c r="HT36" s="54">
        <v>8.6971873139197506E-2</v>
      </c>
      <c r="HU36" s="54">
        <v>8.6971873139197506E-2</v>
      </c>
      <c r="HV36" s="54">
        <v>8.6971873139197506E-2</v>
      </c>
      <c r="HW36" s="54">
        <v>8.6971873139197506E-2</v>
      </c>
      <c r="HX36" s="54">
        <v>8.6971873139197506E-2</v>
      </c>
      <c r="HY36" s="54">
        <v>8.6971873139197506E-2</v>
      </c>
      <c r="HZ36" s="54">
        <v>8.6971873139197506E-2</v>
      </c>
      <c r="IA36" s="54">
        <v>8.6971873139197506E-2</v>
      </c>
      <c r="IB36" s="54">
        <v>8.6971873139197506E-2</v>
      </c>
      <c r="IC36" s="54">
        <v>8.6971873139197506E-2</v>
      </c>
      <c r="ID36" s="54">
        <v>8.6971873139197506E-2</v>
      </c>
      <c r="IE36" s="54">
        <v>8.6971873139197506E-2</v>
      </c>
      <c r="IF36" s="54">
        <v>8.6971873139197506E-2</v>
      </c>
      <c r="IG36" s="54">
        <v>8.6971873139197506E-2</v>
      </c>
      <c r="IH36" s="54">
        <v>8.6971873139197506E-2</v>
      </c>
      <c r="II36" s="54">
        <v>8.6971873139197506E-2</v>
      </c>
      <c r="IJ36" s="54">
        <v>8.6971873139197506E-2</v>
      </c>
      <c r="IK36" s="54">
        <v>8.6971873139197506E-2</v>
      </c>
      <c r="IL36" s="54">
        <v>8.6971873139197506E-2</v>
      </c>
      <c r="IM36" s="54">
        <v>8.6971873139197506E-2</v>
      </c>
      <c r="IN36" s="54">
        <v>8.6971873139197506E-2</v>
      </c>
      <c r="IO36" s="54">
        <v>8.6971873139197506E-2</v>
      </c>
      <c r="IP36" s="54">
        <v>8.6971873139197506E-2</v>
      </c>
      <c r="IQ36" s="54">
        <v>8.6971873139197506E-2</v>
      </c>
      <c r="IR36" s="54">
        <v>8.6971873139197506E-2</v>
      </c>
      <c r="IS36" s="54">
        <v>8.6971873139197506E-2</v>
      </c>
      <c r="IT36" s="54">
        <v>8.6971873139197506E-2</v>
      </c>
      <c r="IU36" s="54">
        <v>8.6971873139197506E-2</v>
      </c>
      <c r="IV36" s="54">
        <v>8.6971873139197506E-2</v>
      </c>
      <c r="IW36" s="54">
        <v>8.6971873139197506E-2</v>
      </c>
      <c r="IX36" s="54">
        <v>8.6971873139197506E-2</v>
      </c>
      <c r="IY36" s="54">
        <v>8.6971873139197506E-2</v>
      </c>
      <c r="IZ36" s="54">
        <v>8.6971873139197506E-2</v>
      </c>
      <c r="JA36" s="54">
        <v>8.6971873139197506E-2</v>
      </c>
      <c r="JB36" s="54">
        <v>8.6971873139197506E-2</v>
      </c>
      <c r="JC36" s="54">
        <v>8.6971873139197506E-2</v>
      </c>
      <c r="JD36" s="54">
        <v>8.6971873139197506E-2</v>
      </c>
      <c r="JE36" s="54">
        <v>8.6971873139197506E-2</v>
      </c>
      <c r="JF36" s="54">
        <v>8.6971873139197506E-2</v>
      </c>
      <c r="JG36" s="54">
        <v>8.6971873139197506E-2</v>
      </c>
      <c r="JH36" s="54">
        <v>8.6971873139197506E-2</v>
      </c>
      <c r="JI36" s="54">
        <v>8.6971873139197506E-2</v>
      </c>
      <c r="JJ36" s="54">
        <v>8.6971873139197506E-2</v>
      </c>
      <c r="JK36" s="54">
        <v>8.6971873139197506E-2</v>
      </c>
      <c r="JL36" s="54">
        <v>8.6971873139197506E-2</v>
      </c>
      <c r="JM36" s="54">
        <v>8.6971873139197506E-2</v>
      </c>
      <c r="JN36" s="54">
        <v>8.6971873139197506E-2</v>
      </c>
      <c r="JO36" s="54">
        <v>8.6971873139197506E-2</v>
      </c>
      <c r="JP36" s="54">
        <v>8.6971873139197506E-2</v>
      </c>
      <c r="JQ36" s="54">
        <v>8.6971873139197506E-2</v>
      </c>
      <c r="JR36" s="54">
        <v>8.6971873139197506E-2</v>
      </c>
      <c r="JS36" s="54">
        <v>8.6971873139197506E-2</v>
      </c>
      <c r="JT36" s="54">
        <v>8.6971873139197506E-2</v>
      </c>
      <c r="JU36" s="54">
        <v>8.6971873139197506E-2</v>
      </c>
      <c r="JV36" s="54">
        <v>8.6971873139197506E-2</v>
      </c>
      <c r="JW36" s="54">
        <v>8.6971873139197506E-2</v>
      </c>
      <c r="JX36" s="54">
        <v>8.6971873139197506E-2</v>
      </c>
      <c r="JY36" s="54">
        <v>8.6971873139197506E-2</v>
      </c>
      <c r="JZ36" s="54">
        <v>8.6971873139197506E-2</v>
      </c>
      <c r="KA36" s="54">
        <v>8.6971873139197506E-2</v>
      </c>
      <c r="KB36" s="54">
        <v>8.6971873139197506E-2</v>
      </c>
      <c r="KC36" s="54">
        <v>8.6971873139197506E-2</v>
      </c>
      <c r="KD36" s="54">
        <v>8.6971873139197506E-2</v>
      </c>
      <c r="KE36" s="54">
        <v>8.6971873139197506E-2</v>
      </c>
      <c r="KF36" s="54">
        <v>8.6971873139197506E-2</v>
      </c>
      <c r="KG36" s="54">
        <v>8.6971873139197506E-2</v>
      </c>
      <c r="KH36" s="54">
        <v>8.6971873139197506E-2</v>
      </c>
      <c r="KI36" s="54">
        <v>8.6971873139197506E-2</v>
      </c>
      <c r="KJ36" s="54">
        <v>8.6971873139197506E-2</v>
      </c>
      <c r="KK36" s="54">
        <v>8.6971873139197506E-2</v>
      </c>
      <c r="KL36" s="54">
        <v>8.6971873139197506E-2</v>
      </c>
      <c r="KM36" s="54">
        <v>8.6971873139197506E-2</v>
      </c>
      <c r="KN36" s="54">
        <v>8.6971873139197506E-2</v>
      </c>
      <c r="KO36" s="54">
        <v>8.6971873139197506E-2</v>
      </c>
      <c r="KP36" s="54">
        <v>8.6971873139197506E-2</v>
      </c>
      <c r="KQ36" s="54">
        <v>8.6971873139197506E-2</v>
      </c>
      <c r="KR36" s="54">
        <v>8.6971873139197506E-2</v>
      </c>
      <c r="KS36" s="54">
        <v>8.6971873139197506E-2</v>
      </c>
      <c r="KT36" s="54">
        <v>8.6971873139197506E-2</v>
      </c>
      <c r="KU36" s="54">
        <v>8.6971873139197506E-2</v>
      </c>
      <c r="KV36" s="54">
        <v>8.6971873139197506E-2</v>
      </c>
      <c r="KW36" s="54">
        <v>8.6971873139197506E-2</v>
      </c>
      <c r="KX36" s="54">
        <v>8.6971873139197506E-2</v>
      </c>
      <c r="KY36" s="54">
        <v>8.6971873139197506E-2</v>
      </c>
      <c r="KZ36" s="54">
        <v>8.6971873139197506E-2</v>
      </c>
      <c r="LA36" s="54">
        <v>8.6971873139197506E-2</v>
      </c>
      <c r="LB36" s="54">
        <v>8.6971873139197506E-2</v>
      </c>
      <c r="LC36" s="54">
        <v>8.6971873139197506E-2</v>
      </c>
      <c r="LD36" s="54">
        <v>8.6971873139197506E-2</v>
      </c>
      <c r="LE36" s="54">
        <v>8.6971873139197506E-2</v>
      </c>
      <c r="LF36" s="54">
        <v>8.6971873139197506E-2</v>
      </c>
      <c r="LG36" s="54">
        <v>8.6971873139197506E-2</v>
      </c>
      <c r="LH36" s="54">
        <v>8.6971873139197506E-2</v>
      </c>
      <c r="LI36" s="54">
        <v>8.6971873139197506E-2</v>
      </c>
      <c r="LJ36" s="54">
        <v>8.6971873139197506E-2</v>
      </c>
      <c r="LK36" s="54">
        <v>8.6971873139197506E-2</v>
      </c>
      <c r="LL36" s="54">
        <v>8.6971873139197506E-2</v>
      </c>
      <c r="LM36" s="54">
        <v>8.6971873139197506E-2</v>
      </c>
      <c r="LN36" s="54">
        <v>8.6971873139197506E-2</v>
      </c>
      <c r="LO36" s="54">
        <v>8.6971873139197506E-2</v>
      </c>
      <c r="LP36" s="54">
        <v>8.6971873139197506E-2</v>
      </c>
      <c r="LQ36" s="54">
        <v>8.6971873139197506E-2</v>
      </c>
      <c r="LR36" s="54">
        <v>8.6971873139197506E-2</v>
      </c>
      <c r="LS36" s="54">
        <v>8.6971873139197506E-2</v>
      </c>
      <c r="LT36" s="54">
        <v>8.6971873139197506E-2</v>
      </c>
      <c r="LU36" s="54">
        <v>8.6971873139197506E-2</v>
      </c>
      <c r="LV36" s="54">
        <v>8.6971873139197506E-2</v>
      </c>
      <c r="LW36" s="54">
        <v>8.6971873139197506E-2</v>
      </c>
      <c r="LX36" s="54">
        <v>8.6971873139197506E-2</v>
      </c>
      <c r="LY36" s="54">
        <v>8.6971873139197506E-2</v>
      </c>
      <c r="LZ36" s="54">
        <v>8.6971873139197506E-2</v>
      </c>
      <c r="MA36" s="54">
        <v>8.6971873139197506E-2</v>
      </c>
      <c r="MB36" s="54">
        <v>8.6971873139197506E-2</v>
      </c>
      <c r="MC36" s="54">
        <v>8.6971873139197506E-2</v>
      </c>
      <c r="MD36" s="54">
        <v>8.6971873139197506E-2</v>
      </c>
      <c r="ME36" s="54">
        <v>8.6971873139197506E-2</v>
      </c>
      <c r="MF36" s="54">
        <v>8.6971873139197506E-2</v>
      </c>
      <c r="MG36" s="54">
        <v>8.6971873139197506E-2</v>
      </c>
      <c r="MH36" s="54">
        <v>8.6971873139197506E-2</v>
      </c>
      <c r="MI36" s="54">
        <v>8.6971873139197506E-2</v>
      </c>
      <c r="MJ36" s="54">
        <v>8.6971873139197506E-2</v>
      </c>
      <c r="MK36" s="54">
        <v>8.6971873139197506E-2</v>
      </c>
      <c r="ML36" s="54">
        <v>8.6971873139197506E-2</v>
      </c>
      <c r="MM36" s="54">
        <v>8.6971873139197506E-2</v>
      </c>
      <c r="MN36" s="54">
        <v>8.6971873139197506E-2</v>
      </c>
      <c r="MO36" s="54">
        <v>8.6971873139197506E-2</v>
      </c>
      <c r="MP36" s="54">
        <v>8.6971873139197506E-2</v>
      </c>
      <c r="MQ36" s="54">
        <v>8.6971873139197506E-2</v>
      </c>
      <c r="MR36" s="54">
        <v>8.6971873139197506E-2</v>
      </c>
      <c r="MS36" s="54">
        <v>8.6971873139197506E-2</v>
      </c>
      <c r="MT36" s="54">
        <v>8.6971873139197506E-2</v>
      </c>
      <c r="MU36" s="54">
        <v>8.6971873139197506E-2</v>
      </c>
      <c r="MV36" s="54">
        <v>8.6971873139197506E-2</v>
      </c>
      <c r="MW36" s="54">
        <v>8.6971873139197506E-2</v>
      </c>
      <c r="MX36" s="54">
        <v>8.6971873139197506E-2</v>
      </c>
      <c r="MY36" s="54">
        <v>8.6971873139197506E-2</v>
      </c>
      <c r="MZ36" s="54">
        <v>8.6971873139197506E-2</v>
      </c>
      <c r="NA36" s="54">
        <v>8.6971873139197506E-2</v>
      </c>
      <c r="NB36" s="54">
        <v>8.6971873139197506E-2</v>
      </c>
      <c r="NC36" s="54">
        <v>8.6971873139197506E-2</v>
      </c>
      <c r="ND36" s="54">
        <v>8.6971873139197506E-2</v>
      </c>
      <c r="NE36" s="54">
        <v>8.6971873139197506E-2</v>
      </c>
      <c r="NF36" s="54">
        <v>8.6971873139197506E-2</v>
      </c>
      <c r="NG36" s="54">
        <v>8.6971873139197506E-2</v>
      </c>
      <c r="NH36" s="54">
        <v>8.6971873139197506E-2</v>
      </c>
      <c r="NI36" s="54">
        <v>8.6971873139197506E-2</v>
      </c>
      <c r="NJ36" s="54">
        <v>8.6971873139197506E-2</v>
      </c>
      <c r="NK36" s="54">
        <v>8.6971873139197506E-2</v>
      </c>
      <c r="NL36" s="54">
        <v>8.6971873139197506E-2</v>
      </c>
      <c r="NM36" s="54">
        <v>8.6971873139197506E-2</v>
      </c>
      <c r="NN36" s="54">
        <v>8.6971873139197506E-2</v>
      </c>
      <c r="NO36" s="54">
        <v>8.6971873139197506E-2</v>
      </c>
      <c r="NP36" s="54">
        <v>8.6971873139197506E-2</v>
      </c>
      <c r="NQ36" s="54">
        <v>8.6971873139197506E-2</v>
      </c>
      <c r="NR36" s="54">
        <v>8.6971873139197506E-2</v>
      </c>
      <c r="NS36" s="54">
        <v>8.6971873139197506E-2</v>
      </c>
      <c r="NT36" s="54">
        <v>8.6971873139197506E-2</v>
      </c>
      <c r="NU36" s="54">
        <v>8.6971873139197506E-2</v>
      </c>
      <c r="NV36" s="54">
        <v>8.6971873139197506E-2</v>
      </c>
      <c r="NW36" s="54">
        <v>8.6971873139197506E-2</v>
      </c>
      <c r="NX36" s="54">
        <v>8.6971873139197506E-2</v>
      </c>
      <c r="NY36" s="54">
        <v>8.6971873139197506E-2</v>
      </c>
      <c r="NZ36" s="54">
        <v>8.6971873139197506E-2</v>
      </c>
      <c r="OA36" s="54">
        <v>8.6971873139197506E-2</v>
      </c>
      <c r="OB36" s="54">
        <v>8.6971873139197506E-2</v>
      </c>
      <c r="OC36" s="54">
        <v>8.6971873139197506E-2</v>
      </c>
      <c r="OD36" s="54">
        <v>8.6971873139197506E-2</v>
      </c>
      <c r="OE36" s="54">
        <v>8.6971873139197506E-2</v>
      </c>
      <c r="OF36" s="54">
        <v>8.6971873139197506E-2</v>
      </c>
      <c r="OG36" s="54">
        <v>8.6971873139197506E-2</v>
      </c>
      <c r="OH36" s="54">
        <v>8.6971873139197506E-2</v>
      </c>
      <c r="OI36" s="54">
        <v>8.6971873139197506E-2</v>
      </c>
      <c r="OJ36" s="54">
        <v>8.6971873139197506E-2</v>
      </c>
      <c r="OK36" s="54">
        <v>8.6971873139197506E-2</v>
      </c>
      <c r="OL36" s="54">
        <v>8.6971873139197506E-2</v>
      </c>
      <c r="OM36" s="54">
        <v>8.6971873139197506E-2</v>
      </c>
      <c r="ON36" s="54">
        <v>8.6971873139197506E-2</v>
      </c>
      <c r="OO36" s="54">
        <v>8.6971873139197506E-2</v>
      </c>
      <c r="OP36" s="54">
        <v>8.6971873139197506E-2</v>
      </c>
      <c r="OQ36" s="54">
        <v>8.6971873139197506E-2</v>
      </c>
      <c r="OR36" s="54">
        <v>8.6971873139197506E-2</v>
      </c>
      <c r="OS36" s="54">
        <v>8.6971873139197506E-2</v>
      </c>
      <c r="OT36" s="54">
        <v>8.6971873139197506E-2</v>
      </c>
      <c r="OU36" s="54">
        <v>8.6971873139197506E-2</v>
      </c>
      <c r="OV36" s="54">
        <v>8.6971873139197506E-2</v>
      </c>
      <c r="OW36" s="54">
        <v>8.6971873139197506E-2</v>
      </c>
      <c r="OX36" s="54">
        <v>8.6971873139197506E-2</v>
      </c>
      <c r="OY36" s="54">
        <v>8.6971873139197506E-2</v>
      </c>
      <c r="OZ36" s="54">
        <v>8.6971873139197506E-2</v>
      </c>
      <c r="PA36" s="54">
        <v>8.6971873139197506E-2</v>
      </c>
      <c r="PB36" s="54">
        <v>8.6971873139197506E-2</v>
      </c>
      <c r="PC36" s="54">
        <v>8.6971873139197506E-2</v>
      </c>
      <c r="PD36" s="54">
        <v>8.6971873139197506E-2</v>
      </c>
      <c r="PE36" s="54">
        <v>8.6971873139197506E-2</v>
      </c>
      <c r="PF36" s="54">
        <v>8.6971873139197506E-2</v>
      </c>
      <c r="PG36" s="54">
        <v>8.6971873139197506E-2</v>
      </c>
      <c r="PH36" s="54">
        <v>8.6971873139197506E-2</v>
      </c>
      <c r="PI36" s="54">
        <v>8.6971873139197506E-2</v>
      </c>
      <c r="PJ36" s="54">
        <v>8.6971873139197506E-2</v>
      </c>
      <c r="PK36" s="54">
        <v>8.6971873139197506E-2</v>
      </c>
      <c r="PL36" s="54">
        <v>8.6971873139197506E-2</v>
      </c>
      <c r="PM36" s="54">
        <v>8.6971873139197506E-2</v>
      </c>
      <c r="PN36" s="54">
        <v>8.6971873139197506E-2</v>
      </c>
      <c r="PO36" s="54">
        <v>8.6971873139197506E-2</v>
      </c>
      <c r="PP36" s="54">
        <v>8.6971873139197506E-2</v>
      </c>
      <c r="PQ36" s="54">
        <v>8.6971873139197506E-2</v>
      </c>
      <c r="PR36" s="54">
        <v>8.6971873139197506E-2</v>
      </c>
      <c r="PS36" s="54">
        <v>8.6971873139197506E-2</v>
      </c>
      <c r="PT36" s="54">
        <v>8.6971873139197506E-2</v>
      </c>
      <c r="PU36" s="54">
        <v>8.6971873139197506E-2</v>
      </c>
      <c r="PV36" s="54">
        <v>8.6971873139197506E-2</v>
      </c>
      <c r="PW36" s="54">
        <v>8.6971873139197506E-2</v>
      </c>
      <c r="PX36" s="54">
        <v>8.6971873139197506E-2</v>
      </c>
      <c r="PY36" s="54">
        <v>8.6971873139197506E-2</v>
      </c>
      <c r="PZ36" s="54">
        <v>8.6971873139197506E-2</v>
      </c>
      <c r="QA36" s="54">
        <v>8.6971873139197506E-2</v>
      </c>
      <c r="QB36" s="54">
        <v>8.6971873139197506E-2</v>
      </c>
      <c r="QC36" s="54">
        <v>8.6971873139197506E-2</v>
      </c>
      <c r="QD36" s="54">
        <v>8.6971873139197506E-2</v>
      </c>
      <c r="QE36" s="54">
        <v>8.6971873139197506E-2</v>
      </c>
      <c r="QF36" s="54">
        <v>8.6971873139197506E-2</v>
      </c>
      <c r="QG36" s="54">
        <v>8.6971873139197506E-2</v>
      </c>
      <c r="QH36" s="54">
        <v>8.6971873139197506E-2</v>
      </c>
      <c r="QI36" s="54">
        <v>8.6971873139197506E-2</v>
      </c>
      <c r="QJ36" s="54">
        <v>8.6971873139197506E-2</v>
      </c>
      <c r="QK36" s="54">
        <v>8.6971873139197506E-2</v>
      </c>
      <c r="QL36" s="54">
        <v>8.6971873139197506E-2</v>
      </c>
      <c r="QM36" s="54">
        <v>8.6971873139197506E-2</v>
      </c>
      <c r="QN36" s="54">
        <v>8.6971873139197506E-2</v>
      </c>
      <c r="QO36" s="54">
        <v>8.6971873139197506E-2</v>
      </c>
      <c r="QP36" s="54">
        <v>8.6971873139197506E-2</v>
      </c>
      <c r="QQ36" s="54">
        <v>8.6971873139197506E-2</v>
      </c>
      <c r="QR36" s="54">
        <v>8.6971873139197506E-2</v>
      </c>
      <c r="QS36" s="54">
        <v>8.6971873139197506E-2</v>
      </c>
      <c r="QT36" s="54">
        <v>8.6971873139197506E-2</v>
      </c>
      <c r="QU36" s="54">
        <v>8.6971873139197506E-2</v>
      </c>
      <c r="QV36" s="54">
        <v>8.6971873139197506E-2</v>
      </c>
      <c r="QW36" s="54">
        <v>8.6971873139197506E-2</v>
      </c>
      <c r="QX36" s="54">
        <v>8.6971873139197506E-2</v>
      </c>
      <c r="QY36" s="54">
        <v>8.6971873139197506E-2</v>
      </c>
      <c r="QZ36" s="54">
        <v>8.6971873139197506E-2</v>
      </c>
      <c r="RA36" s="54">
        <v>8.6971873139197506E-2</v>
      </c>
      <c r="RB36" s="54">
        <v>8.6971873139197506E-2</v>
      </c>
      <c r="RC36" s="54">
        <v>8.6971873139197506E-2</v>
      </c>
      <c r="RD36" s="54">
        <v>8.6971873139197506E-2</v>
      </c>
      <c r="RE36" s="54">
        <v>8.6971873139197506E-2</v>
      </c>
      <c r="RF36" s="54">
        <v>8.6971873139197506E-2</v>
      </c>
      <c r="RG36" s="54">
        <v>8.6971873139197506E-2</v>
      </c>
      <c r="RH36" s="54">
        <v>8.6971873139197506E-2</v>
      </c>
      <c r="RI36" s="54">
        <v>8.6971873139197506E-2</v>
      </c>
      <c r="RJ36" s="54">
        <v>8.6971873139197506E-2</v>
      </c>
      <c r="RK36" s="54">
        <v>8.6971873139197506E-2</v>
      </c>
      <c r="RL36" s="54">
        <v>8.6971873139197506E-2</v>
      </c>
      <c r="RM36" s="54">
        <v>8.6971873139197506E-2</v>
      </c>
      <c r="RN36" s="54">
        <v>8.6971873139197506E-2</v>
      </c>
      <c r="RO36" s="54">
        <v>8.6971873139197506E-2</v>
      </c>
      <c r="RP36" s="54">
        <v>8.6971873139197506E-2</v>
      </c>
      <c r="RQ36" s="54">
        <v>8.6971873139197506E-2</v>
      </c>
      <c r="RR36" s="54">
        <v>8.6971873139197506E-2</v>
      </c>
      <c r="RS36" s="54">
        <v>8.6971873139197506E-2</v>
      </c>
      <c r="RT36" s="54">
        <v>8.6971873139197506E-2</v>
      </c>
      <c r="RU36" s="54">
        <v>8.6971873139197506E-2</v>
      </c>
      <c r="RV36" s="54">
        <v>8.6971873139197506E-2</v>
      </c>
      <c r="RW36" s="54">
        <v>8.6971873139197506E-2</v>
      </c>
      <c r="RX36" s="54">
        <v>8.6971873139197506E-2</v>
      </c>
      <c r="RY36" s="54">
        <v>8.6971873139197506E-2</v>
      </c>
      <c r="RZ36" s="54">
        <v>8.6971873139197506E-2</v>
      </c>
      <c r="SA36" s="54">
        <v>8.6971873139197506E-2</v>
      </c>
      <c r="SB36" s="54">
        <v>8.6971873139197506E-2</v>
      </c>
      <c r="SC36" s="54">
        <v>8.6971873139197506E-2</v>
      </c>
      <c r="SD36" s="54">
        <v>8.6971873139197506E-2</v>
      </c>
      <c r="SE36" s="54">
        <v>8.6971873139197506E-2</v>
      </c>
      <c r="SF36" s="54">
        <v>8.6971873139197506E-2</v>
      </c>
      <c r="SG36" s="54">
        <v>8.6971873139197506E-2</v>
      </c>
      <c r="SH36" s="54">
        <v>8.6971873139197506E-2</v>
      </c>
      <c r="SI36" s="54">
        <v>8.6971873139197506E-2</v>
      </c>
      <c r="SJ36" s="54">
        <v>8.6971873139197506E-2</v>
      </c>
      <c r="SK36" s="54">
        <v>8.6971873139197506E-2</v>
      </c>
      <c r="SL36" s="54">
        <v>8.6971873139197506E-2</v>
      </c>
      <c r="SM36" s="54">
        <v>8.6971873139197506E-2</v>
      </c>
      <c r="SN36" s="54">
        <v>8.6971873139197506E-2</v>
      </c>
      <c r="SO36" s="54">
        <v>8.6971873139197506E-2</v>
      </c>
      <c r="SP36" s="54">
        <v>8.6971873139197506E-2</v>
      </c>
      <c r="SQ36" s="54">
        <v>8.6971873139197506E-2</v>
      </c>
      <c r="SR36" s="54">
        <v>8.6971873139197506E-2</v>
      </c>
      <c r="SS36" s="54">
        <v>8.6971873139197506E-2</v>
      </c>
      <c r="ST36" s="54">
        <v>8.6971873139197506E-2</v>
      </c>
      <c r="SU36" s="54">
        <v>8.6971873139197506E-2</v>
      </c>
      <c r="SV36" s="54">
        <v>8.6971873139197506E-2</v>
      </c>
      <c r="SW36" s="54">
        <v>8.6971873139197506E-2</v>
      </c>
      <c r="SX36" s="54">
        <v>8.6971873139197506E-2</v>
      </c>
      <c r="SY36" s="54">
        <v>8.6971873139197506E-2</v>
      </c>
      <c r="SZ36" s="54">
        <v>8.6971873139197506E-2</v>
      </c>
      <c r="TA36" s="54">
        <v>8.6971873139197506E-2</v>
      </c>
      <c r="TB36" s="54">
        <v>8.6971873139197506E-2</v>
      </c>
      <c r="TC36" s="54">
        <v>8.6971873139197506E-2</v>
      </c>
      <c r="TD36" s="54">
        <v>8.6971873139197506E-2</v>
      </c>
      <c r="TE36" s="54">
        <v>8.6971873139197506E-2</v>
      </c>
      <c r="TF36" s="54">
        <v>8.6971873139197506E-2</v>
      </c>
      <c r="TG36" s="54">
        <v>8.6971873139197506E-2</v>
      </c>
      <c r="TH36" s="54">
        <v>8.6971873139197506E-2</v>
      </c>
      <c r="TI36" s="54">
        <v>8.6971873139197506E-2</v>
      </c>
      <c r="TJ36" s="54">
        <v>8.6971873139197506E-2</v>
      </c>
      <c r="TK36" s="54">
        <v>8.6971873139197506E-2</v>
      </c>
      <c r="TL36" s="54">
        <v>8.6971873139197506E-2</v>
      </c>
      <c r="TM36" s="54">
        <v>8.6971873139197506E-2</v>
      </c>
      <c r="TN36" s="54">
        <v>8.6971873139197506E-2</v>
      </c>
      <c r="TO36" s="54">
        <v>8.6971873139197506E-2</v>
      </c>
    </row>
    <row r="37" spans="4:535" ht="14.25">
      <c r="D37" s="18" t="s">
        <v>285</v>
      </c>
      <c r="E37" s="54" t="s">
        <v>55</v>
      </c>
      <c r="F37" s="54">
        <v>7.2723242232748314E-2</v>
      </c>
      <c r="G37" s="54">
        <v>7.2723242232748314E-2</v>
      </c>
      <c r="H37" s="54">
        <v>7.2723242232748314E-2</v>
      </c>
      <c r="I37" s="54">
        <v>7.2723242232748314E-2</v>
      </c>
      <c r="J37" s="54">
        <v>7.2723242232748314E-2</v>
      </c>
      <c r="K37" s="54">
        <v>7.2723242232748314E-2</v>
      </c>
      <c r="L37" s="54">
        <v>7.2723242232748314E-2</v>
      </c>
      <c r="M37" s="54">
        <v>7.2723242232748314E-2</v>
      </c>
      <c r="N37" s="54">
        <v>7.2723242232748314E-2</v>
      </c>
      <c r="O37" s="54">
        <v>7.2723242232748314E-2</v>
      </c>
      <c r="P37" s="54">
        <v>7.2723242232748314E-2</v>
      </c>
      <c r="Q37" s="54">
        <v>7.2723242232748314E-2</v>
      </c>
      <c r="R37" s="54">
        <v>7.2723242232748314E-2</v>
      </c>
      <c r="S37" s="54">
        <v>7.2723242232748314E-2</v>
      </c>
      <c r="T37" s="54">
        <v>7.2723242232748314E-2</v>
      </c>
      <c r="U37" s="54">
        <v>7.2723242232748314E-2</v>
      </c>
      <c r="V37" s="54">
        <v>7.2723242232748314E-2</v>
      </c>
      <c r="W37" s="54">
        <v>7.2723242232748314E-2</v>
      </c>
      <c r="X37" s="54">
        <v>7.2723242232748314E-2</v>
      </c>
      <c r="Y37" s="54">
        <v>7.2723242232748314E-2</v>
      </c>
      <c r="Z37" s="54">
        <v>7.2723242232748314E-2</v>
      </c>
      <c r="AA37" s="54">
        <v>7.2723242232748314E-2</v>
      </c>
      <c r="AB37" s="54">
        <v>7.2723242232748314E-2</v>
      </c>
      <c r="AC37" s="54">
        <v>7.2723242232748314E-2</v>
      </c>
      <c r="AD37" s="54">
        <v>7.2723242232748314E-2</v>
      </c>
      <c r="AE37" s="54">
        <v>7.2723242232748314E-2</v>
      </c>
      <c r="AF37" s="54">
        <v>7.2723242232748314E-2</v>
      </c>
      <c r="AG37" s="54">
        <v>7.2723242232748314E-2</v>
      </c>
      <c r="AH37" s="54">
        <v>7.2723242232748314E-2</v>
      </c>
      <c r="AI37" s="54">
        <v>7.2723242232748314E-2</v>
      </c>
      <c r="AJ37" s="54">
        <v>7.2723242232748314E-2</v>
      </c>
      <c r="AK37" s="54">
        <v>7.2723242232748314E-2</v>
      </c>
      <c r="AL37" s="54">
        <v>7.2723242232748314E-2</v>
      </c>
      <c r="AM37" s="54">
        <v>7.2723242232748314E-2</v>
      </c>
      <c r="AN37" s="54">
        <v>7.2723242232748314E-2</v>
      </c>
      <c r="AO37" s="54">
        <v>7.2723242232748314E-2</v>
      </c>
      <c r="AP37" s="54">
        <v>7.2723242232748314E-2</v>
      </c>
      <c r="AQ37" s="54">
        <v>7.2723242232748314E-2</v>
      </c>
      <c r="AR37" s="54">
        <v>7.2723242232748314E-2</v>
      </c>
      <c r="AS37" s="54">
        <v>7.2723242232748314E-2</v>
      </c>
      <c r="AT37" s="54">
        <v>7.2723242232748314E-2</v>
      </c>
      <c r="AU37" s="54">
        <v>7.2723242232748314E-2</v>
      </c>
      <c r="AV37" s="54">
        <v>7.2723242232748314E-2</v>
      </c>
      <c r="AW37" s="54">
        <v>7.2723242232748314E-2</v>
      </c>
      <c r="AX37" s="54">
        <v>7.2723242232748314E-2</v>
      </c>
      <c r="AY37" s="54">
        <v>7.2723242232748314E-2</v>
      </c>
      <c r="AZ37" s="54">
        <v>7.2723242232748314E-2</v>
      </c>
      <c r="BA37" s="54">
        <v>7.2723242232748314E-2</v>
      </c>
      <c r="BB37" s="54">
        <v>7.2723242232748314E-2</v>
      </c>
      <c r="BC37" s="54">
        <v>7.2723242232748314E-2</v>
      </c>
      <c r="BD37" s="54">
        <v>7.2723242232748314E-2</v>
      </c>
      <c r="BE37" s="54">
        <v>7.2723242232748314E-2</v>
      </c>
      <c r="BF37" s="54">
        <v>7.2723242232748314E-2</v>
      </c>
      <c r="BG37" s="54">
        <v>7.2723242232748314E-2</v>
      </c>
      <c r="BH37" s="54">
        <v>7.2723242232748314E-2</v>
      </c>
      <c r="BI37" s="54">
        <v>7.2723242232748314E-2</v>
      </c>
      <c r="BJ37" s="54">
        <v>7.2723242232748314E-2</v>
      </c>
      <c r="BK37" s="54">
        <v>7.2723242232748314E-2</v>
      </c>
      <c r="BL37" s="54">
        <v>7.2723242232748314E-2</v>
      </c>
      <c r="BM37" s="54">
        <v>7.2723242232748314E-2</v>
      </c>
      <c r="BN37" s="54">
        <v>7.2723242232748314E-2</v>
      </c>
      <c r="BO37" s="54">
        <v>7.2723242232748314E-2</v>
      </c>
      <c r="BP37" s="54">
        <v>7.2723242232748314E-2</v>
      </c>
      <c r="BQ37" s="54">
        <v>7.2723242232748314E-2</v>
      </c>
      <c r="BR37" s="54">
        <v>7.2723242232748314E-2</v>
      </c>
      <c r="BS37" s="54">
        <v>7.2723242232748314E-2</v>
      </c>
      <c r="BT37" s="54">
        <v>7.2723242232748314E-2</v>
      </c>
      <c r="BU37" s="54">
        <v>7.2723242232748314E-2</v>
      </c>
      <c r="BV37" s="54">
        <v>7.2723242232748314E-2</v>
      </c>
      <c r="BW37" s="54">
        <v>7.2723242232748314E-2</v>
      </c>
      <c r="BX37" s="54">
        <v>7.2723242232748314E-2</v>
      </c>
      <c r="BY37" s="54">
        <v>7.2723242232748314E-2</v>
      </c>
      <c r="BZ37" s="54">
        <v>7.2723242232748314E-2</v>
      </c>
      <c r="CA37" s="54">
        <v>7.2723242232748314E-2</v>
      </c>
      <c r="CB37" s="54">
        <v>7.2723242232748314E-2</v>
      </c>
      <c r="CC37" s="54">
        <v>7.2723242232748314E-2</v>
      </c>
      <c r="CD37" s="54">
        <v>7.2723242232748314E-2</v>
      </c>
      <c r="CE37" s="54">
        <v>7.2723242232748314E-2</v>
      </c>
      <c r="CF37" s="54">
        <v>7.2723242232748314E-2</v>
      </c>
      <c r="CG37" s="54">
        <v>7.2723242232748314E-2</v>
      </c>
      <c r="CH37" s="54">
        <v>7.2723242232748314E-2</v>
      </c>
      <c r="CI37" s="54">
        <v>7.2723242232748314E-2</v>
      </c>
      <c r="CJ37" s="54">
        <v>7.2723242232748314E-2</v>
      </c>
      <c r="CK37" s="54">
        <v>7.2723242232748314E-2</v>
      </c>
      <c r="CL37" s="54">
        <v>7.2723242232748314E-2</v>
      </c>
      <c r="CM37" s="54">
        <v>7.2723242232748314E-2</v>
      </c>
      <c r="CN37" s="54">
        <v>7.2723242232748314E-2</v>
      </c>
      <c r="CO37" s="54">
        <v>7.2723242232748314E-2</v>
      </c>
      <c r="CP37" s="54">
        <v>7.2723242232748314E-2</v>
      </c>
      <c r="CQ37" s="54">
        <v>7.2723242232748314E-2</v>
      </c>
      <c r="CR37" s="54">
        <v>7.2723242232748314E-2</v>
      </c>
      <c r="CS37" s="54">
        <v>7.2723242232748314E-2</v>
      </c>
      <c r="CT37" s="54">
        <v>7.2723242232748314E-2</v>
      </c>
      <c r="CU37" s="54">
        <v>7.2723242232748314E-2</v>
      </c>
      <c r="CV37" s="54">
        <v>7.2723242232748314E-2</v>
      </c>
      <c r="CW37" s="54">
        <v>7.2723242232748314E-2</v>
      </c>
      <c r="CX37" s="54">
        <v>7.2723242232748314E-2</v>
      </c>
      <c r="CY37" s="54">
        <v>7.2723242232748314E-2</v>
      </c>
      <c r="CZ37" s="54">
        <v>7.2723242232748314E-2</v>
      </c>
      <c r="DA37" s="54">
        <v>7.2723242232748314E-2</v>
      </c>
      <c r="DB37" s="54">
        <v>7.2723242232748314E-2</v>
      </c>
      <c r="DC37" s="54">
        <v>7.2723242232748314E-2</v>
      </c>
      <c r="DD37" s="54">
        <v>7.2723242232748314E-2</v>
      </c>
      <c r="DE37" s="54">
        <v>7.2723242232748314E-2</v>
      </c>
      <c r="DF37" s="54">
        <v>7.2723242232748314E-2</v>
      </c>
      <c r="DG37" s="54">
        <v>7.2723242232748314E-2</v>
      </c>
      <c r="DH37" s="54">
        <v>7.2723242232748314E-2</v>
      </c>
      <c r="DI37" s="54">
        <v>7.2723242232748314E-2</v>
      </c>
      <c r="DJ37" s="54">
        <v>7.2723242232748314E-2</v>
      </c>
      <c r="DK37" s="54">
        <v>7.2723242232748314E-2</v>
      </c>
      <c r="DL37" s="54">
        <v>7.2723242232748314E-2</v>
      </c>
      <c r="DM37" s="54">
        <v>7.2723242232748314E-2</v>
      </c>
      <c r="DN37" s="54">
        <v>7.2723242232748314E-2</v>
      </c>
      <c r="DO37" s="54">
        <v>7.2723242232748314E-2</v>
      </c>
      <c r="DP37" s="54">
        <v>7.2723242232748314E-2</v>
      </c>
      <c r="DQ37" s="54">
        <v>7.2723242232748314E-2</v>
      </c>
      <c r="DR37" s="54">
        <v>7.2723242232748314E-2</v>
      </c>
      <c r="DS37" s="54">
        <v>7.2723242232748314E-2</v>
      </c>
      <c r="DT37" s="54">
        <v>7.2723242232748314E-2</v>
      </c>
      <c r="DU37" s="54">
        <v>7.2723242232748314E-2</v>
      </c>
      <c r="DV37" s="54">
        <v>7.2723242232748314E-2</v>
      </c>
      <c r="DW37" s="54">
        <v>7.2723242232748314E-2</v>
      </c>
      <c r="DX37" s="54">
        <v>7.2723242232748314E-2</v>
      </c>
      <c r="DY37" s="54">
        <v>7.2723242232748314E-2</v>
      </c>
      <c r="DZ37" s="54">
        <v>7.2723242232748314E-2</v>
      </c>
      <c r="EA37" s="54">
        <v>7.2723242232748314E-2</v>
      </c>
      <c r="EB37" s="54">
        <v>7.2723242232748314E-2</v>
      </c>
      <c r="EC37" s="54">
        <v>7.2723242232748314E-2</v>
      </c>
      <c r="ED37" s="54">
        <v>7.2723242232748314E-2</v>
      </c>
      <c r="EE37" s="54">
        <v>7.2723242232748314E-2</v>
      </c>
      <c r="EF37" s="54">
        <v>7.2723242232748314E-2</v>
      </c>
      <c r="EG37" s="54">
        <v>7.2723242232748314E-2</v>
      </c>
      <c r="EH37" s="54">
        <v>7.2723242232748314E-2</v>
      </c>
      <c r="EI37" s="54">
        <v>7.2723242232748314E-2</v>
      </c>
      <c r="EJ37" s="54">
        <v>7.2723242232748314E-2</v>
      </c>
      <c r="EK37" s="54">
        <v>7.2723242232748314E-2</v>
      </c>
      <c r="EL37" s="54">
        <v>7.2723242232748314E-2</v>
      </c>
      <c r="EM37" s="54">
        <v>7.2723242232748314E-2</v>
      </c>
      <c r="EN37" s="54">
        <v>7.2723242232748314E-2</v>
      </c>
      <c r="EO37" s="54">
        <v>7.2723242232748314E-2</v>
      </c>
      <c r="EP37" s="54">
        <v>7.2723242232748314E-2</v>
      </c>
      <c r="EQ37" s="54">
        <v>7.2723242232748314E-2</v>
      </c>
      <c r="ER37" s="54">
        <v>7.2723242232748314E-2</v>
      </c>
      <c r="ES37" s="54">
        <v>7.2723242232748314E-2</v>
      </c>
      <c r="ET37" s="54">
        <v>7.2723242232748314E-2</v>
      </c>
      <c r="EU37" s="54">
        <v>7.2723242232748314E-2</v>
      </c>
      <c r="EV37" s="54">
        <v>7.2723242232748314E-2</v>
      </c>
      <c r="EW37" s="54">
        <v>7.2723242232748314E-2</v>
      </c>
      <c r="EX37" s="54">
        <v>7.2723242232748314E-2</v>
      </c>
      <c r="EY37" s="54">
        <v>7.2723242232748314E-2</v>
      </c>
      <c r="EZ37" s="54">
        <v>7.2723242232748314E-2</v>
      </c>
      <c r="FA37" s="54">
        <v>7.2723242232748314E-2</v>
      </c>
      <c r="FB37" s="54">
        <v>7.2723242232748314E-2</v>
      </c>
      <c r="FC37" s="54">
        <v>7.2723242232748314E-2</v>
      </c>
      <c r="FD37" s="54">
        <v>7.2723242232748314E-2</v>
      </c>
      <c r="FE37" s="54">
        <v>7.2723242232748314E-2</v>
      </c>
      <c r="FF37" s="54">
        <v>7.2723242232748314E-2</v>
      </c>
      <c r="FG37" s="54">
        <v>7.2723242232748314E-2</v>
      </c>
      <c r="FH37" s="54">
        <v>7.2723242232748314E-2</v>
      </c>
      <c r="FI37" s="54">
        <v>7.2723242232748314E-2</v>
      </c>
      <c r="FJ37" s="54">
        <v>7.2723242232748314E-2</v>
      </c>
      <c r="FK37" s="54">
        <v>7.2723242232748314E-2</v>
      </c>
      <c r="FL37" s="54">
        <v>7.2723242232748314E-2</v>
      </c>
      <c r="FM37" s="54">
        <v>7.2723242232748314E-2</v>
      </c>
      <c r="FN37" s="54">
        <v>7.2723242232748314E-2</v>
      </c>
      <c r="FO37" s="54">
        <v>7.2723242232748314E-2</v>
      </c>
      <c r="FP37" s="54">
        <v>7.2723242232748314E-2</v>
      </c>
      <c r="FQ37" s="54">
        <v>7.2723242232748314E-2</v>
      </c>
      <c r="FR37" s="54">
        <v>7.2723242232748314E-2</v>
      </c>
      <c r="FS37" s="54">
        <v>7.2723242232748314E-2</v>
      </c>
      <c r="FT37" s="54">
        <v>7.2723242232748314E-2</v>
      </c>
      <c r="FU37" s="54">
        <v>7.2723242232748314E-2</v>
      </c>
      <c r="FV37" s="54">
        <v>7.2723242232748314E-2</v>
      </c>
      <c r="FW37" s="54">
        <v>7.2723242232748314E-2</v>
      </c>
      <c r="FX37" s="54">
        <v>7.2723242232748314E-2</v>
      </c>
      <c r="FY37" s="54">
        <v>7.2723242232748314E-2</v>
      </c>
      <c r="FZ37" s="54">
        <v>7.2723242232748314E-2</v>
      </c>
      <c r="GA37" s="54">
        <v>7.2723242232748314E-2</v>
      </c>
      <c r="GB37" s="54">
        <v>7.2723242232748314E-2</v>
      </c>
      <c r="GC37" s="54">
        <v>7.2723242232748314E-2</v>
      </c>
      <c r="GD37" s="54">
        <v>7.2723242232748314E-2</v>
      </c>
      <c r="GE37" s="54">
        <v>7.2723242232748314E-2</v>
      </c>
      <c r="GF37" s="54">
        <v>7.2723242232748314E-2</v>
      </c>
      <c r="GG37" s="54">
        <v>7.2723242232748314E-2</v>
      </c>
      <c r="GH37" s="54">
        <v>7.2723242232748314E-2</v>
      </c>
      <c r="GI37" s="54">
        <v>7.2723242232748314E-2</v>
      </c>
      <c r="GJ37" s="54">
        <v>7.2723242232748314E-2</v>
      </c>
      <c r="GK37" s="54">
        <v>7.2723242232748314E-2</v>
      </c>
      <c r="GL37" s="54">
        <v>7.2723242232748314E-2</v>
      </c>
      <c r="GM37" s="54">
        <v>7.2723242232748314E-2</v>
      </c>
      <c r="GN37" s="54">
        <v>7.2723242232748314E-2</v>
      </c>
      <c r="GO37" s="54">
        <v>7.2723242232748314E-2</v>
      </c>
      <c r="GP37" s="54">
        <v>7.2723242232748314E-2</v>
      </c>
      <c r="GQ37" s="54">
        <v>7.2723242232748314E-2</v>
      </c>
      <c r="GR37" s="54">
        <v>7.2723242232748314E-2</v>
      </c>
      <c r="GS37" s="54">
        <v>7.2723242232748314E-2</v>
      </c>
      <c r="GT37" s="54">
        <v>7.2723242232748314E-2</v>
      </c>
      <c r="GU37" s="54">
        <v>7.2723242232748314E-2</v>
      </c>
      <c r="GV37" s="54">
        <v>7.2723242232748314E-2</v>
      </c>
      <c r="GW37" s="54">
        <v>7.2723242232748314E-2</v>
      </c>
      <c r="GX37" s="54">
        <v>7.2723242232748314E-2</v>
      </c>
      <c r="GY37" s="54">
        <v>7.2723242232748314E-2</v>
      </c>
      <c r="GZ37" s="54">
        <v>7.2723242232748314E-2</v>
      </c>
      <c r="HA37" s="54">
        <v>7.2723242232748314E-2</v>
      </c>
      <c r="HB37" s="54">
        <v>7.2723242232748314E-2</v>
      </c>
      <c r="HC37" s="54">
        <v>7.2723242232748314E-2</v>
      </c>
      <c r="HD37" s="54">
        <v>7.2723242232748314E-2</v>
      </c>
      <c r="HE37" s="54">
        <v>7.2723242232748314E-2</v>
      </c>
      <c r="HF37" s="54">
        <v>7.2723242232748314E-2</v>
      </c>
      <c r="HG37" s="54">
        <v>7.2723242232748314E-2</v>
      </c>
      <c r="HH37" s="54">
        <v>7.2723242232748314E-2</v>
      </c>
      <c r="HI37" s="54">
        <v>7.2723242232748314E-2</v>
      </c>
      <c r="HJ37" s="54">
        <v>7.2723242232748314E-2</v>
      </c>
      <c r="HK37" s="54">
        <v>7.2723242232748314E-2</v>
      </c>
      <c r="HL37" s="54">
        <v>7.2723242232748314E-2</v>
      </c>
      <c r="HM37" s="54">
        <v>7.2723242232748314E-2</v>
      </c>
      <c r="HN37" s="54">
        <v>7.2723242232748314E-2</v>
      </c>
      <c r="HO37" s="54">
        <v>7.2723242232748314E-2</v>
      </c>
      <c r="HP37" s="54">
        <v>7.2723242232748314E-2</v>
      </c>
      <c r="HQ37" s="54">
        <v>7.2723242232748314E-2</v>
      </c>
      <c r="HR37" s="54">
        <v>7.2723242232748314E-2</v>
      </c>
      <c r="HS37" s="54">
        <v>7.2723242232748314E-2</v>
      </c>
      <c r="HT37" s="54">
        <v>7.2723242232748314E-2</v>
      </c>
      <c r="HU37" s="54">
        <v>7.2723242232748314E-2</v>
      </c>
      <c r="HV37" s="54">
        <v>7.2723242232748314E-2</v>
      </c>
      <c r="HW37" s="54">
        <v>7.2723242232748314E-2</v>
      </c>
      <c r="HX37" s="54">
        <v>7.2723242232748314E-2</v>
      </c>
      <c r="HY37" s="54">
        <v>7.2723242232748314E-2</v>
      </c>
      <c r="HZ37" s="54">
        <v>7.2723242232748314E-2</v>
      </c>
      <c r="IA37" s="54">
        <v>7.2723242232748314E-2</v>
      </c>
      <c r="IB37" s="54">
        <v>7.2723242232748314E-2</v>
      </c>
      <c r="IC37" s="54">
        <v>7.2723242232748314E-2</v>
      </c>
      <c r="ID37" s="54">
        <v>7.2723242232748314E-2</v>
      </c>
      <c r="IE37" s="54">
        <v>7.2723242232748314E-2</v>
      </c>
      <c r="IF37" s="54">
        <v>7.2723242232748314E-2</v>
      </c>
      <c r="IG37" s="54">
        <v>7.2723242232748314E-2</v>
      </c>
      <c r="IH37" s="54">
        <v>7.2723242232748314E-2</v>
      </c>
      <c r="II37" s="54">
        <v>7.2723242232748314E-2</v>
      </c>
      <c r="IJ37" s="54">
        <v>7.2723242232748314E-2</v>
      </c>
      <c r="IK37" s="54">
        <v>7.2723242232748314E-2</v>
      </c>
      <c r="IL37" s="54">
        <v>7.2723242232748314E-2</v>
      </c>
      <c r="IM37" s="54">
        <v>7.2723242232748314E-2</v>
      </c>
      <c r="IN37" s="54">
        <v>7.2723242232748314E-2</v>
      </c>
      <c r="IO37" s="54">
        <v>7.2723242232748314E-2</v>
      </c>
      <c r="IP37" s="54">
        <v>7.2723242232748314E-2</v>
      </c>
      <c r="IQ37" s="54">
        <v>7.2723242232748314E-2</v>
      </c>
      <c r="IR37" s="54">
        <v>7.2723242232748314E-2</v>
      </c>
      <c r="IS37" s="54">
        <v>7.2723242232748314E-2</v>
      </c>
      <c r="IT37" s="54">
        <v>7.2723242232748314E-2</v>
      </c>
      <c r="IU37" s="54">
        <v>7.2723242232748314E-2</v>
      </c>
      <c r="IV37" s="54">
        <v>7.2723242232748314E-2</v>
      </c>
      <c r="IW37" s="54">
        <v>7.2723242232748314E-2</v>
      </c>
      <c r="IX37" s="54">
        <v>7.2723242232748314E-2</v>
      </c>
      <c r="IY37" s="54">
        <v>7.2723242232748314E-2</v>
      </c>
      <c r="IZ37" s="54">
        <v>7.2723242232748314E-2</v>
      </c>
      <c r="JA37" s="54">
        <v>7.2723242232748314E-2</v>
      </c>
      <c r="JB37" s="54">
        <v>7.2723242232748314E-2</v>
      </c>
      <c r="JC37" s="54">
        <v>7.2723242232748314E-2</v>
      </c>
      <c r="JD37" s="54">
        <v>7.2723242232748314E-2</v>
      </c>
      <c r="JE37" s="54">
        <v>7.2723242232748314E-2</v>
      </c>
      <c r="JF37" s="54">
        <v>7.2723242232748314E-2</v>
      </c>
      <c r="JG37" s="54">
        <v>7.2723242232748314E-2</v>
      </c>
      <c r="JH37" s="54">
        <v>7.2723242232748314E-2</v>
      </c>
      <c r="JI37" s="54">
        <v>7.2723242232748314E-2</v>
      </c>
      <c r="JJ37" s="54">
        <v>7.2723242232748314E-2</v>
      </c>
      <c r="JK37" s="54">
        <v>7.2723242232748314E-2</v>
      </c>
      <c r="JL37" s="54">
        <v>7.2723242232748314E-2</v>
      </c>
      <c r="JM37" s="54">
        <v>7.2723242232748314E-2</v>
      </c>
      <c r="JN37" s="54">
        <v>7.2723242232748314E-2</v>
      </c>
      <c r="JO37" s="54">
        <v>7.2723242232748314E-2</v>
      </c>
      <c r="JP37" s="54">
        <v>7.2723242232748314E-2</v>
      </c>
      <c r="JQ37" s="54">
        <v>7.2723242232748314E-2</v>
      </c>
      <c r="JR37" s="54">
        <v>7.2723242232748314E-2</v>
      </c>
      <c r="JS37" s="54">
        <v>7.2723242232748314E-2</v>
      </c>
      <c r="JT37" s="54">
        <v>7.2723242232748314E-2</v>
      </c>
      <c r="JU37" s="54">
        <v>7.2723242232748314E-2</v>
      </c>
      <c r="JV37" s="54">
        <v>7.2723242232748314E-2</v>
      </c>
      <c r="JW37" s="54">
        <v>7.2723242232748314E-2</v>
      </c>
      <c r="JX37" s="54">
        <v>7.2723242232748314E-2</v>
      </c>
      <c r="JY37" s="54">
        <v>7.2723242232748314E-2</v>
      </c>
      <c r="JZ37" s="54">
        <v>7.2723242232748314E-2</v>
      </c>
      <c r="KA37" s="54">
        <v>7.2723242232748314E-2</v>
      </c>
      <c r="KB37" s="54">
        <v>7.2723242232748314E-2</v>
      </c>
      <c r="KC37" s="54">
        <v>7.2723242232748314E-2</v>
      </c>
      <c r="KD37" s="54">
        <v>7.2723242232748314E-2</v>
      </c>
      <c r="KE37" s="54">
        <v>7.2723242232748314E-2</v>
      </c>
      <c r="KF37" s="54">
        <v>7.2723242232748314E-2</v>
      </c>
      <c r="KG37" s="54">
        <v>7.2723242232748314E-2</v>
      </c>
      <c r="KH37" s="54">
        <v>7.2723242232748314E-2</v>
      </c>
      <c r="KI37" s="54">
        <v>7.2723242232748314E-2</v>
      </c>
      <c r="KJ37" s="54">
        <v>7.2723242232748314E-2</v>
      </c>
      <c r="KK37" s="54">
        <v>7.2723242232748314E-2</v>
      </c>
      <c r="KL37" s="54">
        <v>7.2723242232748314E-2</v>
      </c>
      <c r="KM37" s="54">
        <v>7.2723242232748314E-2</v>
      </c>
      <c r="KN37" s="54">
        <v>7.2723242232748314E-2</v>
      </c>
      <c r="KO37" s="54">
        <v>7.2723242232748314E-2</v>
      </c>
      <c r="KP37" s="54">
        <v>7.2723242232748314E-2</v>
      </c>
      <c r="KQ37" s="54">
        <v>7.2723242232748314E-2</v>
      </c>
      <c r="KR37" s="54">
        <v>7.2723242232748314E-2</v>
      </c>
      <c r="KS37" s="54">
        <v>7.2723242232748314E-2</v>
      </c>
      <c r="KT37" s="54">
        <v>7.2723242232748314E-2</v>
      </c>
      <c r="KU37" s="54">
        <v>7.2723242232748314E-2</v>
      </c>
      <c r="KV37" s="54">
        <v>7.2723242232748314E-2</v>
      </c>
      <c r="KW37" s="54">
        <v>7.2723242232748314E-2</v>
      </c>
      <c r="KX37" s="54">
        <v>7.2723242232748314E-2</v>
      </c>
      <c r="KY37" s="54">
        <v>7.2723242232748314E-2</v>
      </c>
      <c r="KZ37" s="54">
        <v>7.2723242232748314E-2</v>
      </c>
      <c r="LA37" s="54">
        <v>7.2723242232748314E-2</v>
      </c>
      <c r="LB37" s="54">
        <v>7.2723242232748314E-2</v>
      </c>
      <c r="LC37" s="54">
        <v>7.2723242232748314E-2</v>
      </c>
      <c r="LD37" s="54">
        <v>7.2723242232748314E-2</v>
      </c>
      <c r="LE37" s="54">
        <v>7.2723242232748314E-2</v>
      </c>
      <c r="LF37" s="54">
        <v>7.2723242232748314E-2</v>
      </c>
      <c r="LG37" s="54">
        <v>7.2723242232748314E-2</v>
      </c>
      <c r="LH37" s="54">
        <v>7.2723242232748314E-2</v>
      </c>
      <c r="LI37" s="54">
        <v>7.2723242232748314E-2</v>
      </c>
      <c r="LJ37" s="54">
        <v>7.2723242232748314E-2</v>
      </c>
      <c r="LK37" s="54">
        <v>7.2723242232748314E-2</v>
      </c>
      <c r="LL37" s="54">
        <v>7.2723242232748314E-2</v>
      </c>
      <c r="LM37" s="54">
        <v>7.2723242232748314E-2</v>
      </c>
      <c r="LN37" s="54">
        <v>7.2723242232748314E-2</v>
      </c>
      <c r="LO37" s="54">
        <v>7.2723242232748314E-2</v>
      </c>
      <c r="LP37" s="54">
        <v>7.2723242232748314E-2</v>
      </c>
      <c r="LQ37" s="54">
        <v>7.2723242232748314E-2</v>
      </c>
      <c r="LR37" s="54">
        <v>7.2723242232748314E-2</v>
      </c>
      <c r="LS37" s="54">
        <v>7.2723242232748314E-2</v>
      </c>
      <c r="LT37" s="54">
        <v>7.2723242232748314E-2</v>
      </c>
      <c r="LU37" s="54">
        <v>7.2723242232748314E-2</v>
      </c>
      <c r="LV37" s="54">
        <v>7.2723242232748314E-2</v>
      </c>
      <c r="LW37" s="54">
        <v>7.2723242232748314E-2</v>
      </c>
      <c r="LX37" s="54">
        <v>7.2723242232748314E-2</v>
      </c>
      <c r="LY37" s="54">
        <v>7.2723242232748314E-2</v>
      </c>
      <c r="LZ37" s="54">
        <v>7.2723242232748314E-2</v>
      </c>
      <c r="MA37" s="54">
        <v>7.2723242232748314E-2</v>
      </c>
      <c r="MB37" s="54">
        <v>7.2723242232748314E-2</v>
      </c>
      <c r="MC37" s="54">
        <v>7.2723242232748314E-2</v>
      </c>
      <c r="MD37" s="54">
        <v>7.2723242232748314E-2</v>
      </c>
      <c r="ME37" s="54">
        <v>7.2723242232748314E-2</v>
      </c>
      <c r="MF37" s="54">
        <v>7.2723242232748314E-2</v>
      </c>
      <c r="MG37" s="54">
        <v>7.2723242232748314E-2</v>
      </c>
      <c r="MH37" s="54">
        <v>7.2723242232748314E-2</v>
      </c>
      <c r="MI37" s="54">
        <v>7.2723242232748314E-2</v>
      </c>
      <c r="MJ37" s="54">
        <v>7.2723242232748314E-2</v>
      </c>
      <c r="MK37" s="54">
        <v>7.2723242232748314E-2</v>
      </c>
      <c r="ML37" s="54">
        <v>7.2723242232748314E-2</v>
      </c>
      <c r="MM37" s="54">
        <v>7.2723242232748314E-2</v>
      </c>
      <c r="MN37" s="54">
        <v>7.2723242232748314E-2</v>
      </c>
      <c r="MO37" s="54">
        <v>7.2723242232748314E-2</v>
      </c>
      <c r="MP37" s="54">
        <v>7.2723242232748314E-2</v>
      </c>
      <c r="MQ37" s="54">
        <v>7.2723242232748314E-2</v>
      </c>
      <c r="MR37" s="54">
        <v>7.2723242232748314E-2</v>
      </c>
      <c r="MS37" s="54">
        <v>7.2723242232748314E-2</v>
      </c>
      <c r="MT37" s="54">
        <v>7.2723242232748314E-2</v>
      </c>
      <c r="MU37" s="54">
        <v>7.2723242232748314E-2</v>
      </c>
      <c r="MV37" s="54">
        <v>7.2723242232748314E-2</v>
      </c>
      <c r="MW37" s="54">
        <v>7.2723242232748314E-2</v>
      </c>
      <c r="MX37" s="54">
        <v>7.2723242232748314E-2</v>
      </c>
      <c r="MY37" s="54">
        <v>7.2723242232748314E-2</v>
      </c>
      <c r="MZ37" s="54">
        <v>7.2723242232748314E-2</v>
      </c>
      <c r="NA37" s="54">
        <v>7.2723242232748314E-2</v>
      </c>
      <c r="NB37" s="54">
        <v>7.2723242232748314E-2</v>
      </c>
      <c r="NC37" s="54">
        <v>7.2723242232748314E-2</v>
      </c>
      <c r="ND37" s="54">
        <v>7.2723242232748314E-2</v>
      </c>
      <c r="NE37" s="54">
        <v>7.2723242232748314E-2</v>
      </c>
      <c r="NF37" s="54">
        <v>7.2723242232748314E-2</v>
      </c>
      <c r="NG37" s="54">
        <v>7.2723242232748314E-2</v>
      </c>
      <c r="NH37" s="54">
        <v>7.2723242232748314E-2</v>
      </c>
      <c r="NI37" s="54">
        <v>7.2723242232748314E-2</v>
      </c>
      <c r="NJ37" s="54">
        <v>7.2723242232748314E-2</v>
      </c>
      <c r="NK37" s="54">
        <v>7.2723242232748314E-2</v>
      </c>
      <c r="NL37" s="54">
        <v>7.2723242232748314E-2</v>
      </c>
      <c r="NM37" s="54">
        <v>7.2723242232748314E-2</v>
      </c>
      <c r="NN37" s="54">
        <v>7.2723242232748314E-2</v>
      </c>
      <c r="NO37" s="54">
        <v>7.2723242232748314E-2</v>
      </c>
      <c r="NP37" s="54">
        <v>7.2723242232748314E-2</v>
      </c>
      <c r="NQ37" s="54">
        <v>7.2723242232748314E-2</v>
      </c>
      <c r="NR37" s="54">
        <v>7.2723242232748314E-2</v>
      </c>
      <c r="NS37" s="54">
        <v>7.2723242232748314E-2</v>
      </c>
      <c r="NT37" s="54">
        <v>7.2723242232748314E-2</v>
      </c>
      <c r="NU37" s="54">
        <v>7.2723242232748314E-2</v>
      </c>
      <c r="NV37" s="54">
        <v>7.2723242232748314E-2</v>
      </c>
      <c r="NW37" s="54">
        <v>7.2723242232748314E-2</v>
      </c>
      <c r="NX37" s="54">
        <v>7.2723242232748314E-2</v>
      </c>
      <c r="NY37" s="54">
        <v>7.2723242232748314E-2</v>
      </c>
      <c r="NZ37" s="54">
        <v>7.2723242232748314E-2</v>
      </c>
      <c r="OA37" s="54">
        <v>7.2723242232748314E-2</v>
      </c>
      <c r="OB37" s="54">
        <v>7.2723242232748314E-2</v>
      </c>
      <c r="OC37" s="54">
        <v>7.2723242232748314E-2</v>
      </c>
      <c r="OD37" s="54">
        <v>7.2723242232748314E-2</v>
      </c>
      <c r="OE37" s="54">
        <v>7.2723242232748314E-2</v>
      </c>
      <c r="OF37" s="54">
        <v>7.2723242232748314E-2</v>
      </c>
      <c r="OG37" s="54">
        <v>7.2723242232748314E-2</v>
      </c>
      <c r="OH37" s="54">
        <v>7.2723242232748314E-2</v>
      </c>
      <c r="OI37" s="54">
        <v>7.2723242232748314E-2</v>
      </c>
      <c r="OJ37" s="54">
        <v>7.2723242232748314E-2</v>
      </c>
      <c r="OK37" s="54">
        <v>7.2723242232748314E-2</v>
      </c>
      <c r="OL37" s="54">
        <v>7.2723242232748314E-2</v>
      </c>
      <c r="OM37" s="54">
        <v>7.2723242232748314E-2</v>
      </c>
      <c r="ON37" s="54">
        <v>7.2723242232748314E-2</v>
      </c>
      <c r="OO37" s="54">
        <v>7.2723242232748314E-2</v>
      </c>
      <c r="OP37" s="54">
        <v>7.2723242232748314E-2</v>
      </c>
      <c r="OQ37" s="54">
        <v>7.2723242232748314E-2</v>
      </c>
      <c r="OR37" s="54">
        <v>7.2723242232748314E-2</v>
      </c>
      <c r="OS37" s="54">
        <v>7.2723242232748314E-2</v>
      </c>
      <c r="OT37" s="54">
        <v>7.2723242232748314E-2</v>
      </c>
      <c r="OU37" s="54">
        <v>7.2723242232748314E-2</v>
      </c>
      <c r="OV37" s="54">
        <v>7.2723242232748314E-2</v>
      </c>
      <c r="OW37" s="54">
        <v>7.2723242232748314E-2</v>
      </c>
      <c r="OX37" s="54">
        <v>7.2723242232748314E-2</v>
      </c>
      <c r="OY37" s="54">
        <v>7.2723242232748314E-2</v>
      </c>
      <c r="OZ37" s="54">
        <v>7.2723242232748314E-2</v>
      </c>
      <c r="PA37" s="54">
        <v>7.2723242232748314E-2</v>
      </c>
      <c r="PB37" s="54">
        <v>7.2723242232748314E-2</v>
      </c>
      <c r="PC37" s="54">
        <v>7.2723242232748314E-2</v>
      </c>
      <c r="PD37" s="54">
        <v>7.2723242232748314E-2</v>
      </c>
      <c r="PE37" s="54">
        <v>7.2723242232748314E-2</v>
      </c>
      <c r="PF37" s="54">
        <v>7.2723242232748314E-2</v>
      </c>
      <c r="PG37" s="54">
        <v>7.2723242232748314E-2</v>
      </c>
      <c r="PH37" s="54">
        <v>7.2723242232748314E-2</v>
      </c>
      <c r="PI37" s="54">
        <v>7.2723242232748314E-2</v>
      </c>
      <c r="PJ37" s="54">
        <v>7.2723242232748314E-2</v>
      </c>
      <c r="PK37" s="54">
        <v>7.2723242232748314E-2</v>
      </c>
      <c r="PL37" s="54">
        <v>7.2723242232748314E-2</v>
      </c>
      <c r="PM37" s="54">
        <v>7.2723242232748314E-2</v>
      </c>
      <c r="PN37" s="54">
        <v>7.2723242232748314E-2</v>
      </c>
      <c r="PO37" s="54">
        <v>7.2723242232748314E-2</v>
      </c>
      <c r="PP37" s="54">
        <v>7.2723242232748314E-2</v>
      </c>
      <c r="PQ37" s="54">
        <v>7.2723242232748314E-2</v>
      </c>
      <c r="PR37" s="54">
        <v>7.2723242232748314E-2</v>
      </c>
      <c r="PS37" s="54">
        <v>7.2723242232748314E-2</v>
      </c>
      <c r="PT37" s="54">
        <v>7.2723242232748314E-2</v>
      </c>
      <c r="PU37" s="54">
        <v>7.2723242232748314E-2</v>
      </c>
      <c r="PV37" s="54">
        <v>7.2723242232748314E-2</v>
      </c>
      <c r="PW37" s="54">
        <v>7.2723242232748314E-2</v>
      </c>
      <c r="PX37" s="54">
        <v>7.2723242232748314E-2</v>
      </c>
      <c r="PY37" s="54">
        <v>7.2723242232748314E-2</v>
      </c>
      <c r="PZ37" s="54">
        <v>7.2723242232748314E-2</v>
      </c>
      <c r="QA37" s="54">
        <v>7.2723242232748314E-2</v>
      </c>
      <c r="QB37" s="54">
        <v>7.2723242232748314E-2</v>
      </c>
      <c r="QC37" s="54">
        <v>7.2723242232748314E-2</v>
      </c>
      <c r="QD37" s="54">
        <v>7.2723242232748314E-2</v>
      </c>
      <c r="QE37" s="54">
        <v>7.2723242232748314E-2</v>
      </c>
      <c r="QF37" s="54">
        <v>7.2723242232748314E-2</v>
      </c>
      <c r="QG37" s="54">
        <v>7.2723242232748314E-2</v>
      </c>
      <c r="QH37" s="54">
        <v>7.2723242232748314E-2</v>
      </c>
      <c r="QI37" s="54">
        <v>7.2723242232748314E-2</v>
      </c>
      <c r="QJ37" s="54">
        <v>7.2723242232748314E-2</v>
      </c>
      <c r="QK37" s="54">
        <v>7.2723242232748314E-2</v>
      </c>
      <c r="QL37" s="54">
        <v>7.2723242232748314E-2</v>
      </c>
      <c r="QM37" s="54">
        <v>7.2723242232748314E-2</v>
      </c>
      <c r="QN37" s="54">
        <v>7.2723242232748314E-2</v>
      </c>
      <c r="QO37" s="54">
        <v>7.2723242232748314E-2</v>
      </c>
      <c r="QP37" s="54">
        <v>7.2723242232748314E-2</v>
      </c>
      <c r="QQ37" s="54">
        <v>7.2723242232748314E-2</v>
      </c>
      <c r="QR37" s="54">
        <v>7.2723242232748314E-2</v>
      </c>
      <c r="QS37" s="54">
        <v>7.2723242232748314E-2</v>
      </c>
      <c r="QT37" s="54">
        <v>7.2723242232748314E-2</v>
      </c>
      <c r="QU37" s="54">
        <v>7.2723242232748314E-2</v>
      </c>
      <c r="QV37" s="54">
        <v>7.2723242232748314E-2</v>
      </c>
      <c r="QW37" s="54">
        <v>7.2723242232748314E-2</v>
      </c>
      <c r="QX37" s="54">
        <v>7.2723242232748314E-2</v>
      </c>
      <c r="QY37" s="54">
        <v>7.2723242232748314E-2</v>
      </c>
      <c r="QZ37" s="54">
        <v>7.2723242232748314E-2</v>
      </c>
      <c r="RA37" s="54">
        <v>7.2723242232748314E-2</v>
      </c>
      <c r="RB37" s="54">
        <v>7.2723242232748314E-2</v>
      </c>
      <c r="RC37" s="54">
        <v>7.2723242232748314E-2</v>
      </c>
      <c r="RD37" s="54">
        <v>7.2723242232748314E-2</v>
      </c>
      <c r="RE37" s="54">
        <v>7.2723242232748314E-2</v>
      </c>
      <c r="RF37" s="54">
        <v>7.2723242232748314E-2</v>
      </c>
      <c r="RG37" s="54">
        <v>7.2723242232748314E-2</v>
      </c>
      <c r="RH37" s="54">
        <v>7.2723242232748314E-2</v>
      </c>
      <c r="RI37" s="54">
        <v>7.2723242232748314E-2</v>
      </c>
      <c r="RJ37" s="54">
        <v>7.2723242232748314E-2</v>
      </c>
      <c r="RK37" s="54">
        <v>7.2723242232748314E-2</v>
      </c>
      <c r="RL37" s="54">
        <v>7.2723242232748314E-2</v>
      </c>
      <c r="RM37" s="54">
        <v>7.2723242232748314E-2</v>
      </c>
      <c r="RN37" s="54">
        <v>7.2723242232748314E-2</v>
      </c>
      <c r="RO37" s="54">
        <v>7.2723242232748314E-2</v>
      </c>
      <c r="RP37" s="54">
        <v>7.2723242232748314E-2</v>
      </c>
      <c r="RQ37" s="54">
        <v>7.2723242232748314E-2</v>
      </c>
      <c r="RR37" s="54">
        <v>7.2723242232748314E-2</v>
      </c>
      <c r="RS37" s="54">
        <v>7.2723242232748314E-2</v>
      </c>
      <c r="RT37" s="54">
        <v>7.2723242232748314E-2</v>
      </c>
      <c r="RU37" s="54">
        <v>7.2723242232748314E-2</v>
      </c>
      <c r="RV37" s="54">
        <v>7.2723242232748314E-2</v>
      </c>
      <c r="RW37" s="54">
        <v>7.2723242232748314E-2</v>
      </c>
      <c r="RX37" s="54">
        <v>7.2723242232748314E-2</v>
      </c>
      <c r="RY37" s="54">
        <v>7.2723242232748314E-2</v>
      </c>
      <c r="RZ37" s="54">
        <v>7.2723242232748314E-2</v>
      </c>
      <c r="SA37" s="54">
        <v>7.2723242232748314E-2</v>
      </c>
      <c r="SB37" s="54">
        <v>7.2723242232748314E-2</v>
      </c>
      <c r="SC37" s="54">
        <v>7.2723242232748314E-2</v>
      </c>
      <c r="SD37" s="54">
        <v>7.2723242232748314E-2</v>
      </c>
      <c r="SE37" s="54">
        <v>7.2723242232748314E-2</v>
      </c>
      <c r="SF37" s="54">
        <v>7.2723242232748314E-2</v>
      </c>
      <c r="SG37" s="54">
        <v>7.2723242232748314E-2</v>
      </c>
      <c r="SH37" s="54">
        <v>7.2723242232748314E-2</v>
      </c>
      <c r="SI37" s="54">
        <v>7.2723242232748314E-2</v>
      </c>
      <c r="SJ37" s="54">
        <v>7.2723242232748314E-2</v>
      </c>
      <c r="SK37" s="54">
        <v>7.2723242232748314E-2</v>
      </c>
      <c r="SL37" s="54">
        <v>7.2723242232748314E-2</v>
      </c>
      <c r="SM37" s="54">
        <v>7.2723242232748314E-2</v>
      </c>
      <c r="SN37" s="54">
        <v>7.2723242232748314E-2</v>
      </c>
      <c r="SO37" s="54">
        <v>7.2723242232748314E-2</v>
      </c>
      <c r="SP37" s="54">
        <v>7.2723242232748314E-2</v>
      </c>
      <c r="SQ37" s="54">
        <v>7.2723242232748314E-2</v>
      </c>
      <c r="SR37" s="54">
        <v>7.2723242232748314E-2</v>
      </c>
      <c r="SS37" s="54">
        <v>7.2723242232748314E-2</v>
      </c>
      <c r="ST37" s="54">
        <v>7.2723242232748314E-2</v>
      </c>
      <c r="SU37" s="54">
        <v>7.2723242232748314E-2</v>
      </c>
      <c r="SV37" s="54">
        <v>7.2723242232748314E-2</v>
      </c>
      <c r="SW37" s="54">
        <v>7.2723242232748314E-2</v>
      </c>
      <c r="SX37" s="54">
        <v>7.2723242232748314E-2</v>
      </c>
      <c r="SY37" s="54">
        <v>7.2723242232748314E-2</v>
      </c>
      <c r="SZ37" s="54">
        <v>7.2723242232748314E-2</v>
      </c>
      <c r="TA37" s="54">
        <v>7.2723242232748314E-2</v>
      </c>
      <c r="TB37" s="54">
        <v>7.2723242232748314E-2</v>
      </c>
      <c r="TC37" s="54">
        <v>7.2723242232748314E-2</v>
      </c>
      <c r="TD37" s="54">
        <v>7.2723242232748314E-2</v>
      </c>
      <c r="TE37" s="54">
        <v>7.2723242232748314E-2</v>
      </c>
      <c r="TF37" s="54">
        <v>7.2723242232748314E-2</v>
      </c>
      <c r="TG37" s="54">
        <v>7.2723242232748314E-2</v>
      </c>
      <c r="TH37" s="54">
        <v>7.2723242232748314E-2</v>
      </c>
      <c r="TI37" s="54">
        <v>7.2723242232748314E-2</v>
      </c>
      <c r="TJ37" s="54">
        <v>7.2723242232748314E-2</v>
      </c>
      <c r="TK37" s="54">
        <v>7.2723242232748314E-2</v>
      </c>
      <c r="TL37" s="54">
        <v>7.2723242232748314E-2</v>
      </c>
      <c r="TM37" s="54">
        <v>7.2723242232748314E-2</v>
      </c>
      <c r="TN37" s="54">
        <v>7.2723242232748314E-2</v>
      </c>
      <c r="TO37" s="54">
        <v>7.2723242232748314E-2</v>
      </c>
    </row>
    <row r="38" spans="4:535" ht="14.25">
      <c r="D38" s="18" t="s">
        <v>285</v>
      </c>
      <c r="E38" s="54" t="s">
        <v>9</v>
      </c>
      <c r="F38" s="54">
        <v>1.1104133796220279E-2</v>
      </c>
      <c r="G38" s="54">
        <v>1.1104133796220279E-2</v>
      </c>
      <c r="H38" s="54">
        <v>1.1104133796220279E-2</v>
      </c>
      <c r="I38" s="54">
        <v>1.1104133796220279E-2</v>
      </c>
      <c r="J38" s="54">
        <v>1.1104133796220279E-2</v>
      </c>
      <c r="K38" s="54">
        <v>1.1104133796220279E-2</v>
      </c>
      <c r="L38" s="54">
        <v>1.1104133796220279E-2</v>
      </c>
      <c r="M38" s="54">
        <v>1.1104133796220279E-2</v>
      </c>
      <c r="N38" s="54">
        <v>1.1104133796220279E-2</v>
      </c>
      <c r="O38" s="54">
        <v>1.1104133796220279E-2</v>
      </c>
      <c r="P38" s="54">
        <v>1.1104133796220279E-2</v>
      </c>
      <c r="Q38" s="54">
        <v>1.1104133796220279E-2</v>
      </c>
      <c r="R38" s="54">
        <v>1.1104133796220279E-2</v>
      </c>
      <c r="S38" s="54">
        <v>1.1104133796220279E-2</v>
      </c>
      <c r="T38" s="54">
        <v>1.1104133796220279E-2</v>
      </c>
      <c r="U38" s="54">
        <v>1.1104133796220279E-2</v>
      </c>
      <c r="V38" s="54">
        <v>1.1104133796220279E-2</v>
      </c>
      <c r="W38" s="54">
        <v>1.1104133796220279E-2</v>
      </c>
      <c r="X38" s="54">
        <v>1.1104133796220279E-2</v>
      </c>
      <c r="Y38" s="54">
        <v>1.1104133796220279E-2</v>
      </c>
      <c r="Z38" s="54">
        <v>1.1104133796220279E-2</v>
      </c>
      <c r="AA38" s="54">
        <v>1.1104133796220279E-2</v>
      </c>
      <c r="AB38" s="54">
        <v>1.1104133796220279E-2</v>
      </c>
      <c r="AC38" s="54">
        <v>1.1104133796220279E-2</v>
      </c>
      <c r="AD38" s="54">
        <v>1.1104133796220279E-2</v>
      </c>
      <c r="AE38" s="54">
        <v>1.1104133796220279E-2</v>
      </c>
      <c r="AF38" s="54">
        <v>1.1104133796220279E-2</v>
      </c>
      <c r="AG38" s="54">
        <v>1.1104133796220279E-2</v>
      </c>
      <c r="AH38" s="54">
        <v>1.1104133796220279E-2</v>
      </c>
      <c r="AI38" s="54">
        <v>1.1104133796220279E-2</v>
      </c>
      <c r="AJ38" s="54">
        <v>1.1104133796220279E-2</v>
      </c>
      <c r="AK38" s="54">
        <v>1.1104133796220279E-2</v>
      </c>
      <c r="AL38" s="54">
        <v>1.1104133796220279E-2</v>
      </c>
      <c r="AM38" s="54">
        <v>1.1104133796220279E-2</v>
      </c>
      <c r="AN38" s="54">
        <v>1.1104133796220279E-2</v>
      </c>
      <c r="AO38" s="54">
        <v>1.1104133796220279E-2</v>
      </c>
      <c r="AP38" s="54">
        <v>1.1104133796220279E-2</v>
      </c>
      <c r="AQ38" s="54">
        <v>1.1104133796220279E-2</v>
      </c>
      <c r="AR38" s="54">
        <v>1.1104133796220279E-2</v>
      </c>
      <c r="AS38" s="54">
        <v>1.1104133796220279E-2</v>
      </c>
      <c r="AT38" s="54">
        <v>1.1104133796220279E-2</v>
      </c>
      <c r="AU38" s="54">
        <v>1.1104133796220279E-2</v>
      </c>
      <c r="AV38" s="54">
        <v>1.1104133796220279E-2</v>
      </c>
      <c r="AW38" s="54">
        <v>1.1104133796220279E-2</v>
      </c>
      <c r="AX38" s="54">
        <v>1.1104133796220279E-2</v>
      </c>
      <c r="AY38" s="54">
        <v>1.1104133796220279E-2</v>
      </c>
      <c r="AZ38" s="54">
        <v>1.1104133796220279E-2</v>
      </c>
      <c r="BA38" s="54">
        <v>1.1104133796220279E-2</v>
      </c>
      <c r="BB38" s="54">
        <v>1.1104133796220279E-2</v>
      </c>
      <c r="BC38" s="54">
        <v>1.1104133796220279E-2</v>
      </c>
      <c r="BD38" s="54">
        <v>1.1104133796220279E-2</v>
      </c>
      <c r="BE38" s="54">
        <v>1.1104133796220279E-2</v>
      </c>
      <c r="BF38" s="54">
        <v>1.1104133796220279E-2</v>
      </c>
      <c r="BG38" s="54">
        <v>1.1104133796220279E-2</v>
      </c>
      <c r="BH38" s="54">
        <v>1.1104133796220279E-2</v>
      </c>
      <c r="BI38" s="54">
        <v>1.1104133796220279E-2</v>
      </c>
      <c r="BJ38" s="54">
        <v>1.1104133796220279E-2</v>
      </c>
      <c r="BK38" s="54">
        <v>1.1104133796220279E-2</v>
      </c>
      <c r="BL38" s="54">
        <v>1.1104133796220279E-2</v>
      </c>
      <c r="BM38" s="54">
        <v>1.1104133796220279E-2</v>
      </c>
      <c r="BN38" s="54">
        <v>1.1104133796220279E-2</v>
      </c>
      <c r="BO38" s="54">
        <v>1.1104133796220279E-2</v>
      </c>
      <c r="BP38" s="54">
        <v>1.1104133796220279E-2</v>
      </c>
      <c r="BQ38" s="54">
        <v>1.1104133796220279E-2</v>
      </c>
      <c r="BR38" s="54">
        <v>1.1104133796220279E-2</v>
      </c>
      <c r="BS38" s="54">
        <v>1.1104133796220279E-2</v>
      </c>
      <c r="BT38" s="54">
        <v>1.1104133796220279E-2</v>
      </c>
      <c r="BU38" s="54">
        <v>1.1104133796220279E-2</v>
      </c>
      <c r="BV38" s="54">
        <v>1.1104133796220279E-2</v>
      </c>
      <c r="BW38" s="54">
        <v>1.1104133796220279E-2</v>
      </c>
      <c r="BX38" s="54">
        <v>1.1104133796220279E-2</v>
      </c>
      <c r="BY38" s="54">
        <v>1.1104133796220279E-2</v>
      </c>
      <c r="BZ38" s="54">
        <v>1.1104133796220279E-2</v>
      </c>
      <c r="CA38" s="54">
        <v>1.1104133796220279E-2</v>
      </c>
      <c r="CB38" s="54">
        <v>1.1104133796220279E-2</v>
      </c>
      <c r="CC38" s="54">
        <v>1.1104133796220279E-2</v>
      </c>
      <c r="CD38" s="54">
        <v>1.1104133796220279E-2</v>
      </c>
      <c r="CE38" s="54">
        <v>1.1104133796220279E-2</v>
      </c>
      <c r="CF38" s="54">
        <v>1.1104133796220279E-2</v>
      </c>
      <c r="CG38" s="54">
        <v>1.1104133796220279E-2</v>
      </c>
      <c r="CH38" s="54">
        <v>1.1104133796220279E-2</v>
      </c>
      <c r="CI38" s="54">
        <v>1.1104133796220279E-2</v>
      </c>
      <c r="CJ38" s="54">
        <v>1.1104133796220279E-2</v>
      </c>
      <c r="CK38" s="54">
        <v>1.1104133796220279E-2</v>
      </c>
      <c r="CL38" s="54">
        <v>1.1104133796220279E-2</v>
      </c>
      <c r="CM38" s="54">
        <v>1.1104133796220279E-2</v>
      </c>
      <c r="CN38" s="54">
        <v>1.1104133796220279E-2</v>
      </c>
      <c r="CO38" s="54">
        <v>1.1104133796220279E-2</v>
      </c>
      <c r="CP38" s="54">
        <v>1.1104133796220279E-2</v>
      </c>
      <c r="CQ38" s="54">
        <v>1.1104133796220279E-2</v>
      </c>
      <c r="CR38" s="54">
        <v>1.1104133796220279E-2</v>
      </c>
      <c r="CS38" s="54">
        <v>1.1104133796220279E-2</v>
      </c>
      <c r="CT38" s="54">
        <v>1.1104133796220279E-2</v>
      </c>
      <c r="CU38" s="54">
        <v>1.1104133796220279E-2</v>
      </c>
      <c r="CV38" s="54">
        <v>1.1104133796220279E-2</v>
      </c>
      <c r="CW38" s="54">
        <v>1.1104133796220279E-2</v>
      </c>
      <c r="CX38" s="54">
        <v>1.1104133796220279E-2</v>
      </c>
      <c r="CY38" s="54">
        <v>1.1104133796220279E-2</v>
      </c>
      <c r="CZ38" s="54">
        <v>1.1104133796220279E-2</v>
      </c>
      <c r="DA38" s="54">
        <v>1.1104133796220279E-2</v>
      </c>
      <c r="DB38" s="54">
        <v>1.1104133796220279E-2</v>
      </c>
      <c r="DC38" s="54">
        <v>1.1104133796220279E-2</v>
      </c>
      <c r="DD38" s="54">
        <v>1.1104133796220279E-2</v>
      </c>
      <c r="DE38" s="54">
        <v>1.1104133796220279E-2</v>
      </c>
      <c r="DF38" s="54">
        <v>1.1104133796220279E-2</v>
      </c>
      <c r="DG38" s="54">
        <v>1.1104133796220279E-2</v>
      </c>
      <c r="DH38" s="54">
        <v>1.1104133796220279E-2</v>
      </c>
      <c r="DI38" s="54">
        <v>1.1104133796220279E-2</v>
      </c>
      <c r="DJ38" s="54">
        <v>1.1104133796220279E-2</v>
      </c>
      <c r="DK38" s="54">
        <v>1.1104133796220279E-2</v>
      </c>
      <c r="DL38" s="54">
        <v>1.1104133796220279E-2</v>
      </c>
      <c r="DM38" s="54">
        <v>1.1104133796220279E-2</v>
      </c>
      <c r="DN38" s="54">
        <v>1.1104133796220279E-2</v>
      </c>
      <c r="DO38" s="54">
        <v>1.1104133796220279E-2</v>
      </c>
      <c r="DP38" s="54">
        <v>1.1104133796220279E-2</v>
      </c>
      <c r="DQ38" s="54">
        <v>1.1104133796220279E-2</v>
      </c>
      <c r="DR38" s="54">
        <v>1.1104133796220279E-2</v>
      </c>
      <c r="DS38" s="54">
        <v>1.1104133796220279E-2</v>
      </c>
      <c r="DT38" s="54">
        <v>1.1104133796220279E-2</v>
      </c>
      <c r="DU38" s="54">
        <v>1.1104133796220279E-2</v>
      </c>
      <c r="DV38" s="54">
        <v>1.1104133796220279E-2</v>
      </c>
      <c r="DW38" s="54">
        <v>1.1104133796220279E-2</v>
      </c>
      <c r="DX38" s="54">
        <v>1.1104133796220279E-2</v>
      </c>
      <c r="DY38" s="54">
        <v>1.1104133796220279E-2</v>
      </c>
      <c r="DZ38" s="54">
        <v>1.1104133796220279E-2</v>
      </c>
      <c r="EA38" s="54">
        <v>1.1104133796220279E-2</v>
      </c>
      <c r="EB38" s="54">
        <v>1.1104133796220279E-2</v>
      </c>
      <c r="EC38" s="54">
        <v>1.1104133796220279E-2</v>
      </c>
      <c r="ED38" s="54">
        <v>1.1104133796220279E-2</v>
      </c>
      <c r="EE38" s="54">
        <v>1.1104133796220279E-2</v>
      </c>
      <c r="EF38" s="54">
        <v>1.1104133796220279E-2</v>
      </c>
      <c r="EG38" s="54">
        <v>1.1104133796220279E-2</v>
      </c>
      <c r="EH38" s="54">
        <v>1.1104133796220279E-2</v>
      </c>
      <c r="EI38" s="54">
        <v>1.1104133796220279E-2</v>
      </c>
      <c r="EJ38" s="54">
        <v>1.1104133796220279E-2</v>
      </c>
      <c r="EK38" s="54">
        <v>1.1104133796220279E-2</v>
      </c>
      <c r="EL38" s="54">
        <v>1.1104133796220279E-2</v>
      </c>
      <c r="EM38" s="54">
        <v>1.1104133796220279E-2</v>
      </c>
      <c r="EN38" s="54">
        <v>1.1104133796220279E-2</v>
      </c>
      <c r="EO38" s="54">
        <v>1.1104133796220279E-2</v>
      </c>
      <c r="EP38" s="54">
        <v>1.1104133796220279E-2</v>
      </c>
      <c r="EQ38" s="54">
        <v>1.1104133796220279E-2</v>
      </c>
      <c r="ER38" s="54">
        <v>1.1104133796220279E-2</v>
      </c>
      <c r="ES38" s="54">
        <v>1.1104133796220279E-2</v>
      </c>
      <c r="ET38" s="54">
        <v>1.1104133796220279E-2</v>
      </c>
      <c r="EU38" s="54">
        <v>1.1104133796220279E-2</v>
      </c>
      <c r="EV38" s="54">
        <v>1.1104133796220279E-2</v>
      </c>
      <c r="EW38" s="54">
        <v>1.1104133796220279E-2</v>
      </c>
      <c r="EX38" s="54">
        <v>1.1104133796220279E-2</v>
      </c>
      <c r="EY38" s="54">
        <v>1.1104133796220279E-2</v>
      </c>
      <c r="EZ38" s="54">
        <v>1.1104133796220279E-2</v>
      </c>
      <c r="FA38" s="54">
        <v>1.1104133796220279E-2</v>
      </c>
      <c r="FB38" s="54">
        <v>1.1104133796220279E-2</v>
      </c>
      <c r="FC38" s="54">
        <v>1.1104133796220279E-2</v>
      </c>
      <c r="FD38" s="54">
        <v>1.1104133796220279E-2</v>
      </c>
      <c r="FE38" s="54">
        <v>1.1104133796220279E-2</v>
      </c>
      <c r="FF38" s="54">
        <v>1.1104133796220279E-2</v>
      </c>
      <c r="FG38" s="54">
        <v>1.1104133796220279E-2</v>
      </c>
      <c r="FH38" s="54">
        <v>1.1104133796220279E-2</v>
      </c>
      <c r="FI38" s="54">
        <v>1.1104133796220279E-2</v>
      </c>
      <c r="FJ38" s="54">
        <v>1.1104133796220279E-2</v>
      </c>
      <c r="FK38" s="54">
        <v>1.1104133796220279E-2</v>
      </c>
      <c r="FL38" s="54">
        <v>1.1104133796220279E-2</v>
      </c>
      <c r="FM38" s="54">
        <v>1.1104133796220279E-2</v>
      </c>
      <c r="FN38" s="54">
        <v>1.1104133796220279E-2</v>
      </c>
      <c r="FO38" s="54">
        <v>1.1104133796220279E-2</v>
      </c>
      <c r="FP38" s="54">
        <v>1.1104133796220279E-2</v>
      </c>
      <c r="FQ38" s="54">
        <v>1.1104133796220279E-2</v>
      </c>
      <c r="FR38" s="54">
        <v>1.1104133796220279E-2</v>
      </c>
      <c r="FS38" s="54">
        <v>1.1104133796220279E-2</v>
      </c>
      <c r="FT38" s="54">
        <v>1.1104133796220279E-2</v>
      </c>
      <c r="FU38" s="54">
        <v>1.1104133796220279E-2</v>
      </c>
      <c r="FV38" s="54">
        <v>1.1104133796220279E-2</v>
      </c>
      <c r="FW38" s="54">
        <v>1.1104133796220279E-2</v>
      </c>
      <c r="FX38" s="54">
        <v>1.1104133796220279E-2</v>
      </c>
      <c r="FY38" s="54">
        <v>1.1104133796220279E-2</v>
      </c>
      <c r="FZ38" s="54">
        <v>1.1104133796220279E-2</v>
      </c>
      <c r="GA38" s="54">
        <v>1.1104133796220279E-2</v>
      </c>
      <c r="GB38" s="54">
        <v>1.1104133796220279E-2</v>
      </c>
      <c r="GC38" s="54">
        <v>1.1104133796220279E-2</v>
      </c>
      <c r="GD38" s="54">
        <v>1.1104133796220279E-2</v>
      </c>
      <c r="GE38" s="54">
        <v>1.1104133796220279E-2</v>
      </c>
      <c r="GF38" s="54">
        <v>1.1104133796220279E-2</v>
      </c>
      <c r="GG38" s="54">
        <v>1.1104133796220279E-2</v>
      </c>
      <c r="GH38" s="54">
        <v>1.1104133796220279E-2</v>
      </c>
      <c r="GI38" s="54">
        <v>1.1104133796220279E-2</v>
      </c>
      <c r="GJ38" s="54">
        <v>1.1104133796220279E-2</v>
      </c>
      <c r="GK38" s="54">
        <v>1.1104133796220279E-2</v>
      </c>
      <c r="GL38" s="54">
        <v>1.1104133796220279E-2</v>
      </c>
      <c r="GM38" s="54">
        <v>1.1104133796220279E-2</v>
      </c>
      <c r="GN38" s="54">
        <v>1.1104133796220279E-2</v>
      </c>
      <c r="GO38" s="54">
        <v>1.1104133796220279E-2</v>
      </c>
      <c r="GP38" s="54">
        <v>1.1104133796220279E-2</v>
      </c>
      <c r="GQ38" s="54">
        <v>1.1104133796220279E-2</v>
      </c>
      <c r="GR38" s="54">
        <v>1.1104133796220279E-2</v>
      </c>
      <c r="GS38" s="54">
        <v>1.1104133796220279E-2</v>
      </c>
      <c r="GT38" s="54">
        <v>1.1104133796220279E-2</v>
      </c>
      <c r="GU38" s="54">
        <v>1.1104133796220279E-2</v>
      </c>
      <c r="GV38" s="54">
        <v>1.1104133796220279E-2</v>
      </c>
      <c r="GW38" s="54">
        <v>1.1104133796220279E-2</v>
      </c>
      <c r="GX38" s="54">
        <v>1.1104133796220279E-2</v>
      </c>
      <c r="GY38" s="54">
        <v>1.1104133796220279E-2</v>
      </c>
      <c r="GZ38" s="54">
        <v>1.1104133796220279E-2</v>
      </c>
      <c r="HA38" s="54">
        <v>1.1104133796220279E-2</v>
      </c>
      <c r="HB38" s="54">
        <v>1.1104133796220279E-2</v>
      </c>
      <c r="HC38" s="54">
        <v>1.1104133796220279E-2</v>
      </c>
      <c r="HD38" s="54">
        <v>1.1104133796220279E-2</v>
      </c>
      <c r="HE38" s="54">
        <v>1.1104133796220279E-2</v>
      </c>
      <c r="HF38" s="54">
        <v>1.1104133796220279E-2</v>
      </c>
      <c r="HG38" s="54">
        <v>1.1104133796220279E-2</v>
      </c>
      <c r="HH38" s="54">
        <v>1.1104133796220279E-2</v>
      </c>
      <c r="HI38" s="54">
        <v>1.1104133796220279E-2</v>
      </c>
      <c r="HJ38" s="54">
        <v>1.1104133796220279E-2</v>
      </c>
      <c r="HK38" s="54">
        <v>1.1104133796220279E-2</v>
      </c>
      <c r="HL38" s="54">
        <v>1.1104133796220279E-2</v>
      </c>
      <c r="HM38" s="54">
        <v>1.1104133796220279E-2</v>
      </c>
      <c r="HN38" s="54">
        <v>1.1104133796220279E-2</v>
      </c>
      <c r="HO38" s="54">
        <v>1.1104133796220279E-2</v>
      </c>
      <c r="HP38" s="54">
        <v>1.1104133796220279E-2</v>
      </c>
      <c r="HQ38" s="54">
        <v>1.1104133796220279E-2</v>
      </c>
      <c r="HR38" s="54">
        <v>1.1104133796220279E-2</v>
      </c>
      <c r="HS38" s="54">
        <v>1.1104133796220279E-2</v>
      </c>
      <c r="HT38" s="54">
        <v>1.1104133796220279E-2</v>
      </c>
      <c r="HU38" s="54">
        <v>1.1104133796220279E-2</v>
      </c>
      <c r="HV38" s="54">
        <v>1.1104133796220279E-2</v>
      </c>
      <c r="HW38" s="54">
        <v>1.1104133796220279E-2</v>
      </c>
      <c r="HX38" s="54">
        <v>1.1104133796220279E-2</v>
      </c>
      <c r="HY38" s="54">
        <v>1.1104133796220279E-2</v>
      </c>
      <c r="HZ38" s="54">
        <v>1.1104133796220279E-2</v>
      </c>
      <c r="IA38" s="54">
        <v>1.1104133796220279E-2</v>
      </c>
      <c r="IB38" s="54">
        <v>1.1104133796220279E-2</v>
      </c>
      <c r="IC38" s="54">
        <v>1.1104133796220279E-2</v>
      </c>
      <c r="ID38" s="54">
        <v>1.1104133796220279E-2</v>
      </c>
      <c r="IE38" s="54">
        <v>1.1104133796220279E-2</v>
      </c>
      <c r="IF38" s="54">
        <v>1.1104133796220279E-2</v>
      </c>
      <c r="IG38" s="54">
        <v>1.1104133796220279E-2</v>
      </c>
      <c r="IH38" s="54">
        <v>1.1104133796220279E-2</v>
      </c>
      <c r="II38" s="54">
        <v>1.1104133796220279E-2</v>
      </c>
      <c r="IJ38" s="54">
        <v>1.1104133796220279E-2</v>
      </c>
      <c r="IK38" s="54">
        <v>1.1104133796220279E-2</v>
      </c>
      <c r="IL38" s="54">
        <v>1.1104133796220279E-2</v>
      </c>
      <c r="IM38" s="54">
        <v>1.1104133796220279E-2</v>
      </c>
      <c r="IN38" s="54">
        <v>1.1104133796220279E-2</v>
      </c>
      <c r="IO38" s="54">
        <v>1.1104133796220279E-2</v>
      </c>
      <c r="IP38" s="54">
        <v>1.1104133796220279E-2</v>
      </c>
      <c r="IQ38" s="54">
        <v>1.1104133796220279E-2</v>
      </c>
      <c r="IR38" s="54">
        <v>1.1104133796220279E-2</v>
      </c>
      <c r="IS38" s="54">
        <v>1.1104133796220279E-2</v>
      </c>
      <c r="IT38" s="54">
        <v>1.1104133796220279E-2</v>
      </c>
      <c r="IU38" s="54">
        <v>1.1104133796220279E-2</v>
      </c>
      <c r="IV38" s="54">
        <v>1.1104133796220279E-2</v>
      </c>
      <c r="IW38" s="54">
        <v>1.1104133796220279E-2</v>
      </c>
      <c r="IX38" s="54">
        <v>1.1104133796220279E-2</v>
      </c>
      <c r="IY38" s="54">
        <v>1.1104133796220279E-2</v>
      </c>
      <c r="IZ38" s="54">
        <v>1.1104133796220279E-2</v>
      </c>
      <c r="JA38" s="54">
        <v>1.1104133796220279E-2</v>
      </c>
      <c r="JB38" s="54">
        <v>1.1104133796220279E-2</v>
      </c>
      <c r="JC38" s="54">
        <v>1.1104133796220279E-2</v>
      </c>
      <c r="JD38" s="54">
        <v>1.1104133796220279E-2</v>
      </c>
      <c r="JE38" s="54">
        <v>1.1104133796220279E-2</v>
      </c>
      <c r="JF38" s="54">
        <v>1.1104133796220279E-2</v>
      </c>
      <c r="JG38" s="54">
        <v>1.1104133796220279E-2</v>
      </c>
      <c r="JH38" s="54">
        <v>1.1104133796220279E-2</v>
      </c>
      <c r="JI38" s="54">
        <v>1.1104133796220279E-2</v>
      </c>
      <c r="JJ38" s="54">
        <v>1.1104133796220279E-2</v>
      </c>
      <c r="JK38" s="54">
        <v>1.1104133796220279E-2</v>
      </c>
      <c r="JL38" s="54">
        <v>1.1104133796220279E-2</v>
      </c>
      <c r="JM38" s="54">
        <v>1.1104133796220279E-2</v>
      </c>
      <c r="JN38" s="54">
        <v>1.1104133796220279E-2</v>
      </c>
      <c r="JO38" s="54">
        <v>1.1104133796220279E-2</v>
      </c>
      <c r="JP38" s="54">
        <v>1.1104133796220279E-2</v>
      </c>
      <c r="JQ38" s="54">
        <v>1.1104133796220279E-2</v>
      </c>
      <c r="JR38" s="54">
        <v>1.1104133796220279E-2</v>
      </c>
      <c r="JS38" s="54">
        <v>1.1104133796220279E-2</v>
      </c>
      <c r="JT38" s="54">
        <v>1.1104133796220279E-2</v>
      </c>
      <c r="JU38" s="54">
        <v>1.1104133796220279E-2</v>
      </c>
      <c r="JV38" s="54">
        <v>1.1104133796220279E-2</v>
      </c>
      <c r="JW38" s="54">
        <v>1.1104133796220279E-2</v>
      </c>
      <c r="JX38" s="54">
        <v>1.1104133796220279E-2</v>
      </c>
      <c r="JY38" s="54">
        <v>1.1104133796220279E-2</v>
      </c>
      <c r="JZ38" s="54">
        <v>1.1104133796220279E-2</v>
      </c>
      <c r="KA38" s="54">
        <v>1.1104133796220279E-2</v>
      </c>
      <c r="KB38" s="54">
        <v>1.1104133796220279E-2</v>
      </c>
      <c r="KC38" s="54">
        <v>1.1104133796220279E-2</v>
      </c>
      <c r="KD38" s="54">
        <v>1.1104133796220279E-2</v>
      </c>
      <c r="KE38" s="54">
        <v>1.1104133796220279E-2</v>
      </c>
      <c r="KF38" s="54">
        <v>1.1104133796220279E-2</v>
      </c>
      <c r="KG38" s="54">
        <v>1.1104133796220279E-2</v>
      </c>
      <c r="KH38" s="54">
        <v>1.1104133796220279E-2</v>
      </c>
      <c r="KI38" s="54">
        <v>1.1104133796220279E-2</v>
      </c>
      <c r="KJ38" s="54">
        <v>1.1104133796220279E-2</v>
      </c>
      <c r="KK38" s="54">
        <v>1.1104133796220279E-2</v>
      </c>
      <c r="KL38" s="54">
        <v>1.1104133796220279E-2</v>
      </c>
      <c r="KM38" s="54">
        <v>1.1104133796220279E-2</v>
      </c>
      <c r="KN38" s="54">
        <v>1.1104133796220279E-2</v>
      </c>
      <c r="KO38" s="54">
        <v>1.1104133796220279E-2</v>
      </c>
      <c r="KP38" s="54">
        <v>1.1104133796220279E-2</v>
      </c>
      <c r="KQ38" s="54">
        <v>1.1104133796220279E-2</v>
      </c>
      <c r="KR38" s="54">
        <v>1.1104133796220279E-2</v>
      </c>
      <c r="KS38" s="54">
        <v>1.1104133796220279E-2</v>
      </c>
      <c r="KT38" s="54">
        <v>1.1104133796220279E-2</v>
      </c>
      <c r="KU38" s="54">
        <v>1.1104133796220279E-2</v>
      </c>
      <c r="KV38" s="54">
        <v>1.1104133796220279E-2</v>
      </c>
      <c r="KW38" s="54">
        <v>1.1104133796220279E-2</v>
      </c>
      <c r="KX38" s="54">
        <v>1.1104133796220279E-2</v>
      </c>
      <c r="KY38" s="54">
        <v>1.1104133796220279E-2</v>
      </c>
      <c r="KZ38" s="54">
        <v>1.1104133796220279E-2</v>
      </c>
      <c r="LA38" s="54">
        <v>1.1104133796220279E-2</v>
      </c>
      <c r="LB38" s="54">
        <v>1.1104133796220279E-2</v>
      </c>
      <c r="LC38" s="54">
        <v>1.1104133796220279E-2</v>
      </c>
      <c r="LD38" s="54">
        <v>1.1104133796220279E-2</v>
      </c>
      <c r="LE38" s="54">
        <v>1.1104133796220279E-2</v>
      </c>
      <c r="LF38" s="54">
        <v>1.1104133796220279E-2</v>
      </c>
      <c r="LG38" s="54">
        <v>1.1104133796220279E-2</v>
      </c>
      <c r="LH38" s="54">
        <v>1.1104133796220279E-2</v>
      </c>
      <c r="LI38" s="54">
        <v>1.1104133796220279E-2</v>
      </c>
      <c r="LJ38" s="54">
        <v>1.1104133796220279E-2</v>
      </c>
      <c r="LK38" s="54">
        <v>1.1104133796220279E-2</v>
      </c>
      <c r="LL38" s="54">
        <v>1.1104133796220279E-2</v>
      </c>
      <c r="LM38" s="54">
        <v>1.1104133796220279E-2</v>
      </c>
      <c r="LN38" s="54">
        <v>1.1104133796220279E-2</v>
      </c>
      <c r="LO38" s="54">
        <v>1.1104133796220279E-2</v>
      </c>
      <c r="LP38" s="54">
        <v>1.1104133796220279E-2</v>
      </c>
      <c r="LQ38" s="54">
        <v>1.1104133796220279E-2</v>
      </c>
      <c r="LR38" s="54">
        <v>1.1104133796220279E-2</v>
      </c>
      <c r="LS38" s="54">
        <v>1.1104133796220279E-2</v>
      </c>
      <c r="LT38" s="54">
        <v>1.1104133796220279E-2</v>
      </c>
      <c r="LU38" s="54">
        <v>1.1104133796220279E-2</v>
      </c>
      <c r="LV38" s="54">
        <v>1.1104133796220279E-2</v>
      </c>
      <c r="LW38" s="54">
        <v>1.1104133796220279E-2</v>
      </c>
      <c r="LX38" s="54">
        <v>1.1104133796220279E-2</v>
      </c>
      <c r="LY38" s="54">
        <v>1.1104133796220279E-2</v>
      </c>
      <c r="LZ38" s="54">
        <v>1.1104133796220279E-2</v>
      </c>
      <c r="MA38" s="54">
        <v>1.1104133796220279E-2</v>
      </c>
      <c r="MB38" s="54">
        <v>1.1104133796220279E-2</v>
      </c>
      <c r="MC38" s="54">
        <v>1.1104133796220279E-2</v>
      </c>
      <c r="MD38" s="54">
        <v>1.1104133796220279E-2</v>
      </c>
      <c r="ME38" s="54">
        <v>1.1104133796220279E-2</v>
      </c>
      <c r="MF38" s="54">
        <v>1.1104133796220279E-2</v>
      </c>
      <c r="MG38" s="54">
        <v>1.1104133796220279E-2</v>
      </c>
      <c r="MH38" s="54">
        <v>1.1104133796220279E-2</v>
      </c>
      <c r="MI38" s="54">
        <v>1.1104133796220279E-2</v>
      </c>
      <c r="MJ38" s="54">
        <v>1.1104133796220279E-2</v>
      </c>
      <c r="MK38" s="54">
        <v>1.1104133796220279E-2</v>
      </c>
      <c r="ML38" s="54">
        <v>1.1104133796220279E-2</v>
      </c>
      <c r="MM38" s="54">
        <v>1.1104133796220279E-2</v>
      </c>
      <c r="MN38" s="54">
        <v>1.1104133796220279E-2</v>
      </c>
      <c r="MO38" s="54">
        <v>1.1104133796220279E-2</v>
      </c>
      <c r="MP38" s="54">
        <v>1.1104133796220279E-2</v>
      </c>
      <c r="MQ38" s="54">
        <v>1.1104133796220279E-2</v>
      </c>
      <c r="MR38" s="54">
        <v>1.1104133796220279E-2</v>
      </c>
      <c r="MS38" s="54">
        <v>1.1104133796220279E-2</v>
      </c>
      <c r="MT38" s="54">
        <v>1.1104133796220279E-2</v>
      </c>
      <c r="MU38" s="54">
        <v>1.1104133796220279E-2</v>
      </c>
      <c r="MV38" s="54">
        <v>1.1104133796220279E-2</v>
      </c>
      <c r="MW38" s="54">
        <v>1.1104133796220279E-2</v>
      </c>
      <c r="MX38" s="54">
        <v>1.1104133796220279E-2</v>
      </c>
      <c r="MY38" s="54">
        <v>1.1104133796220279E-2</v>
      </c>
      <c r="MZ38" s="54">
        <v>1.1104133796220279E-2</v>
      </c>
      <c r="NA38" s="54">
        <v>1.1104133796220279E-2</v>
      </c>
      <c r="NB38" s="54">
        <v>1.1104133796220279E-2</v>
      </c>
      <c r="NC38" s="54">
        <v>1.1104133796220279E-2</v>
      </c>
      <c r="ND38" s="54">
        <v>1.1104133796220279E-2</v>
      </c>
      <c r="NE38" s="54">
        <v>1.1104133796220279E-2</v>
      </c>
      <c r="NF38" s="54">
        <v>1.1104133796220279E-2</v>
      </c>
      <c r="NG38" s="54">
        <v>1.1104133796220279E-2</v>
      </c>
      <c r="NH38" s="54">
        <v>1.1104133796220279E-2</v>
      </c>
      <c r="NI38" s="54">
        <v>1.1104133796220279E-2</v>
      </c>
      <c r="NJ38" s="54">
        <v>1.1104133796220279E-2</v>
      </c>
      <c r="NK38" s="54">
        <v>1.1104133796220279E-2</v>
      </c>
      <c r="NL38" s="54">
        <v>1.1104133796220279E-2</v>
      </c>
      <c r="NM38" s="54">
        <v>1.1104133796220279E-2</v>
      </c>
      <c r="NN38" s="54">
        <v>1.1104133796220279E-2</v>
      </c>
      <c r="NO38" s="54">
        <v>1.1104133796220279E-2</v>
      </c>
      <c r="NP38" s="54">
        <v>1.1104133796220279E-2</v>
      </c>
      <c r="NQ38" s="54">
        <v>1.1104133796220279E-2</v>
      </c>
      <c r="NR38" s="54">
        <v>1.1104133796220279E-2</v>
      </c>
      <c r="NS38" s="54">
        <v>1.1104133796220279E-2</v>
      </c>
      <c r="NT38" s="54">
        <v>1.1104133796220279E-2</v>
      </c>
      <c r="NU38" s="54">
        <v>1.1104133796220279E-2</v>
      </c>
      <c r="NV38" s="54">
        <v>1.1104133796220279E-2</v>
      </c>
      <c r="NW38" s="54">
        <v>1.1104133796220279E-2</v>
      </c>
      <c r="NX38" s="54">
        <v>1.1104133796220279E-2</v>
      </c>
      <c r="NY38" s="54">
        <v>1.1104133796220279E-2</v>
      </c>
      <c r="NZ38" s="54">
        <v>1.1104133796220279E-2</v>
      </c>
      <c r="OA38" s="54">
        <v>1.1104133796220279E-2</v>
      </c>
      <c r="OB38" s="54">
        <v>1.1104133796220279E-2</v>
      </c>
      <c r="OC38" s="54">
        <v>1.1104133796220279E-2</v>
      </c>
      <c r="OD38" s="54">
        <v>1.1104133796220279E-2</v>
      </c>
      <c r="OE38" s="54">
        <v>1.1104133796220279E-2</v>
      </c>
      <c r="OF38" s="54">
        <v>1.1104133796220279E-2</v>
      </c>
      <c r="OG38" s="54">
        <v>1.1104133796220279E-2</v>
      </c>
      <c r="OH38" s="54">
        <v>1.1104133796220279E-2</v>
      </c>
      <c r="OI38" s="54">
        <v>1.1104133796220279E-2</v>
      </c>
      <c r="OJ38" s="54">
        <v>1.1104133796220279E-2</v>
      </c>
      <c r="OK38" s="54">
        <v>1.1104133796220279E-2</v>
      </c>
      <c r="OL38" s="54">
        <v>1.1104133796220279E-2</v>
      </c>
      <c r="OM38" s="54">
        <v>1.1104133796220279E-2</v>
      </c>
      <c r="ON38" s="54">
        <v>1.1104133796220279E-2</v>
      </c>
      <c r="OO38" s="54">
        <v>1.1104133796220279E-2</v>
      </c>
      <c r="OP38" s="54">
        <v>1.1104133796220279E-2</v>
      </c>
      <c r="OQ38" s="54">
        <v>1.1104133796220279E-2</v>
      </c>
      <c r="OR38" s="54">
        <v>1.1104133796220279E-2</v>
      </c>
      <c r="OS38" s="54">
        <v>1.1104133796220279E-2</v>
      </c>
      <c r="OT38" s="54">
        <v>1.1104133796220279E-2</v>
      </c>
      <c r="OU38" s="54">
        <v>1.1104133796220279E-2</v>
      </c>
      <c r="OV38" s="54">
        <v>1.1104133796220279E-2</v>
      </c>
      <c r="OW38" s="54">
        <v>1.1104133796220279E-2</v>
      </c>
      <c r="OX38" s="54">
        <v>1.1104133796220279E-2</v>
      </c>
      <c r="OY38" s="54">
        <v>1.1104133796220279E-2</v>
      </c>
      <c r="OZ38" s="54">
        <v>1.1104133796220279E-2</v>
      </c>
      <c r="PA38" s="54">
        <v>1.1104133796220279E-2</v>
      </c>
      <c r="PB38" s="54">
        <v>1.1104133796220279E-2</v>
      </c>
      <c r="PC38" s="54">
        <v>1.1104133796220279E-2</v>
      </c>
      <c r="PD38" s="54">
        <v>1.1104133796220279E-2</v>
      </c>
      <c r="PE38" s="54">
        <v>1.1104133796220279E-2</v>
      </c>
      <c r="PF38" s="54">
        <v>1.1104133796220279E-2</v>
      </c>
      <c r="PG38" s="54">
        <v>1.1104133796220279E-2</v>
      </c>
      <c r="PH38" s="54">
        <v>1.1104133796220279E-2</v>
      </c>
      <c r="PI38" s="54">
        <v>1.1104133796220279E-2</v>
      </c>
      <c r="PJ38" s="54">
        <v>1.1104133796220279E-2</v>
      </c>
      <c r="PK38" s="54">
        <v>1.1104133796220279E-2</v>
      </c>
      <c r="PL38" s="54">
        <v>1.1104133796220279E-2</v>
      </c>
      <c r="PM38" s="54">
        <v>1.1104133796220279E-2</v>
      </c>
      <c r="PN38" s="54">
        <v>1.1104133796220279E-2</v>
      </c>
      <c r="PO38" s="54">
        <v>1.1104133796220279E-2</v>
      </c>
      <c r="PP38" s="54">
        <v>1.1104133796220279E-2</v>
      </c>
      <c r="PQ38" s="54">
        <v>1.1104133796220279E-2</v>
      </c>
      <c r="PR38" s="54">
        <v>1.1104133796220279E-2</v>
      </c>
      <c r="PS38" s="54">
        <v>1.1104133796220279E-2</v>
      </c>
      <c r="PT38" s="54">
        <v>1.1104133796220279E-2</v>
      </c>
      <c r="PU38" s="54">
        <v>1.1104133796220279E-2</v>
      </c>
      <c r="PV38" s="54">
        <v>1.1104133796220279E-2</v>
      </c>
      <c r="PW38" s="54">
        <v>1.1104133796220279E-2</v>
      </c>
      <c r="PX38" s="54">
        <v>1.1104133796220279E-2</v>
      </c>
      <c r="PY38" s="54">
        <v>1.1104133796220279E-2</v>
      </c>
      <c r="PZ38" s="54">
        <v>1.1104133796220279E-2</v>
      </c>
      <c r="QA38" s="54">
        <v>1.1104133796220279E-2</v>
      </c>
      <c r="QB38" s="54">
        <v>1.1104133796220279E-2</v>
      </c>
      <c r="QC38" s="54">
        <v>1.1104133796220279E-2</v>
      </c>
      <c r="QD38" s="54">
        <v>1.1104133796220279E-2</v>
      </c>
      <c r="QE38" s="54">
        <v>1.1104133796220279E-2</v>
      </c>
      <c r="QF38" s="54">
        <v>1.1104133796220279E-2</v>
      </c>
      <c r="QG38" s="54">
        <v>1.1104133796220279E-2</v>
      </c>
      <c r="QH38" s="54">
        <v>1.1104133796220279E-2</v>
      </c>
      <c r="QI38" s="54">
        <v>1.1104133796220279E-2</v>
      </c>
      <c r="QJ38" s="54">
        <v>1.1104133796220279E-2</v>
      </c>
      <c r="QK38" s="54">
        <v>1.1104133796220279E-2</v>
      </c>
      <c r="QL38" s="54">
        <v>1.1104133796220279E-2</v>
      </c>
      <c r="QM38" s="54">
        <v>1.1104133796220279E-2</v>
      </c>
      <c r="QN38" s="54">
        <v>1.1104133796220279E-2</v>
      </c>
      <c r="QO38" s="54">
        <v>1.1104133796220279E-2</v>
      </c>
      <c r="QP38" s="54">
        <v>1.1104133796220279E-2</v>
      </c>
      <c r="QQ38" s="54">
        <v>1.1104133796220279E-2</v>
      </c>
      <c r="QR38" s="54">
        <v>1.1104133796220279E-2</v>
      </c>
      <c r="QS38" s="54">
        <v>1.1104133796220279E-2</v>
      </c>
      <c r="QT38" s="54">
        <v>1.1104133796220279E-2</v>
      </c>
      <c r="QU38" s="54">
        <v>1.1104133796220279E-2</v>
      </c>
      <c r="QV38" s="54">
        <v>1.1104133796220279E-2</v>
      </c>
      <c r="QW38" s="54">
        <v>1.1104133796220279E-2</v>
      </c>
      <c r="QX38" s="54">
        <v>1.1104133796220279E-2</v>
      </c>
      <c r="QY38" s="54">
        <v>1.1104133796220279E-2</v>
      </c>
      <c r="QZ38" s="54">
        <v>1.1104133796220279E-2</v>
      </c>
      <c r="RA38" s="54">
        <v>1.1104133796220279E-2</v>
      </c>
      <c r="RB38" s="54">
        <v>1.1104133796220279E-2</v>
      </c>
      <c r="RC38" s="54">
        <v>1.1104133796220279E-2</v>
      </c>
      <c r="RD38" s="54">
        <v>1.1104133796220279E-2</v>
      </c>
      <c r="RE38" s="54">
        <v>1.1104133796220279E-2</v>
      </c>
      <c r="RF38" s="54">
        <v>1.1104133796220279E-2</v>
      </c>
      <c r="RG38" s="54">
        <v>1.1104133796220279E-2</v>
      </c>
      <c r="RH38" s="54">
        <v>1.1104133796220279E-2</v>
      </c>
      <c r="RI38" s="54">
        <v>1.1104133796220279E-2</v>
      </c>
      <c r="RJ38" s="54">
        <v>1.1104133796220279E-2</v>
      </c>
      <c r="RK38" s="54">
        <v>1.1104133796220279E-2</v>
      </c>
      <c r="RL38" s="54">
        <v>1.1104133796220279E-2</v>
      </c>
      <c r="RM38" s="54">
        <v>1.1104133796220279E-2</v>
      </c>
      <c r="RN38" s="54">
        <v>1.1104133796220279E-2</v>
      </c>
      <c r="RO38" s="54">
        <v>1.1104133796220279E-2</v>
      </c>
      <c r="RP38" s="54">
        <v>1.1104133796220279E-2</v>
      </c>
      <c r="RQ38" s="54">
        <v>1.1104133796220279E-2</v>
      </c>
      <c r="RR38" s="54">
        <v>1.1104133796220279E-2</v>
      </c>
      <c r="RS38" s="54">
        <v>1.1104133796220279E-2</v>
      </c>
      <c r="RT38" s="54">
        <v>1.1104133796220279E-2</v>
      </c>
      <c r="RU38" s="54">
        <v>1.1104133796220279E-2</v>
      </c>
      <c r="RV38" s="54">
        <v>1.1104133796220279E-2</v>
      </c>
      <c r="RW38" s="54">
        <v>1.1104133796220279E-2</v>
      </c>
      <c r="RX38" s="54">
        <v>1.1104133796220279E-2</v>
      </c>
      <c r="RY38" s="54">
        <v>1.1104133796220279E-2</v>
      </c>
      <c r="RZ38" s="54">
        <v>1.1104133796220279E-2</v>
      </c>
      <c r="SA38" s="54">
        <v>1.1104133796220279E-2</v>
      </c>
      <c r="SB38" s="54">
        <v>1.1104133796220279E-2</v>
      </c>
      <c r="SC38" s="54">
        <v>1.1104133796220279E-2</v>
      </c>
      <c r="SD38" s="54">
        <v>1.1104133796220279E-2</v>
      </c>
      <c r="SE38" s="54">
        <v>1.1104133796220279E-2</v>
      </c>
      <c r="SF38" s="54">
        <v>1.1104133796220279E-2</v>
      </c>
      <c r="SG38" s="54">
        <v>1.1104133796220279E-2</v>
      </c>
      <c r="SH38" s="54">
        <v>1.1104133796220279E-2</v>
      </c>
      <c r="SI38" s="54">
        <v>1.1104133796220279E-2</v>
      </c>
      <c r="SJ38" s="54">
        <v>1.1104133796220279E-2</v>
      </c>
      <c r="SK38" s="54">
        <v>1.1104133796220279E-2</v>
      </c>
      <c r="SL38" s="54">
        <v>1.1104133796220279E-2</v>
      </c>
      <c r="SM38" s="54">
        <v>1.1104133796220279E-2</v>
      </c>
      <c r="SN38" s="54">
        <v>1.1104133796220279E-2</v>
      </c>
      <c r="SO38" s="54">
        <v>1.1104133796220279E-2</v>
      </c>
      <c r="SP38" s="54">
        <v>1.1104133796220279E-2</v>
      </c>
      <c r="SQ38" s="54">
        <v>1.1104133796220279E-2</v>
      </c>
      <c r="SR38" s="54">
        <v>1.1104133796220279E-2</v>
      </c>
      <c r="SS38" s="54">
        <v>1.1104133796220279E-2</v>
      </c>
      <c r="ST38" s="54">
        <v>1.1104133796220279E-2</v>
      </c>
      <c r="SU38" s="54">
        <v>1.1104133796220279E-2</v>
      </c>
      <c r="SV38" s="54">
        <v>1.1104133796220279E-2</v>
      </c>
      <c r="SW38" s="54">
        <v>1.1104133796220279E-2</v>
      </c>
      <c r="SX38" s="54">
        <v>1.1104133796220279E-2</v>
      </c>
      <c r="SY38" s="54">
        <v>1.1104133796220279E-2</v>
      </c>
      <c r="SZ38" s="54">
        <v>1.1104133796220279E-2</v>
      </c>
      <c r="TA38" s="54">
        <v>1.1104133796220279E-2</v>
      </c>
      <c r="TB38" s="54">
        <v>1.1104133796220279E-2</v>
      </c>
      <c r="TC38" s="54">
        <v>1.1104133796220279E-2</v>
      </c>
      <c r="TD38" s="54">
        <v>1.1104133796220279E-2</v>
      </c>
      <c r="TE38" s="54">
        <v>1.1104133796220279E-2</v>
      </c>
      <c r="TF38" s="54">
        <v>1.1104133796220279E-2</v>
      </c>
      <c r="TG38" s="54">
        <v>1.1104133796220279E-2</v>
      </c>
      <c r="TH38" s="54">
        <v>1.1104133796220279E-2</v>
      </c>
      <c r="TI38" s="54">
        <v>1.1104133796220279E-2</v>
      </c>
      <c r="TJ38" s="54">
        <v>1.1104133796220279E-2</v>
      </c>
      <c r="TK38" s="54">
        <v>1.1104133796220279E-2</v>
      </c>
      <c r="TL38" s="54">
        <v>1.1104133796220279E-2</v>
      </c>
      <c r="TM38" s="54">
        <v>1.1104133796220279E-2</v>
      </c>
      <c r="TN38" s="54">
        <v>1.1104133796220279E-2</v>
      </c>
      <c r="TO38" s="54">
        <v>1.1104133796220279E-2</v>
      </c>
    </row>
    <row r="39" spans="4:535" ht="14.25">
      <c r="D39" s="18" t="s">
        <v>285</v>
      </c>
      <c r="E39" s="54" t="s">
        <v>56</v>
      </c>
      <c r="F39" s="54">
        <v>0</v>
      </c>
      <c r="G39" s="54">
        <v>0</v>
      </c>
      <c r="H39" s="54">
        <v>0</v>
      </c>
      <c r="I39" s="54">
        <v>0</v>
      </c>
      <c r="J39" s="54">
        <v>0</v>
      </c>
      <c r="K39" s="54">
        <v>0</v>
      </c>
      <c r="L39" s="54">
        <v>0</v>
      </c>
      <c r="M39" s="54">
        <v>0</v>
      </c>
      <c r="N39" s="54">
        <v>0</v>
      </c>
      <c r="O39" s="54">
        <v>0</v>
      </c>
      <c r="P39" s="54">
        <v>0</v>
      </c>
      <c r="Q39" s="54">
        <v>0</v>
      </c>
      <c r="R39" s="54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0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0</v>
      </c>
      <c r="AQ39" s="54">
        <v>0</v>
      </c>
      <c r="AR39" s="54">
        <v>0</v>
      </c>
      <c r="AS39" s="54">
        <v>0</v>
      </c>
      <c r="AT39" s="54">
        <v>0</v>
      </c>
      <c r="AU39" s="54">
        <v>0</v>
      </c>
      <c r="AV39" s="54">
        <v>0</v>
      </c>
      <c r="AW39" s="54">
        <v>0</v>
      </c>
      <c r="AX39" s="54">
        <v>0</v>
      </c>
      <c r="AY39" s="54">
        <v>0</v>
      </c>
      <c r="AZ39" s="54">
        <v>0</v>
      </c>
      <c r="BA39" s="54">
        <v>0</v>
      </c>
      <c r="BB39" s="54">
        <v>0</v>
      </c>
      <c r="BC39" s="54">
        <v>0</v>
      </c>
      <c r="BD39" s="54">
        <v>0</v>
      </c>
      <c r="BE39" s="54">
        <v>0</v>
      </c>
      <c r="BF39" s="54">
        <v>0</v>
      </c>
      <c r="BG39" s="54">
        <v>0</v>
      </c>
      <c r="BH39" s="54">
        <v>0</v>
      </c>
      <c r="BI39" s="54">
        <v>0</v>
      </c>
      <c r="BJ39" s="54">
        <v>0</v>
      </c>
      <c r="BK39" s="54">
        <v>0</v>
      </c>
      <c r="BL39" s="54">
        <v>0</v>
      </c>
      <c r="BM39" s="54">
        <v>0</v>
      </c>
      <c r="BN39" s="54">
        <v>0</v>
      </c>
      <c r="BO39" s="54">
        <v>0</v>
      </c>
      <c r="BP39" s="54">
        <v>0</v>
      </c>
      <c r="BQ39" s="54">
        <v>0</v>
      </c>
      <c r="BR39" s="54">
        <v>0</v>
      </c>
      <c r="BS39" s="54">
        <v>0</v>
      </c>
      <c r="BT39" s="54">
        <v>0</v>
      </c>
      <c r="BU39" s="54">
        <v>0</v>
      </c>
      <c r="BV39" s="54">
        <v>0</v>
      </c>
      <c r="BW39" s="54">
        <v>0</v>
      </c>
      <c r="BX39" s="54">
        <v>0</v>
      </c>
      <c r="BY39" s="54">
        <v>0</v>
      </c>
      <c r="BZ39" s="54">
        <v>0</v>
      </c>
      <c r="CA39" s="54">
        <v>0</v>
      </c>
      <c r="CB39" s="54">
        <v>0</v>
      </c>
      <c r="CC39" s="54">
        <v>0</v>
      </c>
      <c r="CD39" s="54">
        <v>0</v>
      </c>
      <c r="CE39" s="54">
        <v>0</v>
      </c>
      <c r="CF39" s="54">
        <v>0</v>
      </c>
      <c r="CG39" s="54">
        <v>0</v>
      </c>
      <c r="CH39" s="54">
        <v>0</v>
      </c>
      <c r="CI39" s="54">
        <v>0</v>
      </c>
      <c r="CJ39" s="54">
        <v>0</v>
      </c>
      <c r="CK39" s="54">
        <v>0</v>
      </c>
      <c r="CL39" s="54">
        <v>0</v>
      </c>
      <c r="CM39" s="54">
        <v>0</v>
      </c>
      <c r="CN39" s="54">
        <v>0</v>
      </c>
      <c r="CO39" s="54">
        <v>0</v>
      </c>
      <c r="CP39" s="54">
        <v>0</v>
      </c>
      <c r="CQ39" s="54">
        <v>0</v>
      </c>
      <c r="CR39" s="54">
        <v>0</v>
      </c>
      <c r="CS39" s="54">
        <v>0</v>
      </c>
      <c r="CT39" s="54">
        <v>0</v>
      </c>
      <c r="CU39" s="54">
        <v>0</v>
      </c>
      <c r="CV39" s="54">
        <v>0</v>
      </c>
      <c r="CW39" s="54">
        <v>0</v>
      </c>
      <c r="CX39" s="54">
        <v>0</v>
      </c>
      <c r="CY39" s="54">
        <v>0</v>
      </c>
      <c r="CZ39" s="54">
        <v>0</v>
      </c>
      <c r="DA39" s="54">
        <v>0</v>
      </c>
      <c r="DB39" s="54">
        <v>0</v>
      </c>
      <c r="DC39" s="54">
        <v>0</v>
      </c>
      <c r="DD39" s="54">
        <v>0</v>
      </c>
      <c r="DE39" s="54">
        <v>0</v>
      </c>
      <c r="DF39" s="54">
        <v>0</v>
      </c>
      <c r="DG39" s="54">
        <v>0</v>
      </c>
      <c r="DH39" s="54">
        <v>0</v>
      </c>
      <c r="DI39" s="54">
        <v>0</v>
      </c>
      <c r="DJ39" s="54">
        <v>0</v>
      </c>
      <c r="DK39" s="54">
        <v>0</v>
      </c>
      <c r="DL39" s="54">
        <v>0</v>
      </c>
      <c r="DM39" s="54">
        <v>0</v>
      </c>
      <c r="DN39" s="54">
        <v>0</v>
      </c>
      <c r="DO39" s="54">
        <v>0</v>
      </c>
      <c r="DP39" s="54">
        <v>0</v>
      </c>
      <c r="DQ39" s="54">
        <v>0</v>
      </c>
      <c r="DR39" s="54">
        <v>0</v>
      </c>
      <c r="DS39" s="54">
        <v>0</v>
      </c>
      <c r="DT39" s="54">
        <v>0</v>
      </c>
      <c r="DU39" s="54">
        <v>0</v>
      </c>
      <c r="DV39" s="54">
        <v>0</v>
      </c>
      <c r="DW39" s="54">
        <v>0</v>
      </c>
      <c r="DX39" s="54">
        <v>0</v>
      </c>
      <c r="DY39" s="54">
        <v>0</v>
      </c>
      <c r="DZ39" s="54">
        <v>0</v>
      </c>
      <c r="EA39" s="54">
        <v>0</v>
      </c>
      <c r="EB39" s="54">
        <v>0</v>
      </c>
      <c r="EC39" s="54">
        <v>0</v>
      </c>
      <c r="ED39" s="54">
        <v>0</v>
      </c>
      <c r="EE39" s="54">
        <v>0</v>
      </c>
      <c r="EF39" s="54">
        <v>0</v>
      </c>
      <c r="EG39" s="54">
        <v>0</v>
      </c>
      <c r="EH39" s="54">
        <v>0</v>
      </c>
      <c r="EI39" s="54">
        <v>0</v>
      </c>
      <c r="EJ39" s="54">
        <v>0</v>
      </c>
      <c r="EK39" s="54">
        <v>0</v>
      </c>
      <c r="EL39" s="54">
        <v>0</v>
      </c>
      <c r="EM39" s="54">
        <v>0</v>
      </c>
      <c r="EN39" s="54">
        <v>0</v>
      </c>
      <c r="EO39" s="54">
        <v>0</v>
      </c>
      <c r="EP39" s="54">
        <v>0</v>
      </c>
      <c r="EQ39" s="54">
        <v>0</v>
      </c>
      <c r="ER39" s="54">
        <v>0</v>
      </c>
      <c r="ES39" s="54">
        <v>0</v>
      </c>
      <c r="ET39" s="54">
        <v>0</v>
      </c>
      <c r="EU39" s="54">
        <v>0</v>
      </c>
      <c r="EV39" s="54">
        <v>0</v>
      </c>
      <c r="EW39" s="54">
        <v>0</v>
      </c>
      <c r="EX39" s="54">
        <v>0</v>
      </c>
      <c r="EY39" s="54">
        <v>0</v>
      </c>
      <c r="EZ39" s="54">
        <v>0</v>
      </c>
      <c r="FA39" s="54">
        <v>0</v>
      </c>
      <c r="FB39" s="54">
        <v>0</v>
      </c>
      <c r="FC39" s="54">
        <v>0</v>
      </c>
      <c r="FD39" s="54">
        <v>0</v>
      </c>
      <c r="FE39" s="54">
        <v>0</v>
      </c>
      <c r="FF39" s="54">
        <v>0</v>
      </c>
      <c r="FG39" s="54">
        <v>0</v>
      </c>
      <c r="FH39" s="54">
        <v>0</v>
      </c>
      <c r="FI39" s="54">
        <v>0</v>
      </c>
      <c r="FJ39" s="54">
        <v>0</v>
      </c>
      <c r="FK39" s="54">
        <v>0</v>
      </c>
      <c r="FL39" s="54">
        <v>0</v>
      </c>
      <c r="FM39" s="54">
        <v>0</v>
      </c>
      <c r="FN39" s="54">
        <v>0</v>
      </c>
      <c r="FO39" s="54">
        <v>0</v>
      </c>
      <c r="FP39" s="54">
        <v>0</v>
      </c>
      <c r="FQ39" s="54">
        <v>0</v>
      </c>
      <c r="FR39" s="54">
        <v>0</v>
      </c>
      <c r="FS39" s="54">
        <v>0</v>
      </c>
      <c r="FT39" s="54">
        <v>0</v>
      </c>
      <c r="FU39" s="54">
        <v>0</v>
      </c>
      <c r="FV39" s="54">
        <v>0</v>
      </c>
      <c r="FW39" s="54">
        <v>0</v>
      </c>
      <c r="FX39" s="54">
        <v>0</v>
      </c>
      <c r="FY39" s="54">
        <v>0</v>
      </c>
      <c r="FZ39" s="54">
        <v>0</v>
      </c>
      <c r="GA39" s="54">
        <v>0</v>
      </c>
      <c r="GB39" s="54">
        <v>0</v>
      </c>
      <c r="GC39" s="54">
        <v>0</v>
      </c>
      <c r="GD39" s="54">
        <v>0</v>
      </c>
      <c r="GE39" s="54">
        <v>0</v>
      </c>
      <c r="GF39" s="54">
        <v>0</v>
      </c>
      <c r="GG39" s="54">
        <v>0</v>
      </c>
      <c r="GH39" s="54">
        <v>0</v>
      </c>
      <c r="GI39" s="54">
        <v>0</v>
      </c>
      <c r="GJ39" s="54">
        <v>0</v>
      </c>
      <c r="GK39" s="54">
        <v>0</v>
      </c>
      <c r="GL39" s="54">
        <v>0</v>
      </c>
      <c r="GM39" s="54">
        <v>0</v>
      </c>
      <c r="GN39" s="54">
        <v>0</v>
      </c>
      <c r="GO39" s="54">
        <v>0</v>
      </c>
      <c r="GP39" s="54">
        <v>0</v>
      </c>
      <c r="GQ39" s="54">
        <v>0</v>
      </c>
      <c r="GR39" s="54">
        <v>0</v>
      </c>
      <c r="GS39" s="54">
        <v>0</v>
      </c>
      <c r="GT39" s="54">
        <v>0</v>
      </c>
      <c r="GU39" s="54">
        <v>0</v>
      </c>
      <c r="GV39" s="54">
        <v>0</v>
      </c>
      <c r="GW39" s="54">
        <v>0</v>
      </c>
      <c r="GX39" s="54">
        <v>0</v>
      </c>
      <c r="GY39" s="54">
        <v>0</v>
      </c>
      <c r="GZ39" s="54">
        <v>0</v>
      </c>
      <c r="HA39" s="54">
        <v>0</v>
      </c>
      <c r="HB39" s="54">
        <v>0</v>
      </c>
      <c r="HC39" s="54">
        <v>0</v>
      </c>
      <c r="HD39" s="54">
        <v>0</v>
      </c>
      <c r="HE39" s="54">
        <v>0</v>
      </c>
      <c r="HF39" s="54">
        <v>0</v>
      </c>
      <c r="HG39" s="54">
        <v>0</v>
      </c>
      <c r="HH39" s="54">
        <v>0</v>
      </c>
      <c r="HI39" s="54">
        <v>0</v>
      </c>
      <c r="HJ39" s="54">
        <v>0</v>
      </c>
      <c r="HK39" s="54">
        <v>0</v>
      </c>
      <c r="HL39" s="54">
        <v>0</v>
      </c>
      <c r="HM39" s="54">
        <v>0</v>
      </c>
      <c r="HN39" s="54">
        <v>0</v>
      </c>
      <c r="HO39" s="54">
        <v>0</v>
      </c>
      <c r="HP39" s="54">
        <v>0</v>
      </c>
      <c r="HQ39" s="54">
        <v>0</v>
      </c>
      <c r="HR39" s="54">
        <v>0</v>
      </c>
      <c r="HS39" s="54">
        <v>0</v>
      </c>
      <c r="HT39" s="54">
        <v>0</v>
      </c>
      <c r="HU39" s="54">
        <v>0</v>
      </c>
      <c r="HV39" s="54">
        <v>0</v>
      </c>
      <c r="HW39" s="54">
        <v>0</v>
      </c>
      <c r="HX39" s="54">
        <v>0</v>
      </c>
      <c r="HY39" s="54">
        <v>0</v>
      </c>
      <c r="HZ39" s="54">
        <v>0</v>
      </c>
      <c r="IA39" s="54">
        <v>0</v>
      </c>
      <c r="IB39" s="54">
        <v>0</v>
      </c>
      <c r="IC39" s="54">
        <v>0</v>
      </c>
      <c r="ID39" s="54">
        <v>0</v>
      </c>
      <c r="IE39" s="54">
        <v>0</v>
      </c>
      <c r="IF39" s="54">
        <v>0</v>
      </c>
      <c r="IG39" s="54">
        <v>0</v>
      </c>
      <c r="IH39" s="54">
        <v>0</v>
      </c>
      <c r="II39" s="54">
        <v>0</v>
      </c>
      <c r="IJ39" s="54">
        <v>0</v>
      </c>
      <c r="IK39" s="54">
        <v>0</v>
      </c>
      <c r="IL39" s="54">
        <v>0</v>
      </c>
      <c r="IM39" s="54">
        <v>0</v>
      </c>
      <c r="IN39" s="54">
        <v>0</v>
      </c>
      <c r="IO39" s="54">
        <v>0</v>
      </c>
      <c r="IP39" s="54">
        <v>0</v>
      </c>
      <c r="IQ39" s="54">
        <v>0</v>
      </c>
      <c r="IR39" s="54">
        <v>0</v>
      </c>
      <c r="IS39" s="54">
        <v>0</v>
      </c>
      <c r="IT39" s="54">
        <v>0</v>
      </c>
      <c r="IU39" s="54">
        <v>0</v>
      </c>
      <c r="IV39" s="54">
        <v>0</v>
      </c>
      <c r="IW39" s="54">
        <v>0</v>
      </c>
      <c r="IX39" s="54">
        <v>0</v>
      </c>
      <c r="IY39" s="54">
        <v>0</v>
      </c>
      <c r="IZ39" s="54">
        <v>0</v>
      </c>
      <c r="JA39" s="54">
        <v>0</v>
      </c>
      <c r="JB39" s="54">
        <v>0</v>
      </c>
      <c r="JC39" s="54">
        <v>0</v>
      </c>
      <c r="JD39" s="54">
        <v>0</v>
      </c>
      <c r="JE39" s="54">
        <v>0</v>
      </c>
      <c r="JF39" s="54">
        <v>0</v>
      </c>
      <c r="JG39" s="54">
        <v>0</v>
      </c>
      <c r="JH39" s="54">
        <v>0</v>
      </c>
      <c r="JI39" s="54">
        <v>0</v>
      </c>
      <c r="JJ39" s="54">
        <v>0</v>
      </c>
      <c r="JK39" s="54">
        <v>0</v>
      </c>
      <c r="JL39" s="54">
        <v>0</v>
      </c>
      <c r="JM39" s="54">
        <v>0</v>
      </c>
      <c r="JN39" s="54">
        <v>0</v>
      </c>
      <c r="JO39" s="54">
        <v>0</v>
      </c>
      <c r="JP39" s="54">
        <v>0</v>
      </c>
      <c r="JQ39" s="54">
        <v>0</v>
      </c>
      <c r="JR39" s="54">
        <v>0</v>
      </c>
      <c r="JS39" s="54">
        <v>0</v>
      </c>
      <c r="JT39" s="54">
        <v>0</v>
      </c>
      <c r="JU39" s="54">
        <v>0</v>
      </c>
      <c r="JV39" s="54">
        <v>0</v>
      </c>
      <c r="JW39" s="54">
        <v>0</v>
      </c>
      <c r="JX39" s="54">
        <v>0</v>
      </c>
      <c r="JY39" s="54">
        <v>0</v>
      </c>
      <c r="JZ39" s="54">
        <v>0</v>
      </c>
      <c r="KA39" s="54">
        <v>0</v>
      </c>
      <c r="KB39" s="54">
        <v>0</v>
      </c>
      <c r="KC39" s="54">
        <v>0</v>
      </c>
      <c r="KD39" s="54">
        <v>0</v>
      </c>
      <c r="KE39" s="54">
        <v>0</v>
      </c>
      <c r="KF39" s="54">
        <v>0</v>
      </c>
      <c r="KG39" s="54">
        <v>0</v>
      </c>
      <c r="KH39" s="54">
        <v>0</v>
      </c>
      <c r="KI39" s="54">
        <v>0</v>
      </c>
      <c r="KJ39" s="54">
        <v>0</v>
      </c>
      <c r="KK39" s="54">
        <v>0</v>
      </c>
      <c r="KL39" s="54">
        <v>0</v>
      </c>
      <c r="KM39" s="54">
        <v>0</v>
      </c>
      <c r="KN39" s="54">
        <v>0</v>
      </c>
      <c r="KO39" s="54">
        <v>0</v>
      </c>
      <c r="KP39" s="54">
        <v>0</v>
      </c>
      <c r="KQ39" s="54">
        <v>0</v>
      </c>
      <c r="KR39" s="54">
        <v>0</v>
      </c>
      <c r="KS39" s="54">
        <v>0</v>
      </c>
      <c r="KT39" s="54">
        <v>0</v>
      </c>
      <c r="KU39" s="54">
        <v>0</v>
      </c>
      <c r="KV39" s="54">
        <v>0</v>
      </c>
      <c r="KW39" s="54">
        <v>0</v>
      </c>
      <c r="KX39" s="54">
        <v>0</v>
      </c>
      <c r="KY39" s="54">
        <v>0</v>
      </c>
      <c r="KZ39" s="54">
        <v>0</v>
      </c>
      <c r="LA39" s="54">
        <v>0</v>
      </c>
      <c r="LB39" s="54">
        <v>0</v>
      </c>
      <c r="LC39" s="54">
        <v>0</v>
      </c>
      <c r="LD39" s="54">
        <v>0</v>
      </c>
      <c r="LE39" s="54">
        <v>0</v>
      </c>
      <c r="LF39" s="54">
        <v>0</v>
      </c>
      <c r="LG39" s="54">
        <v>0</v>
      </c>
      <c r="LH39" s="54">
        <v>0</v>
      </c>
      <c r="LI39" s="54">
        <v>0</v>
      </c>
      <c r="LJ39" s="54">
        <v>0</v>
      </c>
      <c r="LK39" s="54">
        <v>0</v>
      </c>
      <c r="LL39" s="54">
        <v>0</v>
      </c>
      <c r="LM39" s="54">
        <v>0</v>
      </c>
      <c r="LN39" s="54">
        <v>0</v>
      </c>
      <c r="LO39" s="54">
        <v>0</v>
      </c>
      <c r="LP39" s="54">
        <v>0</v>
      </c>
      <c r="LQ39" s="54">
        <v>0</v>
      </c>
      <c r="LR39" s="54">
        <v>0</v>
      </c>
      <c r="LS39" s="54">
        <v>0</v>
      </c>
      <c r="LT39" s="54">
        <v>0</v>
      </c>
      <c r="LU39" s="54">
        <v>0</v>
      </c>
      <c r="LV39" s="54">
        <v>0</v>
      </c>
      <c r="LW39" s="54">
        <v>0</v>
      </c>
      <c r="LX39" s="54">
        <v>0</v>
      </c>
      <c r="LY39" s="54">
        <v>0</v>
      </c>
      <c r="LZ39" s="54">
        <v>0</v>
      </c>
      <c r="MA39" s="54">
        <v>0</v>
      </c>
      <c r="MB39" s="54">
        <v>0</v>
      </c>
      <c r="MC39" s="54">
        <v>0</v>
      </c>
      <c r="MD39" s="54">
        <v>0</v>
      </c>
      <c r="ME39" s="54">
        <v>0</v>
      </c>
      <c r="MF39" s="54">
        <v>0</v>
      </c>
      <c r="MG39" s="54">
        <v>0</v>
      </c>
      <c r="MH39" s="54">
        <v>0</v>
      </c>
      <c r="MI39" s="54">
        <v>0</v>
      </c>
      <c r="MJ39" s="54">
        <v>0</v>
      </c>
      <c r="MK39" s="54">
        <v>0</v>
      </c>
      <c r="ML39" s="54">
        <v>0</v>
      </c>
      <c r="MM39" s="54">
        <v>0</v>
      </c>
      <c r="MN39" s="54">
        <v>0</v>
      </c>
      <c r="MO39" s="54">
        <v>0</v>
      </c>
      <c r="MP39" s="54">
        <v>0</v>
      </c>
      <c r="MQ39" s="54">
        <v>0</v>
      </c>
      <c r="MR39" s="54">
        <v>0</v>
      </c>
      <c r="MS39" s="54">
        <v>0</v>
      </c>
      <c r="MT39" s="54">
        <v>0</v>
      </c>
      <c r="MU39" s="54">
        <v>0</v>
      </c>
      <c r="MV39" s="54">
        <v>0</v>
      </c>
      <c r="MW39" s="54">
        <v>0</v>
      </c>
      <c r="MX39" s="54">
        <v>0</v>
      </c>
      <c r="MY39" s="54">
        <v>0</v>
      </c>
      <c r="MZ39" s="54">
        <v>0</v>
      </c>
      <c r="NA39" s="54">
        <v>0</v>
      </c>
      <c r="NB39" s="54">
        <v>0</v>
      </c>
      <c r="NC39" s="54">
        <v>0</v>
      </c>
      <c r="ND39" s="54">
        <v>0</v>
      </c>
      <c r="NE39" s="54">
        <v>0</v>
      </c>
      <c r="NF39" s="54">
        <v>0</v>
      </c>
      <c r="NG39" s="54">
        <v>0</v>
      </c>
      <c r="NH39" s="54">
        <v>0</v>
      </c>
      <c r="NI39" s="54">
        <v>0</v>
      </c>
      <c r="NJ39" s="54">
        <v>0</v>
      </c>
      <c r="NK39" s="54">
        <v>0</v>
      </c>
      <c r="NL39" s="54">
        <v>0</v>
      </c>
      <c r="NM39" s="54">
        <v>0</v>
      </c>
      <c r="NN39" s="54">
        <v>0</v>
      </c>
      <c r="NO39" s="54">
        <v>0</v>
      </c>
      <c r="NP39" s="54">
        <v>0</v>
      </c>
      <c r="NQ39" s="54">
        <v>0</v>
      </c>
      <c r="NR39" s="54">
        <v>0</v>
      </c>
      <c r="NS39" s="54">
        <v>0</v>
      </c>
      <c r="NT39" s="54">
        <v>0</v>
      </c>
      <c r="NU39" s="54">
        <v>0</v>
      </c>
      <c r="NV39" s="54">
        <v>0</v>
      </c>
      <c r="NW39" s="54">
        <v>0</v>
      </c>
      <c r="NX39" s="54">
        <v>0</v>
      </c>
      <c r="NY39" s="54">
        <v>0</v>
      </c>
      <c r="NZ39" s="54">
        <v>0</v>
      </c>
      <c r="OA39" s="54">
        <v>0</v>
      </c>
      <c r="OB39" s="54">
        <v>0</v>
      </c>
      <c r="OC39" s="54">
        <v>0</v>
      </c>
      <c r="OD39" s="54">
        <v>0</v>
      </c>
      <c r="OE39" s="54">
        <v>0</v>
      </c>
      <c r="OF39" s="54">
        <v>0</v>
      </c>
      <c r="OG39" s="54">
        <v>0</v>
      </c>
      <c r="OH39" s="54">
        <v>0</v>
      </c>
      <c r="OI39" s="54">
        <v>0</v>
      </c>
      <c r="OJ39" s="54">
        <v>0</v>
      </c>
      <c r="OK39" s="54">
        <v>0</v>
      </c>
      <c r="OL39" s="54">
        <v>0</v>
      </c>
      <c r="OM39" s="54">
        <v>0</v>
      </c>
      <c r="ON39" s="54">
        <v>0</v>
      </c>
      <c r="OO39" s="54">
        <v>0</v>
      </c>
      <c r="OP39" s="54">
        <v>0</v>
      </c>
      <c r="OQ39" s="54">
        <v>0</v>
      </c>
      <c r="OR39" s="54">
        <v>0</v>
      </c>
      <c r="OS39" s="54">
        <v>0</v>
      </c>
      <c r="OT39" s="54">
        <v>0</v>
      </c>
      <c r="OU39" s="54">
        <v>0</v>
      </c>
      <c r="OV39" s="54">
        <v>0</v>
      </c>
      <c r="OW39" s="54">
        <v>0</v>
      </c>
      <c r="OX39" s="54">
        <v>0</v>
      </c>
      <c r="OY39" s="54">
        <v>0</v>
      </c>
      <c r="OZ39" s="54">
        <v>0</v>
      </c>
      <c r="PA39" s="54">
        <v>0</v>
      </c>
      <c r="PB39" s="54">
        <v>0</v>
      </c>
      <c r="PC39" s="54">
        <v>0</v>
      </c>
      <c r="PD39" s="54">
        <v>0</v>
      </c>
      <c r="PE39" s="54">
        <v>0</v>
      </c>
      <c r="PF39" s="54">
        <v>0</v>
      </c>
      <c r="PG39" s="54">
        <v>0</v>
      </c>
      <c r="PH39" s="54">
        <v>0</v>
      </c>
      <c r="PI39" s="54">
        <v>0</v>
      </c>
      <c r="PJ39" s="54">
        <v>0</v>
      </c>
      <c r="PK39" s="54">
        <v>0</v>
      </c>
      <c r="PL39" s="54">
        <v>0</v>
      </c>
      <c r="PM39" s="54">
        <v>0</v>
      </c>
      <c r="PN39" s="54">
        <v>0</v>
      </c>
      <c r="PO39" s="54">
        <v>0</v>
      </c>
      <c r="PP39" s="54">
        <v>0</v>
      </c>
      <c r="PQ39" s="54">
        <v>0</v>
      </c>
      <c r="PR39" s="54">
        <v>0</v>
      </c>
      <c r="PS39" s="54">
        <v>0</v>
      </c>
      <c r="PT39" s="54">
        <v>0</v>
      </c>
      <c r="PU39" s="54">
        <v>0</v>
      </c>
      <c r="PV39" s="54">
        <v>0</v>
      </c>
      <c r="PW39" s="54">
        <v>0</v>
      </c>
      <c r="PX39" s="54">
        <v>0</v>
      </c>
      <c r="PY39" s="54">
        <v>0</v>
      </c>
      <c r="PZ39" s="54">
        <v>0</v>
      </c>
      <c r="QA39" s="54">
        <v>0</v>
      </c>
      <c r="QB39" s="54">
        <v>0</v>
      </c>
      <c r="QC39" s="54">
        <v>0</v>
      </c>
      <c r="QD39" s="54">
        <v>0</v>
      </c>
      <c r="QE39" s="54">
        <v>0</v>
      </c>
      <c r="QF39" s="54">
        <v>0</v>
      </c>
      <c r="QG39" s="54">
        <v>0</v>
      </c>
      <c r="QH39" s="54">
        <v>0</v>
      </c>
      <c r="QI39" s="54">
        <v>0</v>
      </c>
      <c r="QJ39" s="54">
        <v>0</v>
      </c>
      <c r="QK39" s="54">
        <v>0</v>
      </c>
      <c r="QL39" s="54">
        <v>0</v>
      </c>
      <c r="QM39" s="54">
        <v>0</v>
      </c>
      <c r="QN39" s="54">
        <v>0</v>
      </c>
      <c r="QO39" s="54">
        <v>0</v>
      </c>
      <c r="QP39" s="54">
        <v>0</v>
      </c>
      <c r="QQ39" s="54">
        <v>0</v>
      </c>
      <c r="QR39" s="54">
        <v>0</v>
      </c>
      <c r="QS39" s="54">
        <v>0</v>
      </c>
      <c r="QT39" s="54">
        <v>0</v>
      </c>
      <c r="QU39" s="54">
        <v>0</v>
      </c>
      <c r="QV39" s="54">
        <v>0</v>
      </c>
      <c r="QW39" s="54">
        <v>0</v>
      </c>
      <c r="QX39" s="54">
        <v>0</v>
      </c>
      <c r="QY39" s="54">
        <v>0</v>
      </c>
      <c r="QZ39" s="54">
        <v>0</v>
      </c>
      <c r="RA39" s="54">
        <v>0</v>
      </c>
      <c r="RB39" s="54">
        <v>0</v>
      </c>
      <c r="RC39" s="54">
        <v>0</v>
      </c>
      <c r="RD39" s="54">
        <v>0</v>
      </c>
      <c r="RE39" s="54">
        <v>0</v>
      </c>
      <c r="RF39" s="54">
        <v>0</v>
      </c>
      <c r="RG39" s="54">
        <v>0</v>
      </c>
      <c r="RH39" s="54">
        <v>0</v>
      </c>
      <c r="RI39" s="54">
        <v>0</v>
      </c>
      <c r="RJ39" s="54">
        <v>0</v>
      </c>
      <c r="RK39" s="54">
        <v>0</v>
      </c>
      <c r="RL39" s="54">
        <v>0</v>
      </c>
      <c r="RM39" s="54">
        <v>0</v>
      </c>
      <c r="RN39" s="54">
        <v>0</v>
      </c>
      <c r="RO39" s="54">
        <v>0</v>
      </c>
      <c r="RP39" s="54">
        <v>0</v>
      </c>
      <c r="RQ39" s="54">
        <v>0</v>
      </c>
      <c r="RR39" s="54">
        <v>0</v>
      </c>
      <c r="RS39" s="54">
        <v>0</v>
      </c>
      <c r="RT39" s="54">
        <v>0</v>
      </c>
      <c r="RU39" s="54">
        <v>0</v>
      </c>
      <c r="RV39" s="54">
        <v>0</v>
      </c>
      <c r="RW39" s="54">
        <v>0</v>
      </c>
      <c r="RX39" s="54">
        <v>0</v>
      </c>
      <c r="RY39" s="54">
        <v>0</v>
      </c>
      <c r="RZ39" s="54">
        <v>0</v>
      </c>
      <c r="SA39" s="54">
        <v>0</v>
      </c>
      <c r="SB39" s="54">
        <v>0</v>
      </c>
      <c r="SC39" s="54">
        <v>0</v>
      </c>
      <c r="SD39" s="54">
        <v>0</v>
      </c>
      <c r="SE39" s="54">
        <v>0</v>
      </c>
      <c r="SF39" s="54">
        <v>0</v>
      </c>
      <c r="SG39" s="54">
        <v>0</v>
      </c>
      <c r="SH39" s="54">
        <v>0</v>
      </c>
      <c r="SI39" s="54">
        <v>0</v>
      </c>
      <c r="SJ39" s="54">
        <v>0</v>
      </c>
      <c r="SK39" s="54">
        <v>0</v>
      </c>
      <c r="SL39" s="54">
        <v>0</v>
      </c>
      <c r="SM39" s="54">
        <v>0</v>
      </c>
      <c r="SN39" s="54">
        <v>0</v>
      </c>
      <c r="SO39" s="54">
        <v>0</v>
      </c>
      <c r="SP39" s="54">
        <v>0</v>
      </c>
      <c r="SQ39" s="54">
        <v>0</v>
      </c>
      <c r="SR39" s="54">
        <v>0</v>
      </c>
      <c r="SS39" s="54">
        <v>0</v>
      </c>
      <c r="ST39" s="54">
        <v>0</v>
      </c>
      <c r="SU39" s="54">
        <v>0</v>
      </c>
      <c r="SV39" s="54">
        <v>0</v>
      </c>
      <c r="SW39" s="54">
        <v>0</v>
      </c>
      <c r="SX39" s="54">
        <v>0</v>
      </c>
      <c r="SY39" s="54">
        <v>0</v>
      </c>
      <c r="SZ39" s="54">
        <v>0</v>
      </c>
      <c r="TA39" s="54">
        <v>0</v>
      </c>
      <c r="TB39" s="54">
        <v>0</v>
      </c>
      <c r="TC39" s="54">
        <v>0</v>
      </c>
      <c r="TD39" s="54">
        <v>0</v>
      </c>
      <c r="TE39" s="54">
        <v>0</v>
      </c>
      <c r="TF39" s="54">
        <v>0</v>
      </c>
      <c r="TG39" s="54">
        <v>0</v>
      </c>
      <c r="TH39" s="54">
        <v>0</v>
      </c>
      <c r="TI39" s="54">
        <v>0</v>
      </c>
      <c r="TJ39" s="54">
        <v>0</v>
      </c>
      <c r="TK39" s="54">
        <v>0</v>
      </c>
      <c r="TL39" s="54">
        <v>0</v>
      </c>
      <c r="TM39" s="54">
        <v>0</v>
      </c>
      <c r="TN39" s="54">
        <v>0</v>
      </c>
      <c r="TO39" s="54">
        <v>0</v>
      </c>
    </row>
    <row r="40" spans="4:535" ht="14.25">
      <c r="D40" s="18" t="s">
        <v>285</v>
      </c>
      <c r="E40" s="54" t="s">
        <v>57</v>
      </c>
      <c r="F40" s="54">
        <v>0</v>
      </c>
      <c r="G40" s="54">
        <v>0</v>
      </c>
      <c r="H40" s="54">
        <v>0</v>
      </c>
      <c r="I40" s="54">
        <v>0</v>
      </c>
      <c r="J40" s="54">
        <v>0</v>
      </c>
      <c r="K40" s="54">
        <v>0</v>
      </c>
      <c r="L40" s="54">
        <v>0</v>
      </c>
      <c r="M40" s="54">
        <v>0</v>
      </c>
      <c r="N40" s="54">
        <v>0</v>
      </c>
      <c r="O40" s="54">
        <v>0</v>
      </c>
      <c r="P40" s="54">
        <v>0</v>
      </c>
      <c r="Q40" s="54">
        <v>0</v>
      </c>
      <c r="R40" s="54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54">
        <v>0</v>
      </c>
      <c r="AQ40" s="54">
        <v>0</v>
      </c>
      <c r="AR40" s="54">
        <v>0</v>
      </c>
      <c r="AS40" s="54">
        <v>0</v>
      </c>
      <c r="AT40" s="54">
        <v>0</v>
      </c>
      <c r="AU40" s="54">
        <v>0</v>
      </c>
      <c r="AV40" s="54">
        <v>0</v>
      </c>
      <c r="AW40" s="54">
        <v>0</v>
      </c>
      <c r="AX40" s="54">
        <v>0</v>
      </c>
      <c r="AY40" s="54">
        <v>0</v>
      </c>
      <c r="AZ40" s="54">
        <v>0</v>
      </c>
      <c r="BA40" s="54">
        <v>0</v>
      </c>
      <c r="BB40" s="54">
        <v>0</v>
      </c>
      <c r="BC40" s="54">
        <v>0</v>
      </c>
      <c r="BD40" s="54">
        <v>0</v>
      </c>
      <c r="BE40" s="54">
        <v>0</v>
      </c>
      <c r="BF40" s="54">
        <v>0</v>
      </c>
      <c r="BG40" s="54">
        <v>0</v>
      </c>
      <c r="BH40" s="54">
        <v>0</v>
      </c>
      <c r="BI40" s="54">
        <v>0</v>
      </c>
      <c r="BJ40" s="54">
        <v>0</v>
      </c>
      <c r="BK40" s="54">
        <v>0</v>
      </c>
      <c r="BL40" s="54">
        <v>0</v>
      </c>
      <c r="BM40" s="54">
        <v>0</v>
      </c>
      <c r="BN40" s="54">
        <v>0</v>
      </c>
      <c r="BO40" s="54">
        <v>0</v>
      </c>
      <c r="BP40" s="54">
        <v>0</v>
      </c>
      <c r="BQ40" s="54">
        <v>0</v>
      </c>
      <c r="BR40" s="54">
        <v>0</v>
      </c>
      <c r="BS40" s="54">
        <v>0</v>
      </c>
      <c r="BT40" s="54">
        <v>0</v>
      </c>
      <c r="BU40" s="54">
        <v>0</v>
      </c>
      <c r="BV40" s="54">
        <v>0</v>
      </c>
      <c r="BW40" s="54">
        <v>0</v>
      </c>
      <c r="BX40" s="54">
        <v>0</v>
      </c>
      <c r="BY40" s="54">
        <v>0</v>
      </c>
      <c r="BZ40" s="54">
        <v>0</v>
      </c>
      <c r="CA40" s="54">
        <v>0</v>
      </c>
      <c r="CB40" s="54">
        <v>0</v>
      </c>
      <c r="CC40" s="54">
        <v>0</v>
      </c>
      <c r="CD40" s="54">
        <v>0</v>
      </c>
      <c r="CE40" s="54">
        <v>0</v>
      </c>
      <c r="CF40" s="54">
        <v>0</v>
      </c>
      <c r="CG40" s="54">
        <v>0</v>
      </c>
      <c r="CH40" s="54">
        <v>0</v>
      </c>
      <c r="CI40" s="54">
        <v>0</v>
      </c>
      <c r="CJ40" s="54">
        <v>0</v>
      </c>
      <c r="CK40" s="54">
        <v>0</v>
      </c>
      <c r="CL40" s="54">
        <v>0</v>
      </c>
      <c r="CM40" s="54">
        <v>0</v>
      </c>
      <c r="CN40" s="54">
        <v>0</v>
      </c>
      <c r="CO40" s="54">
        <v>0</v>
      </c>
      <c r="CP40" s="54">
        <v>0</v>
      </c>
      <c r="CQ40" s="54">
        <v>0</v>
      </c>
      <c r="CR40" s="54">
        <v>0</v>
      </c>
      <c r="CS40" s="54">
        <v>0</v>
      </c>
      <c r="CT40" s="54">
        <v>0</v>
      </c>
      <c r="CU40" s="54">
        <v>0</v>
      </c>
      <c r="CV40" s="54">
        <v>0</v>
      </c>
      <c r="CW40" s="54">
        <v>0</v>
      </c>
      <c r="CX40" s="54">
        <v>0</v>
      </c>
      <c r="CY40" s="54">
        <v>0</v>
      </c>
      <c r="CZ40" s="54">
        <v>0</v>
      </c>
      <c r="DA40" s="54">
        <v>0</v>
      </c>
      <c r="DB40" s="54">
        <v>0</v>
      </c>
      <c r="DC40" s="54">
        <v>0</v>
      </c>
      <c r="DD40" s="54">
        <v>0</v>
      </c>
      <c r="DE40" s="54">
        <v>0</v>
      </c>
      <c r="DF40" s="54">
        <v>0</v>
      </c>
      <c r="DG40" s="54">
        <v>0</v>
      </c>
      <c r="DH40" s="54">
        <v>0</v>
      </c>
      <c r="DI40" s="54">
        <v>0</v>
      </c>
      <c r="DJ40" s="54">
        <v>0</v>
      </c>
      <c r="DK40" s="54">
        <v>0</v>
      </c>
      <c r="DL40" s="54">
        <v>0</v>
      </c>
      <c r="DM40" s="54">
        <v>0</v>
      </c>
      <c r="DN40" s="54">
        <v>0</v>
      </c>
      <c r="DO40" s="54">
        <v>0</v>
      </c>
      <c r="DP40" s="54">
        <v>0</v>
      </c>
      <c r="DQ40" s="54">
        <v>0</v>
      </c>
      <c r="DR40" s="54">
        <v>0</v>
      </c>
      <c r="DS40" s="54">
        <v>0</v>
      </c>
      <c r="DT40" s="54">
        <v>0</v>
      </c>
      <c r="DU40" s="54">
        <v>0</v>
      </c>
      <c r="DV40" s="54">
        <v>0</v>
      </c>
      <c r="DW40" s="54">
        <v>0</v>
      </c>
      <c r="DX40" s="54">
        <v>0</v>
      </c>
      <c r="DY40" s="54">
        <v>0</v>
      </c>
      <c r="DZ40" s="54">
        <v>0</v>
      </c>
      <c r="EA40" s="54">
        <v>0</v>
      </c>
      <c r="EB40" s="54">
        <v>0</v>
      </c>
      <c r="EC40" s="54">
        <v>0</v>
      </c>
      <c r="ED40" s="54">
        <v>0</v>
      </c>
      <c r="EE40" s="54">
        <v>0</v>
      </c>
      <c r="EF40" s="54">
        <v>0</v>
      </c>
      <c r="EG40" s="54">
        <v>0</v>
      </c>
      <c r="EH40" s="54">
        <v>0</v>
      </c>
      <c r="EI40" s="54">
        <v>0</v>
      </c>
      <c r="EJ40" s="54">
        <v>0</v>
      </c>
      <c r="EK40" s="54">
        <v>0</v>
      </c>
      <c r="EL40" s="54">
        <v>0</v>
      </c>
      <c r="EM40" s="54">
        <v>0</v>
      </c>
      <c r="EN40" s="54">
        <v>0</v>
      </c>
      <c r="EO40" s="54">
        <v>0</v>
      </c>
      <c r="EP40" s="54">
        <v>0</v>
      </c>
      <c r="EQ40" s="54">
        <v>0</v>
      </c>
      <c r="ER40" s="54">
        <v>0</v>
      </c>
      <c r="ES40" s="54">
        <v>0</v>
      </c>
      <c r="ET40" s="54">
        <v>0</v>
      </c>
      <c r="EU40" s="54">
        <v>0</v>
      </c>
      <c r="EV40" s="54">
        <v>0</v>
      </c>
      <c r="EW40" s="54">
        <v>0</v>
      </c>
      <c r="EX40" s="54">
        <v>0</v>
      </c>
      <c r="EY40" s="54">
        <v>0</v>
      </c>
      <c r="EZ40" s="54">
        <v>0</v>
      </c>
      <c r="FA40" s="54">
        <v>0</v>
      </c>
      <c r="FB40" s="54">
        <v>0</v>
      </c>
      <c r="FC40" s="54">
        <v>0</v>
      </c>
      <c r="FD40" s="54">
        <v>0</v>
      </c>
      <c r="FE40" s="54">
        <v>0</v>
      </c>
      <c r="FF40" s="54">
        <v>0</v>
      </c>
      <c r="FG40" s="54">
        <v>0</v>
      </c>
      <c r="FH40" s="54">
        <v>0</v>
      </c>
      <c r="FI40" s="54">
        <v>0</v>
      </c>
      <c r="FJ40" s="54">
        <v>0</v>
      </c>
      <c r="FK40" s="54">
        <v>0</v>
      </c>
      <c r="FL40" s="54">
        <v>0</v>
      </c>
      <c r="FM40" s="54">
        <v>0</v>
      </c>
      <c r="FN40" s="54">
        <v>0</v>
      </c>
      <c r="FO40" s="54">
        <v>0</v>
      </c>
      <c r="FP40" s="54">
        <v>0</v>
      </c>
      <c r="FQ40" s="54">
        <v>0</v>
      </c>
      <c r="FR40" s="54">
        <v>0</v>
      </c>
      <c r="FS40" s="54">
        <v>0</v>
      </c>
      <c r="FT40" s="54">
        <v>0</v>
      </c>
      <c r="FU40" s="54">
        <v>0</v>
      </c>
      <c r="FV40" s="54">
        <v>0</v>
      </c>
      <c r="FW40" s="54">
        <v>0</v>
      </c>
      <c r="FX40" s="54">
        <v>0</v>
      </c>
      <c r="FY40" s="54">
        <v>0</v>
      </c>
      <c r="FZ40" s="54">
        <v>0</v>
      </c>
      <c r="GA40" s="54">
        <v>0</v>
      </c>
      <c r="GB40" s="54">
        <v>0</v>
      </c>
      <c r="GC40" s="54">
        <v>0</v>
      </c>
      <c r="GD40" s="54">
        <v>0</v>
      </c>
      <c r="GE40" s="54">
        <v>0</v>
      </c>
      <c r="GF40" s="54">
        <v>0</v>
      </c>
      <c r="GG40" s="54">
        <v>0</v>
      </c>
      <c r="GH40" s="54">
        <v>0</v>
      </c>
      <c r="GI40" s="54">
        <v>0</v>
      </c>
      <c r="GJ40" s="54">
        <v>0</v>
      </c>
      <c r="GK40" s="54">
        <v>0</v>
      </c>
      <c r="GL40" s="54">
        <v>0</v>
      </c>
      <c r="GM40" s="54">
        <v>0</v>
      </c>
      <c r="GN40" s="54">
        <v>0</v>
      </c>
      <c r="GO40" s="54">
        <v>0</v>
      </c>
      <c r="GP40" s="54">
        <v>0</v>
      </c>
      <c r="GQ40" s="54">
        <v>0</v>
      </c>
      <c r="GR40" s="54">
        <v>0</v>
      </c>
      <c r="GS40" s="54">
        <v>0</v>
      </c>
      <c r="GT40" s="54">
        <v>0</v>
      </c>
      <c r="GU40" s="54">
        <v>0</v>
      </c>
      <c r="GV40" s="54">
        <v>0</v>
      </c>
      <c r="GW40" s="54">
        <v>0</v>
      </c>
      <c r="GX40" s="54">
        <v>0</v>
      </c>
      <c r="GY40" s="54">
        <v>0</v>
      </c>
      <c r="GZ40" s="54">
        <v>0</v>
      </c>
      <c r="HA40" s="54">
        <v>0</v>
      </c>
      <c r="HB40" s="54">
        <v>0</v>
      </c>
      <c r="HC40" s="54">
        <v>0</v>
      </c>
      <c r="HD40" s="54">
        <v>0</v>
      </c>
      <c r="HE40" s="54">
        <v>0</v>
      </c>
      <c r="HF40" s="54">
        <v>0</v>
      </c>
      <c r="HG40" s="54">
        <v>0</v>
      </c>
      <c r="HH40" s="54">
        <v>0</v>
      </c>
      <c r="HI40" s="54">
        <v>0</v>
      </c>
      <c r="HJ40" s="54">
        <v>0</v>
      </c>
      <c r="HK40" s="54">
        <v>0</v>
      </c>
      <c r="HL40" s="54">
        <v>0</v>
      </c>
      <c r="HM40" s="54">
        <v>0</v>
      </c>
      <c r="HN40" s="54">
        <v>0</v>
      </c>
      <c r="HO40" s="54">
        <v>0</v>
      </c>
      <c r="HP40" s="54">
        <v>0</v>
      </c>
      <c r="HQ40" s="54">
        <v>0</v>
      </c>
      <c r="HR40" s="54">
        <v>0</v>
      </c>
      <c r="HS40" s="54">
        <v>0</v>
      </c>
      <c r="HT40" s="54">
        <v>0</v>
      </c>
      <c r="HU40" s="54">
        <v>0</v>
      </c>
      <c r="HV40" s="54">
        <v>0</v>
      </c>
      <c r="HW40" s="54">
        <v>0</v>
      </c>
      <c r="HX40" s="54">
        <v>0</v>
      </c>
      <c r="HY40" s="54">
        <v>0</v>
      </c>
      <c r="HZ40" s="54">
        <v>0</v>
      </c>
      <c r="IA40" s="54">
        <v>0</v>
      </c>
      <c r="IB40" s="54">
        <v>0</v>
      </c>
      <c r="IC40" s="54">
        <v>0</v>
      </c>
      <c r="ID40" s="54">
        <v>0</v>
      </c>
      <c r="IE40" s="54">
        <v>0</v>
      </c>
      <c r="IF40" s="54">
        <v>0</v>
      </c>
      <c r="IG40" s="54">
        <v>0</v>
      </c>
      <c r="IH40" s="54">
        <v>0</v>
      </c>
      <c r="II40" s="54">
        <v>0</v>
      </c>
      <c r="IJ40" s="54">
        <v>0</v>
      </c>
      <c r="IK40" s="54">
        <v>0</v>
      </c>
      <c r="IL40" s="54">
        <v>0</v>
      </c>
      <c r="IM40" s="54">
        <v>0</v>
      </c>
      <c r="IN40" s="54">
        <v>0</v>
      </c>
      <c r="IO40" s="54">
        <v>0</v>
      </c>
      <c r="IP40" s="54">
        <v>0</v>
      </c>
      <c r="IQ40" s="54">
        <v>0</v>
      </c>
      <c r="IR40" s="54">
        <v>0</v>
      </c>
      <c r="IS40" s="54">
        <v>0</v>
      </c>
      <c r="IT40" s="54">
        <v>0</v>
      </c>
      <c r="IU40" s="54">
        <v>0</v>
      </c>
      <c r="IV40" s="54">
        <v>0</v>
      </c>
      <c r="IW40" s="54">
        <v>0</v>
      </c>
      <c r="IX40" s="54">
        <v>0</v>
      </c>
      <c r="IY40" s="54">
        <v>0</v>
      </c>
      <c r="IZ40" s="54">
        <v>0</v>
      </c>
      <c r="JA40" s="54">
        <v>0</v>
      </c>
      <c r="JB40" s="54">
        <v>0</v>
      </c>
      <c r="JC40" s="54">
        <v>0</v>
      </c>
      <c r="JD40" s="54">
        <v>0</v>
      </c>
      <c r="JE40" s="54">
        <v>0</v>
      </c>
      <c r="JF40" s="54">
        <v>0</v>
      </c>
      <c r="JG40" s="54">
        <v>0</v>
      </c>
      <c r="JH40" s="54">
        <v>0</v>
      </c>
      <c r="JI40" s="54">
        <v>0</v>
      </c>
      <c r="JJ40" s="54">
        <v>0</v>
      </c>
      <c r="JK40" s="54">
        <v>0</v>
      </c>
      <c r="JL40" s="54">
        <v>0</v>
      </c>
      <c r="JM40" s="54">
        <v>0</v>
      </c>
      <c r="JN40" s="54">
        <v>0</v>
      </c>
      <c r="JO40" s="54">
        <v>0</v>
      </c>
      <c r="JP40" s="54">
        <v>0</v>
      </c>
      <c r="JQ40" s="54">
        <v>0</v>
      </c>
      <c r="JR40" s="54">
        <v>0</v>
      </c>
      <c r="JS40" s="54">
        <v>0</v>
      </c>
      <c r="JT40" s="54">
        <v>0</v>
      </c>
      <c r="JU40" s="54">
        <v>0</v>
      </c>
      <c r="JV40" s="54">
        <v>0</v>
      </c>
      <c r="JW40" s="54">
        <v>0</v>
      </c>
      <c r="JX40" s="54">
        <v>0</v>
      </c>
      <c r="JY40" s="54">
        <v>0</v>
      </c>
      <c r="JZ40" s="54">
        <v>0</v>
      </c>
      <c r="KA40" s="54">
        <v>0</v>
      </c>
      <c r="KB40" s="54">
        <v>0</v>
      </c>
      <c r="KC40" s="54">
        <v>0</v>
      </c>
      <c r="KD40" s="54">
        <v>0</v>
      </c>
      <c r="KE40" s="54">
        <v>0</v>
      </c>
      <c r="KF40" s="54">
        <v>0</v>
      </c>
      <c r="KG40" s="54">
        <v>0</v>
      </c>
      <c r="KH40" s="54">
        <v>0</v>
      </c>
      <c r="KI40" s="54">
        <v>0</v>
      </c>
      <c r="KJ40" s="54">
        <v>0</v>
      </c>
      <c r="KK40" s="54">
        <v>0</v>
      </c>
      <c r="KL40" s="54">
        <v>0</v>
      </c>
      <c r="KM40" s="54">
        <v>0</v>
      </c>
      <c r="KN40" s="54">
        <v>0</v>
      </c>
      <c r="KO40" s="54">
        <v>0</v>
      </c>
      <c r="KP40" s="54">
        <v>0</v>
      </c>
      <c r="KQ40" s="54">
        <v>0</v>
      </c>
      <c r="KR40" s="54">
        <v>0</v>
      </c>
      <c r="KS40" s="54">
        <v>0</v>
      </c>
      <c r="KT40" s="54">
        <v>0</v>
      </c>
      <c r="KU40" s="54">
        <v>0</v>
      </c>
      <c r="KV40" s="54">
        <v>0</v>
      </c>
      <c r="KW40" s="54">
        <v>0</v>
      </c>
      <c r="KX40" s="54">
        <v>0</v>
      </c>
      <c r="KY40" s="54">
        <v>0</v>
      </c>
      <c r="KZ40" s="54">
        <v>0</v>
      </c>
      <c r="LA40" s="54">
        <v>0</v>
      </c>
      <c r="LB40" s="54">
        <v>0</v>
      </c>
      <c r="LC40" s="54">
        <v>0</v>
      </c>
      <c r="LD40" s="54">
        <v>0</v>
      </c>
      <c r="LE40" s="54">
        <v>0</v>
      </c>
      <c r="LF40" s="54">
        <v>0</v>
      </c>
      <c r="LG40" s="54">
        <v>0</v>
      </c>
      <c r="LH40" s="54">
        <v>0</v>
      </c>
      <c r="LI40" s="54">
        <v>0</v>
      </c>
      <c r="LJ40" s="54">
        <v>0</v>
      </c>
      <c r="LK40" s="54">
        <v>0</v>
      </c>
      <c r="LL40" s="54">
        <v>0</v>
      </c>
      <c r="LM40" s="54">
        <v>0</v>
      </c>
      <c r="LN40" s="54">
        <v>0</v>
      </c>
      <c r="LO40" s="54">
        <v>0</v>
      </c>
      <c r="LP40" s="54">
        <v>0</v>
      </c>
      <c r="LQ40" s="54">
        <v>0</v>
      </c>
      <c r="LR40" s="54">
        <v>0</v>
      </c>
      <c r="LS40" s="54">
        <v>0</v>
      </c>
      <c r="LT40" s="54">
        <v>0</v>
      </c>
      <c r="LU40" s="54">
        <v>0</v>
      </c>
      <c r="LV40" s="54">
        <v>0</v>
      </c>
      <c r="LW40" s="54">
        <v>0</v>
      </c>
      <c r="LX40" s="54">
        <v>0</v>
      </c>
      <c r="LY40" s="54">
        <v>0</v>
      </c>
      <c r="LZ40" s="54">
        <v>0</v>
      </c>
      <c r="MA40" s="54">
        <v>0</v>
      </c>
      <c r="MB40" s="54">
        <v>0</v>
      </c>
      <c r="MC40" s="54">
        <v>0</v>
      </c>
      <c r="MD40" s="54">
        <v>0</v>
      </c>
      <c r="ME40" s="54">
        <v>0</v>
      </c>
      <c r="MF40" s="54">
        <v>0</v>
      </c>
      <c r="MG40" s="54">
        <v>0</v>
      </c>
      <c r="MH40" s="54">
        <v>0</v>
      </c>
      <c r="MI40" s="54">
        <v>0</v>
      </c>
      <c r="MJ40" s="54">
        <v>0</v>
      </c>
      <c r="MK40" s="54">
        <v>0</v>
      </c>
      <c r="ML40" s="54">
        <v>0</v>
      </c>
      <c r="MM40" s="54">
        <v>0</v>
      </c>
      <c r="MN40" s="54">
        <v>0</v>
      </c>
      <c r="MO40" s="54">
        <v>0</v>
      </c>
      <c r="MP40" s="54">
        <v>0</v>
      </c>
      <c r="MQ40" s="54">
        <v>0</v>
      </c>
      <c r="MR40" s="54">
        <v>0</v>
      </c>
      <c r="MS40" s="54">
        <v>0</v>
      </c>
      <c r="MT40" s="54">
        <v>0</v>
      </c>
      <c r="MU40" s="54">
        <v>0</v>
      </c>
      <c r="MV40" s="54">
        <v>0</v>
      </c>
      <c r="MW40" s="54">
        <v>0</v>
      </c>
      <c r="MX40" s="54">
        <v>0</v>
      </c>
      <c r="MY40" s="54">
        <v>0</v>
      </c>
      <c r="MZ40" s="54">
        <v>0</v>
      </c>
      <c r="NA40" s="54">
        <v>0</v>
      </c>
      <c r="NB40" s="54">
        <v>0</v>
      </c>
      <c r="NC40" s="54">
        <v>0</v>
      </c>
      <c r="ND40" s="54">
        <v>0</v>
      </c>
      <c r="NE40" s="54">
        <v>0</v>
      </c>
      <c r="NF40" s="54">
        <v>0</v>
      </c>
      <c r="NG40" s="54">
        <v>0</v>
      </c>
      <c r="NH40" s="54">
        <v>0</v>
      </c>
      <c r="NI40" s="54">
        <v>0</v>
      </c>
      <c r="NJ40" s="54">
        <v>0</v>
      </c>
      <c r="NK40" s="54">
        <v>0</v>
      </c>
      <c r="NL40" s="54">
        <v>0</v>
      </c>
      <c r="NM40" s="54">
        <v>0</v>
      </c>
      <c r="NN40" s="54">
        <v>0</v>
      </c>
      <c r="NO40" s="54">
        <v>0</v>
      </c>
      <c r="NP40" s="54">
        <v>0</v>
      </c>
      <c r="NQ40" s="54">
        <v>0</v>
      </c>
      <c r="NR40" s="54">
        <v>0</v>
      </c>
      <c r="NS40" s="54">
        <v>0</v>
      </c>
      <c r="NT40" s="54">
        <v>0</v>
      </c>
      <c r="NU40" s="54">
        <v>0</v>
      </c>
      <c r="NV40" s="54">
        <v>0</v>
      </c>
      <c r="NW40" s="54">
        <v>0</v>
      </c>
      <c r="NX40" s="54">
        <v>0</v>
      </c>
      <c r="NY40" s="54">
        <v>0</v>
      </c>
      <c r="NZ40" s="54">
        <v>0</v>
      </c>
      <c r="OA40" s="54">
        <v>0</v>
      </c>
      <c r="OB40" s="54">
        <v>0</v>
      </c>
      <c r="OC40" s="54">
        <v>0</v>
      </c>
      <c r="OD40" s="54">
        <v>0</v>
      </c>
      <c r="OE40" s="54">
        <v>0</v>
      </c>
      <c r="OF40" s="54">
        <v>0</v>
      </c>
      <c r="OG40" s="54">
        <v>0</v>
      </c>
      <c r="OH40" s="54">
        <v>0</v>
      </c>
      <c r="OI40" s="54">
        <v>0</v>
      </c>
      <c r="OJ40" s="54">
        <v>0</v>
      </c>
      <c r="OK40" s="54">
        <v>0</v>
      </c>
      <c r="OL40" s="54">
        <v>0</v>
      </c>
      <c r="OM40" s="54">
        <v>0</v>
      </c>
      <c r="ON40" s="54">
        <v>0</v>
      </c>
      <c r="OO40" s="54">
        <v>0</v>
      </c>
      <c r="OP40" s="54">
        <v>0</v>
      </c>
      <c r="OQ40" s="54">
        <v>0</v>
      </c>
      <c r="OR40" s="54">
        <v>0</v>
      </c>
      <c r="OS40" s="54">
        <v>0</v>
      </c>
      <c r="OT40" s="54">
        <v>0</v>
      </c>
      <c r="OU40" s="54">
        <v>0</v>
      </c>
      <c r="OV40" s="54">
        <v>0</v>
      </c>
      <c r="OW40" s="54">
        <v>0</v>
      </c>
      <c r="OX40" s="54">
        <v>0</v>
      </c>
      <c r="OY40" s="54">
        <v>0</v>
      </c>
      <c r="OZ40" s="54">
        <v>0</v>
      </c>
      <c r="PA40" s="54">
        <v>0</v>
      </c>
      <c r="PB40" s="54">
        <v>0</v>
      </c>
      <c r="PC40" s="54">
        <v>0</v>
      </c>
      <c r="PD40" s="54">
        <v>0</v>
      </c>
      <c r="PE40" s="54">
        <v>0</v>
      </c>
      <c r="PF40" s="54">
        <v>0</v>
      </c>
      <c r="PG40" s="54">
        <v>0</v>
      </c>
      <c r="PH40" s="54">
        <v>0</v>
      </c>
      <c r="PI40" s="54">
        <v>0</v>
      </c>
      <c r="PJ40" s="54">
        <v>0</v>
      </c>
      <c r="PK40" s="54">
        <v>0</v>
      </c>
      <c r="PL40" s="54">
        <v>0</v>
      </c>
      <c r="PM40" s="54">
        <v>0</v>
      </c>
      <c r="PN40" s="54">
        <v>0</v>
      </c>
      <c r="PO40" s="54">
        <v>0</v>
      </c>
      <c r="PP40" s="54">
        <v>0</v>
      </c>
      <c r="PQ40" s="54">
        <v>0</v>
      </c>
      <c r="PR40" s="54">
        <v>0</v>
      </c>
      <c r="PS40" s="54">
        <v>0</v>
      </c>
      <c r="PT40" s="54">
        <v>0</v>
      </c>
      <c r="PU40" s="54">
        <v>0</v>
      </c>
      <c r="PV40" s="54">
        <v>0</v>
      </c>
      <c r="PW40" s="54">
        <v>0</v>
      </c>
      <c r="PX40" s="54">
        <v>0</v>
      </c>
      <c r="PY40" s="54">
        <v>0</v>
      </c>
      <c r="PZ40" s="54">
        <v>0</v>
      </c>
      <c r="QA40" s="54">
        <v>0</v>
      </c>
      <c r="QB40" s="54">
        <v>0</v>
      </c>
      <c r="QC40" s="54">
        <v>0</v>
      </c>
      <c r="QD40" s="54">
        <v>0</v>
      </c>
      <c r="QE40" s="54">
        <v>0</v>
      </c>
      <c r="QF40" s="54">
        <v>0</v>
      </c>
      <c r="QG40" s="54">
        <v>0</v>
      </c>
      <c r="QH40" s="54">
        <v>0</v>
      </c>
      <c r="QI40" s="54">
        <v>0</v>
      </c>
      <c r="QJ40" s="54">
        <v>0</v>
      </c>
      <c r="QK40" s="54">
        <v>0</v>
      </c>
      <c r="QL40" s="54">
        <v>0</v>
      </c>
      <c r="QM40" s="54">
        <v>0</v>
      </c>
      <c r="QN40" s="54">
        <v>0</v>
      </c>
      <c r="QO40" s="54">
        <v>0</v>
      </c>
      <c r="QP40" s="54">
        <v>0</v>
      </c>
      <c r="QQ40" s="54">
        <v>0</v>
      </c>
      <c r="QR40" s="54">
        <v>0</v>
      </c>
      <c r="QS40" s="54">
        <v>0</v>
      </c>
      <c r="QT40" s="54">
        <v>0</v>
      </c>
      <c r="QU40" s="54">
        <v>0</v>
      </c>
      <c r="QV40" s="54">
        <v>0</v>
      </c>
      <c r="QW40" s="54">
        <v>0</v>
      </c>
      <c r="QX40" s="54">
        <v>0</v>
      </c>
      <c r="QY40" s="54">
        <v>0</v>
      </c>
      <c r="QZ40" s="54">
        <v>0</v>
      </c>
      <c r="RA40" s="54">
        <v>0</v>
      </c>
      <c r="RB40" s="54">
        <v>0</v>
      </c>
      <c r="RC40" s="54">
        <v>0</v>
      </c>
      <c r="RD40" s="54">
        <v>0</v>
      </c>
      <c r="RE40" s="54">
        <v>0</v>
      </c>
      <c r="RF40" s="54">
        <v>0</v>
      </c>
      <c r="RG40" s="54">
        <v>0</v>
      </c>
      <c r="RH40" s="54">
        <v>0</v>
      </c>
      <c r="RI40" s="54">
        <v>0</v>
      </c>
      <c r="RJ40" s="54">
        <v>0</v>
      </c>
      <c r="RK40" s="54">
        <v>0</v>
      </c>
      <c r="RL40" s="54">
        <v>0</v>
      </c>
      <c r="RM40" s="54">
        <v>0</v>
      </c>
      <c r="RN40" s="54">
        <v>0</v>
      </c>
      <c r="RO40" s="54">
        <v>0</v>
      </c>
      <c r="RP40" s="54">
        <v>0</v>
      </c>
      <c r="RQ40" s="54">
        <v>0</v>
      </c>
      <c r="RR40" s="54">
        <v>0</v>
      </c>
      <c r="RS40" s="54">
        <v>0</v>
      </c>
      <c r="RT40" s="54">
        <v>0</v>
      </c>
      <c r="RU40" s="54">
        <v>0</v>
      </c>
      <c r="RV40" s="54">
        <v>0</v>
      </c>
      <c r="RW40" s="54">
        <v>0</v>
      </c>
      <c r="RX40" s="54">
        <v>0</v>
      </c>
      <c r="RY40" s="54">
        <v>0</v>
      </c>
      <c r="RZ40" s="54">
        <v>0</v>
      </c>
      <c r="SA40" s="54">
        <v>0</v>
      </c>
      <c r="SB40" s="54">
        <v>0</v>
      </c>
      <c r="SC40" s="54">
        <v>0</v>
      </c>
      <c r="SD40" s="54">
        <v>0</v>
      </c>
      <c r="SE40" s="54">
        <v>0</v>
      </c>
      <c r="SF40" s="54">
        <v>0</v>
      </c>
      <c r="SG40" s="54">
        <v>0</v>
      </c>
      <c r="SH40" s="54">
        <v>0</v>
      </c>
      <c r="SI40" s="54">
        <v>0</v>
      </c>
      <c r="SJ40" s="54">
        <v>0</v>
      </c>
      <c r="SK40" s="54">
        <v>0</v>
      </c>
      <c r="SL40" s="54">
        <v>0</v>
      </c>
      <c r="SM40" s="54">
        <v>0</v>
      </c>
      <c r="SN40" s="54">
        <v>0</v>
      </c>
      <c r="SO40" s="54">
        <v>0</v>
      </c>
      <c r="SP40" s="54">
        <v>0</v>
      </c>
      <c r="SQ40" s="54">
        <v>0</v>
      </c>
      <c r="SR40" s="54">
        <v>0</v>
      </c>
      <c r="SS40" s="54">
        <v>0</v>
      </c>
      <c r="ST40" s="54">
        <v>0</v>
      </c>
      <c r="SU40" s="54">
        <v>0</v>
      </c>
      <c r="SV40" s="54">
        <v>0</v>
      </c>
      <c r="SW40" s="54">
        <v>0</v>
      </c>
      <c r="SX40" s="54">
        <v>0</v>
      </c>
      <c r="SY40" s="54">
        <v>0</v>
      </c>
      <c r="SZ40" s="54">
        <v>0</v>
      </c>
      <c r="TA40" s="54">
        <v>0</v>
      </c>
      <c r="TB40" s="54">
        <v>0</v>
      </c>
      <c r="TC40" s="54">
        <v>0</v>
      </c>
      <c r="TD40" s="54">
        <v>0</v>
      </c>
      <c r="TE40" s="54">
        <v>0</v>
      </c>
      <c r="TF40" s="54">
        <v>0</v>
      </c>
      <c r="TG40" s="54">
        <v>0</v>
      </c>
      <c r="TH40" s="54">
        <v>0</v>
      </c>
      <c r="TI40" s="54">
        <v>0</v>
      </c>
      <c r="TJ40" s="54">
        <v>0</v>
      </c>
      <c r="TK40" s="54">
        <v>0</v>
      </c>
      <c r="TL40" s="54">
        <v>0</v>
      </c>
      <c r="TM40" s="54">
        <v>0</v>
      </c>
      <c r="TN40" s="54">
        <v>0</v>
      </c>
      <c r="TO40" s="54">
        <v>0</v>
      </c>
    </row>
    <row r="41" spans="4:535" ht="14.25">
      <c r="D41" s="18" t="s">
        <v>285</v>
      </c>
      <c r="E41" s="54" t="s">
        <v>76</v>
      </c>
      <c r="F41" s="54">
        <v>0.72750018099180225</v>
      </c>
      <c r="G41" s="54">
        <v>0.72750018099180225</v>
      </c>
      <c r="H41" s="54">
        <v>0.72750018099180225</v>
      </c>
      <c r="I41" s="54">
        <v>0.72750018099180225</v>
      </c>
      <c r="J41" s="54">
        <v>0.72750018099180225</v>
      </c>
      <c r="K41" s="54">
        <v>0.72750018099180225</v>
      </c>
      <c r="L41" s="54">
        <v>0.72750018099180225</v>
      </c>
      <c r="M41" s="54">
        <v>0.72750018099180225</v>
      </c>
      <c r="N41" s="54">
        <v>0.72750018099180225</v>
      </c>
      <c r="O41" s="54">
        <v>0.72750018099180225</v>
      </c>
      <c r="P41" s="54">
        <v>0.72750018099180225</v>
      </c>
      <c r="Q41" s="54">
        <v>0.72750018099180225</v>
      </c>
      <c r="R41" s="54">
        <v>0.72750018099180225</v>
      </c>
      <c r="S41" s="54">
        <v>0.72750018099180225</v>
      </c>
      <c r="T41" s="54">
        <v>0.72750018099180225</v>
      </c>
      <c r="U41" s="54">
        <v>0.72750018099180225</v>
      </c>
      <c r="V41" s="54">
        <v>0.72750018099180225</v>
      </c>
      <c r="W41" s="54">
        <v>0.72750018099180225</v>
      </c>
      <c r="X41" s="54">
        <v>0.72750018099180225</v>
      </c>
      <c r="Y41" s="54">
        <v>0.72750018099180225</v>
      </c>
      <c r="Z41" s="54">
        <v>0.72750018099180225</v>
      </c>
      <c r="AA41" s="54">
        <v>0.72750018099180225</v>
      </c>
      <c r="AB41" s="54">
        <v>0.72750018099180225</v>
      </c>
      <c r="AC41" s="54">
        <v>0.72750018099180225</v>
      </c>
      <c r="AD41" s="54">
        <v>0.72750018099180225</v>
      </c>
      <c r="AE41" s="54">
        <v>0.72750018099180225</v>
      </c>
      <c r="AF41" s="54">
        <v>0.72750018099180225</v>
      </c>
      <c r="AG41" s="54">
        <v>0.72750018099180225</v>
      </c>
      <c r="AH41" s="54">
        <v>0.72750018099180225</v>
      </c>
      <c r="AI41" s="54">
        <v>0.72750018099180225</v>
      </c>
      <c r="AJ41" s="54">
        <v>0.72750018099180225</v>
      </c>
      <c r="AK41" s="54">
        <v>0.72750018099180225</v>
      </c>
      <c r="AL41" s="54">
        <v>0.72750018099180225</v>
      </c>
      <c r="AM41" s="54">
        <v>0.72750018099180225</v>
      </c>
      <c r="AN41" s="54">
        <v>0.72750018099180225</v>
      </c>
      <c r="AO41" s="54">
        <v>0.72750018099180225</v>
      </c>
      <c r="AP41" s="54">
        <v>0.72750018099180225</v>
      </c>
      <c r="AQ41" s="54">
        <v>0.72750018099180225</v>
      </c>
      <c r="AR41" s="54">
        <v>0.72750018099180225</v>
      </c>
      <c r="AS41" s="54">
        <v>0.72750018099180225</v>
      </c>
      <c r="AT41" s="54">
        <v>0.72750018099180225</v>
      </c>
      <c r="AU41" s="54">
        <v>0.72750018099180225</v>
      </c>
      <c r="AV41" s="54">
        <v>0.72750018099180225</v>
      </c>
      <c r="AW41" s="54">
        <v>0.72750018099180225</v>
      </c>
      <c r="AX41" s="54">
        <v>0.72750018099180225</v>
      </c>
      <c r="AY41" s="54">
        <v>0.72750018099180225</v>
      </c>
      <c r="AZ41" s="54">
        <v>0.72750018099180225</v>
      </c>
      <c r="BA41" s="54">
        <v>0.72750018099180225</v>
      </c>
      <c r="BB41" s="54">
        <v>0.72750018099180225</v>
      </c>
      <c r="BC41" s="54">
        <v>0.72750018099180225</v>
      </c>
      <c r="BD41" s="54">
        <v>0.72750018099180225</v>
      </c>
      <c r="BE41" s="54">
        <v>0.72750018099180225</v>
      </c>
      <c r="BF41" s="54">
        <v>0.72750018099180225</v>
      </c>
      <c r="BG41" s="54">
        <v>0.72750018099180225</v>
      </c>
      <c r="BH41" s="54">
        <v>0.72750018099180225</v>
      </c>
      <c r="BI41" s="54">
        <v>0.72750018099180225</v>
      </c>
      <c r="BJ41" s="54">
        <v>0.72750018099180225</v>
      </c>
      <c r="BK41" s="54">
        <v>0.72750018099180225</v>
      </c>
      <c r="BL41" s="54">
        <v>0.72750018099180225</v>
      </c>
      <c r="BM41" s="54">
        <v>0.72750018099180225</v>
      </c>
      <c r="BN41" s="54">
        <v>0.72750018099180225</v>
      </c>
      <c r="BO41" s="54">
        <v>0.72750018099180225</v>
      </c>
      <c r="BP41" s="54">
        <v>0.72750018099180225</v>
      </c>
      <c r="BQ41" s="54">
        <v>0.72750018099180225</v>
      </c>
      <c r="BR41" s="54">
        <v>0.72750018099180225</v>
      </c>
      <c r="BS41" s="54">
        <v>0.72750018099180225</v>
      </c>
      <c r="BT41" s="54">
        <v>0.72750018099180225</v>
      </c>
      <c r="BU41" s="54">
        <v>0.72750018099180225</v>
      </c>
      <c r="BV41" s="54">
        <v>0.72750018099180225</v>
      </c>
      <c r="BW41" s="54">
        <v>0.72750018099180225</v>
      </c>
      <c r="BX41" s="54">
        <v>0.72750018099180225</v>
      </c>
      <c r="BY41" s="54">
        <v>0.72750018099180225</v>
      </c>
      <c r="BZ41" s="54">
        <v>0.72750018099180225</v>
      </c>
      <c r="CA41" s="54">
        <v>0.72750018099180225</v>
      </c>
      <c r="CB41" s="54">
        <v>0.72750018099180225</v>
      </c>
      <c r="CC41" s="54">
        <v>0.72750018099180225</v>
      </c>
      <c r="CD41" s="54">
        <v>0.72750018099180225</v>
      </c>
      <c r="CE41" s="54">
        <v>0.72750018099180225</v>
      </c>
      <c r="CF41" s="54">
        <v>0.72750018099180225</v>
      </c>
      <c r="CG41" s="54">
        <v>0.72750018099180225</v>
      </c>
      <c r="CH41" s="54">
        <v>0.72750018099180225</v>
      </c>
      <c r="CI41" s="54">
        <v>0.72750018099180225</v>
      </c>
      <c r="CJ41" s="54">
        <v>0.72750018099180225</v>
      </c>
      <c r="CK41" s="54">
        <v>0.72750018099180225</v>
      </c>
      <c r="CL41" s="54">
        <v>0.72750018099180225</v>
      </c>
      <c r="CM41" s="54">
        <v>0.72750018099180225</v>
      </c>
      <c r="CN41" s="54">
        <v>0.72750018099180225</v>
      </c>
      <c r="CO41" s="54">
        <v>0.72750018099180225</v>
      </c>
      <c r="CP41" s="54">
        <v>0.72750018099180225</v>
      </c>
      <c r="CQ41" s="54">
        <v>0.72750018099180225</v>
      </c>
      <c r="CR41" s="54">
        <v>0.72750018099180225</v>
      </c>
      <c r="CS41" s="54">
        <v>0.72750018099180225</v>
      </c>
      <c r="CT41" s="54">
        <v>0.72750018099180225</v>
      </c>
      <c r="CU41" s="54">
        <v>0.72750018099180225</v>
      </c>
      <c r="CV41" s="54">
        <v>0.72750018099180225</v>
      </c>
      <c r="CW41" s="54">
        <v>0.72750018099180225</v>
      </c>
      <c r="CX41" s="54">
        <v>0.72750018099180225</v>
      </c>
      <c r="CY41" s="54">
        <v>0.72750018099180225</v>
      </c>
      <c r="CZ41" s="54">
        <v>0.72750018099180225</v>
      </c>
      <c r="DA41" s="54">
        <v>0.72750018099180225</v>
      </c>
      <c r="DB41" s="54">
        <v>0.72750018099180225</v>
      </c>
      <c r="DC41" s="54">
        <v>0.72750018099180225</v>
      </c>
      <c r="DD41" s="54">
        <v>0.72750018099180225</v>
      </c>
      <c r="DE41" s="54">
        <v>0.72750018099180225</v>
      </c>
      <c r="DF41" s="54">
        <v>0.72750018099180225</v>
      </c>
      <c r="DG41" s="54">
        <v>0.72750018099180225</v>
      </c>
      <c r="DH41" s="54">
        <v>0.72750018099180225</v>
      </c>
      <c r="DI41" s="54">
        <v>0.72750018099180225</v>
      </c>
      <c r="DJ41" s="54">
        <v>0.72750018099180225</v>
      </c>
      <c r="DK41" s="54">
        <v>0.72750018099180225</v>
      </c>
      <c r="DL41" s="54">
        <v>0.72750018099180225</v>
      </c>
      <c r="DM41" s="54">
        <v>0.72750018099180225</v>
      </c>
      <c r="DN41" s="54">
        <v>0.72750018099180225</v>
      </c>
      <c r="DO41" s="54">
        <v>0.72750018099180225</v>
      </c>
      <c r="DP41" s="54">
        <v>0.72750018099180225</v>
      </c>
      <c r="DQ41" s="54">
        <v>0.72750018099180225</v>
      </c>
      <c r="DR41" s="54">
        <v>0.72750018099180225</v>
      </c>
      <c r="DS41" s="54">
        <v>0.72750018099180225</v>
      </c>
      <c r="DT41" s="54">
        <v>0.72750018099180225</v>
      </c>
      <c r="DU41" s="54">
        <v>0.72750018099180225</v>
      </c>
      <c r="DV41" s="54">
        <v>0.72750018099180225</v>
      </c>
      <c r="DW41" s="54">
        <v>0.72750018099180225</v>
      </c>
      <c r="DX41" s="54">
        <v>0.72750018099180225</v>
      </c>
      <c r="DY41" s="54">
        <v>0.72750018099180225</v>
      </c>
      <c r="DZ41" s="54">
        <v>0.72750018099180225</v>
      </c>
      <c r="EA41" s="54">
        <v>0.72750018099180225</v>
      </c>
      <c r="EB41" s="54">
        <v>0.72750018099180225</v>
      </c>
      <c r="EC41" s="54">
        <v>0.72750018099180225</v>
      </c>
      <c r="ED41" s="54">
        <v>0.72750018099180225</v>
      </c>
      <c r="EE41" s="54">
        <v>0.72750018099180225</v>
      </c>
      <c r="EF41" s="54">
        <v>0.72750018099180225</v>
      </c>
      <c r="EG41" s="54">
        <v>0.72750018099180225</v>
      </c>
      <c r="EH41" s="54">
        <v>0.72750018099180225</v>
      </c>
      <c r="EI41" s="54">
        <v>0.72750018099180225</v>
      </c>
      <c r="EJ41" s="54">
        <v>0.72750018099180225</v>
      </c>
      <c r="EK41" s="54">
        <v>0.72750018099180225</v>
      </c>
      <c r="EL41" s="54">
        <v>0.72750018099180225</v>
      </c>
      <c r="EM41" s="54">
        <v>0.72750018099180225</v>
      </c>
      <c r="EN41" s="54">
        <v>0.72750018099180225</v>
      </c>
      <c r="EO41" s="54">
        <v>0.72750018099180225</v>
      </c>
      <c r="EP41" s="54">
        <v>0.72750018099180225</v>
      </c>
      <c r="EQ41" s="54">
        <v>0.72750018099180225</v>
      </c>
      <c r="ER41" s="54">
        <v>0.72750018099180225</v>
      </c>
      <c r="ES41" s="54">
        <v>0.72750018099180225</v>
      </c>
      <c r="ET41" s="54">
        <v>0.72750018099180225</v>
      </c>
      <c r="EU41" s="54">
        <v>0.72750018099180225</v>
      </c>
      <c r="EV41" s="54">
        <v>0.72750018099180225</v>
      </c>
      <c r="EW41" s="54">
        <v>0.72750018099180225</v>
      </c>
      <c r="EX41" s="54">
        <v>0.72750018099180225</v>
      </c>
      <c r="EY41" s="54">
        <v>0.72750018099180225</v>
      </c>
      <c r="EZ41" s="54">
        <v>0.72750018099180225</v>
      </c>
      <c r="FA41" s="54">
        <v>0.72750018099180225</v>
      </c>
      <c r="FB41" s="54">
        <v>0.72750018099180225</v>
      </c>
      <c r="FC41" s="54">
        <v>0.72750018099180225</v>
      </c>
      <c r="FD41" s="54">
        <v>0.72750018099180225</v>
      </c>
      <c r="FE41" s="54">
        <v>0.72750018099180225</v>
      </c>
      <c r="FF41" s="54">
        <v>0.72750018099180225</v>
      </c>
      <c r="FG41" s="54">
        <v>0.72750018099180225</v>
      </c>
      <c r="FH41" s="54">
        <v>0.72750018099180225</v>
      </c>
      <c r="FI41" s="54">
        <v>0.72750018099180225</v>
      </c>
      <c r="FJ41" s="54">
        <v>0.72750018099180225</v>
      </c>
      <c r="FK41" s="54">
        <v>0.72750018099180225</v>
      </c>
      <c r="FL41" s="54">
        <v>0.72750018099180225</v>
      </c>
      <c r="FM41" s="54">
        <v>0.72750018099180225</v>
      </c>
      <c r="FN41" s="54">
        <v>0.72750018099180225</v>
      </c>
      <c r="FO41" s="54">
        <v>0.72750018099180225</v>
      </c>
      <c r="FP41" s="54">
        <v>0.72750018099180225</v>
      </c>
      <c r="FQ41" s="54">
        <v>0.72750018099180225</v>
      </c>
      <c r="FR41" s="54">
        <v>0.72750018099180225</v>
      </c>
      <c r="FS41" s="54">
        <v>0.72750018099180225</v>
      </c>
      <c r="FT41" s="54">
        <v>0.72750018099180225</v>
      </c>
      <c r="FU41" s="54">
        <v>0.72750018099180225</v>
      </c>
      <c r="FV41" s="54">
        <v>0.72750018099180225</v>
      </c>
      <c r="FW41" s="54">
        <v>0.72750018099180225</v>
      </c>
      <c r="FX41" s="54">
        <v>0.72750018099180225</v>
      </c>
      <c r="FY41" s="54">
        <v>0.72750018099180225</v>
      </c>
      <c r="FZ41" s="54">
        <v>0.72750018099180225</v>
      </c>
      <c r="GA41" s="54">
        <v>0.72750018099180225</v>
      </c>
      <c r="GB41" s="54">
        <v>0.72750018099180225</v>
      </c>
      <c r="GC41" s="54">
        <v>0.72750018099180225</v>
      </c>
      <c r="GD41" s="54">
        <v>0.72750018099180225</v>
      </c>
      <c r="GE41" s="54">
        <v>0.72750018099180225</v>
      </c>
      <c r="GF41" s="54">
        <v>0.72750018099180225</v>
      </c>
      <c r="GG41" s="54">
        <v>0.72750018099180225</v>
      </c>
      <c r="GH41" s="54">
        <v>0.72750018099180225</v>
      </c>
      <c r="GI41" s="54">
        <v>0.72750018099180225</v>
      </c>
      <c r="GJ41" s="54">
        <v>0.72750018099180225</v>
      </c>
      <c r="GK41" s="54">
        <v>0.72750018099180225</v>
      </c>
      <c r="GL41" s="54">
        <v>0.72750018099180225</v>
      </c>
      <c r="GM41" s="54">
        <v>0.72750018099180225</v>
      </c>
      <c r="GN41" s="54">
        <v>0.72750018099180225</v>
      </c>
      <c r="GO41" s="54">
        <v>0.72750018099180225</v>
      </c>
      <c r="GP41" s="54">
        <v>0.72750018099180225</v>
      </c>
      <c r="GQ41" s="54">
        <v>0.72750018099180225</v>
      </c>
      <c r="GR41" s="54">
        <v>0.72750018099180225</v>
      </c>
      <c r="GS41" s="54">
        <v>0.72750018099180225</v>
      </c>
      <c r="GT41" s="54">
        <v>0.72750018099180225</v>
      </c>
      <c r="GU41" s="54">
        <v>0.72750018099180225</v>
      </c>
      <c r="GV41" s="54">
        <v>0.72750018099180225</v>
      </c>
      <c r="GW41" s="54">
        <v>0.72750018099180225</v>
      </c>
      <c r="GX41" s="54">
        <v>0.72750018099180225</v>
      </c>
      <c r="GY41" s="54">
        <v>0.72750018099180225</v>
      </c>
      <c r="GZ41" s="54">
        <v>0.72750018099180225</v>
      </c>
      <c r="HA41" s="54">
        <v>0.72750018099180225</v>
      </c>
      <c r="HB41" s="54">
        <v>0.72750018099180225</v>
      </c>
      <c r="HC41" s="54">
        <v>0.72750018099180225</v>
      </c>
      <c r="HD41" s="54">
        <v>0.72750018099180225</v>
      </c>
      <c r="HE41" s="54">
        <v>0.72750018099180225</v>
      </c>
      <c r="HF41" s="54">
        <v>0.72750018099180225</v>
      </c>
      <c r="HG41" s="54">
        <v>0.72750018099180225</v>
      </c>
      <c r="HH41" s="54">
        <v>0.72750018099180225</v>
      </c>
      <c r="HI41" s="54">
        <v>0.72750018099180225</v>
      </c>
      <c r="HJ41" s="54">
        <v>0.72750018099180225</v>
      </c>
      <c r="HK41" s="54">
        <v>0.72750018099180225</v>
      </c>
      <c r="HL41" s="54">
        <v>0.72750018099180225</v>
      </c>
      <c r="HM41" s="54">
        <v>0.72750018099180225</v>
      </c>
      <c r="HN41" s="54">
        <v>0.72750018099180225</v>
      </c>
      <c r="HO41" s="54">
        <v>0.72750018099180225</v>
      </c>
      <c r="HP41" s="54">
        <v>0.72750018099180225</v>
      </c>
      <c r="HQ41" s="54">
        <v>0.72750018099180225</v>
      </c>
      <c r="HR41" s="54">
        <v>0.72750018099180225</v>
      </c>
      <c r="HS41" s="54">
        <v>0.72750018099180225</v>
      </c>
      <c r="HT41" s="54">
        <v>0.72750018099180225</v>
      </c>
      <c r="HU41" s="54">
        <v>0.72750018099180225</v>
      </c>
      <c r="HV41" s="54">
        <v>0.72750018099180225</v>
      </c>
      <c r="HW41" s="54">
        <v>0.72750018099180225</v>
      </c>
      <c r="HX41" s="54">
        <v>0.72750018099180225</v>
      </c>
      <c r="HY41" s="54">
        <v>0.72750018099180225</v>
      </c>
      <c r="HZ41" s="54">
        <v>0.72750018099180225</v>
      </c>
      <c r="IA41" s="54">
        <v>0.72750018099180225</v>
      </c>
      <c r="IB41" s="54">
        <v>0.72750018099180225</v>
      </c>
      <c r="IC41" s="54">
        <v>0.72750018099180225</v>
      </c>
      <c r="ID41" s="54">
        <v>0.72750018099180225</v>
      </c>
      <c r="IE41" s="54">
        <v>0.72750018099180225</v>
      </c>
      <c r="IF41" s="54">
        <v>0.72750018099180225</v>
      </c>
      <c r="IG41" s="54">
        <v>0.72750018099180225</v>
      </c>
      <c r="IH41" s="54">
        <v>0.72750018099180225</v>
      </c>
      <c r="II41" s="54">
        <v>0.72750018099180225</v>
      </c>
      <c r="IJ41" s="54">
        <v>0.72750018099180225</v>
      </c>
      <c r="IK41" s="54">
        <v>0.72750018099180225</v>
      </c>
      <c r="IL41" s="54">
        <v>0.72750018099180225</v>
      </c>
      <c r="IM41" s="54">
        <v>0.72750018099180225</v>
      </c>
      <c r="IN41" s="54">
        <v>0.72750018099180225</v>
      </c>
      <c r="IO41" s="54">
        <v>0.72750018099180225</v>
      </c>
      <c r="IP41" s="54">
        <v>0.72750018099180225</v>
      </c>
      <c r="IQ41" s="54">
        <v>0.72750018099180225</v>
      </c>
      <c r="IR41" s="54">
        <v>0.72750018099180225</v>
      </c>
      <c r="IS41" s="54">
        <v>0.72750018099180225</v>
      </c>
      <c r="IT41" s="54">
        <v>0.72750018099180225</v>
      </c>
      <c r="IU41" s="54">
        <v>0.72750018099180225</v>
      </c>
      <c r="IV41" s="54">
        <v>0.72750018099180225</v>
      </c>
      <c r="IW41" s="54">
        <v>0.72750018099180225</v>
      </c>
      <c r="IX41" s="54">
        <v>0.72750018099180225</v>
      </c>
      <c r="IY41" s="54">
        <v>0.72750018099180225</v>
      </c>
      <c r="IZ41" s="54">
        <v>0.72750018099180225</v>
      </c>
      <c r="JA41" s="54">
        <v>0.72750018099180225</v>
      </c>
      <c r="JB41" s="54">
        <v>0.72750018099180225</v>
      </c>
      <c r="JC41" s="54">
        <v>0.72750018099180225</v>
      </c>
      <c r="JD41" s="54">
        <v>0.72750018099180225</v>
      </c>
      <c r="JE41" s="54">
        <v>0.72750018099180225</v>
      </c>
      <c r="JF41" s="54">
        <v>0.72750018099180225</v>
      </c>
      <c r="JG41" s="54">
        <v>0.72750018099180225</v>
      </c>
      <c r="JH41" s="54">
        <v>0.72750018099180225</v>
      </c>
      <c r="JI41" s="54">
        <v>0.72750018099180225</v>
      </c>
      <c r="JJ41" s="54">
        <v>0.72750018099180225</v>
      </c>
      <c r="JK41" s="54">
        <v>0.72750018099180225</v>
      </c>
      <c r="JL41" s="54">
        <v>0.72750018099180225</v>
      </c>
      <c r="JM41" s="54">
        <v>0.72750018099180225</v>
      </c>
      <c r="JN41" s="54">
        <v>0.72750018099180225</v>
      </c>
      <c r="JO41" s="54">
        <v>0.72750018099180225</v>
      </c>
      <c r="JP41" s="54">
        <v>0.72750018099180225</v>
      </c>
      <c r="JQ41" s="54">
        <v>0.72750018099180225</v>
      </c>
      <c r="JR41" s="54">
        <v>0.72750018099180225</v>
      </c>
      <c r="JS41" s="54">
        <v>0.72750018099180225</v>
      </c>
      <c r="JT41" s="54">
        <v>0.72750018099180225</v>
      </c>
      <c r="JU41" s="54">
        <v>0.72750018099180225</v>
      </c>
      <c r="JV41" s="54">
        <v>0.72750018099180225</v>
      </c>
      <c r="JW41" s="54">
        <v>0.72750018099180225</v>
      </c>
      <c r="JX41" s="54">
        <v>0.72750018099180225</v>
      </c>
      <c r="JY41" s="54">
        <v>0.72750018099180225</v>
      </c>
      <c r="JZ41" s="54">
        <v>0.72750018099180225</v>
      </c>
      <c r="KA41" s="54">
        <v>0.72750018099180225</v>
      </c>
      <c r="KB41" s="54">
        <v>0.72750018099180225</v>
      </c>
      <c r="KC41" s="54">
        <v>0.72750018099180225</v>
      </c>
      <c r="KD41" s="54">
        <v>0.72750018099180225</v>
      </c>
      <c r="KE41" s="54">
        <v>0.72750018099180225</v>
      </c>
      <c r="KF41" s="54">
        <v>0.72750018099180225</v>
      </c>
      <c r="KG41" s="54">
        <v>0.72750018099180225</v>
      </c>
      <c r="KH41" s="54">
        <v>0.72750018099180225</v>
      </c>
      <c r="KI41" s="54">
        <v>0.72750018099180225</v>
      </c>
      <c r="KJ41" s="54">
        <v>0.72750018099180225</v>
      </c>
      <c r="KK41" s="54">
        <v>0.72750018099180225</v>
      </c>
      <c r="KL41" s="54">
        <v>0.72750018099180225</v>
      </c>
      <c r="KM41" s="54">
        <v>0.72750018099180225</v>
      </c>
      <c r="KN41" s="54">
        <v>0.72750018099180225</v>
      </c>
      <c r="KO41" s="54">
        <v>0.72750018099180225</v>
      </c>
      <c r="KP41" s="54">
        <v>0.72750018099180225</v>
      </c>
      <c r="KQ41" s="54">
        <v>0.72750018099180225</v>
      </c>
      <c r="KR41" s="54">
        <v>0.72750018099180225</v>
      </c>
      <c r="KS41" s="54">
        <v>0.72750018099180225</v>
      </c>
      <c r="KT41" s="54">
        <v>0.72750018099180225</v>
      </c>
      <c r="KU41" s="54">
        <v>0.72750018099180225</v>
      </c>
      <c r="KV41" s="54">
        <v>0.72750018099180225</v>
      </c>
      <c r="KW41" s="54">
        <v>0.72750018099180225</v>
      </c>
      <c r="KX41" s="54">
        <v>0.72750018099180225</v>
      </c>
      <c r="KY41" s="54">
        <v>0.72750018099180225</v>
      </c>
      <c r="KZ41" s="54">
        <v>0.72750018099180225</v>
      </c>
      <c r="LA41" s="54">
        <v>0.72750018099180225</v>
      </c>
      <c r="LB41" s="54">
        <v>0.72750018099180225</v>
      </c>
      <c r="LC41" s="54">
        <v>0.72750018099180225</v>
      </c>
      <c r="LD41" s="54">
        <v>0.72750018099180225</v>
      </c>
      <c r="LE41" s="54">
        <v>0.72750018099180225</v>
      </c>
      <c r="LF41" s="54">
        <v>0.72750018099180225</v>
      </c>
      <c r="LG41" s="54">
        <v>0.72750018099180225</v>
      </c>
      <c r="LH41" s="54">
        <v>0.72750018099180225</v>
      </c>
      <c r="LI41" s="54">
        <v>0.72750018099180225</v>
      </c>
      <c r="LJ41" s="54">
        <v>0.72750018099180225</v>
      </c>
      <c r="LK41" s="54">
        <v>0.72750018099180225</v>
      </c>
      <c r="LL41" s="54">
        <v>0.72750018099180225</v>
      </c>
      <c r="LM41" s="54">
        <v>0.72750018099180225</v>
      </c>
      <c r="LN41" s="54">
        <v>0.72750018099180225</v>
      </c>
      <c r="LO41" s="54">
        <v>0.72750018099180225</v>
      </c>
      <c r="LP41" s="54">
        <v>0.72750018099180225</v>
      </c>
      <c r="LQ41" s="54">
        <v>0.72750018099180225</v>
      </c>
      <c r="LR41" s="54">
        <v>0.72750018099180225</v>
      </c>
      <c r="LS41" s="54">
        <v>0.72750018099180225</v>
      </c>
      <c r="LT41" s="54">
        <v>0.72750018099180225</v>
      </c>
      <c r="LU41" s="54">
        <v>0.72750018099180225</v>
      </c>
      <c r="LV41" s="54">
        <v>0.72750018099180225</v>
      </c>
      <c r="LW41" s="54">
        <v>0.72750018099180225</v>
      </c>
      <c r="LX41" s="54">
        <v>0.72750018099180225</v>
      </c>
      <c r="LY41" s="54">
        <v>0.72750018099180225</v>
      </c>
      <c r="LZ41" s="54">
        <v>0.72750018099180225</v>
      </c>
      <c r="MA41" s="54">
        <v>0.72750018099180225</v>
      </c>
      <c r="MB41" s="54">
        <v>0.72750018099180225</v>
      </c>
      <c r="MC41" s="54">
        <v>0.72750018099180225</v>
      </c>
      <c r="MD41" s="54">
        <v>0.72750018099180225</v>
      </c>
      <c r="ME41" s="54">
        <v>0.72750018099180225</v>
      </c>
      <c r="MF41" s="54">
        <v>0.72750018099180225</v>
      </c>
      <c r="MG41" s="54">
        <v>0.72750018099180225</v>
      </c>
      <c r="MH41" s="54">
        <v>0.72750018099180225</v>
      </c>
      <c r="MI41" s="54">
        <v>0.72750018099180225</v>
      </c>
      <c r="MJ41" s="54">
        <v>0.72750018099180225</v>
      </c>
      <c r="MK41" s="54">
        <v>0.72750018099180225</v>
      </c>
      <c r="ML41" s="54">
        <v>0.72750018099180225</v>
      </c>
      <c r="MM41" s="54">
        <v>0.72750018099180225</v>
      </c>
      <c r="MN41" s="54">
        <v>0.72750018099180225</v>
      </c>
      <c r="MO41" s="54">
        <v>0.72750018099180225</v>
      </c>
      <c r="MP41" s="54">
        <v>0.72750018099180225</v>
      </c>
      <c r="MQ41" s="54">
        <v>0.72750018099180225</v>
      </c>
      <c r="MR41" s="54">
        <v>0.72750018099180225</v>
      </c>
      <c r="MS41" s="54">
        <v>0.72750018099180225</v>
      </c>
      <c r="MT41" s="54">
        <v>0.72750018099180225</v>
      </c>
      <c r="MU41" s="54">
        <v>0.72750018099180225</v>
      </c>
      <c r="MV41" s="54">
        <v>0.72750018099180225</v>
      </c>
      <c r="MW41" s="54">
        <v>0.72750018099180225</v>
      </c>
      <c r="MX41" s="54">
        <v>0.72750018099180225</v>
      </c>
      <c r="MY41" s="54">
        <v>0.72750018099180225</v>
      </c>
      <c r="MZ41" s="54">
        <v>0.72750018099180225</v>
      </c>
      <c r="NA41" s="54">
        <v>0.72750018099180225</v>
      </c>
      <c r="NB41" s="54">
        <v>0.72750018099180225</v>
      </c>
      <c r="NC41" s="54">
        <v>0.72750018099180225</v>
      </c>
      <c r="ND41" s="54">
        <v>0.72750018099180225</v>
      </c>
      <c r="NE41" s="54">
        <v>0.72750018099180225</v>
      </c>
      <c r="NF41" s="54">
        <v>0.72750018099180225</v>
      </c>
      <c r="NG41" s="54">
        <v>0.72750018099180225</v>
      </c>
      <c r="NH41" s="54">
        <v>0.72750018099180225</v>
      </c>
      <c r="NI41" s="54">
        <v>0.72750018099180225</v>
      </c>
      <c r="NJ41" s="54">
        <v>0.72750018099180225</v>
      </c>
      <c r="NK41" s="54">
        <v>0.72750018099180225</v>
      </c>
      <c r="NL41" s="54">
        <v>0.72750018099180225</v>
      </c>
      <c r="NM41" s="54">
        <v>0.72750018099180225</v>
      </c>
      <c r="NN41" s="54">
        <v>0.72750018099180225</v>
      </c>
      <c r="NO41" s="54">
        <v>0.72750018099180225</v>
      </c>
      <c r="NP41" s="54">
        <v>0.72750018099180225</v>
      </c>
      <c r="NQ41" s="54">
        <v>0.72750018099180225</v>
      </c>
      <c r="NR41" s="54">
        <v>0.72750018099180225</v>
      </c>
      <c r="NS41" s="54">
        <v>0.72750018099180225</v>
      </c>
      <c r="NT41" s="54">
        <v>0.72750018099180225</v>
      </c>
      <c r="NU41" s="54">
        <v>0.72750018099180225</v>
      </c>
      <c r="NV41" s="54">
        <v>0.72750018099180225</v>
      </c>
      <c r="NW41" s="54">
        <v>0.72750018099180225</v>
      </c>
      <c r="NX41" s="54">
        <v>0.72750018099180225</v>
      </c>
      <c r="NY41" s="54">
        <v>0.72750018099180225</v>
      </c>
      <c r="NZ41" s="54">
        <v>0.72750018099180225</v>
      </c>
      <c r="OA41" s="54">
        <v>0.72750018099180225</v>
      </c>
      <c r="OB41" s="54">
        <v>0.72750018099180225</v>
      </c>
      <c r="OC41" s="54">
        <v>0.72750018099180225</v>
      </c>
      <c r="OD41" s="54">
        <v>0.72750018099180225</v>
      </c>
      <c r="OE41" s="54">
        <v>0.72750018099180225</v>
      </c>
      <c r="OF41" s="54">
        <v>0.72750018099180225</v>
      </c>
      <c r="OG41" s="54">
        <v>0.72750018099180225</v>
      </c>
      <c r="OH41" s="54">
        <v>0.72750018099180225</v>
      </c>
      <c r="OI41" s="54">
        <v>0.72750018099180225</v>
      </c>
      <c r="OJ41" s="54">
        <v>0.72750018099180225</v>
      </c>
      <c r="OK41" s="54">
        <v>0.72750018099180225</v>
      </c>
      <c r="OL41" s="54">
        <v>0.72750018099180225</v>
      </c>
      <c r="OM41" s="54">
        <v>0.72750018099180225</v>
      </c>
      <c r="ON41" s="54">
        <v>0.72750018099180225</v>
      </c>
      <c r="OO41" s="54">
        <v>0.72750018099180225</v>
      </c>
      <c r="OP41" s="54">
        <v>0.72750018099180225</v>
      </c>
      <c r="OQ41" s="54">
        <v>0.72750018099180225</v>
      </c>
      <c r="OR41" s="54">
        <v>0.72750018099180225</v>
      </c>
      <c r="OS41" s="54">
        <v>0.72750018099180225</v>
      </c>
      <c r="OT41" s="54">
        <v>0.72750018099180225</v>
      </c>
      <c r="OU41" s="54">
        <v>0.72750018099180225</v>
      </c>
      <c r="OV41" s="54">
        <v>0.72750018099180225</v>
      </c>
      <c r="OW41" s="54">
        <v>0.72750018099180225</v>
      </c>
      <c r="OX41" s="54">
        <v>0.72750018099180225</v>
      </c>
      <c r="OY41" s="54">
        <v>0.72750018099180225</v>
      </c>
      <c r="OZ41" s="54">
        <v>0.72750018099180225</v>
      </c>
      <c r="PA41" s="54">
        <v>0.72750018099180225</v>
      </c>
      <c r="PB41" s="54">
        <v>0.72750018099180225</v>
      </c>
      <c r="PC41" s="54">
        <v>0.72750018099180225</v>
      </c>
      <c r="PD41" s="54">
        <v>0.72750018099180225</v>
      </c>
      <c r="PE41" s="54">
        <v>0.72750018099180225</v>
      </c>
      <c r="PF41" s="54">
        <v>0.72750018099180225</v>
      </c>
      <c r="PG41" s="54">
        <v>0.72750018099180225</v>
      </c>
      <c r="PH41" s="54">
        <v>0.72750018099180225</v>
      </c>
      <c r="PI41" s="54">
        <v>0.72750018099180225</v>
      </c>
      <c r="PJ41" s="54">
        <v>0.72750018099180225</v>
      </c>
      <c r="PK41" s="54">
        <v>0.72750018099180225</v>
      </c>
      <c r="PL41" s="54">
        <v>0.72750018099180225</v>
      </c>
      <c r="PM41" s="54">
        <v>0.72750018099180225</v>
      </c>
      <c r="PN41" s="54">
        <v>0.72750018099180225</v>
      </c>
      <c r="PO41" s="54">
        <v>0.72750018099180225</v>
      </c>
      <c r="PP41" s="54">
        <v>0.72750018099180225</v>
      </c>
      <c r="PQ41" s="54">
        <v>0.72750018099180225</v>
      </c>
      <c r="PR41" s="54">
        <v>0.72750018099180225</v>
      </c>
      <c r="PS41" s="54">
        <v>0.72750018099180225</v>
      </c>
      <c r="PT41" s="54">
        <v>0.72750018099180225</v>
      </c>
      <c r="PU41" s="54">
        <v>0.72750018099180225</v>
      </c>
      <c r="PV41" s="54">
        <v>0.72750018099180225</v>
      </c>
      <c r="PW41" s="54">
        <v>0.72750018099180225</v>
      </c>
      <c r="PX41" s="54">
        <v>0.72750018099180225</v>
      </c>
      <c r="PY41" s="54">
        <v>0.72750018099180225</v>
      </c>
      <c r="PZ41" s="54">
        <v>0.72750018099180225</v>
      </c>
      <c r="QA41" s="54">
        <v>0.72750018099180225</v>
      </c>
      <c r="QB41" s="54">
        <v>0.72750018099180225</v>
      </c>
      <c r="QC41" s="54">
        <v>0.72750018099180225</v>
      </c>
      <c r="QD41" s="54">
        <v>0.72750018099180225</v>
      </c>
      <c r="QE41" s="54">
        <v>0.72750018099180225</v>
      </c>
      <c r="QF41" s="54">
        <v>0.72750018099180225</v>
      </c>
      <c r="QG41" s="54">
        <v>0.72750018099180225</v>
      </c>
      <c r="QH41" s="54">
        <v>0.72750018099180225</v>
      </c>
      <c r="QI41" s="54">
        <v>0.72750018099180225</v>
      </c>
      <c r="QJ41" s="54">
        <v>0.72750018099180225</v>
      </c>
      <c r="QK41" s="54">
        <v>0.72750018099180225</v>
      </c>
      <c r="QL41" s="54">
        <v>0.72750018099180225</v>
      </c>
      <c r="QM41" s="54">
        <v>0.72750018099180225</v>
      </c>
      <c r="QN41" s="54">
        <v>0.72750018099180225</v>
      </c>
      <c r="QO41" s="54">
        <v>0.72750018099180225</v>
      </c>
      <c r="QP41" s="54">
        <v>0.72750018099180225</v>
      </c>
      <c r="QQ41" s="54">
        <v>0.72750018099180225</v>
      </c>
      <c r="QR41" s="54">
        <v>0.72750018099180225</v>
      </c>
      <c r="QS41" s="54">
        <v>0.72750018099180225</v>
      </c>
      <c r="QT41" s="54">
        <v>0.72750018099180225</v>
      </c>
      <c r="QU41" s="54">
        <v>0.72750018099180225</v>
      </c>
      <c r="QV41" s="54">
        <v>0.72750018099180225</v>
      </c>
      <c r="QW41" s="54">
        <v>0.72750018099180225</v>
      </c>
      <c r="QX41" s="54">
        <v>0.72750018099180225</v>
      </c>
      <c r="QY41" s="54">
        <v>0.72750018099180225</v>
      </c>
      <c r="QZ41" s="54">
        <v>0.72750018099180225</v>
      </c>
      <c r="RA41" s="54">
        <v>0.72750018099180225</v>
      </c>
      <c r="RB41" s="54">
        <v>0.72750018099180225</v>
      </c>
      <c r="RC41" s="54">
        <v>0.72750018099180225</v>
      </c>
      <c r="RD41" s="54">
        <v>0.72750018099180225</v>
      </c>
      <c r="RE41" s="54">
        <v>0.72750018099180225</v>
      </c>
      <c r="RF41" s="54">
        <v>0.72750018099180225</v>
      </c>
      <c r="RG41" s="54">
        <v>0.72750018099180225</v>
      </c>
      <c r="RH41" s="54">
        <v>0.72750018099180225</v>
      </c>
      <c r="RI41" s="54">
        <v>0.72750018099180225</v>
      </c>
      <c r="RJ41" s="54">
        <v>0.72750018099180225</v>
      </c>
      <c r="RK41" s="54">
        <v>0.72750018099180225</v>
      </c>
      <c r="RL41" s="54">
        <v>0.72750018099180225</v>
      </c>
      <c r="RM41" s="54">
        <v>0.72750018099180225</v>
      </c>
      <c r="RN41" s="54">
        <v>0.72750018099180225</v>
      </c>
      <c r="RO41" s="54">
        <v>0.72750018099180225</v>
      </c>
      <c r="RP41" s="54">
        <v>0.72750018099180225</v>
      </c>
      <c r="RQ41" s="54">
        <v>0.72750018099180225</v>
      </c>
      <c r="RR41" s="54">
        <v>0.72750018099180225</v>
      </c>
      <c r="RS41" s="54">
        <v>0.72750018099180225</v>
      </c>
      <c r="RT41" s="54">
        <v>0.72750018099180225</v>
      </c>
      <c r="RU41" s="54">
        <v>0.72750018099180225</v>
      </c>
      <c r="RV41" s="54">
        <v>0.72750018099180225</v>
      </c>
      <c r="RW41" s="54">
        <v>0.72750018099180225</v>
      </c>
      <c r="RX41" s="54">
        <v>0.72750018099180225</v>
      </c>
      <c r="RY41" s="54">
        <v>0.72750018099180225</v>
      </c>
      <c r="RZ41" s="54">
        <v>0.72750018099180225</v>
      </c>
      <c r="SA41" s="54">
        <v>0.72750018099180225</v>
      </c>
      <c r="SB41" s="54">
        <v>0.72750018099180225</v>
      </c>
      <c r="SC41" s="54">
        <v>0.72750018099180225</v>
      </c>
      <c r="SD41" s="54">
        <v>0.72750018099180225</v>
      </c>
      <c r="SE41" s="54">
        <v>0.72750018099180225</v>
      </c>
      <c r="SF41" s="54">
        <v>0.72750018099180225</v>
      </c>
      <c r="SG41" s="54">
        <v>0.72750018099180225</v>
      </c>
      <c r="SH41" s="54">
        <v>0.72750018099180225</v>
      </c>
      <c r="SI41" s="54">
        <v>0.72750018099180225</v>
      </c>
      <c r="SJ41" s="54">
        <v>0.72750018099180225</v>
      </c>
      <c r="SK41" s="54">
        <v>0.72750018099180225</v>
      </c>
      <c r="SL41" s="54">
        <v>0.72750018099180225</v>
      </c>
      <c r="SM41" s="54">
        <v>0.72750018099180225</v>
      </c>
      <c r="SN41" s="54">
        <v>0.72750018099180225</v>
      </c>
      <c r="SO41" s="54">
        <v>0.72750018099180225</v>
      </c>
      <c r="SP41" s="54">
        <v>0.72750018099180225</v>
      </c>
      <c r="SQ41" s="54">
        <v>0.72750018099180225</v>
      </c>
      <c r="SR41" s="54">
        <v>0.72750018099180225</v>
      </c>
      <c r="SS41" s="54">
        <v>0.72750018099180225</v>
      </c>
      <c r="ST41" s="54">
        <v>0.72750018099180225</v>
      </c>
      <c r="SU41" s="54">
        <v>0.72750018099180225</v>
      </c>
      <c r="SV41" s="54">
        <v>0.72750018099180225</v>
      </c>
      <c r="SW41" s="54">
        <v>0.72750018099180225</v>
      </c>
      <c r="SX41" s="54">
        <v>0.72750018099180225</v>
      </c>
      <c r="SY41" s="54">
        <v>0.72750018099180225</v>
      </c>
      <c r="SZ41" s="54">
        <v>0.72750018099180225</v>
      </c>
      <c r="TA41" s="54">
        <v>0.72750018099180225</v>
      </c>
      <c r="TB41" s="54">
        <v>0.72750018099180225</v>
      </c>
      <c r="TC41" s="54">
        <v>0.72750018099180225</v>
      </c>
      <c r="TD41" s="54">
        <v>0.72750018099180225</v>
      </c>
      <c r="TE41" s="54">
        <v>0.72750018099180225</v>
      </c>
      <c r="TF41" s="54">
        <v>0.72750018099180225</v>
      </c>
      <c r="TG41" s="54">
        <v>0.72750018099180225</v>
      </c>
      <c r="TH41" s="54">
        <v>0.72750018099180225</v>
      </c>
      <c r="TI41" s="54">
        <v>0.72750018099180225</v>
      </c>
      <c r="TJ41" s="54">
        <v>0.72750018099180225</v>
      </c>
      <c r="TK41" s="54">
        <v>0.72750018099180225</v>
      </c>
      <c r="TL41" s="54">
        <v>0.72750018099180225</v>
      </c>
      <c r="TM41" s="54">
        <v>0.72750018099180225</v>
      </c>
      <c r="TN41" s="54">
        <v>0.72750018099180225</v>
      </c>
      <c r="TO41" s="54">
        <v>0.72750018099180225</v>
      </c>
    </row>
    <row r="42" spans="4:535" ht="14.25">
      <c r="D42" s="18" t="s">
        <v>285</v>
      </c>
      <c r="E42" s="54" t="s">
        <v>77</v>
      </c>
      <c r="F42" s="54">
        <v>1.2724282203953139E-2</v>
      </c>
      <c r="G42" s="54">
        <v>1.2724282203953139E-2</v>
      </c>
      <c r="H42" s="54">
        <v>1.2724282203953139E-2</v>
      </c>
      <c r="I42" s="54">
        <v>1.2724282203953139E-2</v>
      </c>
      <c r="J42" s="54">
        <v>1.2724282203953139E-2</v>
      </c>
      <c r="K42" s="54">
        <v>1.2724282203953139E-2</v>
      </c>
      <c r="L42" s="54">
        <v>1.2724282203953139E-2</v>
      </c>
      <c r="M42" s="54">
        <v>1.2724282203953139E-2</v>
      </c>
      <c r="N42" s="54">
        <v>1.2724282203953139E-2</v>
      </c>
      <c r="O42" s="54">
        <v>1.2724282203953139E-2</v>
      </c>
      <c r="P42" s="54">
        <v>1.2724282203953139E-2</v>
      </c>
      <c r="Q42" s="54">
        <v>1.2724282203953139E-2</v>
      </c>
      <c r="R42" s="54">
        <v>1.2724282203953139E-2</v>
      </c>
      <c r="S42" s="54">
        <v>1.2724282203953139E-2</v>
      </c>
      <c r="T42" s="54">
        <v>1.2724282203953139E-2</v>
      </c>
      <c r="U42" s="54">
        <v>1.2724282203953139E-2</v>
      </c>
      <c r="V42" s="54">
        <v>1.2724282203953139E-2</v>
      </c>
      <c r="W42" s="54">
        <v>1.2724282203953139E-2</v>
      </c>
      <c r="X42" s="54">
        <v>1.2724282203953139E-2</v>
      </c>
      <c r="Y42" s="54">
        <v>1.2724282203953139E-2</v>
      </c>
      <c r="Z42" s="54">
        <v>1.2724282203953139E-2</v>
      </c>
      <c r="AA42" s="54">
        <v>1.2724282203953139E-2</v>
      </c>
      <c r="AB42" s="54">
        <v>1.2724282203953139E-2</v>
      </c>
      <c r="AC42" s="54">
        <v>1.2724282203953139E-2</v>
      </c>
      <c r="AD42" s="54">
        <v>1.2724282203953139E-2</v>
      </c>
      <c r="AE42" s="54">
        <v>1.2724282203953139E-2</v>
      </c>
      <c r="AF42" s="54">
        <v>1.2724282203953139E-2</v>
      </c>
      <c r="AG42" s="54">
        <v>1.2724282203953139E-2</v>
      </c>
      <c r="AH42" s="54">
        <v>1.2724282203953139E-2</v>
      </c>
      <c r="AI42" s="54">
        <v>1.2724282203953139E-2</v>
      </c>
      <c r="AJ42" s="54">
        <v>1.2724282203953139E-2</v>
      </c>
      <c r="AK42" s="54">
        <v>1.2724282203953139E-2</v>
      </c>
      <c r="AL42" s="54">
        <v>1.2724282203953139E-2</v>
      </c>
      <c r="AM42" s="54">
        <v>1.2724282203953139E-2</v>
      </c>
      <c r="AN42" s="54">
        <v>1.2724282203953139E-2</v>
      </c>
      <c r="AO42" s="54">
        <v>1.2724282203953139E-2</v>
      </c>
      <c r="AP42" s="54">
        <v>1.2724282203953139E-2</v>
      </c>
      <c r="AQ42" s="54">
        <v>1.2724282203953139E-2</v>
      </c>
      <c r="AR42" s="54">
        <v>1.2724282203953139E-2</v>
      </c>
      <c r="AS42" s="54">
        <v>1.2724282203953139E-2</v>
      </c>
      <c r="AT42" s="54">
        <v>1.2724282203953139E-2</v>
      </c>
      <c r="AU42" s="54">
        <v>1.2724282203953139E-2</v>
      </c>
      <c r="AV42" s="54">
        <v>1.2724282203953139E-2</v>
      </c>
      <c r="AW42" s="54">
        <v>1.2724282203953139E-2</v>
      </c>
      <c r="AX42" s="54">
        <v>1.2724282203953139E-2</v>
      </c>
      <c r="AY42" s="54">
        <v>1.2724282203953139E-2</v>
      </c>
      <c r="AZ42" s="54">
        <v>1.2724282203953139E-2</v>
      </c>
      <c r="BA42" s="54">
        <v>1.2724282203953139E-2</v>
      </c>
      <c r="BB42" s="54">
        <v>1.2724282203953139E-2</v>
      </c>
      <c r="BC42" s="54">
        <v>1.2724282203953139E-2</v>
      </c>
      <c r="BD42" s="54">
        <v>1.2724282203953139E-2</v>
      </c>
      <c r="BE42" s="54">
        <v>1.2724282203953139E-2</v>
      </c>
      <c r="BF42" s="54">
        <v>1.2724282203953139E-2</v>
      </c>
      <c r="BG42" s="54">
        <v>1.2724282203953139E-2</v>
      </c>
      <c r="BH42" s="54">
        <v>1.2724282203953139E-2</v>
      </c>
      <c r="BI42" s="54">
        <v>1.2724282203953139E-2</v>
      </c>
      <c r="BJ42" s="54">
        <v>1.2724282203953139E-2</v>
      </c>
      <c r="BK42" s="54">
        <v>1.2724282203953139E-2</v>
      </c>
      <c r="BL42" s="54">
        <v>1.2724282203953139E-2</v>
      </c>
      <c r="BM42" s="54">
        <v>1.2724282203953139E-2</v>
      </c>
      <c r="BN42" s="54">
        <v>1.2724282203953139E-2</v>
      </c>
      <c r="BO42" s="54">
        <v>1.2724282203953139E-2</v>
      </c>
      <c r="BP42" s="54">
        <v>1.2724282203953139E-2</v>
      </c>
      <c r="BQ42" s="54">
        <v>1.2724282203953139E-2</v>
      </c>
      <c r="BR42" s="54">
        <v>1.2724282203953139E-2</v>
      </c>
      <c r="BS42" s="54">
        <v>1.2724282203953139E-2</v>
      </c>
      <c r="BT42" s="54">
        <v>1.2724282203953139E-2</v>
      </c>
      <c r="BU42" s="54">
        <v>1.2724282203953139E-2</v>
      </c>
      <c r="BV42" s="54">
        <v>1.2724282203953139E-2</v>
      </c>
      <c r="BW42" s="54">
        <v>1.2724282203953139E-2</v>
      </c>
      <c r="BX42" s="54">
        <v>1.2724282203953139E-2</v>
      </c>
      <c r="BY42" s="54">
        <v>1.2724282203953139E-2</v>
      </c>
      <c r="BZ42" s="54">
        <v>1.2724282203953139E-2</v>
      </c>
      <c r="CA42" s="54">
        <v>1.2724282203953139E-2</v>
      </c>
      <c r="CB42" s="54">
        <v>1.2724282203953139E-2</v>
      </c>
      <c r="CC42" s="54">
        <v>1.2724282203953139E-2</v>
      </c>
      <c r="CD42" s="54">
        <v>1.2724282203953139E-2</v>
      </c>
      <c r="CE42" s="54">
        <v>1.2724282203953139E-2</v>
      </c>
      <c r="CF42" s="54">
        <v>1.2724282203953139E-2</v>
      </c>
      <c r="CG42" s="54">
        <v>1.2724282203953139E-2</v>
      </c>
      <c r="CH42" s="54">
        <v>1.2724282203953139E-2</v>
      </c>
      <c r="CI42" s="54">
        <v>1.2724282203953139E-2</v>
      </c>
      <c r="CJ42" s="54">
        <v>1.2724282203953139E-2</v>
      </c>
      <c r="CK42" s="54">
        <v>1.2724282203953139E-2</v>
      </c>
      <c r="CL42" s="54">
        <v>1.2724282203953139E-2</v>
      </c>
      <c r="CM42" s="54">
        <v>1.2724282203953139E-2</v>
      </c>
      <c r="CN42" s="54">
        <v>1.2724282203953139E-2</v>
      </c>
      <c r="CO42" s="54">
        <v>1.2724282203953139E-2</v>
      </c>
      <c r="CP42" s="54">
        <v>1.2724282203953139E-2</v>
      </c>
      <c r="CQ42" s="54">
        <v>1.2724282203953139E-2</v>
      </c>
      <c r="CR42" s="54">
        <v>1.2724282203953139E-2</v>
      </c>
      <c r="CS42" s="54">
        <v>1.2724282203953139E-2</v>
      </c>
      <c r="CT42" s="54">
        <v>1.2724282203953139E-2</v>
      </c>
      <c r="CU42" s="54">
        <v>1.2724282203953139E-2</v>
      </c>
      <c r="CV42" s="54">
        <v>1.2724282203953139E-2</v>
      </c>
      <c r="CW42" s="54">
        <v>1.2724282203953139E-2</v>
      </c>
      <c r="CX42" s="54">
        <v>1.2724282203953139E-2</v>
      </c>
      <c r="CY42" s="54">
        <v>1.2724282203953139E-2</v>
      </c>
      <c r="CZ42" s="54">
        <v>1.2724282203953139E-2</v>
      </c>
      <c r="DA42" s="54">
        <v>1.2724282203953139E-2</v>
      </c>
      <c r="DB42" s="54">
        <v>1.2724282203953139E-2</v>
      </c>
      <c r="DC42" s="54">
        <v>1.2724282203953139E-2</v>
      </c>
      <c r="DD42" s="54">
        <v>1.2724282203953139E-2</v>
      </c>
      <c r="DE42" s="54">
        <v>1.2724282203953139E-2</v>
      </c>
      <c r="DF42" s="54">
        <v>1.2724282203953139E-2</v>
      </c>
      <c r="DG42" s="54">
        <v>1.2724282203953139E-2</v>
      </c>
      <c r="DH42" s="54">
        <v>1.2724282203953139E-2</v>
      </c>
      <c r="DI42" s="54">
        <v>1.2724282203953139E-2</v>
      </c>
      <c r="DJ42" s="54">
        <v>1.2724282203953139E-2</v>
      </c>
      <c r="DK42" s="54">
        <v>1.2724282203953139E-2</v>
      </c>
      <c r="DL42" s="54">
        <v>1.2724282203953139E-2</v>
      </c>
      <c r="DM42" s="54">
        <v>1.2724282203953139E-2</v>
      </c>
      <c r="DN42" s="54">
        <v>1.2724282203953139E-2</v>
      </c>
      <c r="DO42" s="54">
        <v>1.2724282203953139E-2</v>
      </c>
      <c r="DP42" s="54">
        <v>1.2724282203953139E-2</v>
      </c>
      <c r="DQ42" s="54">
        <v>1.2724282203953139E-2</v>
      </c>
      <c r="DR42" s="54">
        <v>1.2724282203953139E-2</v>
      </c>
      <c r="DS42" s="54">
        <v>1.2724282203953139E-2</v>
      </c>
      <c r="DT42" s="54">
        <v>1.2724282203953139E-2</v>
      </c>
      <c r="DU42" s="54">
        <v>1.2724282203953139E-2</v>
      </c>
      <c r="DV42" s="54">
        <v>1.2724282203953139E-2</v>
      </c>
      <c r="DW42" s="54">
        <v>1.2724282203953139E-2</v>
      </c>
      <c r="DX42" s="54">
        <v>1.2724282203953139E-2</v>
      </c>
      <c r="DY42" s="54">
        <v>1.2724282203953139E-2</v>
      </c>
      <c r="DZ42" s="54">
        <v>1.2724282203953139E-2</v>
      </c>
      <c r="EA42" s="54">
        <v>1.2724282203953139E-2</v>
      </c>
      <c r="EB42" s="54">
        <v>1.2724282203953139E-2</v>
      </c>
      <c r="EC42" s="54">
        <v>1.2724282203953139E-2</v>
      </c>
      <c r="ED42" s="54">
        <v>1.2724282203953139E-2</v>
      </c>
      <c r="EE42" s="54">
        <v>1.2724282203953139E-2</v>
      </c>
      <c r="EF42" s="54">
        <v>1.2724282203953139E-2</v>
      </c>
      <c r="EG42" s="54">
        <v>1.2724282203953139E-2</v>
      </c>
      <c r="EH42" s="54">
        <v>1.2724282203953139E-2</v>
      </c>
      <c r="EI42" s="54">
        <v>1.2724282203953139E-2</v>
      </c>
      <c r="EJ42" s="54">
        <v>1.2724282203953139E-2</v>
      </c>
      <c r="EK42" s="54">
        <v>1.2724282203953139E-2</v>
      </c>
      <c r="EL42" s="54">
        <v>1.2724282203953139E-2</v>
      </c>
      <c r="EM42" s="54">
        <v>1.2724282203953139E-2</v>
      </c>
      <c r="EN42" s="54">
        <v>1.2724282203953139E-2</v>
      </c>
      <c r="EO42" s="54">
        <v>1.2724282203953139E-2</v>
      </c>
      <c r="EP42" s="54">
        <v>1.2724282203953139E-2</v>
      </c>
      <c r="EQ42" s="54">
        <v>1.2724282203953139E-2</v>
      </c>
      <c r="ER42" s="54">
        <v>1.2724282203953139E-2</v>
      </c>
      <c r="ES42" s="54">
        <v>1.2724282203953139E-2</v>
      </c>
      <c r="ET42" s="54">
        <v>1.2724282203953139E-2</v>
      </c>
      <c r="EU42" s="54">
        <v>1.2724282203953139E-2</v>
      </c>
      <c r="EV42" s="54">
        <v>1.2724282203953139E-2</v>
      </c>
      <c r="EW42" s="54">
        <v>1.2724282203953139E-2</v>
      </c>
      <c r="EX42" s="54">
        <v>1.2724282203953139E-2</v>
      </c>
      <c r="EY42" s="54">
        <v>1.2724282203953139E-2</v>
      </c>
      <c r="EZ42" s="54">
        <v>1.2724282203953139E-2</v>
      </c>
      <c r="FA42" s="54">
        <v>1.2724282203953139E-2</v>
      </c>
      <c r="FB42" s="54">
        <v>1.2724282203953139E-2</v>
      </c>
      <c r="FC42" s="54">
        <v>1.2724282203953139E-2</v>
      </c>
      <c r="FD42" s="54">
        <v>1.2724282203953139E-2</v>
      </c>
      <c r="FE42" s="54">
        <v>1.2724282203953139E-2</v>
      </c>
      <c r="FF42" s="54">
        <v>1.2724282203953139E-2</v>
      </c>
      <c r="FG42" s="54">
        <v>1.2724282203953139E-2</v>
      </c>
      <c r="FH42" s="54">
        <v>1.2724282203953139E-2</v>
      </c>
      <c r="FI42" s="54">
        <v>1.2724282203953139E-2</v>
      </c>
      <c r="FJ42" s="54">
        <v>1.2724282203953139E-2</v>
      </c>
      <c r="FK42" s="54">
        <v>1.2724282203953139E-2</v>
      </c>
      <c r="FL42" s="54">
        <v>1.2724282203953139E-2</v>
      </c>
      <c r="FM42" s="54">
        <v>1.2724282203953139E-2</v>
      </c>
      <c r="FN42" s="54">
        <v>1.2724282203953139E-2</v>
      </c>
      <c r="FO42" s="54">
        <v>1.2724282203953139E-2</v>
      </c>
      <c r="FP42" s="54">
        <v>1.2724282203953139E-2</v>
      </c>
      <c r="FQ42" s="54">
        <v>1.2724282203953139E-2</v>
      </c>
      <c r="FR42" s="54">
        <v>1.2724282203953139E-2</v>
      </c>
      <c r="FS42" s="54">
        <v>1.2724282203953139E-2</v>
      </c>
      <c r="FT42" s="54">
        <v>1.2724282203953139E-2</v>
      </c>
      <c r="FU42" s="54">
        <v>1.2724282203953139E-2</v>
      </c>
      <c r="FV42" s="54">
        <v>1.2724282203953139E-2</v>
      </c>
      <c r="FW42" s="54">
        <v>1.2724282203953139E-2</v>
      </c>
      <c r="FX42" s="54">
        <v>1.2724282203953139E-2</v>
      </c>
      <c r="FY42" s="54">
        <v>1.2724282203953139E-2</v>
      </c>
      <c r="FZ42" s="54">
        <v>1.2724282203953139E-2</v>
      </c>
      <c r="GA42" s="54">
        <v>1.2724282203953139E-2</v>
      </c>
      <c r="GB42" s="54">
        <v>1.2724282203953139E-2</v>
      </c>
      <c r="GC42" s="54">
        <v>1.2724282203953139E-2</v>
      </c>
      <c r="GD42" s="54">
        <v>1.2724282203953139E-2</v>
      </c>
      <c r="GE42" s="54">
        <v>1.2724282203953139E-2</v>
      </c>
      <c r="GF42" s="54">
        <v>1.2724282203953139E-2</v>
      </c>
      <c r="GG42" s="54">
        <v>1.2724282203953139E-2</v>
      </c>
      <c r="GH42" s="54">
        <v>1.2724282203953139E-2</v>
      </c>
      <c r="GI42" s="54">
        <v>1.2724282203953139E-2</v>
      </c>
      <c r="GJ42" s="54">
        <v>1.2724282203953139E-2</v>
      </c>
      <c r="GK42" s="54">
        <v>1.2724282203953139E-2</v>
      </c>
      <c r="GL42" s="54">
        <v>1.2724282203953139E-2</v>
      </c>
      <c r="GM42" s="54">
        <v>1.2724282203953139E-2</v>
      </c>
      <c r="GN42" s="54">
        <v>1.2724282203953139E-2</v>
      </c>
      <c r="GO42" s="54">
        <v>1.2724282203953139E-2</v>
      </c>
      <c r="GP42" s="54">
        <v>1.2724282203953139E-2</v>
      </c>
      <c r="GQ42" s="54">
        <v>1.2724282203953139E-2</v>
      </c>
      <c r="GR42" s="54">
        <v>1.2724282203953139E-2</v>
      </c>
      <c r="GS42" s="54">
        <v>1.2724282203953139E-2</v>
      </c>
      <c r="GT42" s="54">
        <v>1.2724282203953139E-2</v>
      </c>
      <c r="GU42" s="54">
        <v>1.2724282203953139E-2</v>
      </c>
      <c r="GV42" s="54">
        <v>1.2724282203953139E-2</v>
      </c>
      <c r="GW42" s="54">
        <v>1.2724282203953139E-2</v>
      </c>
      <c r="GX42" s="54">
        <v>1.2724282203953139E-2</v>
      </c>
      <c r="GY42" s="54">
        <v>1.2724282203953139E-2</v>
      </c>
      <c r="GZ42" s="54">
        <v>1.2724282203953139E-2</v>
      </c>
      <c r="HA42" s="54">
        <v>1.2724282203953139E-2</v>
      </c>
      <c r="HB42" s="54">
        <v>1.2724282203953139E-2</v>
      </c>
      <c r="HC42" s="54">
        <v>1.2724282203953139E-2</v>
      </c>
      <c r="HD42" s="54">
        <v>1.2724282203953139E-2</v>
      </c>
      <c r="HE42" s="54">
        <v>1.2724282203953139E-2</v>
      </c>
      <c r="HF42" s="54">
        <v>1.2724282203953139E-2</v>
      </c>
      <c r="HG42" s="54">
        <v>1.2724282203953139E-2</v>
      </c>
      <c r="HH42" s="54">
        <v>1.2724282203953139E-2</v>
      </c>
      <c r="HI42" s="54">
        <v>1.2724282203953139E-2</v>
      </c>
      <c r="HJ42" s="54">
        <v>1.2724282203953139E-2</v>
      </c>
      <c r="HK42" s="54">
        <v>1.2724282203953139E-2</v>
      </c>
      <c r="HL42" s="54">
        <v>1.2724282203953139E-2</v>
      </c>
      <c r="HM42" s="54">
        <v>1.2724282203953139E-2</v>
      </c>
      <c r="HN42" s="54">
        <v>1.2724282203953139E-2</v>
      </c>
      <c r="HO42" s="54">
        <v>1.2724282203953139E-2</v>
      </c>
      <c r="HP42" s="54">
        <v>1.2724282203953139E-2</v>
      </c>
      <c r="HQ42" s="54">
        <v>1.2724282203953139E-2</v>
      </c>
      <c r="HR42" s="54">
        <v>1.2724282203953139E-2</v>
      </c>
      <c r="HS42" s="54">
        <v>1.2724282203953139E-2</v>
      </c>
      <c r="HT42" s="54">
        <v>1.2724282203953139E-2</v>
      </c>
      <c r="HU42" s="54">
        <v>1.2724282203953139E-2</v>
      </c>
      <c r="HV42" s="54">
        <v>1.2724282203953139E-2</v>
      </c>
      <c r="HW42" s="54">
        <v>1.2724282203953139E-2</v>
      </c>
      <c r="HX42" s="54">
        <v>1.2724282203953139E-2</v>
      </c>
      <c r="HY42" s="54">
        <v>1.2724282203953139E-2</v>
      </c>
      <c r="HZ42" s="54">
        <v>1.2724282203953139E-2</v>
      </c>
      <c r="IA42" s="54">
        <v>1.2724282203953139E-2</v>
      </c>
      <c r="IB42" s="54">
        <v>1.2724282203953139E-2</v>
      </c>
      <c r="IC42" s="54">
        <v>1.2724282203953139E-2</v>
      </c>
      <c r="ID42" s="54">
        <v>1.2724282203953139E-2</v>
      </c>
      <c r="IE42" s="54">
        <v>1.2724282203953139E-2</v>
      </c>
      <c r="IF42" s="54">
        <v>1.2724282203953139E-2</v>
      </c>
      <c r="IG42" s="54">
        <v>1.2724282203953139E-2</v>
      </c>
      <c r="IH42" s="54">
        <v>1.2724282203953139E-2</v>
      </c>
      <c r="II42" s="54">
        <v>1.2724282203953139E-2</v>
      </c>
      <c r="IJ42" s="54">
        <v>1.2724282203953139E-2</v>
      </c>
      <c r="IK42" s="54">
        <v>1.2724282203953139E-2</v>
      </c>
      <c r="IL42" s="54">
        <v>1.2724282203953139E-2</v>
      </c>
      <c r="IM42" s="54">
        <v>1.2724282203953139E-2</v>
      </c>
      <c r="IN42" s="54">
        <v>1.2724282203953139E-2</v>
      </c>
      <c r="IO42" s="54">
        <v>1.2724282203953139E-2</v>
      </c>
      <c r="IP42" s="54">
        <v>1.2724282203953139E-2</v>
      </c>
      <c r="IQ42" s="54">
        <v>1.2724282203953139E-2</v>
      </c>
      <c r="IR42" s="54">
        <v>1.2724282203953139E-2</v>
      </c>
      <c r="IS42" s="54">
        <v>1.2724282203953139E-2</v>
      </c>
      <c r="IT42" s="54">
        <v>1.2724282203953139E-2</v>
      </c>
      <c r="IU42" s="54">
        <v>1.2724282203953139E-2</v>
      </c>
      <c r="IV42" s="54">
        <v>1.2724282203953139E-2</v>
      </c>
      <c r="IW42" s="54">
        <v>1.2724282203953139E-2</v>
      </c>
      <c r="IX42" s="54">
        <v>1.2724282203953139E-2</v>
      </c>
      <c r="IY42" s="54">
        <v>1.2724282203953139E-2</v>
      </c>
      <c r="IZ42" s="54">
        <v>1.2724282203953139E-2</v>
      </c>
      <c r="JA42" s="54">
        <v>1.2724282203953139E-2</v>
      </c>
      <c r="JB42" s="54">
        <v>1.2724282203953139E-2</v>
      </c>
      <c r="JC42" s="54">
        <v>1.2724282203953139E-2</v>
      </c>
      <c r="JD42" s="54">
        <v>1.2724282203953139E-2</v>
      </c>
      <c r="JE42" s="54">
        <v>1.2724282203953139E-2</v>
      </c>
      <c r="JF42" s="54">
        <v>1.2724282203953139E-2</v>
      </c>
      <c r="JG42" s="54">
        <v>1.2724282203953139E-2</v>
      </c>
      <c r="JH42" s="54">
        <v>1.2724282203953139E-2</v>
      </c>
      <c r="JI42" s="54">
        <v>1.2724282203953139E-2</v>
      </c>
      <c r="JJ42" s="54">
        <v>1.2724282203953139E-2</v>
      </c>
      <c r="JK42" s="54">
        <v>1.2724282203953139E-2</v>
      </c>
      <c r="JL42" s="54">
        <v>1.2724282203953139E-2</v>
      </c>
      <c r="JM42" s="54">
        <v>1.2724282203953139E-2</v>
      </c>
      <c r="JN42" s="54">
        <v>1.2724282203953139E-2</v>
      </c>
      <c r="JO42" s="54">
        <v>1.2724282203953139E-2</v>
      </c>
      <c r="JP42" s="54">
        <v>1.2724282203953139E-2</v>
      </c>
      <c r="JQ42" s="54">
        <v>1.2724282203953139E-2</v>
      </c>
      <c r="JR42" s="54">
        <v>1.2724282203953139E-2</v>
      </c>
      <c r="JS42" s="54">
        <v>1.2724282203953139E-2</v>
      </c>
      <c r="JT42" s="54">
        <v>1.2724282203953139E-2</v>
      </c>
      <c r="JU42" s="54">
        <v>1.2724282203953139E-2</v>
      </c>
      <c r="JV42" s="54">
        <v>1.2724282203953139E-2</v>
      </c>
      <c r="JW42" s="54">
        <v>1.2724282203953139E-2</v>
      </c>
      <c r="JX42" s="54">
        <v>1.2724282203953139E-2</v>
      </c>
      <c r="JY42" s="54">
        <v>1.2724282203953139E-2</v>
      </c>
      <c r="JZ42" s="54">
        <v>1.2724282203953139E-2</v>
      </c>
      <c r="KA42" s="54">
        <v>1.2724282203953139E-2</v>
      </c>
      <c r="KB42" s="54">
        <v>1.2724282203953139E-2</v>
      </c>
      <c r="KC42" s="54">
        <v>1.2724282203953139E-2</v>
      </c>
      <c r="KD42" s="54">
        <v>1.2724282203953139E-2</v>
      </c>
      <c r="KE42" s="54">
        <v>1.2724282203953139E-2</v>
      </c>
      <c r="KF42" s="54">
        <v>1.2724282203953139E-2</v>
      </c>
      <c r="KG42" s="54">
        <v>1.2724282203953139E-2</v>
      </c>
      <c r="KH42" s="54">
        <v>1.2724282203953139E-2</v>
      </c>
      <c r="KI42" s="54">
        <v>1.2724282203953139E-2</v>
      </c>
      <c r="KJ42" s="54">
        <v>1.2724282203953139E-2</v>
      </c>
      <c r="KK42" s="54">
        <v>1.2724282203953139E-2</v>
      </c>
      <c r="KL42" s="54">
        <v>1.2724282203953139E-2</v>
      </c>
      <c r="KM42" s="54">
        <v>1.2724282203953139E-2</v>
      </c>
      <c r="KN42" s="54">
        <v>1.2724282203953139E-2</v>
      </c>
      <c r="KO42" s="54">
        <v>1.2724282203953139E-2</v>
      </c>
      <c r="KP42" s="54">
        <v>1.2724282203953139E-2</v>
      </c>
      <c r="KQ42" s="54">
        <v>1.2724282203953139E-2</v>
      </c>
      <c r="KR42" s="54">
        <v>1.2724282203953139E-2</v>
      </c>
      <c r="KS42" s="54">
        <v>1.2724282203953139E-2</v>
      </c>
      <c r="KT42" s="54">
        <v>1.2724282203953139E-2</v>
      </c>
      <c r="KU42" s="54">
        <v>1.2724282203953139E-2</v>
      </c>
      <c r="KV42" s="54">
        <v>1.2724282203953139E-2</v>
      </c>
      <c r="KW42" s="54">
        <v>1.2724282203953139E-2</v>
      </c>
      <c r="KX42" s="54">
        <v>1.2724282203953139E-2</v>
      </c>
      <c r="KY42" s="54">
        <v>1.2724282203953139E-2</v>
      </c>
      <c r="KZ42" s="54">
        <v>1.2724282203953139E-2</v>
      </c>
      <c r="LA42" s="54">
        <v>1.2724282203953139E-2</v>
      </c>
      <c r="LB42" s="54">
        <v>1.2724282203953139E-2</v>
      </c>
      <c r="LC42" s="54">
        <v>1.2724282203953139E-2</v>
      </c>
      <c r="LD42" s="54">
        <v>1.2724282203953139E-2</v>
      </c>
      <c r="LE42" s="54">
        <v>1.2724282203953139E-2</v>
      </c>
      <c r="LF42" s="54">
        <v>1.2724282203953139E-2</v>
      </c>
      <c r="LG42" s="54">
        <v>1.2724282203953139E-2</v>
      </c>
      <c r="LH42" s="54">
        <v>1.2724282203953139E-2</v>
      </c>
      <c r="LI42" s="54">
        <v>1.2724282203953139E-2</v>
      </c>
      <c r="LJ42" s="54">
        <v>1.2724282203953139E-2</v>
      </c>
      <c r="LK42" s="54">
        <v>1.2724282203953139E-2</v>
      </c>
      <c r="LL42" s="54">
        <v>1.2724282203953139E-2</v>
      </c>
      <c r="LM42" s="54">
        <v>1.2724282203953139E-2</v>
      </c>
      <c r="LN42" s="54">
        <v>1.2724282203953139E-2</v>
      </c>
      <c r="LO42" s="54">
        <v>1.2724282203953139E-2</v>
      </c>
      <c r="LP42" s="54">
        <v>1.2724282203953139E-2</v>
      </c>
      <c r="LQ42" s="54">
        <v>1.2724282203953139E-2</v>
      </c>
      <c r="LR42" s="54">
        <v>1.2724282203953139E-2</v>
      </c>
      <c r="LS42" s="54">
        <v>1.2724282203953139E-2</v>
      </c>
      <c r="LT42" s="54">
        <v>1.2724282203953139E-2</v>
      </c>
      <c r="LU42" s="54">
        <v>1.2724282203953139E-2</v>
      </c>
      <c r="LV42" s="54">
        <v>1.2724282203953139E-2</v>
      </c>
      <c r="LW42" s="54">
        <v>1.2724282203953139E-2</v>
      </c>
      <c r="LX42" s="54">
        <v>1.2724282203953139E-2</v>
      </c>
      <c r="LY42" s="54">
        <v>1.2724282203953139E-2</v>
      </c>
      <c r="LZ42" s="54">
        <v>1.2724282203953139E-2</v>
      </c>
      <c r="MA42" s="54">
        <v>1.2724282203953139E-2</v>
      </c>
      <c r="MB42" s="54">
        <v>1.2724282203953139E-2</v>
      </c>
      <c r="MC42" s="54">
        <v>1.2724282203953139E-2</v>
      </c>
      <c r="MD42" s="54">
        <v>1.2724282203953139E-2</v>
      </c>
      <c r="ME42" s="54">
        <v>1.2724282203953139E-2</v>
      </c>
      <c r="MF42" s="54">
        <v>1.2724282203953139E-2</v>
      </c>
      <c r="MG42" s="54">
        <v>1.2724282203953139E-2</v>
      </c>
      <c r="MH42" s="54">
        <v>1.2724282203953139E-2</v>
      </c>
      <c r="MI42" s="54">
        <v>1.2724282203953139E-2</v>
      </c>
      <c r="MJ42" s="54">
        <v>1.2724282203953139E-2</v>
      </c>
      <c r="MK42" s="54">
        <v>1.2724282203953139E-2</v>
      </c>
      <c r="ML42" s="54">
        <v>1.2724282203953139E-2</v>
      </c>
      <c r="MM42" s="54">
        <v>1.2724282203953139E-2</v>
      </c>
      <c r="MN42" s="54">
        <v>1.2724282203953139E-2</v>
      </c>
      <c r="MO42" s="54">
        <v>1.2724282203953139E-2</v>
      </c>
      <c r="MP42" s="54">
        <v>1.2724282203953139E-2</v>
      </c>
      <c r="MQ42" s="54">
        <v>1.2724282203953139E-2</v>
      </c>
      <c r="MR42" s="54">
        <v>1.2724282203953139E-2</v>
      </c>
      <c r="MS42" s="54">
        <v>1.2724282203953139E-2</v>
      </c>
      <c r="MT42" s="54">
        <v>1.2724282203953139E-2</v>
      </c>
      <c r="MU42" s="54">
        <v>1.2724282203953139E-2</v>
      </c>
      <c r="MV42" s="54">
        <v>1.2724282203953139E-2</v>
      </c>
      <c r="MW42" s="54">
        <v>1.2724282203953139E-2</v>
      </c>
      <c r="MX42" s="54">
        <v>1.2724282203953139E-2</v>
      </c>
      <c r="MY42" s="54">
        <v>1.2724282203953139E-2</v>
      </c>
      <c r="MZ42" s="54">
        <v>1.2724282203953139E-2</v>
      </c>
      <c r="NA42" s="54">
        <v>1.2724282203953139E-2</v>
      </c>
      <c r="NB42" s="54">
        <v>1.2724282203953139E-2</v>
      </c>
      <c r="NC42" s="54">
        <v>1.2724282203953139E-2</v>
      </c>
      <c r="ND42" s="54">
        <v>1.2724282203953139E-2</v>
      </c>
      <c r="NE42" s="54">
        <v>1.2724282203953139E-2</v>
      </c>
      <c r="NF42" s="54">
        <v>1.2724282203953139E-2</v>
      </c>
      <c r="NG42" s="54">
        <v>1.2724282203953139E-2</v>
      </c>
      <c r="NH42" s="54">
        <v>1.2724282203953139E-2</v>
      </c>
      <c r="NI42" s="54">
        <v>1.2724282203953139E-2</v>
      </c>
      <c r="NJ42" s="54">
        <v>1.2724282203953139E-2</v>
      </c>
      <c r="NK42" s="54">
        <v>1.2724282203953139E-2</v>
      </c>
      <c r="NL42" s="54">
        <v>1.2724282203953139E-2</v>
      </c>
      <c r="NM42" s="54">
        <v>1.2724282203953139E-2</v>
      </c>
      <c r="NN42" s="54">
        <v>1.2724282203953139E-2</v>
      </c>
      <c r="NO42" s="54">
        <v>1.2724282203953139E-2</v>
      </c>
      <c r="NP42" s="54">
        <v>1.2724282203953139E-2</v>
      </c>
      <c r="NQ42" s="54">
        <v>1.2724282203953139E-2</v>
      </c>
      <c r="NR42" s="54">
        <v>1.2724282203953139E-2</v>
      </c>
      <c r="NS42" s="54">
        <v>1.2724282203953139E-2</v>
      </c>
      <c r="NT42" s="54">
        <v>1.2724282203953139E-2</v>
      </c>
      <c r="NU42" s="54">
        <v>1.2724282203953139E-2</v>
      </c>
      <c r="NV42" s="54">
        <v>1.2724282203953139E-2</v>
      </c>
      <c r="NW42" s="54">
        <v>1.2724282203953139E-2</v>
      </c>
      <c r="NX42" s="54">
        <v>1.2724282203953139E-2</v>
      </c>
      <c r="NY42" s="54">
        <v>1.2724282203953139E-2</v>
      </c>
      <c r="NZ42" s="54">
        <v>1.2724282203953139E-2</v>
      </c>
      <c r="OA42" s="54">
        <v>1.2724282203953139E-2</v>
      </c>
      <c r="OB42" s="54">
        <v>1.2724282203953139E-2</v>
      </c>
      <c r="OC42" s="54">
        <v>1.2724282203953139E-2</v>
      </c>
      <c r="OD42" s="54">
        <v>1.2724282203953139E-2</v>
      </c>
      <c r="OE42" s="54">
        <v>1.2724282203953139E-2</v>
      </c>
      <c r="OF42" s="54">
        <v>1.2724282203953139E-2</v>
      </c>
      <c r="OG42" s="54">
        <v>1.2724282203953139E-2</v>
      </c>
      <c r="OH42" s="54">
        <v>1.2724282203953139E-2</v>
      </c>
      <c r="OI42" s="54">
        <v>1.2724282203953139E-2</v>
      </c>
      <c r="OJ42" s="54">
        <v>1.2724282203953139E-2</v>
      </c>
      <c r="OK42" s="54">
        <v>1.2724282203953139E-2</v>
      </c>
      <c r="OL42" s="54">
        <v>1.2724282203953139E-2</v>
      </c>
      <c r="OM42" s="54">
        <v>1.2724282203953139E-2</v>
      </c>
      <c r="ON42" s="54">
        <v>1.2724282203953139E-2</v>
      </c>
      <c r="OO42" s="54">
        <v>1.2724282203953139E-2</v>
      </c>
      <c r="OP42" s="54">
        <v>1.2724282203953139E-2</v>
      </c>
      <c r="OQ42" s="54">
        <v>1.2724282203953139E-2</v>
      </c>
      <c r="OR42" s="54">
        <v>1.2724282203953139E-2</v>
      </c>
      <c r="OS42" s="54">
        <v>1.2724282203953139E-2</v>
      </c>
      <c r="OT42" s="54">
        <v>1.2724282203953139E-2</v>
      </c>
      <c r="OU42" s="54">
        <v>1.2724282203953139E-2</v>
      </c>
      <c r="OV42" s="54">
        <v>1.2724282203953139E-2</v>
      </c>
      <c r="OW42" s="54">
        <v>1.2724282203953139E-2</v>
      </c>
      <c r="OX42" s="54">
        <v>1.2724282203953139E-2</v>
      </c>
      <c r="OY42" s="54">
        <v>1.2724282203953139E-2</v>
      </c>
      <c r="OZ42" s="54">
        <v>1.2724282203953139E-2</v>
      </c>
      <c r="PA42" s="54">
        <v>1.2724282203953139E-2</v>
      </c>
      <c r="PB42" s="54">
        <v>1.2724282203953139E-2</v>
      </c>
      <c r="PC42" s="54">
        <v>1.2724282203953139E-2</v>
      </c>
      <c r="PD42" s="54">
        <v>1.2724282203953139E-2</v>
      </c>
      <c r="PE42" s="54">
        <v>1.2724282203953139E-2</v>
      </c>
      <c r="PF42" s="54">
        <v>1.2724282203953139E-2</v>
      </c>
      <c r="PG42" s="54">
        <v>1.2724282203953139E-2</v>
      </c>
      <c r="PH42" s="54">
        <v>1.2724282203953139E-2</v>
      </c>
      <c r="PI42" s="54">
        <v>1.2724282203953139E-2</v>
      </c>
      <c r="PJ42" s="54">
        <v>1.2724282203953139E-2</v>
      </c>
      <c r="PK42" s="54">
        <v>1.2724282203953139E-2</v>
      </c>
      <c r="PL42" s="54">
        <v>1.2724282203953139E-2</v>
      </c>
      <c r="PM42" s="54">
        <v>1.2724282203953139E-2</v>
      </c>
      <c r="PN42" s="54">
        <v>1.2724282203953139E-2</v>
      </c>
      <c r="PO42" s="54">
        <v>1.2724282203953139E-2</v>
      </c>
      <c r="PP42" s="54">
        <v>1.2724282203953139E-2</v>
      </c>
      <c r="PQ42" s="54">
        <v>1.2724282203953139E-2</v>
      </c>
      <c r="PR42" s="54">
        <v>1.2724282203953139E-2</v>
      </c>
      <c r="PS42" s="54">
        <v>1.2724282203953139E-2</v>
      </c>
      <c r="PT42" s="54">
        <v>1.2724282203953139E-2</v>
      </c>
      <c r="PU42" s="54">
        <v>1.2724282203953139E-2</v>
      </c>
      <c r="PV42" s="54">
        <v>1.2724282203953139E-2</v>
      </c>
      <c r="PW42" s="54">
        <v>1.2724282203953139E-2</v>
      </c>
      <c r="PX42" s="54">
        <v>1.2724282203953139E-2</v>
      </c>
      <c r="PY42" s="54">
        <v>1.2724282203953139E-2</v>
      </c>
      <c r="PZ42" s="54">
        <v>1.2724282203953139E-2</v>
      </c>
      <c r="QA42" s="54">
        <v>1.2724282203953139E-2</v>
      </c>
      <c r="QB42" s="54">
        <v>1.2724282203953139E-2</v>
      </c>
      <c r="QC42" s="54">
        <v>1.2724282203953139E-2</v>
      </c>
      <c r="QD42" s="54">
        <v>1.2724282203953139E-2</v>
      </c>
      <c r="QE42" s="54">
        <v>1.2724282203953139E-2</v>
      </c>
      <c r="QF42" s="54">
        <v>1.2724282203953139E-2</v>
      </c>
      <c r="QG42" s="54">
        <v>1.2724282203953139E-2</v>
      </c>
      <c r="QH42" s="54">
        <v>1.2724282203953139E-2</v>
      </c>
      <c r="QI42" s="54">
        <v>1.2724282203953139E-2</v>
      </c>
      <c r="QJ42" s="54">
        <v>1.2724282203953139E-2</v>
      </c>
      <c r="QK42" s="54">
        <v>1.2724282203953139E-2</v>
      </c>
      <c r="QL42" s="54">
        <v>1.2724282203953139E-2</v>
      </c>
      <c r="QM42" s="54">
        <v>1.2724282203953139E-2</v>
      </c>
      <c r="QN42" s="54">
        <v>1.2724282203953139E-2</v>
      </c>
      <c r="QO42" s="54">
        <v>1.2724282203953139E-2</v>
      </c>
      <c r="QP42" s="54">
        <v>1.2724282203953139E-2</v>
      </c>
      <c r="QQ42" s="54">
        <v>1.2724282203953139E-2</v>
      </c>
      <c r="QR42" s="54">
        <v>1.2724282203953139E-2</v>
      </c>
      <c r="QS42" s="54">
        <v>1.2724282203953139E-2</v>
      </c>
      <c r="QT42" s="54">
        <v>1.2724282203953139E-2</v>
      </c>
      <c r="QU42" s="54">
        <v>1.2724282203953139E-2</v>
      </c>
      <c r="QV42" s="54">
        <v>1.2724282203953139E-2</v>
      </c>
      <c r="QW42" s="54">
        <v>1.2724282203953139E-2</v>
      </c>
      <c r="QX42" s="54">
        <v>1.2724282203953139E-2</v>
      </c>
      <c r="QY42" s="54">
        <v>1.2724282203953139E-2</v>
      </c>
      <c r="QZ42" s="54">
        <v>1.2724282203953139E-2</v>
      </c>
      <c r="RA42" s="54">
        <v>1.2724282203953139E-2</v>
      </c>
      <c r="RB42" s="54">
        <v>1.2724282203953139E-2</v>
      </c>
      <c r="RC42" s="54">
        <v>1.2724282203953139E-2</v>
      </c>
      <c r="RD42" s="54">
        <v>1.2724282203953139E-2</v>
      </c>
      <c r="RE42" s="54">
        <v>1.2724282203953139E-2</v>
      </c>
      <c r="RF42" s="54">
        <v>1.2724282203953139E-2</v>
      </c>
      <c r="RG42" s="54">
        <v>1.2724282203953139E-2</v>
      </c>
      <c r="RH42" s="54">
        <v>1.2724282203953139E-2</v>
      </c>
      <c r="RI42" s="54">
        <v>1.2724282203953139E-2</v>
      </c>
      <c r="RJ42" s="54">
        <v>1.2724282203953139E-2</v>
      </c>
      <c r="RK42" s="54">
        <v>1.2724282203953139E-2</v>
      </c>
      <c r="RL42" s="54">
        <v>1.2724282203953139E-2</v>
      </c>
      <c r="RM42" s="54">
        <v>1.2724282203953139E-2</v>
      </c>
      <c r="RN42" s="54">
        <v>1.2724282203953139E-2</v>
      </c>
      <c r="RO42" s="54">
        <v>1.2724282203953139E-2</v>
      </c>
      <c r="RP42" s="54">
        <v>1.2724282203953139E-2</v>
      </c>
      <c r="RQ42" s="54">
        <v>1.2724282203953139E-2</v>
      </c>
      <c r="RR42" s="54">
        <v>1.2724282203953139E-2</v>
      </c>
      <c r="RS42" s="54">
        <v>1.2724282203953139E-2</v>
      </c>
      <c r="RT42" s="54">
        <v>1.2724282203953139E-2</v>
      </c>
      <c r="RU42" s="54">
        <v>1.2724282203953139E-2</v>
      </c>
      <c r="RV42" s="54">
        <v>1.2724282203953139E-2</v>
      </c>
      <c r="RW42" s="54">
        <v>1.2724282203953139E-2</v>
      </c>
      <c r="RX42" s="54">
        <v>1.2724282203953139E-2</v>
      </c>
      <c r="RY42" s="54">
        <v>1.2724282203953139E-2</v>
      </c>
      <c r="RZ42" s="54">
        <v>1.2724282203953139E-2</v>
      </c>
      <c r="SA42" s="54">
        <v>1.2724282203953139E-2</v>
      </c>
      <c r="SB42" s="54">
        <v>1.2724282203953139E-2</v>
      </c>
      <c r="SC42" s="54">
        <v>1.2724282203953139E-2</v>
      </c>
      <c r="SD42" s="54">
        <v>1.2724282203953139E-2</v>
      </c>
      <c r="SE42" s="54">
        <v>1.2724282203953139E-2</v>
      </c>
      <c r="SF42" s="54">
        <v>1.2724282203953139E-2</v>
      </c>
      <c r="SG42" s="54">
        <v>1.2724282203953139E-2</v>
      </c>
      <c r="SH42" s="54">
        <v>1.2724282203953139E-2</v>
      </c>
      <c r="SI42" s="54">
        <v>1.2724282203953139E-2</v>
      </c>
      <c r="SJ42" s="54">
        <v>1.2724282203953139E-2</v>
      </c>
      <c r="SK42" s="54">
        <v>1.2724282203953139E-2</v>
      </c>
      <c r="SL42" s="54">
        <v>1.2724282203953139E-2</v>
      </c>
      <c r="SM42" s="54">
        <v>1.2724282203953139E-2</v>
      </c>
      <c r="SN42" s="54">
        <v>1.2724282203953139E-2</v>
      </c>
      <c r="SO42" s="54">
        <v>1.2724282203953139E-2</v>
      </c>
      <c r="SP42" s="54">
        <v>1.2724282203953139E-2</v>
      </c>
      <c r="SQ42" s="54">
        <v>1.2724282203953139E-2</v>
      </c>
      <c r="SR42" s="54">
        <v>1.2724282203953139E-2</v>
      </c>
      <c r="SS42" s="54">
        <v>1.2724282203953139E-2</v>
      </c>
      <c r="ST42" s="54">
        <v>1.2724282203953139E-2</v>
      </c>
      <c r="SU42" s="54">
        <v>1.2724282203953139E-2</v>
      </c>
      <c r="SV42" s="54">
        <v>1.2724282203953139E-2</v>
      </c>
      <c r="SW42" s="54">
        <v>1.2724282203953139E-2</v>
      </c>
      <c r="SX42" s="54">
        <v>1.2724282203953139E-2</v>
      </c>
      <c r="SY42" s="54">
        <v>1.2724282203953139E-2</v>
      </c>
      <c r="SZ42" s="54">
        <v>1.2724282203953139E-2</v>
      </c>
      <c r="TA42" s="54">
        <v>1.2724282203953139E-2</v>
      </c>
      <c r="TB42" s="54">
        <v>1.2724282203953139E-2</v>
      </c>
      <c r="TC42" s="54">
        <v>1.2724282203953139E-2</v>
      </c>
      <c r="TD42" s="54">
        <v>1.2724282203953139E-2</v>
      </c>
      <c r="TE42" s="54">
        <v>1.2724282203953139E-2</v>
      </c>
      <c r="TF42" s="54">
        <v>1.2724282203953139E-2</v>
      </c>
      <c r="TG42" s="54">
        <v>1.2724282203953139E-2</v>
      </c>
      <c r="TH42" s="54">
        <v>1.2724282203953139E-2</v>
      </c>
      <c r="TI42" s="54">
        <v>1.2724282203953139E-2</v>
      </c>
      <c r="TJ42" s="54">
        <v>1.2724282203953139E-2</v>
      </c>
      <c r="TK42" s="54">
        <v>1.2724282203953139E-2</v>
      </c>
      <c r="TL42" s="54">
        <v>1.2724282203953139E-2</v>
      </c>
      <c r="TM42" s="54">
        <v>1.2724282203953139E-2</v>
      </c>
      <c r="TN42" s="54">
        <v>1.2724282203953139E-2</v>
      </c>
      <c r="TO42" s="54">
        <v>1.2724282203953139E-2</v>
      </c>
    </row>
    <row r="43" spans="4:535" ht="14.25">
      <c r="D43" s="18" t="s">
        <v>285</v>
      </c>
      <c r="E43" s="54" t="s">
        <v>93</v>
      </c>
      <c r="F43" s="54">
        <v>0</v>
      </c>
      <c r="G43" s="54">
        <v>0</v>
      </c>
      <c r="H43" s="54">
        <v>0</v>
      </c>
      <c r="I43" s="54">
        <v>0</v>
      </c>
      <c r="J43" s="54">
        <v>0</v>
      </c>
      <c r="K43" s="54">
        <v>0</v>
      </c>
      <c r="L43" s="54">
        <v>0</v>
      </c>
      <c r="M43" s="54">
        <v>0</v>
      </c>
      <c r="N43" s="54">
        <v>0</v>
      </c>
      <c r="O43" s="54">
        <v>0</v>
      </c>
      <c r="P43" s="54">
        <v>0</v>
      </c>
      <c r="Q43" s="54">
        <v>0</v>
      </c>
      <c r="R43" s="54">
        <v>0</v>
      </c>
      <c r="S43" s="54">
        <v>0</v>
      </c>
      <c r="T43" s="54">
        <v>0</v>
      </c>
      <c r="U43" s="54">
        <v>0</v>
      </c>
      <c r="V43" s="54">
        <v>0</v>
      </c>
      <c r="W43" s="54">
        <v>0</v>
      </c>
      <c r="X43" s="54">
        <v>0</v>
      </c>
      <c r="Y43" s="54">
        <v>0</v>
      </c>
      <c r="Z43" s="54">
        <v>0</v>
      </c>
      <c r="AA43" s="54">
        <v>0</v>
      </c>
      <c r="AB43" s="54">
        <v>0</v>
      </c>
      <c r="AC43" s="54">
        <v>0</v>
      </c>
      <c r="AD43" s="54">
        <v>0</v>
      </c>
      <c r="AE43" s="54">
        <v>0</v>
      </c>
      <c r="AF43" s="54">
        <v>0</v>
      </c>
      <c r="AG43" s="54">
        <v>0</v>
      </c>
      <c r="AH43" s="54">
        <v>0</v>
      </c>
      <c r="AI43" s="54">
        <v>0</v>
      </c>
      <c r="AJ43" s="54">
        <v>0</v>
      </c>
      <c r="AK43" s="54">
        <v>0</v>
      </c>
      <c r="AL43" s="54">
        <v>0</v>
      </c>
      <c r="AM43" s="54">
        <v>0</v>
      </c>
      <c r="AN43" s="54">
        <v>0</v>
      </c>
      <c r="AO43" s="54">
        <v>0</v>
      </c>
      <c r="AP43" s="54">
        <v>0</v>
      </c>
      <c r="AQ43" s="54">
        <v>0</v>
      </c>
      <c r="AR43" s="54">
        <v>0</v>
      </c>
      <c r="AS43" s="54">
        <v>0</v>
      </c>
      <c r="AT43" s="54">
        <v>0</v>
      </c>
      <c r="AU43" s="54">
        <v>0</v>
      </c>
      <c r="AV43" s="54">
        <v>0</v>
      </c>
      <c r="AW43" s="54">
        <v>0</v>
      </c>
      <c r="AX43" s="54">
        <v>0</v>
      </c>
      <c r="AY43" s="54">
        <v>0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0</v>
      </c>
      <c r="BF43" s="54">
        <v>0</v>
      </c>
      <c r="BG43" s="54">
        <v>0</v>
      </c>
      <c r="BH43" s="54">
        <v>0</v>
      </c>
      <c r="BI43" s="54">
        <v>0</v>
      </c>
      <c r="BJ43" s="54">
        <v>0</v>
      </c>
      <c r="BK43" s="54">
        <v>0</v>
      </c>
      <c r="BL43" s="54">
        <v>0</v>
      </c>
      <c r="BM43" s="54">
        <v>0</v>
      </c>
      <c r="BN43" s="54">
        <v>0</v>
      </c>
      <c r="BO43" s="54">
        <v>0</v>
      </c>
      <c r="BP43" s="54">
        <v>0</v>
      </c>
      <c r="BQ43" s="54">
        <v>0</v>
      </c>
      <c r="BR43" s="54">
        <v>0</v>
      </c>
      <c r="BS43" s="54">
        <v>0</v>
      </c>
      <c r="BT43" s="54">
        <v>0</v>
      </c>
      <c r="BU43" s="54">
        <v>0</v>
      </c>
      <c r="BV43" s="54">
        <v>0</v>
      </c>
      <c r="BW43" s="54">
        <v>0</v>
      </c>
      <c r="BX43" s="54">
        <v>0</v>
      </c>
      <c r="BY43" s="54">
        <v>0</v>
      </c>
      <c r="BZ43" s="54">
        <v>0</v>
      </c>
      <c r="CA43" s="54">
        <v>0</v>
      </c>
      <c r="CB43" s="54">
        <v>0</v>
      </c>
      <c r="CC43" s="54">
        <v>0</v>
      </c>
      <c r="CD43" s="54">
        <v>0</v>
      </c>
      <c r="CE43" s="54">
        <v>0</v>
      </c>
      <c r="CF43" s="54">
        <v>0</v>
      </c>
      <c r="CG43" s="54">
        <v>0</v>
      </c>
      <c r="CH43" s="54">
        <v>0</v>
      </c>
      <c r="CI43" s="54">
        <v>0</v>
      </c>
      <c r="CJ43" s="54">
        <v>0</v>
      </c>
      <c r="CK43" s="54">
        <v>0</v>
      </c>
      <c r="CL43" s="54">
        <v>0</v>
      </c>
      <c r="CM43" s="54">
        <v>0</v>
      </c>
      <c r="CN43" s="54">
        <v>0</v>
      </c>
      <c r="CO43" s="54">
        <v>0</v>
      </c>
      <c r="CP43" s="54">
        <v>0</v>
      </c>
      <c r="CQ43" s="54">
        <v>0</v>
      </c>
      <c r="CR43" s="54">
        <v>0</v>
      </c>
      <c r="CS43" s="54">
        <v>0</v>
      </c>
      <c r="CT43" s="54">
        <v>0</v>
      </c>
      <c r="CU43" s="54">
        <v>0</v>
      </c>
      <c r="CV43" s="54">
        <v>0</v>
      </c>
      <c r="CW43" s="54">
        <v>0</v>
      </c>
      <c r="CX43" s="54">
        <v>0</v>
      </c>
      <c r="CY43" s="54">
        <v>0</v>
      </c>
      <c r="CZ43" s="54">
        <v>0</v>
      </c>
      <c r="DA43" s="54">
        <v>0</v>
      </c>
      <c r="DB43" s="54">
        <v>0</v>
      </c>
      <c r="DC43" s="54">
        <v>0</v>
      </c>
      <c r="DD43" s="54">
        <v>0</v>
      </c>
      <c r="DE43" s="54">
        <v>0</v>
      </c>
      <c r="DF43" s="54">
        <v>0</v>
      </c>
      <c r="DG43" s="54">
        <v>0</v>
      </c>
      <c r="DH43" s="54">
        <v>0</v>
      </c>
      <c r="DI43" s="54">
        <v>0</v>
      </c>
      <c r="DJ43" s="54">
        <v>0</v>
      </c>
      <c r="DK43" s="54">
        <v>0</v>
      </c>
      <c r="DL43" s="54">
        <v>0</v>
      </c>
      <c r="DM43" s="54">
        <v>0</v>
      </c>
      <c r="DN43" s="54">
        <v>0</v>
      </c>
      <c r="DO43" s="54">
        <v>0</v>
      </c>
      <c r="DP43" s="54">
        <v>0</v>
      </c>
      <c r="DQ43" s="54">
        <v>0</v>
      </c>
      <c r="DR43" s="54">
        <v>0</v>
      </c>
      <c r="DS43" s="54">
        <v>0</v>
      </c>
      <c r="DT43" s="54">
        <v>0</v>
      </c>
      <c r="DU43" s="54">
        <v>0</v>
      </c>
      <c r="DV43" s="54">
        <v>0</v>
      </c>
      <c r="DW43" s="54">
        <v>0</v>
      </c>
      <c r="DX43" s="54">
        <v>0</v>
      </c>
      <c r="DY43" s="54">
        <v>0</v>
      </c>
      <c r="DZ43" s="54">
        <v>0</v>
      </c>
      <c r="EA43" s="54">
        <v>0</v>
      </c>
      <c r="EB43" s="54">
        <v>0</v>
      </c>
      <c r="EC43" s="54">
        <v>0</v>
      </c>
      <c r="ED43" s="54">
        <v>0</v>
      </c>
      <c r="EE43" s="54">
        <v>0</v>
      </c>
      <c r="EF43" s="54">
        <v>0</v>
      </c>
      <c r="EG43" s="54">
        <v>0</v>
      </c>
      <c r="EH43" s="54">
        <v>0</v>
      </c>
      <c r="EI43" s="54">
        <v>0</v>
      </c>
      <c r="EJ43" s="54">
        <v>0</v>
      </c>
      <c r="EK43" s="54">
        <v>0</v>
      </c>
      <c r="EL43" s="54">
        <v>0</v>
      </c>
      <c r="EM43" s="54">
        <v>0</v>
      </c>
      <c r="EN43" s="54">
        <v>0</v>
      </c>
      <c r="EO43" s="54">
        <v>0</v>
      </c>
      <c r="EP43" s="54">
        <v>0</v>
      </c>
      <c r="EQ43" s="54">
        <v>0</v>
      </c>
      <c r="ER43" s="54">
        <v>0</v>
      </c>
      <c r="ES43" s="54">
        <v>0</v>
      </c>
      <c r="ET43" s="54">
        <v>0</v>
      </c>
      <c r="EU43" s="54">
        <v>0</v>
      </c>
      <c r="EV43" s="54">
        <v>0</v>
      </c>
      <c r="EW43" s="54">
        <v>0</v>
      </c>
      <c r="EX43" s="54">
        <v>0</v>
      </c>
      <c r="EY43" s="54">
        <v>0</v>
      </c>
      <c r="EZ43" s="54">
        <v>0</v>
      </c>
      <c r="FA43" s="54">
        <v>0</v>
      </c>
      <c r="FB43" s="54">
        <v>0</v>
      </c>
      <c r="FC43" s="54">
        <v>0</v>
      </c>
      <c r="FD43" s="54">
        <v>0</v>
      </c>
      <c r="FE43" s="54">
        <v>0</v>
      </c>
      <c r="FF43" s="54">
        <v>0</v>
      </c>
      <c r="FG43" s="54">
        <v>0</v>
      </c>
      <c r="FH43" s="54">
        <v>0</v>
      </c>
      <c r="FI43" s="54">
        <v>0</v>
      </c>
      <c r="FJ43" s="54">
        <v>0</v>
      </c>
      <c r="FK43" s="54">
        <v>0</v>
      </c>
      <c r="FL43" s="54">
        <v>0</v>
      </c>
      <c r="FM43" s="54">
        <v>0</v>
      </c>
      <c r="FN43" s="54">
        <v>0</v>
      </c>
      <c r="FO43" s="54">
        <v>0</v>
      </c>
      <c r="FP43" s="54">
        <v>0</v>
      </c>
      <c r="FQ43" s="54">
        <v>0</v>
      </c>
      <c r="FR43" s="54">
        <v>0</v>
      </c>
      <c r="FS43" s="54">
        <v>0</v>
      </c>
      <c r="FT43" s="54">
        <v>0</v>
      </c>
      <c r="FU43" s="54">
        <v>0</v>
      </c>
      <c r="FV43" s="54">
        <v>0</v>
      </c>
      <c r="FW43" s="54">
        <v>0</v>
      </c>
      <c r="FX43" s="54">
        <v>0</v>
      </c>
      <c r="FY43" s="54">
        <v>0</v>
      </c>
      <c r="FZ43" s="54">
        <v>0</v>
      </c>
      <c r="GA43" s="54">
        <v>0</v>
      </c>
      <c r="GB43" s="54">
        <v>0</v>
      </c>
      <c r="GC43" s="54">
        <v>0</v>
      </c>
      <c r="GD43" s="54">
        <v>0</v>
      </c>
      <c r="GE43" s="54">
        <v>0</v>
      </c>
      <c r="GF43" s="54">
        <v>0</v>
      </c>
      <c r="GG43" s="54">
        <v>0</v>
      </c>
      <c r="GH43" s="54">
        <v>0</v>
      </c>
      <c r="GI43" s="54">
        <v>0</v>
      </c>
      <c r="GJ43" s="54">
        <v>0</v>
      </c>
      <c r="GK43" s="54">
        <v>0</v>
      </c>
      <c r="GL43" s="54">
        <v>0</v>
      </c>
      <c r="GM43" s="54">
        <v>0</v>
      </c>
      <c r="GN43" s="54">
        <v>0</v>
      </c>
      <c r="GO43" s="54">
        <v>0</v>
      </c>
      <c r="GP43" s="54">
        <v>0</v>
      </c>
      <c r="GQ43" s="54">
        <v>0</v>
      </c>
      <c r="GR43" s="54">
        <v>0</v>
      </c>
      <c r="GS43" s="54">
        <v>0</v>
      </c>
      <c r="GT43" s="54">
        <v>0</v>
      </c>
      <c r="GU43" s="54">
        <v>0</v>
      </c>
      <c r="GV43" s="54">
        <v>0</v>
      </c>
      <c r="GW43" s="54">
        <v>0</v>
      </c>
      <c r="GX43" s="54">
        <v>0</v>
      </c>
      <c r="GY43" s="54">
        <v>0</v>
      </c>
      <c r="GZ43" s="54">
        <v>0</v>
      </c>
      <c r="HA43" s="54">
        <v>0</v>
      </c>
      <c r="HB43" s="54">
        <v>0</v>
      </c>
      <c r="HC43" s="54">
        <v>0</v>
      </c>
      <c r="HD43" s="54">
        <v>0</v>
      </c>
      <c r="HE43" s="54">
        <v>0</v>
      </c>
      <c r="HF43" s="54">
        <v>0</v>
      </c>
      <c r="HG43" s="54">
        <v>0</v>
      </c>
      <c r="HH43" s="54">
        <v>0</v>
      </c>
      <c r="HI43" s="54">
        <v>0</v>
      </c>
      <c r="HJ43" s="54">
        <v>0</v>
      </c>
      <c r="HK43" s="54">
        <v>0</v>
      </c>
      <c r="HL43" s="54">
        <v>0</v>
      </c>
      <c r="HM43" s="54">
        <v>0</v>
      </c>
      <c r="HN43" s="54">
        <v>0</v>
      </c>
      <c r="HO43" s="54">
        <v>0</v>
      </c>
      <c r="HP43" s="54">
        <v>0</v>
      </c>
      <c r="HQ43" s="54">
        <v>0</v>
      </c>
      <c r="HR43" s="54">
        <v>0</v>
      </c>
      <c r="HS43" s="54">
        <v>0</v>
      </c>
      <c r="HT43" s="54">
        <v>0</v>
      </c>
      <c r="HU43" s="54">
        <v>0</v>
      </c>
      <c r="HV43" s="54">
        <v>0</v>
      </c>
      <c r="HW43" s="54">
        <v>0</v>
      </c>
      <c r="HX43" s="54">
        <v>0</v>
      </c>
      <c r="HY43" s="54">
        <v>0</v>
      </c>
      <c r="HZ43" s="54">
        <v>0</v>
      </c>
      <c r="IA43" s="54">
        <v>0</v>
      </c>
      <c r="IB43" s="54">
        <v>0</v>
      </c>
      <c r="IC43" s="54">
        <v>0</v>
      </c>
      <c r="ID43" s="54">
        <v>0</v>
      </c>
      <c r="IE43" s="54">
        <v>0</v>
      </c>
      <c r="IF43" s="54">
        <v>0</v>
      </c>
      <c r="IG43" s="54">
        <v>0</v>
      </c>
      <c r="IH43" s="54">
        <v>0</v>
      </c>
      <c r="II43" s="54">
        <v>0</v>
      </c>
      <c r="IJ43" s="54">
        <v>0</v>
      </c>
      <c r="IK43" s="54">
        <v>0</v>
      </c>
      <c r="IL43" s="54">
        <v>0</v>
      </c>
      <c r="IM43" s="54">
        <v>0</v>
      </c>
      <c r="IN43" s="54">
        <v>0</v>
      </c>
      <c r="IO43" s="54">
        <v>0</v>
      </c>
      <c r="IP43" s="54">
        <v>0</v>
      </c>
      <c r="IQ43" s="54">
        <v>0</v>
      </c>
      <c r="IR43" s="54">
        <v>0</v>
      </c>
      <c r="IS43" s="54">
        <v>0</v>
      </c>
      <c r="IT43" s="54">
        <v>0</v>
      </c>
      <c r="IU43" s="54">
        <v>0</v>
      </c>
      <c r="IV43" s="54">
        <v>0</v>
      </c>
      <c r="IW43" s="54">
        <v>0</v>
      </c>
      <c r="IX43" s="54">
        <v>0</v>
      </c>
      <c r="IY43" s="54">
        <v>0</v>
      </c>
      <c r="IZ43" s="54">
        <v>0</v>
      </c>
      <c r="JA43" s="54">
        <v>0</v>
      </c>
      <c r="JB43" s="54">
        <v>0</v>
      </c>
      <c r="JC43" s="54">
        <v>0</v>
      </c>
      <c r="JD43" s="54">
        <v>0</v>
      </c>
      <c r="JE43" s="54">
        <v>0</v>
      </c>
      <c r="JF43" s="54">
        <v>0</v>
      </c>
      <c r="JG43" s="54">
        <v>0</v>
      </c>
      <c r="JH43" s="54">
        <v>0</v>
      </c>
      <c r="JI43" s="54">
        <v>0</v>
      </c>
      <c r="JJ43" s="54">
        <v>0</v>
      </c>
      <c r="JK43" s="54">
        <v>0</v>
      </c>
      <c r="JL43" s="54">
        <v>0</v>
      </c>
      <c r="JM43" s="54">
        <v>0</v>
      </c>
      <c r="JN43" s="54">
        <v>0</v>
      </c>
      <c r="JO43" s="54">
        <v>0</v>
      </c>
      <c r="JP43" s="54">
        <v>0</v>
      </c>
      <c r="JQ43" s="54">
        <v>0</v>
      </c>
      <c r="JR43" s="54">
        <v>0</v>
      </c>
      <c r="JS43" s="54">
        <v>0</v>
      </c>
      <c r="JT43" s="54">
        <v>0</v>
      </c>
      <c r="JU43" s="54">
        <v>0</v>
      </c>
      <c r="JV43" s="54">
        <v>0</v>
      </c>
      <c r="JW43" s="54">
        <v>0</v>
      </c>
      <c r="JX43" s="54">
        <v>0</v>
      </c>
      <c r="JY43" s="54">
        <v>0</v>
      </c>
      <c r="JZ43" s="54">
        <v>0</v>
      </c>
      <c r="KA43" s="54">
        <v>0</v>
      </c>
      <c r="KB43" s="54">
        <v>0</v>
      </c>
      <c r="KC43" s="54">
        <v>0</v>
      </c>
      <c r="KD43" s="54">
        <v>0</v>
      </c>
      <c r="KE43" s="54">
        <v>0</v>
      </c>
      <c r="KF43" s="54">
        <v>0</v>
      </c>
      <c r="KG43" s="54">
        <v>0</v>
      </c>
      <c r="KH43" s="54">
        <v>0</v>
      </c>
      <c r="KI43" s="54">
        <v>0</v>
      </c>
      <c r="KJ43" s="54">
        <v>0</v>
      </c>
      <c r="KK43" s="54">
        <v>0</v>
      </c>
      <c r="KL43" s="54">
        <v>0</v>
      </c>
      <c r="KM43" s="54">
        <v>0</v>
      </c>
      <c r="KN43" s="54">
        <v>0</v>
      </c>
      <c r="KO43" s="54">
        <v>0</v>
      </c>
      <c r="KP43" s="54">
        <v>0</v>
      </c>
      <c r="KQ43" s="54">
        <v>0</v>
      </c>
      <c r="KR43" s="54">
        <v>0</v>
      </c>
      <c r="KS43" s="54">
        <v>0</v>
      </c>
      <c r="KT43" s="54">
        <v>0</v>
      </c>
      <c r="KU43" s="54">
        <v>0</v>
      </c>
      <c r="KV43" s="54">
        <v>0</v>
      </c>
      <c r="KW43" s="54">
        <v>0</v>
      </c>
      <c r="KX43" s="54">
        <v>0</v>
      </c>
      <c r="KY43" s="54">
        <v>0</v>
      </c>
      <c r="KZ43" s="54">
        <v>0</v>
      </c>
      <c r="LA43" s="54">
        <v>0</v>
      </c>
      <c r="LB43" s="54">
        <v>0</v>
      </c>
      <c r="LC43" s="54">
        <v>0</v>
      </c>
      <c r="LD43" s="54">
        <v>0</v>
      </c>
      <c r="LE43" s="54">
        <v>0</v>
      </c>
      <c r="LF43" s="54">
        <v>0</v>
      </c>
      <c r="LG43" s="54">
        <v>0</v>
      </c>
      <c r="LH43" s="54">
        <v>0</v>
      </c>
      <c r="LI43" s="54">
        <v>0</v>
      </c>
      <c r="LJ43" s="54">
        <v>0</v>
      </c>
      <c r="LK43" s="54">
        <v>0</v>
      </c>
      <c r="LL43" s="54">
        <v>0</v>
      </c>
      <c r="LM43" s="54">
        <v>0</v>
      </c>
      <c r="LN43" s="54">
        <v>0</v>
      </c>
      <c r="LO43" s="54">
        <v>0</v>
      </c>
      <c r="LP43" s="54">
        <v>0</v>
      </c>
      <c r="LQ43" s="54">
        <v>0</v>
      </c>
      <c r="LR43" s="54">
        <v>0</v>
      </c>
      <c r="LS43" s="54">
        <v>0</v>
      </c>
      <c r="LT43" s="54">
        <v>0</v>
      </c>
      <c r="LU43" s="54">
        <v>0</v>
      </c>
      <c r="LV43" s="54">
        <v>0</v>
      </c>
      <c r="LW43" s="54">
        <v>0</v>
      </c>
      <c r="LX43" s="54">
        <v>0</v>
      </c>
      <c r="LY43" s="54">
        <v>0</v>
      </c>
      <c r="LZ43" s="54">
        <v>0</v>
      </c>
      <c r="MA43" s="54">
        <v>0</v>
      </c>
      <c r="MB43" s="54">
        <v>0</v>
      </c>
      <c r="MC43" s="54">
        <v>0</v>
      </c>
      <c r="MD43" s="54">
        <v>0</v>
      </c>
      <c r="ME43" s="54">
        <v>0</v>
      </c>
      <c r="MF43" s="54">
        <v>0</v>
      </c>
      <c r="MG43" s="54">
        <v>0</v>
      </c>
      <c r="MH43" s="54">
        <v>0</v>
      </c>
      <c r="MI43" s="54">
        <v>0</v>
      </c>
      <c r="MJ43" s="54">
        <v>0</v>
      </c>
      <c r="MK43" s="54">
        <v>0</v>
      </c>
      <c r="ML43" s="54">
        <v>0</v>
      </c>
      <c r="MM43" s="54">
        <v>0</v>
      </c>
      <c r="MN43" s="54">
        <v>0</v>
      </c>
      <c r="MO43" s="54">
        <v>0</v>
      </c>
      <c r="MP43" s="54">
        <v>0</v>
      </c>
      <c r="MQ43" s="54">
        <v>0</v>
      </c>
      <c r="MR43" s="54">
        <v>0</v>
      </c>
      <c r="MS43" s="54">
        <v>0</v>
      </c>
      <c r="MT43" s="54">
        <v>0</v>
      </c>
      <c r="MU43" s="54">
        <v>0</v>
      </c>
      <c r="MV43" s="54">
        <v>0</v>
      </c>
      <c r="MW43" s="54">
        <v>0</v>
      </c>
      <c r="MX43" s="54">
        <v>0</v>
      </c>
      <c r="MY43" s="54">
        <v>0</v>
      </c>
      <c r="MZ43" s="54">
        <v>0</v>
      </c>
      <c r="NA43" s="54">
        <v>0</v>
      </c>
      <c r="NB43" s="54">
        <v>0</v>
      </c>
      <c r="NC43" s="54">
        <v>0</v>
      </c>
      <c r="ND43" s="54">
        <v>0</v>
      </c>
      <c r="NE43" s="54">
        <v>0</v>
      </c>
      <c r="NF43" s="54">
        <v>0</v>
      </c>
      <c r="NG43" s="54">
        <v>0</v>
      </c>
      <c r="NH43" s="54">
        <v>0</v>
      </c>
      <c r="NI43" s="54">
        <v>0</v>
      </c>
      <c r="NJ43" s="54">
        <v>0</v>
      </c>
      <c r="NK43" s="54">
        <v>0</v>
      </c>
      <c r="NL43" s="54">
        <v>0</v>
      </c>
      <c r="NM43" s="54">
        <v>0</v>
      </c>
      <c r="NN43" s="54">
        <v>0</v>
      </c>
      <c r="NO43" s="54">
        <v>0</v>
      </c>
      <c r="NP43" s="54">
        <v>0</v>
      </c>
      <c r="NQ43" s="54">
        <v>0</v>
      </c>
      <c r="NR43" s="54">
        <v>0</v>
      </c>
      <c r="NS43" s="54">
        <v>0</v>
      </c>
      <c r="NT43" s="54">
        <v>0</v>
      </c>
      <c r="NU43" s="54">
        <v>0</v>
      </c>
      <c r="NV43" s="54">
        <v>0</v>
      </c>
      <c r="NW43" s="54">
        <v>0</v>
      </c>
      <c r="NX43" s="54">
        <v>0</v>
      </c>
      <c r="NY43" s="54">
        <v>0</v>
      </c>
      <c r="NZ43" s="54">
        <v>0</v>
      </c>
      <c r="OA43" s="54">
        <v>0</v>
      </c>
      <c r="OB43" s="54">
        <v>0</v>
      </c>
      <c r="OC43" s="54">
        <v>0</v>
      </c>
      <c r="OD43" s="54">
        <v>0</v>
      </c>
      <c r="OE43" s="54">
        <v>0</v>
      </c>
      <c r="OF43" s="54">
        <v>0</v>
      </c>
      <c r="OG43" s="54">
        <v>0</v>
      </c>
      <c r="OH43" s="54">
        <v>0</v>
      </c>
      <c r="OI43" s="54">
        <v>0</v>
      </c>
      <c r="OJ43" s="54">
        <v>0</v>
      </c>
      <c r="OK43" s="54">
        <v>0</v>
      </c>
      <c r="OL43" s="54">
        <v>0</v>
      </c>
      <c r="OM43" s="54">
        <v>0</v>
      </c>
      <c r="ON43" s="54">
        <v>0</v>
      </c>
      <c r="OO43" s="54">
        <v>0</v>
      </c>
      <c r="OP43" s="54">
        <v>0</v>
      </c>
      <c r="OQ43" s="54">
        <v>0</v>
      </c>
      <c r="OR43" s="54">
        <v>0</v>
      </c>
      <c r="OS43" s="54">
        <v>0</v>
      </c>
      <c r="OT43" s="54">
        <v>0</v>
      </c>
      <c r="OU43" s="54">
        <v>0</v>
      </c>
      <c r="OV43" s="54">
        <v>0</v>
      </c>
      <c r="OW43" s="54">
        <v>0</v>
      </c>
      <c r="OX43" s="54">
        <v>0</v>
      </c>
      <c r="OY43" s="54">
        <v>0</v>
      </c>
      <c r="OZ43" s="54">
        <v>0</v>
      </c>
      <c r="PA43" s="54">
        <v>0</v>
      </c>
      <c r="PB43" s="54">
        <v>0</v>
      </c>
      <c r="PC43" s="54">
        <v>0</v>
      </c>
      <c r="PD43" s="54">
        <v>0</v>
      </c>
      <c r="PE43" s="54">
        <v>0</v>
      </c>
      <c r="PF43" s="54">
        <v>0</v>
      </c>
      <c r="PG43" s="54">
        <v>0</v>
      </c>
      <c r="PH43" s="54">
        <v>0</v>
      </c>
      <c r="PI43" s="54">
        <v>0</v>
      </c>
      <c r="PJ43" s="54">
        <v>0</v>
      </c>
      <c r="PK43" s="54">
        <v>0</v>
      </c>
      <c r="PL43" s="54">
        <v>0</v>
      </c>
      <c r="PM43" s="54">
        <v>0</v>
      </c>
      <c r="PN43" s="54">
        <v>0</v>
      </c>
      <c r="PO43" s="54">
        <v>0</v>
      </c>
      <c r="PP43" s="54">
        <v>0</v>
      </c>
      <c r="PQ43" s="54">
        <v>0</v>
      </c>
      <c r="PR43" s="54">
        <v>0</v>
      </c>
      <c r="PS43" s="54">
        <v>0</v>
      </c>
      <c r="PT43" s="54">
        <v>0</v>
      </c>
      <c r="PU43" s="54">
        <v>0</v>
      </c>
      <c r="PV43" s="54">
        <v>0</v>
      </c>
      <c r="PW43" s="54">
        <v>0</v>
      </c>
      <c r="PX43" s="54">
        <v>0</v>
      </c>
      <c r="PY43" s="54">
        <v>0</v>
      </c>
      <c r="PZ43" s="54">
        <v>0</v>
      </c>
      <c r="QA43" s="54">
        <v>0</v>
      </c>
      <c r="QB43" s="54">
        <v>0</v>
      </c>
      <c r="QC43" s="54">
        <v>0</v>
      </c>
      <c r="QD43" s="54">
        <v>0</v>
      </c>
      <c r="QE43" s="54">
        <v>0</v>
      </c>
      <c r="QF43" s="54">
        <v>0</v>
      </c>
      <c r="QG43" s="54">
        <v>0</v>
      </c>
      <c r="QH43" s="54">
        <v>0</v>
      </c>
      <c r="QI43" s="54">
        <v>0</v>
      </c>
      <c r="QJ43" s="54">
        <v>0</v>
      </c>
      <c r="QK43" s="54">
        <v>0</v>
      </c>
      <c r="QL43" s="54">
        <v>0</v>
      </c>
      <c r="QM43" s="54">
        <v>0</v>
      </c>
      <c r="QN43" s="54">
        <v>0</v>
      </c>
      <c r="QO43" s="54">
        <v>0</v>
      </c>
      <c r="QP43" s="54">
        <v>0</v>
      </c>
      <c r="QQ43" s="54">
        <v>0</v>
      </c>
      <c r="QR43" s="54">
        <v>0</v>
      </c>
      <c r="QS43" s="54">
        <v>0</v>
      </c>
      <c r="QT43" s="54">
        <v>0</v>
      </c>
      <c r="QU43" s="54">
        <v>0</v>
      </c>
      <c r="QV43" s="54">
        <v>0</v>
      </c>
      <c r="QW43" s="54">
        <v>0</v>
      </c>
      <c r="QX43" s="54">
        <v>0</v>
      </c>
      <c r="QY43" s="54">
        <v>0</v>
      </c>
      <c r="QZ43" s="54">
        <v>0</v>
      </c>
      <c r="RA43" s="54">
        <v>0</v>
      </c>
      <c r="RB43" s="54">
        <v>0</v>
      </c>
      <c r="RC43" s="54">
        <v>0</v>
      </c>
      <c r="RD43" s="54">
        <v>0</v>
      </c>
      <c r="RE43" s="54">
        <v>0</v>
      </c>
      <c r="RF43" s="54">
        <v>0</v>
      </c>
      <c r="RG43" s="54">
        <v>0</v>
      </c>
      <c r="RH43" s="54">
        <v>0</v>
      </c>
      <c r="RI43" s="54">
        <v>0</v>
      </c>
      <c r="RJ43" s="54">
        <v>0</v>
      </c>
      <c r="RK43" s="54">
        <v>0</v>
      </c>
      <c r="RL43" s="54">
        <v>0</v>
      </c>
      <c r="RM43" s="54">
        <v>0</v>
      </c>
      <c r="RN43" s="54">
        <v>0</v>
      </c>
      <c r="RO43" s="54">
        <v>0</v>
      </c>
      <c r="RP43" s="54">
        <v>0</v>
      </c>
      <c r="RQ43" s="54">
        <v>0</v>
      </c>
      <c r="RR43" s="54">
        <v>0</v>
      </c>
      <c r="RS43" s="54">
        <v>0</v>
      </c>
      <c r="RT43" s="54">
        <v>0</v>
      </c>
      <c r="RU43" s="54">
        <v>0</v>
      </c>
      <c r="RV43" s="54">
        <v>0</v>
      </c>
      <c r="RW43" s="54">
        <v>0</v>
      </c>
      <c r="RX43" s="54">
        <v>0</v>
      </c>
      <c r="RY43" s="54">
        <v>0</v>
      </c>
      <c r="RZ43" s="54">
        <v>0</v>
      </c>
      <c r="SA43" s="54">
        <v>0</v>
      </c>
      <c r="SB43" s="54">
        <v>0</v>
      </c>
      <c r="SC43" s="54">
        <v>0</v>
      </c>
      <c r="SD43" s="54">
        <v>0</v>
      </c>
      <c r="SE43" s="54">
        <v>0</v>
      </c>
      <c r="SF43" s="54">
        <v>0</v>
      </c>
      <c r="SG43" s="54">
        <v>0</v>
      </c>
      <c r="SH43" s="54">
        <v>0</v>
      </c>
      <c r="SI43" s="54">
        <v>0</v>
      </c>
      <c r="SJ43" s="54">
        <v>0</v>
      </c>
      <c r="SK43" s="54">
        <v>0</v>
      </c>
      <c r="SL43" s="54">
        <v>0</v>
      </c>
      <c r="SM43" s="54">
        <v>0</v>
      </c>
      <c r="SN43" s="54">
        <v>0</v>
      </c>
      <c r="SO43" s="54">
        <v>0</v>
      </c>
      <c r="SP43" s="54">
        <v>0</v>
      </c>
      <c r="SQ43" s="54">
        <v>0</v>
      </c>
      <c r="SR43" s="54">
        <v>0</v>
      </c>
      <c r="SS43" s="54">
        <v>0</v>
      </c>
      <c r="ST43" s="54">
        <v>0</v>
      </c>
      <c r="SU43" s="54">
        <v>0</v>
      </c>
      <c r="SV43" s="54">
        <v>0</v>
      </c>
      <c r="SW43" s="54">
        <v>0</v>
      </c>
      <c r="SX43" s="54">
        <v>0</v>
      </c>
      <c r="SY43" s="54">
        <v>0</v>
      </c>
      <c r="SZ43" s="54">
        <v>0</v>
      </c>
      <c r="TA43" s="54">
        <v>0</v>
      </c>
      <c r="TB43" s="54">
        <v>0</v>
      </c>
      <c r="TC43" s="54">
        <v>0</v>
      </c>
      <c r="TD43" s="54">
        <v>0</v>
      </c>
      <c r="TE43" s="54">
        <v>0</v>
      </c>
      <c r="TF43" s="54">
        <v>0</v>
      </c>
      <c r="TG43" s="54">
        <v>0</v>
      </c>
      <c r="TH43" s="54">
        <v>0</v>
      </c>
      <c r="TI43" s="54">
        <v>0</v>
      </c>
      <c r="TJ43" s="54">
        <v>0</v>
      </c>
      <c r="TK43" s="54">
        <v>0</v>
      </c>
      <c r="TL43" s="54">
        <v>0</v>
      </c>
      <c r="TM43" s="54">
        <v>0</v>
      </c>
      <c r="TN43" s="54">
        <v>0</v>
      </c>
      <c r="TO43" s="54">
        <v>0</v>
      </c>
    </row>
    <row r="44" spans="4:535" ht="14.25">
      <c r="D44" s="18" t="s">
        <v>285</v>
      </c>
      <c r="E44" s="54" t="s">
        <v>58</v>
      </c>
      <c r="F44" s="54">
        <v>8.8976287636078469E-2</v>
      </c>
      <c r="G44" s="54">
        <v>8.8976287636078469E-2</v>
      </c>
      <c r="H44" s="54">
        <v>8.8976287636078469E-2</v>
      </c>
      <c r="I44" s="54">
        <v>8.8976287636078469E-2</v>
      </c>
      <c r="J44" s="54">
        <v>8.8976287636078469E-2</v>
      </c>
      <c r="K44" s="54">
        <v>8.8976287636078469E-2</v>
      </c>
      <c r="L44" s="54">
        <v>8.8976287636078469E-2</v>
      </c>
      <c r="M44" s="54">
        <v>8.8976287636078469E-2</v>
      </c>
      <c r="N44" s="54">
        <v>8.8976287636078469E-2</v>
      </c>
      <c r="O44" s="54">
        <v>8.8976287636078469E-2</v>
      </c>
      <c r="P44" s="54">
        <v>8.8976287636078469E-2</v>
      </c>
      <c r="Q44" s="54">
        <v>8.8976287636078469E-2</v>
      </c>
      <c r="R44" s="54">
        <v>8.8976287636078469E-2</v>
      </c>
      <c r="S44" s="54">
        <v>8.8976287636078469E-2</v>
      </c>
      <c r="T44" s="54">
        <v>8.8976287636078469E-2</v>
      </c>
      <c r="U44" s="54">
        <v>8.8976287636078469E-2</v>
      </c>
      <c r="V44" s="54">
        <v>8.8976287636078469E-2</v>
      </c>
      <c r="W44" s="54">
        <v>8.8976287636078469E-2</v>
      </c>
      <c r="X44" s="54">
        <v>8.8976287636078469E-2</v>
      </c>
      <c r="Y44" s="54">
        <v>8.8976287636078469E-2</v>
      </c>
      <c r="Z44" s="54">
        <v>8.8976287636078469E-2</v>
      </c>
      <c r="AA44" s="54">
        <v>8.8976287636078469E-2</v>
      </c>
      <c r="AB44" s="54">
        <v>8.8976287636078469E-2</v>
      </c>
      <c r="AC44" s="54">
        <v>8.8976287636078469E-2</v>
      </c>
      <c r="AD44" s="54">
        <v>8.8976287636078469E-2</v>
      </c>
      <c r="AE44" s="54">
        <v>8.8976287636078469E-2</v>
      </c>
      <c r="AF44" s="54">
        <v>8.8976287636078469E-2</v>
      </c>
      <c r="AG44" s="54">
        <v>8.8976287636078469E-2</v>
      </c>
      <c r="AH44" s="54">
        <v>8.8976287636078469E-2</v>
      </c>
      <c r="AI44" s="54">
        <v>8.8976287636078469E-2</v>
      </c>
      <c r="AJ44" s="54">
        <v>8.8976287636078469E-2</v>
      </c>
      <c r="AK44" s="54">
        <v>8.8976287636078469E-2</v>
      </c>
      <c r="AL44" s="54">
        <v>8.8976287636078469E-2</v>
      </c>
      <c r="AM44" s="54">
        <v>8.8976287636078469E-2</v>
      </c>
      <c r="AN44" s="54">
        <v>8.8976287636078469E-2</v>
      </c>
      <c r="AO44" s="54">
        <v>8.8976287636078469E-2</v>
      </c>
      <c r="AP44" s="54">
        <v>8.8976287636078469E-2</v>
      </c>
      <c r="AQ44" s="54">
        <v>8.8976287636078469E-2</v>
      </c>
      <c r="AR44" s="54">
        <v>8.8976287636078469E-2</v>
      </c>
      <c r="AS44" s="54">
        <v>8.8976287636078469E-2</v>
      </c>
      <c r="AT44" s="54">
        <v>8.8976287636078469E-2</v>
      </c>
      <c r="AU44" s="54">
        <v>8.8976287636078469E-2</v>
      </c>
      <c r="AV44" s="54">
        <v>8.8976287636078469E-2</v>
      </c>
      <c r="AW44" s="54">
        <v>8.8976287636078469E-2</v>
      </c>
      <c r="AX44" s="54">
        <v>8.8976287636078469E-2</v>
      </c>
      <c r="AY44" s="54">
        <v>8.8976287636078469E-2</v>
      </c>
      <c r="AZ44" s="54">
        <v>8.8976287636078469E-2</v>
      </c>
      <c r="BA44" s="54">
        <v>8.8976287636078469E-2</v>
      </c>
      <c r="BB44" s="54">
        <v>8.8976287636078469E-2</v>
      </c>
      <c r="BC44" s="54">
        <v>8.8976287636078469E-2</v>
      </c>
      <c r="BD44" s="54">
        <v>8.8976287636078469E-2</v>
      </c>
      <c r="BE44" s="54">
        <v>8.8976287636078469E-2</v>
      </c>
      <c r="BF44" s="54">
        <v>8.8976287636078469E-2</v>
      </c>
      <c r="BG44" s="54">
        <v>8.8976287636078469E-2</v>
      </c>
      <c r="BH44" s="54">
        <v>8.8976287636078469E-2</v>
      </c>
      <c r="BI44" s="54">
        <v>8.8976287636078469E-2</v>
      </c>
      <c r="BJ44" s="54">
        <v>8.8976287636078469E-2</v>
      </c>
      <c r="BK44" s="54">
        <v>8.8976287636078469E-2</v>
      </c>
      <c r="BL44" s="54">
        <v>8.8976287636078469E-2</v>
      </c>
      <c r="BM44" s="54">
        <v>8.8976287636078469E-2</v>
      </c>
      <c r="BN44" s="54">
        <v>8.8976287636078469E-2</v>
      </c>
      <c r="BO44" s="54">
        <v>8.8976287636078469E-2</v>
      </c>
      <c r="BP44" s="54">
        <v>8.8976287636078469E-2</v>
      </c>
      <c r="BQ44" s="54">
        <v>8.8976287636078469E-2</v>
      </c>
      <c r="BR44" s="54">
        <v>8.8976287636078469E-2</v>
      </c>
      <c r="BS44" s="54">
        <v>8.8976287636078469E-2</v>
      </c>
      <c r="BT44" s="54">
        <v>8.8976287636078469E-2</v>
      </c>
      <c r="BU44" s="54">
        <v>8.8976287636078469E-2</v>
      </c>
      <c r="BV44" s="54">
        <v>8.8976287636078469E-2</v>
      </c>
      <c r="BW44" s="54">
        <v>8.8976287636078469E-2</v>
      </c>
      <c r="BX44" s="54">
        <v>8.8976287636078469E-2</v>
      </c>
      <c r="BY44" s="54">
        <v>8.8976287636078469E-2</v>
      </c>
      <c r="BZ44" s="54">
        <v>8.8976287636078469E-2</v>
      </c>
      <c r="CA44" s="54">
        <v>8.8976287636078469E-2</v>
      </c>
      <c r="CB44" s="54">
        <v>8.8976287636078469E-2</v>
      </c>
      <c r="CC44" s="54">
        <v>8.8976287636078469E-2</v>
      </c>
      <c r="CD44" s="54">
        <v>8.8976287636078469E-2</v>
      </c>
      <c r="CE44" s="54">
        <v>8.8976287636078469E-2</v>
      </c>
      <c r="CF44" s="54">
        <v>8.8976287636078469E-2</v>
      </c>
      <c r="CG44" s="54">
        <v>8.8976287636078469E-2</v>
      </c>
      <c r="CH44" s="54">
        <v>8.8976287636078469E-2</v>
      </c>
      <c r="CI44" s="54">
        <v>8.8976287636078469E-2</v>
      </c>
      <c r="CJ44" s="54">
        <v>8.8976287636078469E-2</v>
      </c>
      <c r="CK44" s="54">
        <v>8.8976287636078469E-2</v>
      </c>
      <c r="CL44" s="54">
        <v>8.8976287636078469E-2</v>
      </c>
      <c r="CM44" s="54">
        <v>8.8976287636078469E-2</v>
      </c>
      <c r="CN44" s="54">
        <v>8.8976287636078469E-2</v>
      </c>
      <c r="CO44" s="54">
        <v>8.8976287636078469E-2</v>
      </c>
      <c r="CP44" s="54">
        <v>8.8976287636078469E-2</v>
      </c>
      <c r="CQ44" s="54">
        <v>8.8976287636078469E-2</v>
      </c>
      <c r="CR44" s="54">
        <v>8.8976287636078469E-2</v>
      </c>
      <c r="CS44" s="54">
        <v>8.8976287636078469E-2</v>
      </c>
      <c r="CT44" s="54">
        <v>8.8976287636078469E-2</v>
      </c>
      <c r="CU44" s="54">
        <v>8.8976287636078469E-2</v>
      </c>
      <c r="CV44" s="54">
        <v>8.8976287636078469E-2</v>
      </c>
      <c r="CW44" s="54">
        <v>8.8976287636078469E-2</v>
      </c>
      <c r="CX44" s="54">
        <v>8.8976287636078469E-2</v>
      </c>
      <c r="CY44" s="54">
        <v>8.8976287636078469E-2</v>
      </c>
      <c r="CZ44" s="54">
        <v>8.8976287636078469E-2</v>
      </c>
      <c r="DA44" s="54">
        <v>8.8976287636078469E-2</v>
      </c>
      <c r="DB44" s="54">
        <v>8.8976287636078469E-2</v>
      </c>
      <c r="DC44" s="54">
        <v>8.8976287636078469E-2</v>
      </c>
      <c r="DD44" s="54">
        <v>8.8976287636078469E-2</v>
      </c>
      <c r="DE44" s="54">
        <v>8.8976287636078469E-2</v>
      </c>
      <c r="DF44" s="54">
        <v>8.8976287636078469E-2</v>
      </c>
      <c r="DG44" s="54">
        <v>8.8976287636078469E-2</v>
      </c>
      <c r="DH44" s="54">
        <v>8.8976287636078469E-2</v>
      </c>
      <c r="DI44" s="54">
        <v>8.8976287636078469E-2</v>
      </c>
      <c r="DJ44" s="54">
        <v>8.8976287636078469E-2</v>
      </c>
      <c r="DK44" s="54">
        <v>8.8976287636078469E-2</v>
      </c>
      <c r="DL44" s="54">
        <v>8.8976287636078469E-2</v>
      </c>
      <c r="DM44" s="54">
        <v>8.8976287636078469E-2</v>
      </c>
      <c r="DN44" s="54">
        <v>8.8976287636078469E-2</v>
      </c>
      <c r="DO44" s="54">
        <v>8.8976287636078469E-2</v>
      </c>
      <c r="DP44" s="54">
        <v>8.8976287636078469E-2</v>
      </c>
      <c r="DQ44" s="54">
        <v>8.8976287636078469E-2</v>
      </c>
      <c r="DR44" s="54">
        <v>8.8976287636078469E-2</v>
      </c>
      <c r="DS44" s="54">
        <v>8.8976287636078469E-2</v>
      </c>
      <c r="DT44" s="54">
        <v>8.8976287636078469E-2</v>
      </c>
      <c r="DU44" s="54">
        <v>8.8976287636078469E-2</v>
      </c>
      <c r="DV44" s="54">
        <v>8.8976287636078469E-2</v>
      </c>
      <c r="DW44" s="54">
        <v>8.8976287636078469E-2</v>
      </c>
      <c r="DX44" s="54">
        <v>8.8976287636078469E-2</v>
      </c>
      <c r="DY44" s="54">
        <v>8.8976287636078469E-2</v>
      </c>
      <c r="DZ44" s="54">
        <v>8.8976287636078469E-2</v>
      </c>
      <c r="EA44" s="54">
        <v>8.8976287636078469E-2</v>
      </c>
      <c r="EB44" s="54">
        <v>8.8976287636078469E-2</v>
      </c>
      <c r="EC44" s="54">
        <v>8.8976287636078469E-2</v>
      </c>
      <c r="ED44" s="54">
        <v>8.8976287636078469E-2</v>
      </c>
      <c r="EE44" s="54">
        <v>8.8976287636078469E-2</v>
      </c>
      <c r="EF44" s="54">
        <v>8.8976287636078469E-2</v>
      </c>
      <c r="EG44" s="54">
        <v>8.8976287636078469E-2</v>
      </c>
      <c r="EH44" s="54">
        <v>8.8976287636078469E-2</v>
      </c>
      <c r="EI44" s="54">
        <v>8.8976287636078469E-2</v>
      </c>
      <c r="EJ44" s="54">
        <v>8.8976287636078469E-2</v>
      </c>
      <c r="EK44" s="54">
        <v>8.8976287636078469E-2</v>
      </c>
      <c r="EL44" s="54">
        <v>8.8976287636078469E-2</v>
      </c>
      <c r="EM44" s="54">
        <v>8.8976287636078469E-2</v>
      </c>
      <c r="EN44" s="54">
        <v>8.8976287636078469E-2</v>
      </c>
      <c r="EO44" s="54">
        <v>8.8976287636078469E-2</v>
      </c>
      <c r="EP44" s="54">
        <v>8.8976287636078469E-2</v>
      </c>
      <c r="EQ44" s="54">
        <v>8.8976287636078469E-2</v>
      </c>
      <c r="ER44" s="54">
        <v>8.8976287636078469E-2</v>
      </c>
      <c r="ES44" s="54">
        <v>8.8976287636078469E-2</v>
      </c>
      <c r="ET44" s="54">
        <v>8.8976287636078469E-2</v>
      </c>
      <c r="EU44" s="54">
        <v>8.8976287636078469E-2</v>
      </c>
      <c r="EV44" s="54">
        <v>8.8976287636078469E-2</v>
      </c>
      <c r="EW44" s="54">
        <v>8.8976287636078469E-2</v>
      </c>
      <c r="EX44" s="54">
        <v>8.8976287636078469E-2</v>
      </c>
      <c r="EY44" s="54">
        <v>8.8976287636078469E-2</v>
      </c>
      <c r="EZ44" s="54">
        <v>8.8976287636078469E-2</v>
      </c>
      <c r="FA44" s="54">
        <v>8.8976287636078469E-2</v>
      </c>
      <c r="FB44" s="54">
        <v>8.8976287636078469E-2</v>
      </c>
      <c r="FC44" s="54">
        <v>8.8976287636078469E-2</v>
      </c>
      <c r="FD44" s="54">
        <v>8.8976287636078469E-2</v>
      </c>
      <c r="FE44" s="54">
        <v>8.8976287636078469E-2</v>
      </c>
      <c r="FF44" s="54">
        <v>8.8976287636078469E-2</v>
      </c>
      <c r="FG44" s="54">
        <v>8.8976287636078469E-2</v>
      </c>
      <c r="FH44" s="54">
        <v>8.8976287636078469E-2</v>
      </c>
      <c r="FI44" s="54">
        <v>8.8976287636078469E-2</v>
      </c>
      <c r="FJ44" s="54">
        <v>8.8976287636078469E-2</v>
      </c>
      <c r="FK44" s="54">
        <v>8.8976287636078469E-2</v>
      </c>
      <c r="FL44" s="54">
        <v>8.8976287636078469E-2</v>
      </c>
      <c r="FM44" s="54">
        <v>8.8976287636078469E-2</v>
      </c>
      <c r="FN44" s="54">
        <v>8.8976287636078469E-2</v>
      </c>
      <c r="FO44" s="54">
        <v>8.8976287636078469E-2</v>
      </c>
      <c r="FP44" s="54">
        <v>8.8976287636078469E-2</v>
      </c>
      <c r="FQ44" s="54">
        <v>8.8976287636078469E-2</v>
      </c>
      <c r="FR44" s="54">
        <v>8.8976287636078469E-2</v>
      </c>
      <c r="FS44" s="54">
        <v>8.8976287636078469E-2</v>
      </c>
      <c r="FT44" s="54">
        <v>8.8976287636078469E-2</v>
      </c>
      <c r="FU44" s="54">
        <v>8.8976287636078469E-2</v>
      </c>
      <c r="FV44" s="54">
        <v>8.8976287636078469E-2</v>
      </c>
      <c r="FW44" s="54">
        <v>8.8976287636078469E-2</v>
      </c>
      <c r="FX44" s="54">
        <v>8.8976287636078469E-2</v>
      </c>
      <c r="FY44" s="54">
        <v>8.8976287636078469E-2</v>
      </c>
      <c r="FZ44" s="54">
        <v>8.8976287636078469E-2</v>
      </c>
      <c r="GA44" s="54">
        <v>8.8976287636078469E-2</v>
      </c>
      <c r="GB44" s="54">
        <v>8.8976287636078469E-2</v>
      </c>
      <c r="GC44" s="54">
        <v>8.8976287636078469E-2</v>
      </c>
      <c r="GD44" s="54">
        <v>8.8976287636078469E-2</v>
      </c>
      <c r="GE44" s="54">
        <v>8.8976287636078469E-2</v>
      </c>
      <c r="GF44" s="54">
        <v>8.8976287636078469E-2</v>
      </c>
      <c r="GG44" s="54">
        <v>8.8976287636078469E-2</v>
      </c>
      <c r="GH44" s="54">
        <v>8.8976287636078469E-2</v>
      </c>
      <c r="GI44" s="54">
        <v>8.8976287636078469E-2</v>
      </c>
      <c r="GJ44" s="54">
        <v>8.8976287636078469E-2</v>
      </c>
      <c r="GK44" s="54">
        <v>8.8976287636078469E-2</v>
      </c>
      <c r="GL44" s="54">
        <v>8.8976287636078469E-2</v>
      </c>
      <c r="GM44" s="54">
        <v>8.8976287636078469E-2</v>
      </c>
      <c r="GN44" s="54">
        <v>8.8976287636078469E-2</v>
      </c>
      <c r="GO44" s="54">
        <v>8.8976287636078469E-2</v>
      </c>
      <c r="GP44" s="54">
        <v>8.8976287636078469E-2</v>
      </c>
      <c r="GQ44" s="54">
        <v>8.8976287636078469E-2</v>
      </c>
      <c r="GR44" s="54">
        <v>8.8976287636078469E-2</v>
      </c>
      <c r="GS44" s="54">
        <v>8.8976287636078469E-2</v>
      </c>
      <c r="GT44" s="54">
        <v>8.8976287636078469E-2</v>
      </c>
      <c r="GU44" s="54">
        <v>8.8976287636078469E-2</v>
      </c>
      <c r="GV44" s="54">
        <v>8.8976287636078469E-2</v>
      </c>
      <c r="GW44" s="54">
        <v>8.8976287636078469E-2</v>
      </c>
      <c r="GX44" s="54">
        <v>8.8976287636078469E-2</v>
      </c>
      <c r="GY44" s="54">
        <v>8.8976287636078469E-2</v>
      </c>
      <c r="GZ44" s="54">
        <v>8.8976287636078469E-2</v>
      </c>
      <c r="HA44" s="54">
        <v>8.8976287636078469E-2</v>
      </c>
      <c r="HB44" s="54">
        <v>8.8976287636078469E-2</v>
      </c>
      <c r="HC44" s="54">
        <v>8.8976287636078469E-2</v>
      </c>
      <c r="HD44" s="54">
        <v>8.8976287636078469E-2</v>
      </c>
      <c r="HE44" s="54">
        <v>8.8976287636078469E-2</v>
      </c>
      <c r="HF44" s="54">
        <v>8.8976287636078469E-2</v>
      </c>
      <c r="HG44" s="54">
        <v>8.8976287636078469E-2</v>
      </c>
      <c r="HH44" s="54">
        <v>8.8976287636078469E-2</v>
      </c>
      <c r="HI44" s="54">
        <v>8.8976287636078469E-2</v>
      </c>
      <c r="HJ44" s="54">
        <v>8.8976287636078469E-2</v>
      </c>
      <c r="HK44" s="54">
        <v>8.8976287636078469E-2</v>
      </c>
      <c r="HL44" s="54">
        <v>8.8976287636078469E-2</v>
      </c>
      <c r="HM44" s="54">
        <v>8.8976287636078469E-2</v>
      </c>
      <c r="HN44" s="54">
        <v>8.8976287636078469E-2</v>
      </c>
      <c r="HO44" s="54">
        <v>8.8976287636078469E-2</v>
      </c>
      <c r="HP44" s="54">
        <v>8.8976287636078469E-2</v>
      </c>
      <c r="HQ44" s="54">
        <v>8.8976287636078469E-2</v>
      </c>
      <c r="HR44" s="54">
        <v>8.8976287636078469E-2</v>
      </c>
      <c r="HS44" s="54">
        <v>8.8976287636078469E-2</v>
      </c>
      <c r="HT44" s="54">
        <v>8.8976287636078469E-2</v>
      </c>
      <c r="HU44" s="54">
        <v>8.8976287636078469E-2</v>
      </c>
      <c r="HV44" s="54">
        <v>8.8976287636078469E-2</v>
      </c>
      <c r="HW44" s="54">
        <v>8.8976287636078469E-2</v>
      </c>
      <c r="HX44" s="54">
        <v>8.8976287636078469E-2</v>
      </c>
      <c r="HY44" s="54">
        <v>8.8976287636078469E-2</v>
      </c>
      <c r="HZ44" s="54">
        <v>8.8976287636078469E-2</v>
      </c>
      <c r="IA44" s="54">
        <v>8.8976287636078469E-2</v>
      </c>
      <c r="IB44" s="54">
        <v>8.8976287636078469E-2</v>
      </c>
      <c r="IC44" s="54">
        <v>8.8976287636078469E-2</v>
      </c>
      <c r="ID44" s="54">
        <v>8.8976287636078469E-2</v>
      </c>
      <c r="IE44" s="54">
        <v>8.8976287636078469E-2</v>
      </c>
      <c r="IF44" s="54">
        <v>8.8976287636078469E-2</v>
      </c>
      <c r="IG44" s="54">
        <v>8.8976287636078469E-2</v>
      </c>
      <c r="IH44" s="54">
        <v>8.8976287636078469E-2</v>
      </c>
      <c r="II44" s="54">
        <v>8.8976287636078469E-2</v>
      </c>
      <c r="IJ44" s="54">
        <v>8.8976287636078469E-2</v>
      </c>
      <c r="IK44" s="54">
        <v>8.8976287636078469E-2</v>
      </c>
      <c r="IL44" s="54">
        <v>8.8976287636078469E-2</v>
      </c>
      <c r="IM44" s="54">
        <v>8.8976287636078469E-2</v>
      </c>
      <c r="IN44" s="54">
        <v>8.8976287636078469E-2</v>
      </c>
      <c r="IO44" s="54">
        <v>8.8976287636078469E-2</v>
      </c>
      <c r="IP44" s="54">
        <v>8.8976287636078469E-2</v>
      </c>
      <c r="IQ44" s="54">
        <v>8.8976287636078469E-2</v>
      </c>
      <c r="IR44" s="54">
        <v>8.8976287636078469E-2</v>
      </c>
      <c r="IS44" s="54">
        <v>8.8976287636078469E-2</v>
      </c>
      <c r="IT44" s="54">
        <v>8.8976287636078469E-2</v>
      </c>
      <c r="IU44" s="54">
        <v>8.8976287636078469E-2</v>
      </c>
      <c r="IV44" s="54">
        <v>8.8976287636078469E-2</v>
      </c>
      <c r="IW44" s="54">
        <v>8.8976287636078469E-2</v>
      </c>
      <c r="IX44" s="54">
        <v>8.8976287636078469E-2</v>
      </c>
      <c r="IY44" s="54">
        <v>8.8976287636078469E-2</v>
      </c>
      <c r="IZ44" s="54">
        <v>8.8976287636078469E-2</v>
      </c>
      <c r="JA44" s="54">
        <v>8.8976287636078469E-2</v>
      </c>
      <c r="JB44" s="54">
        <v>8.8976287636078469E-2</v>
      </c>
      <c r="JC44" s="54">
        <v>8.8976287636078469E-2</v>
      </c>
      <c r="JD44" s="54">
        <v>8.8976287636078469E-2</v>
      </c>
      <c r="JE44" s="54">
        <v>8.8976287636078469E-2</v>
      </c>
      <c r="JF44" s="54">
        <v>8.8976287636078469E-2</v>
      </c>
      <c r="JG44" s="54">
        <v>8.8976287636078469E-2</v>
      </c>
      <c r="JH44" s="54">
        <v>8.8976287636078469E-2</v>
      </c>
      <c r="JI44" s="54">
        <v>8.8976287636078469E-2</v>
      </c>
      <c r="JJ44" s="54">
        <v>8.8976287636078469E-2</v>
      </c>
      <c r="JK44" s="54">
        <v>8.8976287636078469E-2</v>
      </c>
      <c r="JL44" s="54">
        <v>8.8976287636078469E-2</v>
      </c>
      <c r="JM44" s="54">
        <v>8.8976287636078469E-2</v>
      </c>
      <c r="JN44" s="54">
        <v>8.8976287636078469E-2</v>
      </c>
      <c r="JO44" s="54">
        <v>8.8976287636078469E-2</v>
      </c>
      <c r="JP44" s="54">
        <v>8.8976287636078469E-2</v>
      </c>
      <c r="JQ44" s="54">
        <v>8.8976287636078469E-2</v>
      </c>
      <c r="JR44" s="54">
        <v>8.8976287636078469E-2</v>
      </c>
      <c r="JS44" s="54">
        <v>8.8976287636078469E-2</v>
      </c>
      <c r="JT44" s="54">
        <v>8.8976287636078469E-2</v>
      </c>
      <c r="JU44" s="54">
        <v>8.8976287636078469E-2</v>
      </c>
      <c r="JV44" s="54">
        <v>8.8976287636078469E-2</v>
      </c>
      <c r="JW44" s="54">
        <v>8.8976287636078469E-2</v>
      </c>
      <c r="JX44" s="54">
        <v>8.8976287636078469E-2</v>
      </c>
      <c r="JY44" s="54">
        <v>8.8976287636078469E-2</v>
      </c>
      <c r="JZ44" s="54">
        <v>8.8976287636078469E-2</v>
      </c>
      <c r="KA44" s="54">
        <v>8.8976287636078469E-2</v>
      </c>
      <c r="KB44" s="54">
        <v>8.8976287636078469E-2</v>
      </c>
      <c r="KC44" s="54">
        <v>8.8976287636078469E-2</v>
      </c>
      <c r="KD44" s="54">
        <v>8.8976287636078469E-2</v>
      </c>
      <c r="KE44" s="54">
        <v>8.8976287636078469E-2</v>
      </c>
      <c r="KF44" s="54">
        <v>8.8976287636078469E-2</v>
      </c>
      <c r="KG44" s="54">
        <v>8.8976287636078469E-2</v>
      </c>
      <c r="KH44" s="54">
        <v>8.8976287636078469E-2</v>
      </c>
      <c r="KI44" s="54">
        <v>8.8976287636078469E-2</v>
      </c>
      <c r="KJ44" s="54">
        <v>8.8976287636078469E-2</v>
      </c>
      <c r="KK44" s="54">
        <v>8.8976287636078469E-2</v>
      </c>
      <c r="KL44" s="54">
        <v>8.8976287636078469E-2</v>
      </c>
      <c r="KM44" s="54">
        <v>8.8976287636078469E-2</v>
      </c>
      <c r="KN44" s="54">
        <v>8.8976287636078469E-2</v>
      </c>
      <c r="KO44" s="54">
        <v>8.8976287636078469E-2</v>
      </c>
      <c r="KP44" s="54">
        <v>8.8976287636078469E-2</v>
      </c>
      <c r="KQ44" s="54">
        <v>8.8976287636078469E-2</v>
      </c>
      <c r="KR44" s="54">
        <v>8.8976287636078469E-2</v>
      </c>
      <c r="KS44" s="54">
        <v>8.8976287636078469E-2</v>
      </c>
      <c r="KT44" s="54">
        <v>8.8976287636078469E-2</v>
      </c>
      <c r="KU44" s="54">
        <v>8.8976287636078469E-2</v>
      </c>
      <c r="KV44" s="54">
        <v>8.8976287636078469E-2</v>
      </c>
      <c r="KW44" s="54">
        <v>8.8976287636078469E-2</v>
      </c>
      <c r="KX44" s="54">
        <v>8.8976287636078469E-2</v>
      </c>
      <c r="KY44" s="54">
        <v>8.8976287636078469E-2</v>
      </c>
      <c r="KZ44" s="54">
        <v>8.8976287636078469E-2</v>
      </c>
      <c r="LA44" s="54">
        <v>8.8976287636078469E-2</v>
      </c>
      <c r="LB44" s="54">
        <v>8.8976287636078469E-2</v>
      </c>
      <c r="LC44" s="54">
        <v>8.8976287636078469E-2</v>
      </c>
      <c r="LD44" s="54">
        <v>8.8976287636078469E-2</v>
      </c>
      <c r="LE44" s="54">
        <v>8.8976287636078469E-2</v>
      </c>
      <c r="LF44" s="54">
        <v>8.8976287636078469E-2</v>
      </c>
      <c r="LG44" s="54">
        <v>8.8976287636078469E-2</v>
      </c>
      <c r="LH44" s="54">
        <v>8.8976287636078469E-2</v>
      </c>
      <c r="LI44" s="54">
        <v>8.8976287636078469E-2</v>
      </c>
      <c r="LJ44" s="54">
        <v>8.8976287636078469E-2</v>
      </c>
      <c r="LK44" s="54">
        <v>8.8976287636078469E-2</v>
      </c>
      <c r="LL44" s="54">
        <v>8.8976287636078469E-2</v>
      </c>
      <c r="LM44" s="54">
        <v>8.8976287636078469E-2</v>
      </c>
      <c r="LN44" s="54">
        <v>8.8976287636078469E-2</v>
      </c>
      <c r="LO44" s="54">
        <v>8.8976287636078469E-2</v>
      </c>
      <c r="LP44" s="54">
        <v>8.8976287636078469E-2</v>
      </c>
      <c r="LQ44" s="54">
        <v>8.8976287636078469E-2</v>
      </c>
      <c r="LR44" s="54">
        <v>8.8976287636078469E-2</v>
      </c>
      <c r="LS44" s="54">
        <v>8.8976287636078469E-2</v>
      </c>
      <c r="LT44" s="54">
        <v>8.8976287636078469E-2</v>
      </c>
      <c r="LU44" s="54">
        <v>8.8976287636078469E-2</v>
      </c>
      <c r="LV44" s="54">
        <v>8.8976287636078469E-2</v>
      </c>
      <c r="LW44" s="54">
        <v>8.8976287636078469E-2</v>
      </c>
      <c r="LX44" s="54">
        <v>8.8976287636078469E-2</v>
      </c>
      <c r="LY44" s="54">
        <v>8.8976287636078469E-2</v>
      </c>
      <c r="LZ44" s="54">
        <v>8.8976287636078469E-2</v>
      </c>
      <c r="MA44" s="54">
        <v>8.8976287636078469E-2</v>
      </c>
      <c r="MB44" s="54">
        <v>8.8976287636078469E-2</v>
      </c>
      <c r="MC44" s="54">
        <v>8.8976287636078469E-2</v>
      </c>
      <c r="MD44" s="54">
        <v>8.8976287636078469E-2</v>
      </c>
      <c r="ME44" s="54">
        <v>8.8976287636078469E-2</v>
      </c>
      <c r="MF44" s="54">
        <v>8.8976287636078469E-2</v>
      </c>
      <c r="MG44" s="54">
        <v>8.8976287636078469E-2</v>
      </c>
      <c r="MH44" s="54">
        <v>8.8976287636078469E-2</v>
      </c>
      <c r="MI44" s="54">
        <v>8.8976287636078469E-2</v>
      </c>
      <c r="MJ44" s="54">
        <v>8.8976287636078469E-2</v>
      </c>
      <c r="MK44" s="54">
        <v>8.8976287636078469E-2</v>
      </c>
      <c r="ML44" s="54">
        <v>8.8976287636078469E-2</v>
      </c>
      <c r="MM44" s="54">
        <v>8.8976287636078469E-2</v>
      </c>
      <c r="MN44" s="54">
        <v>8.8976287636078469E-2</v>
      </c>
      <c r="MO44" s="54">
        <v>8.8976287636078469E-2</v>
      </c>
      <c r="MP44" s="54">
        <v>8.8976287636078469E-2</v>
      </c>
      <c r="MQ44" s="54">
        <v>8.8976287636078469E-2</v>
      </c>
      <c r="MR44" s="54">
        <v>8.8976287636078469E-2</v>
      </c>
      <c r="MS44" s="54">
        <v>8.8976287636078469E-2</v>
      </c>
      <c r="MT44" s="54">
        <v>8.8976287636078469E-2</v>
      </c>
      <c r="MU44" s="54">
        <v>8.8976287636078469E-2</v>
      </c>
      <c r="MV44" s="54">
        <v>8.8976287636078469E-2</v>
      </c>
      <c r="MW44" s="54">
        <v>8.8976287636078469E-2</v>
      </c>
      <c r="MX44" s="54">
        <v>8.8976287636078469E-2</v>
      </c>
      <c r="MY44" s="54">
        <v>8.8976287636078469E-2</v>
      </c>
      <c r="MZ44" s="54">
        <v>8.8976287636078469E-2</v>
      </c>
      <c r="NA44" s="54">
        <v>8.8976287636078469E-2</v>
      </c>
      <c r="NB44" s="54">
        <v>8.8976287636078469E-2</v>
      </c>
      <c r="NC44" s="54">
        <v>8.8976287636078469E-2</v>
      </c>
      <c r="ND44" s="54">
        <v>8.8976287636078469E-2</v>
      </c>
      <c r="NE44" s="54">
        <v>8.8976287636078469E-2</v>
      </c>
      <c r="NF44" s="54">
        <v>8.8976287636078469E-2</v>
      </c>
      <c r="NG44" s="54">
        <v>8.8976287636078469E-2</v>
      </c>
      <c r="NH44" s="54">
        <v>8.8976287636078469E-2</v>
      </c>
      <c r="NI44" s="54">
        <v>8.8976287636078469E-2</v>
      </c>
      <c r="NJ44" s="54">
        <v>8.8976287636078469E-2</v>
      </c>
      <c r="NK44" s="54">
        <v>8.8976287636078469E-2</v>
      </c>
      <c r="NL44" s="54">
        <v>8.8976287636078469E-2</v>
      </c>
      <c r="NM44" s="54">
        <v>8.8976287636078469E-2</v>
      </c>
      <c r="NN44" s="54">
        <v>8.8976287636078469E-2</v>
      </c>
      <c r="NO44" s="54">
        <v>8.8976287636078469E-2</v>
      </c>
      <c r="NP44" s="54">
        <v>8.8976287636078469E-2</v>
      </c>
      <c r="NQ44" s="54">
        <v>8.8976287636078469E-2</v>
      </c>
      <c r="NR44" s="54">
        <v>8.8976287636078469E-2</v>
      </c>
      <c r="NS44" s="54">
        <v>8.8976287636078469E-2</v>
      </c>
      <c r="NT44" s="54">
        <v>8.8976287636078469E-2</v>
      </c>
      <c r="NU44" s="54">
        <v>8.8976287636078469E-2</v>
      </c>
      <c r="NV44" s="54">
        <v>8.8976287636078469E-2</v>
      </c>
      <c r="NW44" s="54">
        <v>8.8976287636078469E-2</v>
      </c>
      <c r="NX44" s="54">
        <v>8.8976287636078469E-2</v>
      </c>
      <c r="NY44" s="54">
        <v>8.8976287636078469E-2</v>
      </c>
      <c r="NZ44" s="54">
        <v>8.8976287636078469E-2</v>
      </c>
      <c r="OA44" s="54">
        <v>8.8976287636078469E-2</v>
      </c>
      <c r="OB44" s="54">
        <v>8.8976287636078469E-2</v>
      </c>
      <c r="OC44" s="54">
        <v>8.8976287636078469E-2</v>
      </c>
      <c r="OD44" s="54">
        <v>8.8976287636078469E-2</v>
      </c>
      <c r="OE44" s="54">
        <v>8.8976287636078469E-2</v>
      </c>
      <c r="OF44" s="54">
        <v>8.8976287636078469E-2</v>
      </c>
      <c r="OG44" s="54">
        <v>8.8976287636078469E-2</v>
      </c>
      <c r="OH44" s="54">
        <v>8.8976287636078469E-2</v>
      </c>
      <c r="OI44" s="54">
        <v>8.8976287636078469E-2</v>
      </c>
      <c r="OJ44" s="54">
        <v>8.8976287636078469E-2</v>
      </c>
      <c r="OK44" s="54">
        <v>8.8976287636078469E-2</v>
      </c>
      <c r="OL44" s="54">
        <v>8.8976287636078469E-2</v>
      </c>
      <c r="OM44" s="54">
        <v>8.8976287636078469E-2</v>
      </c>
      <c r="ON44" s="54">
        <v>8.8976287636078469E-2</v>
      </c>
      <c r="OO44" s="54">
        <v>8.8976287636078469E-2</v>
      </c>
      <c r="OP44" s="54">
        <v>8.8976287636078469E-2</v>
      </c>
      <c r="OQ44" s="54">
        <v>8.8976287636078469E-2</v>
      </c>
      <c r="OR44" s="54">
        <v>8.8976287636078469E-2</v>
      </c>
      <c r="OS44" s="54">
        <v>8.8976287636078469E-2</v>
      </c>
      <c r="OT44" s="54">
        <v>8.8976287636078469E-2</v>
      </c>
      <c r="OU44" s="54">
        <v>8.8976287636078469E-2</v>
      </c>
      <c r="OV44" s="54">
        <v>8.8976287636078469E-2</v>
      </c>
      <c r="OW44" s="54">
        <v>8.8976287636078469E-2</v>
      </c>
      <c r="OX44" s="54">
        <v>8.8976287636078469E-2</v>
      </c>
      <c r="OY44" s="54">
        <v>8.8976287636078469E-2</v>
      </c>
      <c r="OZ44" s="54">
        <v>8.8976287636078469E-2</v>
      </c>
      <c r="PA44" s="54">
        <v>8.8976287636078469E-2</v>
      </c>
      <c r="PB44" s="54">
        <v>8.8976287636078469E-2</v>
      </c>
      <c r="PC44" s="54">
        <v>8.8976287636078469E-2</v>
      </c>
      <c r="PD44" s="54">
        <v>8.8976287636078469E-2</v>
      </c>
      <c r="PE44" s="54">
        <v>8.8976287636078469E-2</v>
      </c>
      <c r="PF44" s="54">
        <v>8.8976287636078469E-2</v>
      </c>
      <c r="PG44" s="54">
        <v>8.8976287636078469E-2</v>
      </c>
      <c r="PH44" s="54">
        <v>8.8976287636078469E-2</v>
      </c>
      <c r="PI44" s="54">
        <v>8.8976287636078469E-2</v>
      </c>
      <c r="PJ44" s="54">
        <v>8.8976287636078469E-2</v>
      </c>
      <c r="PK44" s="54">
        <v>8.8976287636078469E-2</v>
      </c>
      <c r="PL44" s="54">
        <v>8.8976287636078469E-2</v>
      </c>
      <c r="PM44" s="54">
        <v>8.8976287636078469E-2</v>
      </c>
      <c r="PN44" s="54">
        <v>8.8976287636078469E-2</v>
      </c>
      <c r="PO44" s="54">
        <v>8.8976287636078469E-2</v>
      </c>
      <c r="PP44" s="54">
        <v>8.8976287636078469E-2</v>
      </c>
      <c r="PQ44" s="54">
        <v>8.8976287636078469E-2</v>
      </c>
      <c r="PR44" s="54">
        <v>8.8976287636078469E-2</v>
      </c>
      <c r="PS44" s="54">
        <v>8.8976287636078469E-2</v>
      </c>
      <c r="PT44" s="54">
        <v>8.8976287636078469E-2</v>
      </c>
      <c r="PU44" s="54">
        <v>8.8976287636078469E-2</v>
      </c>
      <c r="PV44" s="54">
        <v>8.8976287636078469E-2</v>
      </c>
      <c r="PW44" s="54">
        <v>8.8976287636078469E-2</v>
      </c>
      <c r="PX44" s="54">
        <v>8.8976287636078469E-2</v>
      </c>
      <c r="PY44" s="54">
        <v>8.8976287636078469E-2</v>
      </c>
      <c r="PZ44" s="54">
        <v>8.8976287636078469E-2</v>
      </c>
      <c r="QA44" s="54">
        <v>8.8976287636078469E-2</v>
      </c>
      <c r="QB44" s="54">
        <v>8.8976287636078469E-2</v>
      </c>
      <c r="QC44" s="54">
        <v>8.8976287636078469E-2</v>
      </c>
      <c r="QD44" s="54">
        <v>8.8976287636078469E-2</v>
      </c>
      <c r="QE44" s="54">
        <v>8.8976287636078469E-2</v>
      </c>
      <c r="QF44" s="54">
        <v>8.8976287636078469E-2</v>
      </c>
      <c r="QG44" s="54">
        <v>8.8976287636078469E-2</v>
      </c>
      <c r="QH44" s="54">
        <v>8.8976287636078469E-2</v>
      </c>
      <c r="QI44" s="54">
        <v>8.8976287636078469E-2</v>
      </c>
      <c r="QJ44" s="54">
        <v>8.8976287636078469E-2</v>
      </c>
      <c r="QK44" s="54">
        <v>8.8976287636078469E-2</v>
      </c>
      <c r="QL44" s="54">
        <v>8.8976287636078469E-2</v>
      </c>
      <c r="QM44" s="54">
        <v>8.8976287636078469E-2</v>
      </c>
      <c r="QN44" s="54">
        <v>8.8976287636078469E-2</v>
      </c>
      <c r="QO44" s="54">
        <v>8.8976287636078469E-2</v>
      </c>
      <c r="QP44" s="54">
        <v>8.8976287636078469E-2</v>
      </c>
      <c r="QQ44" s="54">
        <v>8.8976287636078469E-2</v>
      </c>
      <c r="QR44" s="54">
        <v>8.8976287636078469E-2</v>
      </c>
      <c r="QS44" s="54">
        <v>8.8976287636078469E-2</v>
      </c>
      <c r="QT44" s="54">
        <v>8.8976287636078469E-2</v>
      </c>
      <c r="QU44" s="54">
        <v>8.8976287636078469E-2</v>
      </c>
      <c r="QV44" s="54">
        <v>8.8976287636078469E-2</v>
      </c>
      <c r="QW44" s="54">
        <v>8.8976287636078469E-2</v>
      </c>
      <c r="QX44" s="54">
        <v>8.8976287636078469E-2</v>
      </c>
      <c r="QY44" s="54">
        <v>8.8976287636078469E-2</v>
      </c>
      <c r="QZ44" s="54">
        <v>8.8976287636078469E-2</v>
      </c>
      <c r="RA44" s="54">
        <v>8.8976287636078469E-2</v>
      </c>
      <c r="RB44" s="54">
        <v>8.8976287636078469E-2</v>
      </c>
      <c r="RC44" s="54">
        <v>8.8976287636078469E-2</v>
      </c>
      <c r="RD44" s="54">
        <v>8.8976287636078469E-2</v>
      </c>
      <c r="RE44" s="54">
        <v>8.8976287636078469E-2</v>
      </c>
      <c r="RF44" s="54">
        <v>8.8976287636078469E-2</v>
      </c>
      <c r="RG44" s="54">
        <v>8.8976287636078469E-2</v>
      </c>
      <c r="RH44" s="54">
        <v>8.8976287636078469E-2</v>
      </c>
      <c r="RI44" s="54">
        <v>8.8976287636078469E-2</v>
      </c>
      <c r="RJ44" s="54">
        <v>8.8976287636078469E-2</v>
      </c>
      <c r="RK44" s="54">
        <v>8.8976287636078469E-2</v>
      </c>
      <c r="RL44" s="54">
        <v>8.8976287636078469E-2</v>
      </c>
      <c r="RM44" s="54">
        <v>8.8976287636078469E-2</v>
      </c>
      <c r="RN44" s="54">
        <v>8.8976287636078469E-2</v>
      </c>
      <c r="RO44" s="54">
        <v>8.8976287636078469E-2</v>
      </c>
      <c r="RP44" s="54">
        <v>8.8976287636078469E-2</v>
      </c>
      <c r="RQ44" s="54">
        <v>8.8976287636078469E-2</v>
      </c>
      <c r="RR44" s="54">
        <v>8.8976287636078469E-2</v>
      </c>
      <c r="RS44" s="54">
        <v>8.8976287636078469E-2</v>
      </c>
      <c r="RT44" s="54">
        <v>8.8976287636078469E-2</v>
      </c>
      <c r="RU44" s="54">
        <v>8.8976287636078469E-2</v>
      </c>
      <c r="RV44" s="54">
        <v>8.8976287636078469E-2</v>
      </c>
      <c r="RW44" s="54">
        <v>8.8976287636078469E-2</v>
      </c>
      <c r="RX44" s="54">
        <v>8.8976287636078469E-2</v>
      </c>
      <c r="RY44" s="54">
        <v>8.8976287636078469E-2</v>
      </c>
      <c r="RZ44" s="54">
        <v>8.8976287636078469E-2</v>
      </c>
      <c r="SA44" s="54">
        <v>8.8976287636078469E-2</v>
      </c>
      <c r="SB44" s="54">
        <v>8.8976287636078469E-2</v>
      </c>
      <c r="SC44" s="54">
        <v>8.8976287636078469E-2</v>
      </c>
      <c r="SD44" s="54">
        <v>8.8976287636078469E-2</v>
      </c>
      <c r="SE44" s="54">
        <v>8.8976287636078469E-2</v>
      </c>
      <c r="SF44" s="54">
        <v>8.8976287636078469E-2</v>
      </c>
      <c r="SG44" s="54">
        <v>8.8976287636078469E-2</v>
      </c>
      <c r="SH44" s="54">
        <v>8.8976287636078469E-2</v>
      </c>
      <c r="SI44" s="54">
        <v>8.8976287636078469E-2</v>
      </c>
      <c r="SJ44" s="54">
        <v>8.8976287636078469E-2</v>
      </c>
      <c r="SK44" s="54">
        <v>8.8976287636078469E-2</v>
      </c>
      <c r="SL44" s="54">
        <v>8.8976287636078469E-2</v>
      </c>
      <c r="SM44" s="54">
        <v>8.8976287636078469E-2</v>
      </c>
      <c r="SN44" s="54">
        <v>8.8976287636078469E-2</v>
      </c>
      <c r="SO44" s="54">
        <v>8.8976287636078469E-2</v>
      </c>
      <c r="SP44" s="54">
        <v>8.8976287636078469E-2</v>
      </c>
      <c r="SQ44" s="54">
        <v>8.8976287636078469E-2</v>
      </c>
      <c r="SR44" s="54">
        <v>8.8976287636078469E-2</v>
      </c>
      <c r="SS44" s="54">
        <v>8.8976287636078469E-2</v>
      </c>
      <c r="ST44" s="54">
        <v>8.8976287636078469E-2</v>
      </c>
      <c r="SU44" s="54">
        <v>8.8976287636078469E-2</v>
      </c>
      <c r="SV44" s="54">
        <v>8.8976287636078469E-2</v>
      </c>
      <c r="SW44" s="54">
        <v>8.8976287636078469E-2</v>
      </c>
      <c r="SX44" s="54">
        <v>8.8976287636078469E-2</v>
      </c>
      <c r="SY44" s="54">
        <v>8.8976287636078469E-2</v>
      </c>
      <c r="SZ44" s="54">
        <v>8.8976287636078469E-2</v>
      </c>
      <c r="TA44" s="54">
        <v>8.8976287636078469E-2</v>
      </c>
      <c r="TB44" s="54">
        <v>8.8976287636078469E-2</v>
      </c>
      <c r="TC44" s="54">
        <v>8.8976287636078469E-2</v>
      </c>
      <c r="TD44" s="54">
        <v>8.8976287636078469E-2</v>
      </c>
      <c r="TE44" s="54">
        <v>8.8976287636078469E-2</v>
      </c>
      <c r="TF44" s="54">
        <v>8.8976287636078469E-2</v>
      </c>
      <c r="TG44" s="54">
        <v>8.8976287636078469E-2</v>
      </c>
      <c r="TH44" s="54">
        <v>8.8976287636078469E-2</v>
      </c>
      <c r="TI44" s="54">
        <v>8.8976287636078469E-2</v>
      </c>
      <c r="TJ44" s="54">
        <v>8.8976287636078469E-2</v>
      </c>
      <c r="TK44" s="54">
        <v>8.8976287636078469E-2</v>
      </c>
      <c r="TL44" s="54">
        <v>8.8976287636078469E-2</v>
      </c>
      <c r="TM44" s="54">
        <v>8.8976287636078469E-2</v>
      </c>
      <c r="TN44" s="54">
        <v>8.8976287636078469E-2</v>
      </c>
      <c r="TO44" s="54">
        <v>8.8976287636078469E-2</v>
      </c>
    </row>
    <row r="45" spans="4:535" ht="14.25">
      <c r="D45" s="18" t="s">
        <v>285</v>
      </c>
      <c r="E45" s="17" t="s">
        <v>168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54">
        <v>0</v>
      </c>
      <c r="P45" s="54">
        <v>0</v>
      </c>
      <c r="Q45" s="54">
        <v>0</v>
      </c>
      <c r="R45" s="54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0</v>
      </c>
      <c r="AO45" s="54">
        <v>0</v>
      </c>
      <c r="AP45" s="54">
        <v>0</v>
      </c>
      <c r="AQ45" s="54">
        <v>0</v>
      </c>
      <c r="AR45" s="54">
        <v>0</v>
      </c>
      <c r="AS45" s="54">
        <v>0</v>
      </c>
      <c r="AT45" s="54">
        <v>0</v>
      </c>
      <c r="AU45" s="54">
        <v>0</v>
      </c>
      <c r="AV45" s="54">
        <v>0</v>
      </c>
      <c r="AW45" s="54">
        <v>0</v>
      </c>
      <c r="AX45" s="54">
        <v>0</v>
      </c>
      <c r="AY45" s="54">
        <v>0</v>
      </c>
      <c r="AZ45" s="54">
        <v>0</v>
      </c>
      <c r="BA45" s="54">
        <v>0</v>
      </c>
      <c r="BB45" s="54">
        <v>0</v>
      </c>
      <c r="BC45" s="54">
        <v>0</v>
      </c>
      <c r="BD45" s="54">
        <v>0</v>
      </c>
      <c r="BE45" s="54">
        <v>0</v>
      </c>
      <c r="BF45" s="54">
        <v>0</v>
      </c>
      <c r="BG45" s="54">
        <v>0</v>
      </c>
      <c r="BH45" s="54">
        <v>0</v>
      </c>
      <c r="BI45" s="54">
        <v>0</v>
      </c>
      <c r="BJ45" s="54">
        <v>0</v>
      </c>
      <c r="BK45" s="54">
        <v>0</v>
      </c>
      <c r="BL45" s="54">
        <v>0</v>
      </c>
      <c r="BM45" s="54">
        <v>0</v>
      </c>
      <c r="BN45" s="54">
        <v>0</v>
      </c>
      <c r="BO45" s="54">
        <v>0</v>
      </c>
      <c r="BP45" s="54">
        <v>0</v>
      </c>
      <c r="BQ45" s="54">
        <v>0</v>
      </c>
      <c r="BR45" s="54">
        <v>0</v>
      </c>
      <c r="BS45" s="54">
        <v>0</v>
      </c>
      <c r="BT45" s="54">
        <v>0</v>
      </c>
      <c r="BU45" s="54">
        <v>0</v>
      </c>
      <c r="BV45" s="54">
        <v>0</v>
      </c>
      <c r="BW45" s="54">
        <v>0</v>
      </c>
      <c r="BX45" s="54">
        <v>0</v>
      </c>
      <c r="BY45" s="54">
        <v>0</v>
      </c>
      <c r="BZ45" s="54">
        <v>0</v>
      </c>
      <c r="CA45" s="54">
        <v>0</v>
      </c>
      <c r="CB45" s="54">
        <v>0</v>
      </c>
      <c r="CC45" s="54">
        <v>0</v>
      </c>
      <c r="CD45" s="54">
        <v>0</v>
      </c>
      <c r="CE45" s="54">
        <v>0</v>
      </c>
      <c r="CF45" s="54">
        <v>0</v>
      </c>
      <c r="CG45" s="54">
        <v>0</v>
      </c>
      <c r="CH45" s="54">
        <v>0</v>
      </c>
      <c r="CI45" s="54">
        <v>0</v>
      </c>
      <c r="CJ45" s="54">
        <v>0</v>
      </c>
      <c r="CK45" s="54">
        <v>0</v>
      </c>
      <c r="CL45" s="54">
        <v>0</v>
      </c>
      <c r="CM45" s="54">
        <v>0</v>
      </c>
      <c r="CN45" s="54">
        <v>0</v>
      </c>
      <c r="CO45" s="54">
        <v>0</v>
      </c>
      <c r="CP45" s="54">
        <v>0</v>
      </c>
      <c r="CQ45" s="54">
        <v>0</v>
      </c>
      <c r="CR45" s="54">
        <v>0</v>
      </c>
      <c r="CS45" s="54">
        <v>0</v>
      </c>
      <c r="CT45" s="54">
        <v>0</v>
      </c>
      <c r="CU45" s="54">
        <v>0</v>
      </c>
      <c r="CV45" s="54">
        <v>0</v>
      </c>
      <c r="CW45" s="54">
        <v>0</v>
      </c>
      <c r="CX45" s="54">
        <v>0</v>
      </c>
      <c r="CY45" s="54">
        <v>0</v>
      </c>
      <c r="CZ45" s="54">
        <v>0</v>
      </c>
      <c r="DA45" s="54">
        <v>0</v>
      </c>
      <c r="DB45" s="54">
        <v>0</v>
      </c>
      <c r="DC45" s="54">
        <v>0</v>
      </c>
      <c r="DD45" s="54">
        <v>0</v>
      </c>
      <c r="DE45" s="54">
        <v>0</v>
      </c>
      <c r="DF45" s="54">
        <v>0</v>
      </c>
      <c r="DG45" s="54">
        <v>0</v>
      </c>
      <c r="DH45" s="54">
        <v>0</v>
      </c>
      <c r="DI45" s="54">
        <v>0</v>
      </c>
      <c r="DJ45" s="54">
        <v>0</v>
      </c>
      <c r="DK45" s="54">
        <v>0</v>
      </c>
      <c r="DL45" s="54">
        <v>0</v>
      </c>
      <c r="DM45" s="54">
        <v>0</v>
      </c>
      <c r="DN45" s="54">
        <v>0</v>
      </c>
      <c r="DO45" s="54">
        <v>0</v>
      </c>
      <c r="DP45" s="54">
        <v>0</v>
      </c>
      <c r="DQ45" s="54">
        <v>0</v>
      </c>
      <c r="DR45" s="54">
        <v>0</v>
      </c>
      <c r="DS45" s="54">
        <v>0</v>
      </c>
      <c r="DT45" s="54">
        <v>0</v>
      </c>
      <c r="DU45" s="54">
        <v>0</v>
      </c>
      <c r="DV45" s="54">
        <v>0</v>
      </c>
      <c r="DW45" s="54">
        <v>0</v>
      </c>
      <c r="DX45" s="54">
        <v>0</v>
      </c>
      <c r="DY45" s="54">
        <v>0</v>
      </c>
      <c r="DZ45" s="54">
        <v>0</v>
      </c>
      <c r="EA45" s="54">
        <v>0</v>
      </c>
      <c r="EB45" s="54">
        <v>0</v>
      </c>
      <c r="EC45" s="54">
        <v>0</v>
      </c>
      <c r="ED45" s="54">
        <v>0</v>
      </c>
      <c r="EE45" s="54">
        <v>0</v>
      </c>
      <c r="EF45" s="54">
        <v>0</v>
      </c>
      <c r="EG45" s="54">
        <v>0</v>
      </c>
      <c r="EH45" s="54">
        <v>0</v>
      </c>
      <c r="EI45" s="54">
        <v>0</v>
      </c>
      <c r="EJ45" s="54">
        <v>0</v>
      </c>
      <c r="EK45" s="54">
        <v>0</v>
      </c>
      <c r="EL45" s="54">
        <v>0</v>
      </c>
      <c r="EM45" s="54">
        <v>0</v>
      </c>
      <c r="EN45" s="54">
        <v>0</v>
      </c>
      <c r="EO45" s="54">
        <v>0</v>
      </c>
      <c r="EP45" s="54">
        <v>0</v>
      </c>
      <c r="EQ45" s="54">
        <v>0</v>
      </c>
      <c r="ER45" s="54">
        <v>0</v>
      </c>
      <c r="ES45" s="54">
        <v>0</v>
      </c>
      <c r="ET45" s="54">
        <v>0</v>
      </c>
      <c r="EU45" s="54">
        <v>0</v>
      </c>
      <c r="EV45" s="54">
        <v>0</v>
      </c>
      <c r="EW45" s="54">
        <v>0</v>
      </c>
      <c r="EX45" s="54">
        <v>0</v>
      </c>
      <c r="EY45" s="54">
        <v>0</v>
      </c>
      <c r="EZ45" s="54">
        <v>0</v>
      </c>
      <c r="FA45" s="54">
        <v>0</v>
      </c>
      <c r="FB45" s="54">
        <v>0</v>
      </c>
      <c r="FC45" s="54">
        <v>0</v>
      </c>
      <c r="FD45" s="54">
        <v>0</v>
      </c>
      <c r="FE45" s="54">
        <v>0</v>
      </c>
      <c r="FF45" s="54">
        <v>0</v>
      </c>
      <c r="FG45" s="54">
        <v>0</v>
      </c>
      <c r="FH45" s="54">
        <v>0</v>
      </c>
      <c r="FI45" s="54">
        <v>0</v>
      </c>
      <c r="FJ45" s="54">
        <v>0</v>
      </c>
      <c r="FK45" s="54">
        <v>0</v>
      </c>
      <c r="FL45" s="54">
        <v>0</v>
      </c>
      <c r="FM45" s="54">
        <v>0</v>
      </c>
      <c r="FN45" s="54">
        <v>0</v>
      </c>
      <c r="FO45" s="54">
        <v>0</v>
      </c>
      <c r="FP45" s="54">
        <v>0</v>
      </c>
      <c r="FQ45" s="54">
        <v>0</v>
      </c>
      <c r="FR45" s="54">
        <v>0</v>
      </c>
      <c r="FS45" s="54">
        <v>0</v>
      </c>
      <c r="FT45" s="54">
        <v>0</v>
      </c>
      <c r="FU45" s="54">
        <v>0</v>
      </c>
      <c r="FV45" s="54">
        <v>0</v>
      </c>
      <c r="FW45" s="54">
        <v>0</v>
      </c>
      <c r="FX45" s="54">
        <v>0</v>
      </c>
      <c r="FY45" s="54">
        <v>0</v>
      </c>
      <c r="FZ45" s="54">
        <v>0</v>
      </c>
      <c r="GA45" s="54">
        <v>0</v>
      </c>
      <c r="GB45" s="54">
        <v>0</v>
      </c>
      <c r="GC45" s="54">
        <v>0</v>
      </c>
      <c r="GD45" s="54">
        <v>0</v>
      </c>
      <c r="GE45" s="54">
        <v>0</v>
      </c>
      <c r="GF45" s="54">
        <v>0</v>
      </c>
      <c r="GG45" s="54">
        <v>0</v>
      </c>
      <c r="GH45" s="54">
        <v>0</v>
      </c>
      <c r="GI45" s="54">
        <v>0</v>
      </c>
      <c r="GJ45" s="54">
        <v>0</v>
      </c>
      <c r="GK45" s="54">
        <v>0</v>
      </c>
      <c r="GL45" s="54">
        <v>0</v>
      </c>
      <c r="GM45" s="54">
        <v>0</v>
      </c>
      <c r="GN45" s="54">
        <v>0</v>
      </c>
      <c r="GO45" s="54">
        <v>0</v>
      </c>
      <c r="GP45" s="54">
        <v>0</v>
      </c>
      <c r="GQ45" s="54">
        <v>0</v>
      </c>
      <c r="GR45" s="54">
        <v>0</v>
      </c>
      <c r="GS45" s="54">
        <v>0</v>
      </c>
      <c r="GT45" s="54">
        <v>0</v>
      </c>
      <c r="GU45" s="54">
        <v>0</v>
      </c>
      <c r="GV45" s="54">
        <v>0</v>
      </c>
      <c r="GW45" s="54">
        <v>0</v>
      </c>
      <c r="GX45" s="54">
        <v>0</v>
      </c>
      <c r="GY45" s="54">
        <v>0</v>
      </c>
      <c r="GZ45" s="54">
        <v>0</v>
      </c>
      <c r="HA45" s="54">
        <v>0</v>
      </c>
      <c r="HB45" s="54">
        <v>0</v>
      </c>
      <c r="HC45" s="54">
        <v>0</v>
      </c>
      <c r="HD45" s="54">
        <v>0</v>
      </c>
      <c r="HE45" s="54">
        <v>0</v>
      </c>
      <c r="HF45" s="54">
        <v>0</v>
      </c>
      <c r="HG45" s="54">
        <v>0</v>
      </c>
      <c r="HH45" s="54">
        <v>0</v>
      </c>
      <c r="HI45" s="54">
        <v>0</v>
      </c>
      <c r="HJ45" s="54">
        <v>0</v>
      </c>
      <c r="HK45" s="54">
        <v>0</v>
      </c>
      <c r="HL45" s="54">
        <v>0</v>
      </c>
      <c r="HM45" s="54">
        <v>0</v>
      </c>
      <c r="HN45" s="54">
        <v>0</v>
      </c>
      <c r="HO45" s="54">
        <v>0</v>
      </c>
      <c r="HP45" s="54">
        <v>0</v>
      </c>
      <c r="HQ45" s="54">
        <v>0</v>
      </c>
      <c r="HR45" s="54">
        <v>0</v>
      </c>
      <c r="HS45" s="54">
        <v>0</v>
      </c>
      <c r="HT45" s="54">
        <v>0</v>
      </c>
      <c r="HU45" s="54">
        <v>0</v>
      </c>
      <c r="HV45" s="54">
        <v>0</v>
      </c>
      <c r="HW45" s="54">
        <v>0</v>
      </c>
      <c r="HX45" s="54">
        <v>0</v>
      </c>
      <c r="HY45" s="54">
        <v>0</v>
      </c>
      <c r="HZ45" s="54">
        <v>0</v>
      </c>
      <c r="IA45" s="54">
        <v>0</v>
      </c>
      <c r="IB45" s="54">
        <v>0</v>
      </c>
      <c r="IC45" s="54">
        <v>0</v>
      </c>
      <c r="ID45" s="54">
        <v>0</v>
      </c>
      <c r="IE45" s="54">
        <v>0</v>
      </c>
      <c r="IF45" s="54">
        <v>0</v>
      </c>
      <c r="IG45" s="54">
        <v>0</v>
      </c>
      <c r="IH45" s="54">
        <v>0</v>
      </c>
      <c r="II45" s="54">
        <v>0</v>
      </c>
      <c r="IJ45" s="54">
        <v>0</v>
      </c>
      <c r="IK45" s="54">
        <v>0</v>
      </c>
      <c r="IL45" s="54">
        <v>0</v>
      </c>
      <c r="IM45" s="54">
        <v>0</v>
      </c>
      <c r="IN45" s="54">
        <v>0</v>
      </c>
      <c r="IO45" s="54">
        <v>0</v>
      </c>
      <c r="IP45" s="54">
        <v>0</v>
      </c>
      <c r="IQ45" s="54">
        <v>0</v>
      </c>
      <c r="IR45" s="54">
        <v>0</v>
      </c>
      <c r="IS45" s="54">
        <v>0</v>
      </c>
      <c r="IT45" s="54">
        <v>0</v>
      </c>
      <c r="IU45" s="54">
        <v>0</v>
      </c>
      <c r="IV45" s="54">
        <v>0</v>
      </c>
      <c r="IW45" s="54">
        <v>0</v>
      </c>
      <c r="IX45" s="54">
        <v>0</v>
      </c>
      <c r="IY45" s="54">
        <v>0</v>
      </c>
      <c r="IZ45" s="54">
        <v>0</v>
      </c>
      <c r="JA45" s="54">
        <v>0</v>
      </c>
      <c r="JB45" s="54">
        <v>0</v>
      </c>
      <c r="JC45" s="54">
        <v>0</v>
      </c>
      <c r="JD45" s="54">
        <v>0</v>
      </c>
      <c r="JE45" s="54">
        <v>0</v>
      </c>
      <c r="JF45" s="54">
        <v>0</v>
      </c>
      <c r="JG45" s="54">
        <v>0</v>
      </c>
      <c r="JH45" s="54">
        <v>0</v>
      </c>
      <c r="JI45" s="54">
        <v>0</v>
      </c>
      <c r="JJ45" s="54">
        <v>0</v>
      </c>
      <c r="JK45" s="54">
        <v>0</v>
      </c>
      <c r="JL45" s="54">
        <v>0</v>
      </c>
      <c r="JM45" s="54">
        <v>0</v>
      </c>
      <c r="JN45" s="54">
        <v>0</v>
      </c>
      <c r="JO45" s="54">
        <v>0</v>
      </c>
      <c r="JP45" s="54">
        <v>0</v>
      </c>
      <c r="JQ45" s="54">
        <v>0</v>
      </c>
      <c r="JR45" s="54">
        <v>0</v>
      </c>
      <c r="JS45" s="54">
        <v>0</v>
      </c>
      <c r="JT45" s="54">
        <v>0</v>
      </c>
      <c r="JU45" s="54">
        <v>0</v>
      </c>
      <c r="JV45" s="54">
        <v>0</v>
      </c>
      <c r="JW45" s="54">
        <v>0</v>
      </c>
      <c r="JX45" s="54">
        <v>0</v>
      </c>
      <c r="JY45" s="54">
        <v>0</v>
      </c>
      <c r="JZ45" s="54">
        <v>0</v>
      </c>
      <c r="KA45" s="54">
        <v>0</v>
      </c>
      <c r="KB45" s="54">
        <v>0</v>
      </c>
      <c r="KC45" s="54">
        <v>0</v>
      </c>
      <c r="KD45" s="54">
        <v>0</v>
      </c>
      <c r="KE45" s="54">
        <v>0</v>
      </c>
      <c r="KF45" s="54">
        <v>0</v>
      </c>
      <c r="KG45" s="54">
        <v>0</v>
      </c>
      <c r="KH45" s="54">
        <v>0</v>
      </c>
      <c r="KI45" s="54">
        <v>0</v>
      </c>
      <c r="KJ45" s="54">
        <v>0</v>
      </c>
      <c r="KK45" s="54">
        <v>0</v>
      </c>
      <c r="KL45" s="54">
        <v>0</v>
      </c>
      <c r="KM45" s="54">
        <v>0</v>
      </c>
      <c r="KN45" s="54">
        <v>0</v>
      </c>
      <c r="KO45" s="54">
        <v>0</v>
      </c>
      <c r="KP45" s="54">
        <v>0</v>
      </c>
      <c r="KQ45" s="54">
        <v>0</v>
      </c>
      <c r="KR45" s="54">
        <v>0</v>
      </c>
      <c r="KS45" s="54">
        <v>0</v>
      </c>
      <c r="KT45" s="54">
        <v>0</v>
      </c>
      <c r="KU45" s="54">
        <v>0</v>
      </c>
      <c r="KV45" s="54">
        <v>0</v>
      </c>
      <c r="KW45" s="54">
        <v>0</v>
      </c>
      <c r="KX45" s="54">
        <v>0</v>
      </c>
      <c r="KY45" s="54">
        <v>0</v>
      </c>
      <c r="KZ45" s="54">
        <v>0</v>
      </c>
      <c r="LA45" s="54">
        <v>0</v>
      </c>
      <c r="LB45" s="54">
        <v>0</v>
      </c>
      <c r="LC45" s="54">
        <v>0</v>
      </c>
      <c r="LD45" s="54">
        <v>0</v>
      </c>
      <c r="LE45" s="54">
        <v>0</v>
      </c>
      <c r="LF45" s="54">
        <v>0</v>
      </c>
      <c r="LG45" s="54">
        <v>0</v>
      </c>
      <c r="LH45" s="54">
        <v>0</v>
      </c>
      <c r="LI45" s="54">
        <v>0</v>
      </c>
      <c r="LJ45" s="54">
        <v>0</v>
      </c>
      <c r="LK45" s="54">
        <v>0</v>
      </c>
      <c r="LL45" s="54">
        <v>0</v>
      </c>
      <c r="LM45" s="54">
        <v>0</v>
      </c>
      <c r="LN45" s="54">
        <v>0</v>
      </c>
      <c r="LO45" s="54">
        <v>0</v>
      </c>
      <c r="LP45" s="54">
        <v>0</v>
      </c>
      <c r="LQ45" s="54">
        <v>0</v>
      </c>
      <c r="LR45" s="54">
        <v>0</v>
      </c>
      <c r="LS45" s="54">
        <v>0</v>
      </c>
      <c r="LT45" s="54">
        <v>0</v>
      </c>
      <c r="LU45" s="54">
        <v>0</v>
      </c>
      <c r="LV45" s="54">
        <v>0</v>
      </c>
      <c r="LW45" s="54">
        <v>0</v>
      </c>
      <c r="LX45" s="54">
        <v>0</v>
      </c>
      <c r="LY45" s="54">
        <v>0</v>
      </c>
      <c r="LZ45" s="54">
        <v>0</v>
      </c>
      <c r="MA45" s="54">
        <v>0</v>
      </c>
      <c r="MB45" s="54">
        <v>0</v>
      </c>
      <c r="MC45" s="54">
        <v>0</v>
      </c>
      <c r="MD45" s="54">
        <v>0</v>
      </c>
      <c r="ME45" s="54">
        <v>0</v>
      </c>
      <c r="MF45" s="54">
        <v>0</v>
      </c>
      <c r="MG45" s="54">
        <v>0</v>
      </c>
      <c r="MH45" s="54">
        <v>0</v>
      </c>
      <c r="MI45" s="54">
        <v>0</v>
      </c>
      <c r="MJ45" s="54">
        <v>0</v>
      </c>
      <c r="MK45" s="54">
        <v>0</v>
      </c>
      <c r="ML45" s="54">
        <v>0</v>
      </c>
      <c r="MM45" s="54">
        <v>0</v>
      </c>
      <c r="MN45" s="54">
        <v>0</v>
      </c>
      <c r="MO45" s="54">
        <v>0</v>
      </c>
      <c r="MP45" s="54">
        <v>0</v>
      </c>
      <c r="MQ45" s="54">
        <v>0</v>
      </c>
      <c r="MR45" s="54">
        <v>0</v>
      </c>
      <c r="MS45" s="54">
        <v>0</v>
      </c>
      <c r="MT45" s="54">
        <v>0</v>
      </c>
      <c r="MU45" s="54">
        <v>0</v>
      </c>
      <c r="MV45" s="54">
        <v>0</v>
      </c>
      <c r="MW45" s="54">
        <v>0</v>
      </c>
      <c r="MX45" s="54">
        <v>0</v>
      </c>
      <c r="MY45" s="54">
        <v>0</v>
      </c>
      <c r="MZ45" s="54">
        <v>0</v>
      </c>
      <c r="NA45" s="54">
        <v>0</v>
      </c>
      <c r="NB45" s="54">
        <v>0</v>
      </c>
      <c r="NC45" s="54">
        <v>0</v>
      </c>
      <c r="ND45" s="54">
        <v>0</v>
      </c>
      <c r="NE45" s="54">
        <v>0</v>
      </c>
      <c r="NF45" s="54">
        <v>0</v>
      </c>
      <c r="NG45" s="54">
        <v>0</v>
      </c>
      <c r="NH45" s="54">
        <v>0</v>
      </c>
      <c r="NI45" s="54">
        <v>0</v>
      </c>
      <c r="NJ45" s="54">
        <v>0</v>
      </c>
      <c r="NK45" s="54">
        <v>0</v>
      </c>
      <c r="NL45" s="54">
        <v>0</v>
      </c>
      <c r="NM45" s="54">
        <v>0</v>
      </c>
      <c r="NN45" s="54">
        <v>0</v>
      </c>
      <c r="NO45" s="54">
        <v>0</v>
      </c>
      <c r="NP45" s="54">
        <v>0</v>
      </c>
      <c r="NQ45" s="54">
        <v>0</v>
      </c>
      <c r="NR45" s="54">
        <v>0</v>
      </c>
      <c r="NS45" s="54">
        <v>0</v>
      </c>
      <c r="NT45" s="54">
        <v>0</v>
      </c>
      <c r="NU45" s="54">
        <v>0</v>
      </c>
      <c r="NV45" s="54">
        <v>0</v>
      </c>
      <c r="NW45" s="54">
        <v>0</v>
      </c>
      <c r="NX45" s="54">
        <v>0</v>
      </c>
      <c r="NY45" s="54">
        <v>0</v>
      </c>
      <c r="NZ45" s="54">
        <v>0</v>
      </c>
      <c r="OA45" s="54">
        <v>0</v>
      </c>
      <c r="OB45" s="54">
        <v>0</v>
      </c>
      <c r="OC45" s="54">
        <v>0</v>
      </c>
      <c r="OD45" s="54">
        <v>0</v>
      </c>
      <c r="OE45" s="54">
        <v>0</v>
      </c>
      <c r="OF45" s="54">
        <v>0</v>
      </c>
      <c r="OG45" s="54">
        <v>0</v>
      </c>
      <c r="OH45" s="54">
        <v>0</v>
      </c>
      <c r="OI45" s="54">
        <v>0</v>
      </c>
      <c r="OJ45" s="54">
        <v>0</v>
      </c>
      <c r="OK45" s="54">
        <v>0</v>
      </c>
      <c r="OL45" s="54">
        <v>0</v>
      </c>
      <c r="OM45" s="54">
        <v>0</v>
      </c>
      <c r="ON45" s="54">
        <v>0</v>
      </c>
      <c r="OO45" s="54">
        <v>0</v>
      </c>
      <c r="OP45" s="54">
        <v>0</v>
      </c>
      <c r="OQ45" s="54">
        <v>0</v>
      </c>
      <c r="OR45" s="54">
        <v>0</v>
      </c>
      <c r="OS45" s="54">
        <v>0</v>
      </c>
      <c r="OT45" s="54">
        <v>0</v>
      </c>
      <c r="OU45" s="54">
        <v>0</v>
      </c>
      <c r="OV45" s="54">
        <v>0</v>
      </c>
      <c r="OW45" s="54">
        <v>0</v>
      </c>
      <c r="OX45" s="54">
        <v>0</v>
      </c>
      <c r="OY45" s="54">
        <v>0</v>
      </c>
      <c r="OZ45" s="54">
        <v>0</v>
      </c>
      <c r="PA45" s="54">
        <v>0</v>
      </c>
      <c r="PB45" s="54">
        <v>0</v>
      </c>
      <c r="PC45" s="54">
        <v>0</v>
      </c>
      <c r="PD45" s="54">
        <v>0</v>
      </c>
      <c r="PE45" s="54">
        <v>0</v>
      </c>
      <c r="PF45" s="54">
        <v>0</v>
      </c>
      <c r="PG45" s="54">
        <v>0</v>
      </c>
      <c r="PH45" s="54">
        <v>0</v>
      </c>
      <c r="PI45" s="54">
        <v>0</v>
      </c>
      <c r="PJ45" s="54">
        <v>0</v>
      </c>
      <c r="PK45" s="54">
        <v>0</v>
      </c>
      <c r="PL45" s="54">
        <v>0</v>
      </c>
      <c r="PM45" s="54">
        <v>0</v>
      </c>
      <c r="PN45" s="54">
        <v>0</v>
      </c>
      <c r="PO45" s="54">
        <v>0</v>
      </c>
      <c r="PP45" s="54">
        <v>0</v>
      </c>
      <c r="PQ45" s="54">
        <v>0</v>
      </c>
      <c r="PR45" s="54">
        <v>0</v>
      </c>
      <c r="PS45" s="54">
        <v>0</v>
      </c>
      <c r="PT45" s="54">
        <v>0</v>
      </c>
      <c r="PU45" s="54">
        <v>0</v>
      </c>
      <c r="PV45" s="54">
        <v>0</v>
      </c>
      <c r="PW45" s="54">
        <v>0</v>
      </c>
      <c r="PX45" s="54">
        <v>0</v>
      </c>
      <c r="PY45" s="54">
        <v>0</v>
      </c>
      <c r="PZ45" s="54">
        <v>0</v>
      </c>
      <c r="QA45" s="54">
        <v>0</v>
      </c>
      <c r="QB45" s="54">
        <v>0</v>
      </c>
      <c r="QC45" s="54">
        <v>0</v>
      </c>
      <c r="QD45" s="54">
        <v>0</v>
      </c>
      <c r="QE45" s="54">
        <v>0</v>
      </c>
      <c r="QF45" s="54">
        <v>0</v>
      </c>
      <c r="QG45" s="54">
        <v>0</v>
      </c>
      <c r="QH45" s="54">
        <v>0</v>
      </c>
      <c r="QI45" s="54">
        <v>0</v>
      </c>
      <c r="QJ45" s="54">
        <v>0</v>
      </c>
      <c r="QK45" s="54">
        <v>0</v>
      </c>
      <c r="QL45" s="54">
        <v>0</v>
      </c>
      <c r="QM45" s="54">
        <v>0</v>
      </c>
      <c r="QN45" s="54">
        <v>0</v>
      </c>
      <c r="QO45" s="54">
        <v>0</v>
      </c>
      <c r="QP45" s="54">
        <v>0</v>
      </c>
      <c r="QQ45" s="54">
        <v>0</v>
      </c>
      <c r="QR45" s="54">
        <v>0</v>
      </c>
      <c r="QS45" s="54">
        <v>0</v>
      </c>
      <c r="QT45" s="54">
        <v>0</v>
      </c>
      <c r="QU45" s="54">
        <v>0</v>
      </c>
      <c r="QV45" s="54">
        <v>0</v>
      </c>
      <c r="QW45" s="54">
        <v>0</v>
      </c>
      <c r="QX45" s="54">
        <v>0</v>
      </c>
      <c r="QY45" s="54">
        <v>0</v>
      </c>
      <c r="QZ45" s="54">
        <v>0</v>
      </c>
      <c r="RA45" s="54">
        <v>0</v>
      </c>
      <c r="RB45" s="54">
        <v>0</v>
      </c>
      <c r="RC45" s="54">
        <v>0</v>
      </c>
      <c r="RD45" s="54">
        <v>0</v>
      </c>
      <c r="RE45" s="54">
        <v>0</v>
      </c>
      <c r="RF45" s="54">
        <v>0</v>
      </c>
      <c r="RG45" s="54">
        <v>0</v>
      </c>
      <c r="RH45" s="54">
        <v>0</v>
      </c>
      <c r="RI45" s="54">
        <v>0</v>
      </c>
      <c r="RJ45" s="54">
        <v>0</v>
      </c>
      <c r="RK45" s="54">
        <v>0</v>
      </c>
      <c r="RL45" s="54">
        <v>0</v>
      </c>
      <c r="RM45" s="54">
        <v>0</v>
      </c>
      <c r="RN45" s="54">
        <v>0</v>
      </c>
      <c r="RO45" s="54">
        <v>0</v>
      </c>
      <c r="RP45" s="54">
        <v>0</v>
      </c>
      <c r="RQ45" s="54">
        <v>0</v>
      </c>
      <c r="RR45" s="54">
        <v>0</v>
      </c>
      <c r="RS45" s="54">
        <v>0</v>
      </c>
      <c r="RT45" s="54">
        <v>0</v>
      </c>
      <c r="RU45" s="54">
        <v>0</v>
      </c>
      <c r="RV45" s="54">
        <v>0</v>
      </c>
      <c r="RW45" s="54">
        <v>0</v>
      </c>
      <c r="RX45" s="54">
        <v>0</v>
      </c>
      <c r="RY45" s="54">
        <v>0</v>
      </c>
      <c r="RZ45" s="54">
        <v>0</v>
      </c>
      <c r="SA45" s="54">
        <v>0</v>
      </c>
      <c r="SB45" s="54">
        <v>0</v>
      </c>
      <c r="SC45" s="54">
        <v>0</v>
      </c>
      <c r="SD45" s="54">
        <v>0</v>
      </c>
      <c r="SE45" s="54">
        <v>0</v>
      </c>
      <c r="SF45" s="54">
        <v>0</v>
      </c>
      <c r="SG45" s="54">
        <v>0</v>
      </c>
      <c r="SH45" s="54">
        <v>0</v>
      </c>
      <c r="SI45" s="54">
        <v>0</v>
      </c>
      <c r="SJ45" s="54">
        <v>0</v>
      </c>
      <c r="SK45" s="54">
        <v>0</v>
      </c>
      <c r="SL45" s="54">
        <v>0</v>
      </c>
      <c r="SM45" s="54">
        <v>0</v>
      </c>
      <c r="SN45" s="54">
        <v>0</v>
      </c>
      <c r="SO45" s="54">
        <v>0</v>
      </c>
      <c r="SP45" s="54">
        <v>0</v>
      </c>
      <c r="SQ45" s="54">
        <v>0</v>
      </c>
      <c r="SR45" s="54">
        <v>0</v>
      </c>
      <c r="SS45" s="54">
        <v>0</v>
      </c>
      <c r="ST45" s="54">
        <v>0</v>
      </c>
      <c r="SU45" s="54">
        <v>0</v>
      </c>
      <c r="SV45" s="54">
        <v>0</v>
      </c>
      <c r="SW45" s="54">
        <v>0</v>
      </c>
      <c r="SX45" s="54">
        <v>0</v>
      </c>
      <c r="SY45" s="54">
        <v>0</v>
      </c>
      <c r="SZ45" s="54">
        <v>0</v>
      </c>
      <c r="TA45" s="54">
        <v>0</v>
      </c>
      <c r="TB45" s="54">
        <v>0</v>
      </c>
      <c r="TC45" s="54">
        <v>0</v>
      </c>
      <c r="TD45" s="54">
        <v>0</v>
      </c>
      <c r="TE45" s="54">
        <v>0</v>
      </c>
      <c r="TF45" s="54">
        <v>0</v>
      </c>
      <c r="TG45" s="54">
        <v>0</v>
      </c>
      <c r="TH45" s="54">
        <v>0</v>
      </c>
      <c r="TI45" s="54">
        <v>0</v>
      </c>
      <c r="TJ45" s="54">
        <v>0</v>
      </c>
      <c r="TK45" s="54">
        <v>0</v>
      </c>
      <c r="TL45" s="54">
        <v>0</v>
      </c>
      <c r="TM45" s="54">
        <v>0</v>
      </c>
      <c r="TN45" s="54">
        <v>0</v>
      </c>
      <c r="TO45" s="54">
        <v>0</v>
      </c>
    </row>
    <row r="46" spans="4:535" ht="15" thickBot="1">
      <c r="D46" s="18" t="s">
        <v>285</v>
      </c>
      <c r="E46" s="70" t="s">
        <v>166</v>
      </c>
      <c r="F46" s="56">
        <v>0</v>
      </c>
      <c r="G46" s="56">
        <v>0</v>
      </c>
      <c r="H46" s="56">
        <v>0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  <c r="X46" s="56">
        <v>0</v>
      </c>
      <c r="Y46" s="56">
        <v>0</v>
      </c>
      <c r="Z46" s="56">
        <v>0</v>
      </c>
      <c r="AA46" s="56">
        <v>0</v>
      </c>
      <c r="AB46" s="56">
        <v>0</v>
      </c>
      <c r="AC46" s="56">
        <v>0</v>
      </c>
      <c r="AD46" s="56">
        <v>0</v>
      </c>
      <c r="AE46" s="56">
        <v>0</v>
      </c>
      <c r="AF46" s="56">
        <v>0</v>
      </c>
      <c r="AG46" s="56">
        <v>0</v>
      </c>
      <c r="AH46" s="56">
        <v>0</v>
      </c>
      <c r="AI46" s="56">
        <v>0</v>
      </c>
      <c r="AJ46" s="56">
        <v>0</v>
      </c>
      <c r="AK46" s="56">
        <v>0</v>
      </c>
      <c r="AL46" s="56">
        <v>0</v>
      </c>
      <c r="AM46" s="56">
        <v>0</v>
      </c>
      <c r="AN46" s="56">
        <v>0</v>
      </c>
      <c r="AO46" s="56">
        <v>0</v>
      </c>
      <c r="AP46" s="56">
        <v>0</v>
      </c>
      <c r="AQ46" s="56">
        <v>0</v>
      </c>
      <c r="AR46" s="56">
        <v>0</v>
      </c>
      <c r="AS46" s="56">
        <v>0</v>
      </c>
      <c r="AT46" s="56">
        <v>0</v>
      </c>
      <c r="AU46" s="56">
        <v>0</v>
      </c>
      <c r="AV46" s="56">
        <v>0</v>
      </c>
      <c r="AW46" s="56">
        <v>0</v>
      </c>
      <c r="AX46" s="56">
        <v>0</v>
      </c>
      <c r="AY46" s="56">
        <v>0</v>
      </c>
      <c r="AZ46" s="56">
        <v>0</v>
      </c>
      <c r="BA46" s="56">
        <v>0</v>
      </c>
      <c r="BB46" s="56">
        <v>0</v>
      </c>
      <c r="BC46" s="56">
        <v>0</v>
      </c>
      <c r="BD46" s="56">
        <v>0</v>
      </c>
      <c r="BE46" s="56">
        <v>0</v>
      </c>
      <c r="BF46" s="56">
        <v>0</v>
      </c>
      <c r="BG46" s="56">
        <v>0</v>
      </c>
      <c r="BH46" s="56">
        <v>0</v>
      </c>
      <c r="BI46" s="56">
        <v>0</v>
      </c>
      <c r="BJ46" s="56">
        <v>0</v>
      </c>
      <c r="BK46" s="56">
        <v>0</v>
      </c>
      <c r="BL46" s="56">
        <v>0</v>
      </c>
      <c r="BM46" s="56">
        <v>0</v>
      </c>
      <c r="BN46" s="56">
        <v>0</v>
      </c>
      <c r="BO46" s="56">
        <v>0</v>
      </c>
      <c r="BP46" s="56">
        <v>0</v>
      </c>
      <c r="BQ46" s="56">
        <v>0</v>
      </c>
      <c r="BR46" s="56">
        <v>0</v>
      </c>
      <c r="BS46" s="56">
        <v>0</v>
      </c>
      <c r="BT46" s="56">
        <v>0</v>
      </c>
      <c r="BU46" s="56">
        <v>0</v>
      </c>
      <c r="BV46" s="56">
        <v>0</v>
      </c>
      <c r="BW46" s="56">
        <v>0</v>
      </c>
      <c r="BX46" s="56">
        <v>0</v>
      </c>
      <c r="BY46" s="56">
        <v>0</v>
      </c>
      <c r="BZ46" s="56">
        <v>0</v>
      </c>
      <c r="CA46" s="56">
        <v>0</v>
      </c>
      <c r="CB46" s="56">
        <v>0</v>
      </c>
      <c r="CC46" s="56">
        <v>0</v>
      </c>
      <c r="CD46" s="56">
        <v>0</v>
      </c>
      <c r="CE46" s="56">
        <v>0</v>
      </c>
      <c r="CF46" s="56">
        <v>0</v>
      </c>
      <c r="CG46" s="56">
        <v>0</v>
      </c>
      <c r="CH46" s="56">
        <v>0</v>
      </c>
      <c r="CI46" s="56">
        <v>0</v>
      </c>
      <c r="CJ46" s="56">
        <v>0</v>
      </c>
      <c r="CK46" s="56">
        <v>0</v>
      </c>
      <c r="CL46" s="56">
        <v>0</v>
      </c>
      <c r="CM46" s="56">
        <v>0</v>
      </c>
      <c r="CN46" s="56">
        <v>0</v>
      </c>
      <c r="CO46" s="56">
        <v>0</v>
      </c>
      <c r="CP46" s="56">
        <v>0</v>
      </c>
      <c r="CQ46" s="56">
        <v>0</v>
      </c>
      <c r="CR46" s="56">
        <v>0</v>
      </c>
      <c r="CS46" s="56">
        <v>0</v>
      </c>
      <c r="CT46" s="56">
        <v>0</v>
      </c>
      <c r="CU46" s="56">
        <v>0</v>
      </c>
      <c r="CV46" s="56">
        <v>0</v>
      </c>
      <c r="CW46" s="56">
        <v>0</v>
      </c>
      <c r="CX46" s="56">
        <v>0</v>
      </c>
      <c r="CY46" s="56">
        <v>0</v>
      </c>
      <c r="CZ46" s="56">
        <v>0</v>
      </c>
      <c r="DA46" s="56">
        <v>0</v>
      </c>
      <c r="DB46" s="56">
        <v>0</v>
      </c>
      <c r="DC46" s="56">
        <v>0</v>
      </c>
      <c r="DD46" s="56">
        <v>0</v>
      </c>
      <c r="DE46" s="56">
        <v>0</v>
      </c>
      <c r="DF46" s="56">
        <v>0</v>
      </c>
      <c r="DG46" s="56">
        <v>0</v>
      </c>
      <c r="DH46" s="56">
        <v>0</v>
      </c>
      <c r="DI46" s="56">
        <v>0</v>
      </c>
      <c r="DJ46" s="56">
        <v>0</v>
      </c>
      <c r="DK46" s="56">
        <v>0</v>
      </c>
      <c r="DL46" s="56">
        <v>0</v>
      </c>
      <c r="DM46" s="56">
        <v>0</v>
      </c>
      <c r="DN46" s="56">
        <v>0</v>
      </c>
      <c r="DO46" s="56">
        <v>0</v>
      </c>
      <c r="DP46" s="56">
        <v>0</v>
      </c>
      <c r="DQ46" s="56">
        <v>0</v>
      </c>
      <c r="DR46" s="56">
        <v>0</v>
      </c>
      <c r="DS46" s="56">
        <v>0</v>
      </c>
      <c r="DT46" s="56">
        <v>0</v>
      </c>
      <c r="DU46" s="56">
        <v>0</v>
      </c>
      <c r="DV46" s="56">
        <v>0</v>
      </c>
      <c r="DW46" s="56">
        <v>0</v>
      </c>
      <c r="DX46" s="56">
        <v>0</v>
      </c>
      <c r="DY46" s="56">
        <v>0</v>
      </c>
      <c r="DZ46" s="56">
        <v>0</v>
      </c>
      <c r="EA46" s="56">
        <v>0</v>
      </c>
      <c r="EB46" s="56">
        <v>0</v>
      </c>
      <c r="EC46" s="56">
        <v>0</v>
      </c>
      <c r="ED46" s="56">
        <v>0</v>
      </c>
      <c r="EE46" s="56">
        <v>0</v>
      </c>
      <c r="EF46" s="56">
        <v>0</v>
      </c>
      <c r="EG46" s="56">
        <v>0</v>
      </c>
      <c r="EH46" s="56">
        <v>0</v>
      </c>
      <c r="EI46" s="56">
        <v>0</v>
      </c>
      <c r="EJ46" s="56">
        <v>0</v>
      </c>
      <c r="EK46" s="56">
        <v>0</v>
      </c>
      <c r="EL46" s="56">
        <v>0</v>
      </c>
      <c r="EM46" s="56">
        <v>0</v>
      </c>
      <c r="EN46" s="56">
        <v>0</v>
      </c>
      <c r="EO46" s="56">
        <v>0</v>
      </c>
      <c r="EP46" s="56">
        <v>0</v>
      </c>
      <c r="EQ46" s="56">
        <v>0</v>
      </c>
      <c r="ER46" s="56">
        <v>0</v>
      </c>
      <c r="ES46" s="56">
        <v>0</v>
      </c>
      <c r="ET46" s="56">
        <v>0</v>
      </c>
      <c r="EU46" s="56">
        <v>0</v>
      </c>
      <c r="EV46" s="56">
        <v>0</v>
      </c>
      <c r="EW46" s="56">
        <v>0</v>
      </c>
      <c r="EX46" s="56">
        <v>0</v>
      </c>
      <c r="EY46" s="56">
        <v>0</v>
      </c>
      <c r="EZ46" s="56">
        <v>0</v>
      </c>
      <c r="FA46" s="56">
        <v>0</v>
      </c>
      <c r="FB46" s="56">
        <v>0</v>
      </c>
      <c r="FC46" s="56">
        <v>0</v>
      </c>
      <c r="FD46" s="56">
        <v>0</v>
      </c>
      <c r="FE46" s="56">
        <v>0</v>
      </c>
      <c r="FF46" s="56">
        <v>0</v>
      </c>
      <c r="FG46" s="56">
        <v>0</v>
      </c>
      <c r="FH46" s="56">
        <v>0</v>
      </c>
      <c r="FI46" s="56">
        <v>0</v>
      </c>
      <c r="FJ46" s="56">
        <v>0</v>
      </c>
      <c r="FK46" s="56">
        <v>0</v>
      </c>
      <c r="FL46" s="56">
        <v>0</v>
      </c>
      <c r="FM46" s="56">
        <v>0</v>
      </c>
      <c r="FN46" s="56">
        <v>0</v>
      </c>
      <c r="FO46" s="56">
        <v>0</v>
      </c>
      <c r="FP46" s="56">
        <v>0</v>
      </c>
      <c r="FQ46" s="56">
        <v>0</v>
      </c>
      <c r="FR46" s="56">
        <v>0</v>
      </c>
      <c r="FS46" s="56">
        <v>0</v>
      </c>
      <c r="FT46" s="56">
        <v>0</v>
      </c>
      <c r="FU46" s="56">
        <v>0</v>
      </c>
      <c r="FV46" s="56">
        <v>0</v>
      </c>
      <c r="FW46" s="56">
        <v>0</v>
      </c>
      <c r="FX46" s="56">
        <v>0</v>
      </c>
      <c r="FY46" s="56">
        <v>0</v>
      </c>
      <c r="FZ46" s="56">
        <v>0</v>
      </c>
      <c r="GA46" s="56">
        <v>0</v>
      </c>
      <c r="GB46" s="56">
        <v>0</v>
      </c>
      <c r="GC46" s="56">
        <v>0</v>
      </c>
      <c r="GD46" s="56">
        <v>0</v>
      </c>
      <c r="GE46" s="56">
        <v>0</v>
      </c>
      <c r="GF46" s="56">
        <v>0</v>
      </c>
      <c r="GG46" s="56">
        <v>0</v>
      </c>
      <c r="GH46" s="56">
        <v>0</v>
      </c>
      <c r="GI46" s="56">
        <v>0</v>
      </c>
      <c r="GJ46" s="56">
        <v>0</v>
      </c>
      <c r="GK46" s="56">
        <v>0</v>
      </c>
      <c r="GL46" s="56">
        <v>0</v>
      </c>
      <c r="GM46" s="56">
        <v>0</v>
      </c>
      <c r="GN46" s="56">
        <v>0</v>
      </c>
      <c r="GO46" s="56">
        <v>0</v>
      </c>
      <c r="GP46" s="56">
        <v>0</v>
      </c>
      <c r="GQ46" s="56">
        <v>0</v>
      </c>
      <c r="GR46" s="56">
        <v>0</v>
      </c>
      <c r="GS46" s="56">
        <v>0</v>
      </c>
      <c r="GT46" s="56">
        <v>0</v>
      </c>
      <c r="GU46" s="56">
        <v>0</v>
      </c>
      <c r="GV46" s="56">
        <v>0</v>
      </c>
      <c r="GW46" s="56">
        <v>0</v>
      </c>
      <c r="GX46" s="56">
        <v>0</v>
      </c>
      <c r="GY46" s="56">
        <v>0</v>
      </c>
      <c r="GZ46" s="56">
        <v>0</v>
      </c>
      <c r="HA46" s="56">
        <v>0</v>
      </c>
      <c r="HB46" s="56">
        <v>0</v>
      </c>
      <c r="HC46" s="56">
        <v>0</v>
      </c>
      <c r="HD46" s="56">
        <v>0</v>
      </c>
      <c r="HE46" s="56">
        <v>0</v>
      </c>
      <c r="HF46" s="56">
        <v>0</v>
      </c>
      <c r="HG46" s="56">
        <v>0</v>
      </c>
      <c r="HH46" s="56">
        <v>0</v>
      </c>
      <c r="HI46" s="56">
        <v>0</v>
      </c>
      <c r="HJ46" s="56">
        <v>0</v>
      </c>
      <c r="HK46" s="56">
        <v>0</v>
      </c>
      <c r="HL46" s="56">
        <v>0</v>
      </c>
      <c r="HM46" s="56">
        <v>0</v>
      </c>
      <c r="HN46" s="56">
        <v>0</v>
      </c>
      <c r="HO46" s="56">
        <v>0</v>
      </c>
      <c r="HP46" s="56">
        <v>0</v>
      </c>
      <c r="HQ46" s="56">
        <v>0</v>
      </c>
      <c r="HR46" s="56">
        <v>0</v>
      </c>
      <c r="HS46" s="56">
        <v>0</v>
      </c>
      <c r="HT46" s="56">
        <v>0</v>
      </c>
      <c r="HU46" s="56">
        <v>0</v>
      </c>
      <c r="HV46" s="56">
        <v>0</v>
      </c>
      <c r="HW46" s="56">
        <v>0</v>
      </c>
      <c r="HX46" s="56">
        <v>0</v>
      </c>
      <c r="HY46" s="56">
        <v>0</v>
      </c>
      <c r="HZ46" s="56">
        <v>0</v>
      </c>
      <c r="IA46" s="56">
        <v>0</v>
      </c>
      <c r="IB46" s="56">
        <v>0</v>
      </c>
      <c r="IC46" s="56">
        <v>0</v>
      </c>
      <c r="ID46" s="56">
        <v>0</v>
      </c>
      <c r="IE46" s="56">
        <v>0</v>
      </c>
      <c r="IF46" s="56">
        <v>0</v>
      </c>
      <c r="IG46" s="56">
        <v>0</v>
      </c>
      <c r="IH46" s="56">
        <v>0</v>
      </c>
      <c r="II46" s="56">
        <v>0</v>
      </c>
      <c r="IJ46" s="56">
        <v>0</v>
      </c>
      <c r="IK46" s="56">
        <v>0</v>
      </c>
      <c r="IL46" s="56">
        <v>0</v>
      </c>
      <c r="IM46" s="56">
        <v>0</v>
      </c>
      <c r="IN46" s="56">
        <v>0</v>
      </c>
      <c r="IO46" s="56">
        <v>0</v>
      </c>
      <c r="IP46" s="56">
        <v>0</v>
      </c>
      <c r="IQ46" s="56">
        <v>0</v>
      </c>
      <c r="IR46" s="56">
        <v>0</v>
      </c>
      <c r="IS46" s="56">
        <v>0</v>
      </c>
      <c r="IT46" s="56">
        <v>0</v>
      </c>
      <c r="IU46" s="56">
        <v>0</v>
      </c>
      <c r="IV46" s="56">
        <v>0</v>
      </c>
      <c r="IW46" s="56">
        <v>0</v>
      </c>
      <c r="IX46" s="56">
        <v>0</v>
      </c>
      <c r="IY46" s="56">
        <v>0</v>
      </c>
      <c r="IZ46" s="56">
        <v>0</v>
      </c>
      <c r="JA46" s="56">
        <v>0</v>
      </c>
      <c r="JB46" s="56">
        <v>0</v>
      </c>
      <c r="JC46" s="56">
        <v>0</v>
      </c>
      <c r="JD46" s="56">
        <v>0</v>
      </c>
      <c r="JE46" s="56">
        <v>0</v>
      </c>
      <c r="JF46" s="56">
        <v>0</v>
      </c>
      <c r="JG46" s="56">
        <v>0</v>
      </c>
      <c r="JH46" s="56">
        <v>0</v>
      </c>
      <c r="JI46" s="56">
        <v>0</v>
      </c>
      <c r="JJ46" s="56">
        <v>0</v>
      </c>
      <c r="JK46" s="56">
        <v>0</v>
      </c>
      <c r="JL46" s="56">
        <v>0</v>
      </c>
      <c r="JM46" s="56">
        <v>0</v>
      </c>
      <c r="JN46" s="56">
        <v>0</v>
      </c>
      <c r="JO46" s="56">
        <v>0</v>
      </c>
      <c r="JP46" s="56">
        <v>0</v>
      </c>
      <c r="JQ46" s="56">
        <v>0</v>
      </c>
      <c r="JR46" s="56">
        <v>0</v>
      </c>
      <c r="JS46" s="56">
        <v>0</v>
      </c>
      <c r="JT46" s="56">
        <v>0</v>
      </c>
      <c r="JU46" s="56">
        <v>0</v>
      </c>
      <c r="JV46" s="56">
        <v>0</v>
      </c>
      <c r="JW46" s="56">
        <v>0</v>
      </c>
      <c r="JX46" s="56">
        <v>0</v>
      </c>
      <c r="JY46" s="56">
        <v>0</v>
      </c>
      <c r="JZ46" s="56">
        <v>0</v>
      </c>
      <c r="KA46" s="56">
        <v>0</v>
      </c>
      <c r="KB46" s="56">
        <v>0</v>
      </c>
      <c r="KC46" s="56">
        <v>0</v>
      </c>
      <c r="KD46" s="56">
        <v>0</v>
      </c>
      <c r="KE46" s="56">
        <v>0</v>
      </c>
      <c r="KF46" s="56">
        <v>0</v>
      </c>
      <c r="KG46" s="56">
        <v>0</v>
      </c>
      <c r="KH46" s="56">
        <v>0</v>
      </c>
      <c r="KI46" s="56">
        <v>0</v>
      </c>
      <c r="KJ46" s="56">
        <v>0</v>
      </c>
      <c r="KK46" s="56">
        <v>0</v>
      </c>
      <c r="KL46" s="56">
        <v>0</v>
      </c>
      <c r="KM46" s="56">
        <v>0</v>
      </c>
      <c r="KN46" s="56">
        <v>0</v>
      </c>
      <c r="KO46" s="56">
        <v>0</v>
      </c>
      <c r="KP46" s="56">
        <v>0</v>
      </c>
      <c r="KQ46" s="56">
        <v>0</v>
      </c>
      <c r="KR46" s="56">
        <v>0</v>
      </c>
      <c r="KS46" s="56">
        <v>0</v>
      </c>
      <c r="KT46" s="56">
        <v>0</v>
      </c>
      <c r="KU46" s="56">
        <v>0</v>
      </c>
      <c r="KV46" s="56">
        <v>0</v>
      </c>
      <c r="KW46" s="56">
        <v>0</v>
      </c>
      <c r="KX46" s="56">
        <v>0</v>
      </c>
      <c r="KY46" s="56">
        <v>0</v>
      </c>
      <c r="KZ46" s="56">
        <v>0</v>
      </c>
      <c r="LA46" s="56">
        <v>0</v>
      </c>
      <c r="LB46" s="56">
        <v>0</v>
      </c>
      <c r="LC46" s="56">
        <v>0</v>
      </c>
      <c r="LD46" s="56">
        <v>0</v>
      </c>
      <c r="LE46" s="56">
        <v>0</v>
      </c>
      <c r="LF46" s="56">
        <v>0</v>
      </c>
      <c r="LG46" s="56">
        <v>0</v>
      </c>
      <c r="LH46" s="56">
        <v>0</v>
      </c>
      <c r="LI46" s="56">
        <v>0</v>
      </c>
      <c r="LJ46" s="56">
        <v>0</v>
      </c>
      <c r="LK46" s="56">
        <v>0</v>
      </c>
      <c r="LL46" s="56">
        <v>0</v>
      </c>
      <c r="LM46" s="56">
        <v>0</v>
      </c>
      <c r="LN46" s="56">
        <v>0</v>
      </c>
      <c r="LO46" s="56">
        <v>0</v>
      </c>
      <c r="LP46" s="56">
        <v>0</v>
      </c>
      <c r="LQ46" s="56">
        <v>0</v>
      </c>
      <c r="LR46" s="56">
        <v>0</v>
      </c>
      <c r="LS46" s="56">
        <v>0</v>
      </c>
      <c r="LT46" s="56">
        <v>0</v>
      </c>
      <c r="LU46" s="56">
        <v>0</v>
      </c>
      <c r="LV46" s="56">
        <v>0</v>
      </c>
      <c r="LW46" s="56">
        <v>0</v>
      </c>
      <c r="LX46" s="56">
        <v>0</v>
      </c>
      <c r="LY46" s="56">
        <v>0</v>
      </c>
      <c r="LZ46" s="56">
        <v>0</v>
      </c>
      <c r="MA46" s="56">
        <v>0</v>
      </c>
      <c r="MB46" s="56">
        <v>0</v>
      </c>
      <c r="MC46" s="56">
        <v>0</v>
      </c>
      <c r="MD46" s="56">
        <v>0</v>
      </c>
      <c r="ME46" s="56">
        <v>0</v>
      </c>
      <c r="MF46" s="56">
        <v>0</v>
      </c>
      <c r="MG46" s="56">
        <v>0</v>
      </c>
      <c r="MH46" s="56">
        <v>0</v>
      </c>
      <c r="MI46" s="56">
        <v>0</v>
      </c>
      <c r="MJ46" s="56">
        <v>0</v>
      </c>
      <c r="MK46" s="56">
        <v>0</v>
      </c>
      <c r="ML46" s="56">
        <v>0</v>
      </c>
      <c r="MM46" s="56">
        <v>0</v>
      </c>
      <c r="MN46" s="56">
        <v>0</v>
      </c>
      <c r="MO46" s="56">
        <v>0</v>
      </c>
      <c r="MP46" s="56">
        <v>0</v>
      </c>
      <c r="MQ46" s="56">
        <v>0</v>
      </c>
      <c r="MR46" s="56">
        <v>0</v>
      </c>
      <c r="MS46" s="56">
        <v>0</v>
      </c>
      <c r="MT46" s="56">
        <v>0</v>
      </c>
      <c r="MU46" s="56">
        <v>0</v>
      </c>
      <c r="MV46" s="56">
        <v>0</v>
      </c>
      <c r="MW46" s="56">
        <v>0</v>
      </c>
      <c r="MX46" s="56">
        <v>0</v>
      </c>
      <c r="MY46" s="56">
        <v>0</v>
      </c>
      <c r="MZ46" s="56">
        <v>0</v>
      </c>
      <c r="NA46" s="56">
        <v>0</v>
      </c>
      <c r="NB46" s="56">
        <v>0</v>
      </c>
      <c r="NC46" s="56">
        <v>0</v>
      </c>
      <c r="ND46" s="56">
        <v>0</v>
      </c>
      <c r="NE46" s="56">
        <v>0</v>
      </c>
      <c r="NF46" s="56">
        <v>0</v>
      </c>
      <c r="NG46" s="56">
        <v>0</v>
      </c>
      <c r="NH46" s="56">
        <v>0</v>
      </c>
      <c r="NI46" s="56">
        <v>0</v>
      </c>
      <c r="NJ46" s="56">
        <v>0</v>
      </c>
      <c r="NK46" s="56">
        <v>0</v>
      </c>
      <c r="NL46" s="56">
        <v>0</v>
      </c>
      <c r="NM46" s="56">
        <v>0</v>
      </c>
      <c r="NN46" s="56">
        <v>0</v>
      </c>
      <c r="NO46" s="56">
        <v>0</v>
      </c>
      <c r="NP46" s="56">
        <v>0</v>
      </c>
      <c r="NQ46" s="56">
        <v>0</v>
      </c>
      <c r="NR46" s="56">
        <v>0</v>
      </c>
      <c r="NS46" s="56">
        <v>0</v>
      </c>
      <c r="NT46" s="56">
        <v>0</v>
      </c>
      <c r="NU46" s="56">
        <v>0</v>
      </c>
      <c r="NV46" s="56">
        <v>0</v>
      </c>
      <c r="NW46" s="56">
        <v>0</v>
      </c>
      <c r="NX46" s="56">
        <v>0</v>
      </c>
      <c r="NY46" s="56">
        <v>0</v>
      </c>
      <c r="NZ46" s="56">
        <v>0</v>
      </c>
      <c r="OA46" s="56">
        <v>0</v>
      </c>
      <c r="OB46" s="56">
        <v>0</v>
      </c>
      <c r="OC46" s="56">
        <v>0</v>
      </c>
      <c r="OD46" s="56">
        <v>0</v>
      </c>
      <c r="OE46" s="56">
        <v>0</v>
      </c>
      <c r="OF46" s="56">
        <v>0</v>
      </c>
      <c r="OG46" s="56">
        <v>0</v>
      </c>
      <c r="OH46" s="56">
        <v>0</v>
      </c>
      <c r="OI46" s="56">
        <v>0</v>
      </c>
      <c r="OJ46" s="56">
        <v>0</v>
      </c>
      <c r="OK46" s="56">
        <v>0</v>
      </c>
      <c r="OL46" s="56">
        <v>0</v>
      </c>
      <c r="OM46" s="56">
        <v>0</v>
      </c>
      <c r="ON46" s="56">
        <v>0</v>
      </c>
      <c r="OO46" s="56">
        <v>0</v>
      </c>
      <c r="OP46" s="56">
        <v>0</v>
      </c>
      <c r="OQ46" s="56">
        <v>0</v>
      </c>
      <c r="OR46" s="56">
        <v>0</v>
      </c>
      <c r="OS46" s="56">
        <v>0</v>
      </c>
      <c r="OT46" s="56">
        <v>0</v>
      </c>
      <c r="OU46" s="56">
        <v>0</v>
      </c>
      <c r="OV46" s="56">
        <v>0</v>
      </c>
      <c r="OW46" s="56">
        <v>0</v>
      </c>
      <c r="OX46" s="56">
        <v>0</v>
      </c>
      <c r="OY46" s="56">
        <v>0</v>
      </c>
      <c r="OZ46" s="56">
        <v>0</v>
      </c>
      <c r="PA46" s="56">
        <v>0</v>
      </c>
      <c r="PB46" s="56">
        <v>0</v>
      </c>
      <c r="PC46" s="56">
        <v>0</v>
      </c>
      <c r="PD46" s="56">
        <v>0</v>
      </c>
      <c r="PE46" s="56">
        <v>0</v>
      </c>
      <c r="PF46" s="56">
        <v>0</v>
      </c>
      <c r="PG46" s="56">
        <v>0</v>
      </c>
      <c r="PH46" s="56">
        <v>0</v>
      </c>
      <c r="PI46" s="56">
        <v>0</v>
      </c>
      <c r="PJ46" s="56">
        <v>0</v>
      </c>
      <c r="PK46" s="56">
        <v>0</v>
      </c>
      <c r="PL46" s="56">
        <v>0</v>
      </c>
      <c r="PM46" s="56">
        <v>0</v>
      </c>
      <c r="PN46" s="56">
        <v>0</v>
      </c>
      <c r="PO46" s="56">
        <v>0</v>
      </c>
      <c r="PP46" s="56">
        <v>0</v>
      </c>
      <c r="PQ46" s="56">
        <v>0</v>
      </c>
      <c r="PR46" s="56">
        <v>0</v>
      </c>
      <c r="PS46" s="56">
        <v>0</v>
      </c>
      <c r="PT46" s="56">
        <v>0</v>
      </c>
      <c r="PU46" s="56">
        <v>0</v>
      </c>
      <c r="PV46" s="56">
        <v>0</v>
      </c>
      <c r="PW46" s="56">
        <v>0</v>
      </c>
      <c r="PX46" s="56">
        <v>0</v>
      </c>
      <c r="PY46" s="56">
        <v>0</v>
      </c>
      <c r="PZ46" s="56">
        <v>0</v>
      </c>
      <c r="QA46" s="56">
        <v>0</v>
      </c>
      <c r="QB46" s="56">
        <v>0</v>
      </c>
      <c r="QC46" s="56">
        <v>0</v>
      </c>
      <c r="QD46" s="56">
        <v>0</v>
      </c>
      <c r="QE46" s="56">
        <v>0</v>
      </c>
      <c r="QF46" s="56">
        <v>0</v>
      </c>
      <c r="QG46" s="56">
        <v>0</v>
      </c>
      <c r="QH46" s="56">
        <v>0</v>
      </c>
      <c r="QI46" s="56">
        <v>0</v>
      </c>
      <c r="QJ46" s="56">
        <v>0</v>
      </c>
      <c r="QK46" s="56">
        <v>0</v>
      </c>
      <c r="QL46" s="56">
        <v>0</v>
      </c>
      <c r="QM46" s="56">
        <v>0</v>
      </c>
      <c r="QN46" s="56">
        <v>0</v>
      </c>
      <c r="QO46" s="56">
        <v>0</v>
      </c>
      <c r="QP46" s="56">
        <v>0</v>
      </c>
      <c r="QQ46" s="56">
        <v>0</v>
      </c>
      <c r="QR46" s="56">
        <v>0</v>
      </c>
      <c r="QS46" s="56">
        <v>0</v>
      </c>
      <c r="QT46" s="56">
        <v>0</v>
      </c>
      <c r="QU46" s="56">
        <v>0</v>
      </c>
      <c r="QV46" s="56">
        <v>0</v>
      </c>
      <c r="QW46" s="56">
        <v>0</v>
      </c>
      <c r="QX46" s="56">
        <v>0</v>
      </c>
      <c r="QY46" s="56">
        <v>0</v>
      </c>
      <c r="QZ46" s="56">
        <v>0</v>
      </c>
      <c r="RA46" s="56">
        <v>0</v>
      </c>
      <c r="RB46" s="56">
        <v>0</v>
      </c>
      <c r="RC46" s="56">
        <v>0</v>
      </c>
      <c r="RD46" s="56">
        <v>0</v>
      </c>
      <c r="RE46" s="56">
        <v>0</v>
      </c>
      <c r="RF46" s="56">
        <v>0</v>
      </c>
      <c r="RG46" s="56">
        <v>0</v>
      </c>
      <c r="RH46" s="56">
        <v>0</v>
      </c>
      <c r="RI46" s="56">
        <v>0</v>
      </c>
      <c r="RJ46" s="56">
        <v>0</v>
      </c>
      <c r="RK46" s="56">
        <v>0</v>
      </c>
      <c r="RL46" s="56">
        <v>0</v>
      </c>
      <c r="RM46" s="56">
        <v>0</v>
      </c>
      <c r="RN46" s="56">
        <v>0</v>
      </c>
      <c r="RO46" s="56">
        <v>0</v>
      </c>
      <c r="RP46" s="56">
        <v>0</v>
      </c>
      <c r="RQ46" s="56">
        <v>0</v>
      </c>
      <c r="RR46" s="56">
        <v>0</v>
      </c>
      <c r="RS46" s="56">
        <v>0</v>
      </c>
      <c r="RT46" s="56">
        <v>0</v>
      </c>
      <c r="RU46" s="56">
        <v>0</v>
      </c>
      <c r="RV46" s="56">
        <v>0</v>
      </c>
      <c r="RW46" s="56">
        <v>0</v>
      </c>
      <c r="RX46" s="56">
        <v>0</v>
      </c>
      <c r="RY46" s="56">
        <v>0</v>
      </c>
      <c r="RZ46" s="56">
        <v>0</v>
      </c>
      <c r="SA46" s="56">
        <v>0</v>
      </c>
      <c r="SB46" s="56">
        <v>0</v>
      </c>
      <c r="SC46" s="56">
        <v>0</v>
      </c>
      <c r="SD46" s="56">
        <v>0</v>
      </c>
      <c r="SE46" s="56">
        <v>0</v>
      </c>
      <c r="SF46" s="56">
        <v>0</v>
      </c>
      <c r="SG46" s="56">
        <v>0</v>
      </c>
      <c r="SH46" s="56">
        <v>0</v>
      </c>
      <c r="SI46" s="56">
        <v>0</v>
      </c>
      <c r="SJ46" s="56">
        <v>0</v>
      </c>
      <c r="SK46" s="56">
        <v>0</v>
      </c>
      <c r="SL46" s="56">
        <v>0</v>
      </c>
      <c r="SM46" s="56">
        <v>0</v>
      </c>
      <c r="SN46" s="56">
        <v>0</v>
      </c>
      <c r="SO46" s="56">
        <v>0</v>
      </c>
      <c r="SP46" s="56">
        <v>0</v>
      </c>
      <c r="SQ46" s="56">
        <v>0</v>
      </c>
      <c r="SR46" s="56">
        <v>0</v>
      </c>
      <c r="SS46" s="56">
        <v>0</v>
      </c>
      <c r="ST46" s="56">
        <v>0</v>
      </c>
      <c r="SU46" s="56">
        <v>0</v>
      </c>
      <c r="SV46" s="56">
        <v>0</v>
      </c>
      <c r="SW46" s="56">
        <v>0</v>
      </c>
      <c r="SX46" s="56">
        <v>0</v>
      </c>
      <c r="SY46" s="56">
        <v>0</v>
      </c>
      <c r="SZ46" s="56">
        <v>0</v>
      </c>
      <c r="TA46" s="56">
        <v>0</v>
      </c>
      <c r="TB46" s="56">
        <v>0</v>
      </c>
      <c r="TC46" s="56">
        <v>0</v>
      </c>
      <c r="TD46" s="56">
        <v>0</v>
      </c>
      <c r="TE46" s="56">
        <v>0</v>
      </c>
      <c r="TF46" s="56">
        <v>0</v>
      </c>
      <c r="TG46" s="56">
        <v>0</v>
      </c>
      <c r="TH46" s="56">
        <v>0</v>
      </c>
      <c r="TI46" s="56">
        <v>0</v>
      </c>
      <c r="TJ46" s="56">
        <v>0</v>
      </c>
      <c r="TK46" s="56">
        <v>0</v>
      </c>
      <c r="TL46" s="56">
        <v>0</v>
      </c>
      <c r="TM46" s="56">
        <v>0</v>
      </c>
      <c r="TN46" s="56">
        <v>0</v>
      </c>
      <c r="TO46" s="56">
        <v>0</v>
      </c>
    </row>
    <row r="47" spans="4:535" ht="14.25">
      <c r="D47" s="18" t="s">
        <v>286</v>
      </c>
      <c r="E47" s="54" t="s">
        <v>59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54">
        <v>0</v>
      </c>
      <c r="P47" s="54">
        <v>0</v>
      </c>
      <c r="Q47" s="54">
        <v>0</v>
      </c>
      <c r="R47" s="54">
        <v>0</v>
      </c>
      <c r="S47" s="54">
        <v>0</v>
      </c>
      <c r="T47" s="54">
        <v>0</v>
      </c>
      <c r="U47" s="54">
        <v>0</v>
      </c>
      <c r="V47" s="54">
        <v>0</v>
      </c>
      <c r="W47" s="54">
        <v>0</v>
      </c>
      <c r="X47" s="54">
        <v>0</v>
      </c>
      <c r="Y47" s="54">
        <v>0</v>
      </c>
      <c r="Z47" s="54">
        <v>0</v>
      </c>
      <c r="AA47" s="54">
        <v>0</v>
      </c>
      <c r="AB47" s="54">
        <v>0</v>
      </c>
      <c r="AC47" s="54">
        <v>0</v>
      </c>
      <c r="AD47" s="54">
        <v>0</v>
      </c>
      <c r="AE47" s="54">
        <v>0</v>
      </c>
      <c r="AF47" s="54">
        <v>0</v>
      </c>
      <c r="AG47" s="54">
        <v>0</v>
      </c>
      <c r="AH47" s="54">
        <v>0</v>
      </c>
      <c r="AI47" s="54">
        <v>0</v>
      </c>
      <c r="AJ47" s="54">
        <v>0</v>
      </c>
      <c r="AK47" s="54">
        <v>0</v>
      </c>
      <c r="AL47" s="54">
        <v>0</v>
      </c>
      <c r="AM47" s="54">
        <v>0</v>
      </c>
      <c r="AN47" s="54">
        <v>0</v>
      </c>
      <c r="AO47" s="54">
        <v>0</v>
      </c>
      <c r="AP47" s="54">
        <v>0</v>
      </c>
      <c r="AQ47" s="54">
        <v>0</v>
      </c>
      <c r="AR47" s="54">
        <v>0</v>
      </c>
      <c r="AS47" s="54">
        <v>0</v>
      </c>
      <c r="AT47" s="54">
        <v>0</v>
      </c>
      <c r="AU47" s="54">
        <v>0</v>
      </c>
      <c r="AV47" s="54">
        <v>0</v>
      </c>
      <c r="AW47" s="54">
        <v>0</v>
      </c>
      <c r="AX47" s="54">
        <v>0</v>
      </c>
      <c r="AY47" s="54">
        <v>0</v>
      </c>
      <c r="AZ47" s="54">
        <v>0</v>
      </c>
      <c r="BA47" s="54">
        <v>0</v>
      </c>
      <c r="BB47" s="54">
        <v>0</v>
      </c>
      <c r="BC47" s="54">
        <v>0</v>
      </c>
      <c r="BD47" s="54">
        <v>0</v>
      </c>
      <c r="BE47" s="54">
        <v>0</v>
      </c>
      <c r="BF47" s="54">
        <v>0</v>
      </c>
      <c r="BG47" s="54">
        <v>0</v>
      </c>
      <c r="BH47" s="54">
        <v>0</v>
      </c>
      <c r="BI47" s="54">
        <v>0</v>
      </c>
      <c r="BJ47" s="54">
        <v>0</v>
      </c>
      <c r="BK47" s="54">
        <v>0</v>
      </c>
      <c r="BL47" s="54">
        <v>0</v>
      </c>
      <c r="BM47" s="54">
        <v>0</v>
      </c>
      <c r="BN47" s="54">
        <v>0</v>
      </c>
      <c r="BO47" s="54">
        <v>0</v>
      </c>
      <c r="BP47" s="54">
        <v>0</v>
      </c>
      <c r="BQ47" s="54">
        <v>0</v>
      </c>
      <c r="BR47" s="54">
        <v>0</v>
      </c>
      <c r="BS47" s="54">
        <v>0</v>
      </c>
      <c r="BT47" s="54">
        <v>0</v>
      </c>
      <c r="BU47" s="54">
        <v>0</v>
      </c>
      <c r="BV47" s="54">
        <v>0</v>
      </c>
      <c r="BW47" s="54">
        <v>0</v>
      </c>
      <c r="BX47" s="54">
        <v>0</v>
      </c>
      <c r="BY47" s="54">
        <v>0</v>
      </c>
      <c r="BZ47" s="54">
        <v>0</v>
      </c>
      <c r="CA47" s="54">
        <v>0</v>
      </c>
      <c r="CB47" s="54">
        <v>0</v>
      </c>
      <c r="CC47" s="54">
        <v>0</v>
      </c>
      <c r="CD47" s="54">
        <v>0</v>
      </c>
      <c r="CE47" s="54">
        <v>0</v>
      </c>
      <c r="CF47" s="54">
        <v>0</v>
      </c>
      <c r="CG47" s="54">
        <v>0</v>
      </c>
      <c r="CH47" s="54">
        <v>0</v>
      </c>
      <c r="CI47" s="54">
        <v>0</v>
      </c>
      <c r="CJ47" s="54">
        <v>0</v>
      </c>
      <c r="CK47" s="54">
        <v>0</v>
      </c>
      <c r="CL47" s="54">
        <v>0</v>
      </c>
      <c r="CM47" s="54">
        <v>0</v>
      </c>
      <c r="CN47" s="54">
        <v>0</v>
      </c>
      <c r="CO47" s="54">
        <v>0</v>
      </c>
      <c r="CP47" s="54">
        <v>0</v>
      </c>
      <c r="CQ47" s="54">
        <v>0</v>
      </c>
      <c r="CR47" s="54">
        <v>0</v>
      </c>
      <c r="CS47" s="54">
        <v>0</v>
      </c>
      <c r="CT47" s="54">
        <v>0</v>
      </c>
      <c r="CU47" s="54">
        <v>0</v>
      </c>
      <c r="CV47" s="54">
        <v>0</v>
      </c>
      <c r="CW47" s="54">
        <v>0</v>
      </c>
      <c r="CX47" s="54">
        <v>0</v>
      </c>
      <c r="CY47" s="54">
        <v>0</v>
      </c>
      <c r="CZ47" s="54">
        <v>0</v>
      </c>
      <c r="DA47" s="54">
        <v>0</v>
      </c>
      <c r="DB47" s="54">
        <v>0</v>
      </c>
      <c r="DC47" s="54">
        <v>0</v>
      </c>
      <c r="DD47" s="54">
        <v>0</v>
      </c>
      <c r="DE47" s="54">
        <v>0</v>
      </c>
      <c r="DF47" s="54">
        <v>0</v>
      </c>
      <c r="DG47" s="54">
        <v>0</v>
      </c>
      <c r="DH47" s="54">
        <v>0</v>
      </c>
      <c r="DI47" s="54">
        <v>0</v>
      </c>
      <c r="DJ47" s="54">
        <v>0</v>
      </c>
      <c r="DK47" s="54">
        <v>0</v>
      </c>
      <c r="DL47" s="54">
        <v>0</v>
      </c>
      <c r="DM47" s="54">
        <v>0</v>
      </c>
      <c r="DN47" s="54">
        <v>0</v>
      </c>
      <c r="DO47" s="54">
        <v>0</v>
      </c>
      <c r="DP47" s="54">
        <v>0</v>
      </c>
      <c r="DQ47" s="54">
        <v>0</v>
      </c>
      <c r="DR47" s="54">
        <v>0</v>
      </c>
      <c r="DS47" s="54">
        <v>0</v>
      </c>
      <c r="DT47" s="54">
        <v>0</v>
      </c>
      <c r="DU47" s="54">
        <v>0</v>
      </c>
      <c r="DV47" s="54">
        <v>0</v>
      </c>
      <c r="DW47" s="54">
        <v>0</v>
      </c>
      <c r="DX47" s="54">
        <v>0</v>
      </c>
      <c r="DY47" s="54">
        <v>0</v>
      </c>
      <c r="DZ47" s="54">
        <v>0</v>
      </c>
      <c r="EA47" s="54">
        <v>0</v>
      </c>
      <c r="EB47" s="54">
        <v>0</v>
      </c>
      <c r="EC47" s="54">
        <v>0</v>
      </c>
      <c r="ED47" s="54">
        <v>0</v>
      </c>
      <c r="EE47" s="54">
        <v>0</v>
      </c>
      <c r="EF47" s="54">
        <v>0</v>
      </c>
      <c r="EG47" s="54">
        <v>0</v>
      </c>
      <c r="EH47" s="54">
        <v>0</v>
      </c>
      <c r="EI47" s="54">
        <v>0</v>
      </c>
      <c r="EJ47" s="54">
        <v>0</v>
      </c>
      <c r="EK47" s="54">
        <v>0</v>
      </c>
      <c r="EL47" s="54">
        <v>0</v>
      </c>
      <c r="EM47" s="54">
        <v>0</v>
      </c>
      <c r="EN47" s="54">
        <v>0</v>
      </c>
      <c r="EO47" s="54">
        <v>0</v>
      </c>
      <c r="EP47" s="54">
        <v>0</v>
      </c>
      <c r="EQ47" s="54">
        <v>0</v>
      </c>
      <c r="ER47" s="54">
        <v>0</v>
      </c>
      <c r="ES47" s="54">
        <v>0</v>
      </c>
      <c r="ET47" s="54">
        <v>0</v>
      </c>
      <c r="EU47" s="54">
        <v>0</v>
      </c>
      <c r="EV47" s="54">
        <v>0</v>
      </c>
      <c r="EW47" s="54">
        <v>0</v>
      </c>
      <c r="EX47" s="54">
        <v>0</v>
      </c>
      <c r="EY47" s="54">
        <v>0</v>
      </c>
      <c r="EZ47" s="54">
        <v>0</v>
      </c>
      <c r="FA47" s="54">
        <v>0</v>
      </c>
      <c r="FB47" s="54">
        <v>0</v>
      </c>
      <c r="FC47" s="54">
        <v>0</v>
      </c>
      <c r="FD47" s="54">
        <v>0</v>
      </c>
      <c r="FE47" s="54">
        <v>0</v>
      </c>
      <c r="FF47" s="54">
        <v>0</v>
      </c>
      <c r="FG47" s="54">
        <v>0</v>
      </c>
      <c r="FH47" s="54">
        <v>0</v>
      </c>
      <c r="FI47" s="54">
        <v>0</v>
      </c>
      <c r="FJ47" s="54">
        <v>0</v>
      </c>
      <c r="FK47" s="54">
        <v>0</v>
      </c>
      <c r="FL47" s="54">
        <v>0</v>
      </c>
      <c r="FM47" s="54">
        <v>0</v>
      </c>
      <c r="FN47" s="54">
        <v>0</v>
      </c>
      <c r="FO47" s="54">
        <v>0</v>
      </c>
      <c r="FP47" s="54">
        <v>0</v>
      </c>
      <c r="FQ47" s="54">
        <v>0</v>
      </c>
      <c r="FR47" s="54">
        <v>0</v>
      </c>
      <c r="FS47" s="54">
        <v>0</v>
      </c>
      <c r="FT47" s="54">
        <v>0</v>
      </c>
      <c r="FU47" s="54">
        <v>0</v>
      </c>
      <c r="FV47" s="54">
        <v>0</v>
      </c>
      <c r="FW47" s="54">
        <v>0</v>
      </c>
      <c r="FX47" s="54">
        <v>0</v>
      </c>
      <c r="FY47" s="54">
        <v>0</v>
      </c>
      <c r="FZ47" s="54">
        <v>0</v>
      </c>
      <c r="GA47" s="54">
        <v>0</v>
      </c>
      <c r="GB47" s="54">
        <v>0</v>
      </c>
      <c r="GC47" s="54">
        <v>0</v>
      </c>
      <c r="GD47" s="54">
        <v>0</v>
      </c>
      <c r="GE47" s="54">
        <v>0</v>
      </c>
      <c r="GF47" s="54">
        <v>0</v>
      </c>
      <c r="GG47" s="54">
        <v>0</v>
      </c>
      <c r="GH47" s="54">
        <v>0</v>
      </c>
      <c r="GI47" s="54">
        <v>0</v>
      </c>
      <c r="GJ47" s="54">
        <v>0</v>
      </c>
      <c r="GK47" s="54">
        <v>0</v>
      </c>
      <c r="GL47" s="54">
        <v>0</v>
      </c>
      <c r="GM47" s="54">
        <v>0</v>
      </c>
      <c r="GN47" s="54">
        <v>0</v>
      </c>
      <c r="GO47" s="54">
        <v>0</v>
      </c>
      <c r="GP47" s="54">
        <v>0</v>
      </c>
      <c r="GQ47" s="54">
        <v>0</v>
      </c>
      <c r="GR47" s="54">
        <v>0</v>
      </c>
      <c r="GS47" s="54">
        <v>0</v>
      </c>
      <c r="GT47" s="54">
        <v>0</v>
      </c>
      <c r="GU47" s="54">
        <v>0</v>
      </c>
      <c r="GV47" s="54">
        <v>0</v>
      </c>
      <c r="GW47" s="54">
        <v>0</v>
      </c>
      <c r="GX47" s="54">
        <v>0</v>
      </c>
      <c r="GY47" s="54">
        <v>0</v>
      </c>
      <c r="GZ47" s="54">
        <v>0</v>
      </c>
      <c r="HA47" s="54">
        <v>0</v>
      </c>
      <c r="HB47" s="54">
        <v>0</v>
      </c>
      <c r="HC47" s="54">
        <v>0</v>
      </c>
      <c r="HD47" s="54">
        <v>0</v>
      </c>
      <c r="HE47" s="54">
        <v>0</v>
      </c>
      <c r="HF47" s="54">
        <v>0</v>
      </c>
      <c r="HG47" s="54">
        <v>0</v>
      </c>
      <c r="HH47" s="54">
        <v>0</v>
      </c>
      <c r="HI47" s="54">
        <v>0</v>
      </c>
      <c r="HJ47" s="54">
        <v>0</v>
      </c>
      <c r="HK47" s="54">
        <v>0</v>
      </c>
      <c r="HL47" s="54">
        <v>0</v>
      </c>
      <c r="HM47" s="54">
        <v>0</v>
      </c>
      <c r="HN47" s="54">
        <v>0</v>
      </c>
      <c r="HO47" s="54">
        <v>0</v>
      </c>
      <c r="HP47" s="54">
        <v>0</v>
      </c>
      <c r="HQ47" s="54">
        <v>0</v>
      </c>
      <c r="HR47" s="54">
        <v>0</v>
      </c>
      <c r="HS47" s="54">
        <v>0</v>
      </c>
      <c r="HT47" s="54">
        <v>0</v>
      </c>
      <c r="HU47" s="54">
        <v>0</v>
      </c>
      <c r="HV47" s="54">
        <v>0</v>
      </c>
      <c r="HW47" s="54">
        <v>0</v>
      </c>
      <c r="HX47" s="54">
        <v>0</v>
      </c>
      <c r="HY47" s="54">
        <v>0</v>
      </c>
      <c r="HZ47" s="54">
        <v>0</v>
      </c>
      <c r="IA47" s="54">
        <v>0</v>
      </c>
      <c r="IB47" s="54">
        <v>0</v>
      </c>
      <c r="IC47" s="54">
        <v>0</v>
      </c>
      <c r="ID47" s="54">
        <v>0</v>
      </c>
      <c r="IE47" s="54">
        <v>0</v>
      </c>
      <c r="IF47" s="54">
        <v>0</v>
      </c>
      <c r="IG47" s="54">
        <v>0</v>
      </c>
      <c r="IH47" s="54">
        <v>0</v>
      </c>
      <c r="II47" s="54">
        <v>0</v>
      </c>
      <c r="IJ47" s="54">
        <v>0</v>
      </c>
      <c r="IK47" s="54">
        <v>0</v>
      </c>
      <c r="IL47" s="54">
        <v>0</v>
      </c>
      <c r="IM47" s="54">
        <v>0</v>
      </c>
      <c r="IN47" s="54">
        <v>0</v>
      </c>
      <c r="IO47" s="54">
        <v>0</v>
      </c>
      <c r="IP47" s="54">
        <v>0</v>
      </c>
      <c r="IQ47" s="54">
        <v>0</v>
      </c>
      <c r="IR47" s="54">
        <v>0</v>
      </c>
      <c r="IS47" s="54">
        <v>0</v>
      </c>
      <c r="IT47" s="54">
        <v>0</v>
      </c>
      <c r="IU47" s="54">
        <v>0</v>
      </c>
      <c r="IV47" s="54">
        <v>0</v>
      </c>
      <c r="IW47" s="54">
        <v>0</v>
      </c>
      <c r="IX47" s="54">
        <v>0</v>
      </c>
      <c r="IY47" s="54">
        <v>0</v>
      </c>
      <c r="IZ47" s="54">
        <v>0</v>
      </c>
      <c r="JA47" s="54">
        <v>0</v>
      </c>
      <c r="JB47" s="54">
        <v>0</v>
      </c>
      <c r="JC47" s="54">
        <v>0</v>
      </c>
      <c r="JD47" s="54">
        <v>0</v>
      </c>
      <c r="JE47" s="54">
        <v>0</v>
      </c>
      <c r="JF47" s="54">
        <v>0</v>
      </c>
      <c r="JG47" s="54">
        <v>0</v>
      </c>
      <c r="JH47" s="54">
        <v>0</v>
      </c>
      <c r="JI47" s="54">
        <v>0</v>
      </c>
      <c r="JJ47" s="54">
        <v>0</v>
      </c>
      <c r="JK47" s="54">
        <v>0</v>
      </c>
      <c r="JL47" s="54">
        <v>0</v>
      </c>
      <c r="JM47" s="54">
        <v>0</v>
      </c>
      <c r="JN47" s="54">
        <v>0</v>
      </c>
      <c r="JO47" s="54">
        <v>0</v>
      </c>
      <c r="JP47" s="54">
        <v>0</v>
      </c>
      <c r="JQ47" s="54">
        <v>0</v>
      </c>
      <c r="JR47" s="54">
        <v>0</v>
      </c>
      <c r="JS47" s="54">
        <v>0</v>
      </c>
      <c r="JT47" s="54">
        <v>0</v>
      </c>
      <c r="JU47" s="54">
        <v>0</v>
      </c>
      <c r="JV47" s="54">
        <v>0</v>
      </c>
      <c r="JW47" s="54">
        <v>0</v>
      </c>
      <c r="JX47" s="54">
        <v>0</v>
      </c>
      <c r="JY47" s="54">
        <v>0</v>
      </c>
      <c r="JZ47" s="54">
        <v>0</v>
      </c>
      <c r="KA47" s="54">
        <v>0</v>
      </c>
      <c r="KB47" s="54">
        <v>0</v>
      </c>
      <c r="KC47" s="54">
        <v>0</v>
      </c>
      <c r="KD47" s="54">
        <v>0</v>
      </c>
      <c r="KE47" s="54">
        <v>0</v>
      </c>
      <c r="KF47" s="54">
        <v>0</v>
      </c>
      <c r="KG47" s="54">
        <v>0</v>
      </c>
      <c r="KH47" s="54">
        <v>0</v>
      </c>
      <c r="KI47" s="54">
        <v>0</v>
      </c>
      <c r="KJ47" s="54">
        <v>0</v>
      </c>
      <c r="KK47" s="54">
        <v>0</v>
      </c>
      <c r="KL47" s="54">
        <v>0</v>
      </c>
      <c r="KM47" s="54">
        <v>0</v>
      </c>
      <c r="KN47" s="54">
        <v>0</v>
      </c>
      <c r="KO47" s="54">
        <v>0</v>
      </c>
      <c r="KP47" s="54">
        <v>0</v>
      </c>
      <c r="KQ47" s="54">
        <v>0</v>
      </c>
      <c r="KR47" s="54">
        <v>0</v>
      </c>
      <c r="KS47" s="54">
        <v>0</v>
      </c>
      <c r="KT47" s="54">
        <v>0</v>
      </c>
      <c r="KU47" s="54">
        <v>0</v>
      </c>
      <c r="KV47" s="54">
        <v>0</v>
      </c>
      <c r="KW47" s="54">
        <v>0</v>
      </c>
      <c r="KX47" s="54">
        <v>0</v>
      </c>
      <c r="KY47" s="54">
        <v>0</v>
      </c>
      <c r="KZ47" s="54">
        <v>0</v>
      </c>
      <c r="LA47" s="54">
        <v>0</v>
      </c>
      <c r="LB47" s="54">
        <v>0</v>
      </c>
      <c r="LC47" s="54">
        <v>0</v>
      </c>
      <c r="LD47" s="54">
        <v>0</v>
      </c>
      <c r="LE47" s="54">
        <v>0</v>
      </c>
      <c r="LF47" s="54">
        <v>0</v>
      </c>
      <c r="LG47" s="54">
        <v>0</v>
      </c>
      <c r="LH47" s="54">
        <v>0</v>
      </c>
      <c r="LI47" s="54">
        <v>0</v>
      </c>
      <c r="LJ47" s="54">
        <v>0</v>
      </c>
      <c r="LK47" s="54">
        <v>0</v>
      </c>
      <c r="LL47" s="54">
        <v>0</v>
      </c>
      <c r="LM47" s="54">
        <v>0</v>
      </c>
      <c r="LN47" s="54">
        <v>0</v>
      </c>
      <c r="LO47" s="54">
        <v>0</v>
      </c>
      <c r="LP47" s="54">
        <v>0</v>
      </c>
      <c r="LQ47" s="54">
        <v>0</v>
      </c>
      <c r="LR47" s="54">
        <v>0</v>
      </c>
      <c r="LS47" s="54">
        <v>0</v>
      </c>
      <c r="LT47" s="54">
        <v>0</v>
      </c>
      <c r="LU47" s="54">
        <v>0</v>
      </c>
      <c r="LV47" s="54">
        <v>0</v>
      </c>
      <c r="LW47" s="54">
        <v>0</v>
      </c>
      <c r="LX47" s="54">
        <v>0</v>
      </c>
      <c r="LY47" s="54">
        <v>0</v>
      </c>
      <c r="LZ47" s="54">
        <v>0</v>
      </c>
      <c r="MA47" s="54">
        <v>0</v>
      </c>
      <c r="MB47" s="54">
        <v>0</v>
      </c>
      <c r="MC47" s="54">
        <v>0</v>
      </c>
      <c r="MD47" s="54">
        <v>0</v>
      </c>
      <c r="ME47" s="54">
        <v>0</v>
      </c>
      <c r="MF47" s="54">
        <v>0</v>
      </c>
      <c r="MG47" s="54">
        <v>0</v>
      </c>
      <c r="MH47" s="54">
        <v>0</v>
      </c>
      <c r="MI47" s="54">
        <v>0</v>
      </c>
      <c r="MJ47" s="54">
        <v>0</v>
      </c>
      <c r="MK47" s="54">
        <v>0</v>
      </c>
      <c r="ML47" s="54">
        <v>0</v>
      </c>
      <c r="MM47" s="54">
        <v>0</v>
      </c>
      <c r="MN47" s="54">
        <v>0</v>
      </c>
      <c r="MO47" s="54">
        <v>0</v>
      </c>
      <c r="MP47" s="54">
        <v>0</v>
      </c>
      <c r="MQ47" s="54">
        <v>0</v>
      </c>
      <c r="MR47" s="54">
        <v>0</v>
      </c>
      <c r="MS47" s="54">
        <v>0</v>
      </c>
      <c r="MT47" s="54">
        <v>0</v>
      </c>
      <c r="MU47" s="54">
        <v>0</v>
      </c>
      <c r="MV47" s="54">
        <v>0</v>
      </c>
      <c r="MW47" s="54">
        <v>0</v>
      </c>
      <c r="MX47" s="54">
        <v>0</v>
      </c>
      <c r="MY47" s="54">
        <v>0</v>
      </c>
      <c r="MZ47" s="54">
        <v>0</v>
      </c>
      <c r="NA47" s="54">
        <v>0</v>
      </c>
      <c r="NB47" s="54">
        <v>0</v>
      </c>
      <c r="NC47" s="54">
        <v>0</v>
      </c>
      <c r="ND47" s="54">
        <v>0</v>
      </c>
      <c r="NE47" s="54">
        <v>0</v>
      </c>
      <c r="NF47" s="54">
        <v>0</v>
      </c>
      <c r="NG47" s="54">
        <v>0</v>
      </c>
      <c r="NH47" s="54">
        <v>0</v>
      </c>
      <c r="NI47" s="54">
        <v>0</v>
      </c>
      <c r="NJ47" s="54">
        <v>0</v>
      </c>
      <c r="NK47" s="54">
        <v>0</v>
      </c>
      <c r="NL47" s="54">
        <v>0</v>
      </c>
      <c r="NM47" s="54">
        <v>0</v>
      </c>
      <c r="NN47" s="54">
        <v>0</v>
      </c>
      <c r="NO47" s="54">
        <v>0</v>
      </c>
      <c r="NP47" s="54">
        <v>0</v>
      </c>
      <c r="NQ47" s="54">
        <v>0</v>
      </c>
      <c r="NR47" s="54">
        <v>0</v>
      </c>
      <c r="NS47" s="54">
        <v>0</v>
      </c>
      <c r="NT47" s="54">
        <v>0</v>
      </c>
      <c r="NU47" s="54">
        <v>0</v>
      </c>
      <c r="NV47" s="54">
        <v>0</v>
      </c>
      <c r="NW47" s="54">
        <v>0</v>
      </c>
      <c r="NX47" s="54">
        <v>0</v>
      </c>
      <c r="NY47" s="54">
        <v>0</v>
      </c>
      <c r="NZ47" s="54">
        <v>0</v>
      </c>
      <c r="OA47" s="54">
        <v>0</v>
      </c>
      <c r="OB47" s="54">
        <v>0</v>
      </c>
      <c r="OC47" s="54">
        <v>0</v>
      </c>
      <c r="OD47" s="54">
        <v>0</v>
      </c>
      <c r="OE47" s="54">
        <v>0</v>
      </c>
      <c r="OF47" s="54">
        <v>0</v>
      </c>
      <c r="OG47" s="54">
        <v>0</v>
      </c>
      <c r="OH47" s="54">
        <v>0</v>
      </c>
      <c r="OI47" s="54">
        <v>0</v>
      </c>
      <c r="OJ47" s="54">
        <v>0</v>
      </c>
      <c r="OK47" s="54">
        <v>0</v>
      </c>
      <c r="OL47" s="54">
        <v>0</v>
      </c>
      <c r="OM47" s="54">
        <v>0</v>
      </c>
      <c r="ON47" s="54">
        <v>0</v>
      </c>
      <c r="OO47" s="54">
        <v>0</v>
      </c>
      <c r="OP47" s="54">
        <v>0</v>
      </c>
      <c r="OQ47" s="54">
        <v>0</v>
      </c>
      <c r="OR47" s="54">
        <v>0</v>
      </c>
      <c r="OS47" s="54">
        <v>0</v>
      </c>
      <c r="OT47" s="54">
        <v>0</v>
      </c>
      <c r="OU47" s="54">
        <v>0</v>
      </c>
      <c r="OV47" s="54">
        <v>0</v>
      </c>
      <c r="OW47" s="54">
        <v>0</v>
      </c>
      <c r="OX47" s="54">
        <v>0</v>
      </c>
      <c r="OY47" s="54">
        <v>0</v>
      </c>
      <c r="OZ47" s="54">
        <v>0</v>
      </c>
      <c r="PA47" s="54">
        <v>0</v>
      </c>
      <c r="PB47" s="54">
        <v>0</v>
      </c>
      <c r="PC47" s="54">
        <v>0</v>
      </c>
      <c r="PD47" s="54">
        <v>0</v>
      </c>
      <c r="PE47" s="54">
        <v>0</v>
      </c>
      <c r="PF47" s="54">
        <v>0</v>
      </c>
      <c r="PG47" s="54">
        <v>0</v>
      </c>
      <c r="PH47" s="54">
        <v>0</v>
      </c>
      <c r="PI47" s="54">
        <v>0</v>
      </c>
      <c r="PJ47" s="54">
        <v>0</v>
      </c>
      <c r="PK47" s="54">
        <v>0</v>
      </c>
      <c r="PL47" s="54">
        <v>0</v>
      </c>
      <c r="PM47" s="54">
        <v>0</v>
      </c>
      <c r="PN47" s="54">
        <v>0</v>
      </c>
      <c r="PO47" s="54">
        <v>0</v>
      </c>
      <c r="PP47" s="54">
        <v>0</v>
      </c>
      <c r="PQ47" s="54">
        <v>0</v>
      </c>
      <c r="PR47" s="54">
        <v>0</v>
      </c>
      <c r="PS47" s="54">
        <v>0</v>
      </c>
      <c r="PT47" s="54">
        <v>0</v>
      </c>
      <c r="PU47" s="54">
        <v>0</v>
      </c>
      <c r="PV47" s="54">
        <v>0</v>
      </c>
      <c r="PW47" s="54">
        <v>0</v>
      </c>
      <c r="PX47" s="54">
        <v>0</v>
      </c>
      <c r="PY47" s="54">
        <v>0</v>
      </c>
      <c r="PZ47" s="54">
        <v>0</v>
      </c>
      <c r="QA47" s="54">
        <v>0</v>
      </c>
      <c r="QB47" s="54">
        <v>0</v>
      </c>
      <c r="QC47" s="54">
        <v>0</v>
      </c>
      <c r="QD47" s="54">
        <v>0</v>
      </c>
      <c r="QE47" s="54">
        <v>0</v>
      </c>
      <c r="QF47" s="54">
        <v>0</v>
      </c>
      <c r="QG47" s="54">
        <v>0</v>
      </c>
      <c r="QH47" s="54">
        <v>0</v>
      </c>
      <c r="QI47" s="54">
        <v>0</v>
      </c>
      <c r="QJ47" s="54">
        <v>0</v>
      </c>
      <c r="QK47" s="54">
        <v>0</v>
      </c>
      <c r="QL47" s="54">
        <v>0</v>
      </c>
      <c r="QM47" s="54">
        <v>0</v>
      </c>
      <c r="QN47" s="54">
        <v>0</v>
      </c>
      <c r="QO47" s="54">
        <v>0</v>
      </c>
      <c r="QP47" s="54">
        <v>0</v>
      </c>
      <c r="QQ47" s="54">
        <v>0</v>
      </c>
      <c r="QR47" s="54">
        <v>0</v>
      </c>
      <c r="QS47" s="54">
        <v>0</v>
      </c>
      <c r="QT47" s="54">
        <v>0</v>
      </c>
      <c r="QU47" s="54">
        <v>0</v>
      </c>
      <c r="QV47" s="54">
        <v>0</v>
      </c>
      <c r="QW47" s="54">
        <v>0</v>
      </c>
      <c r="QX47" s="54">
        <v>0</v>
      </c>
      <c r="QY47" s="54">
        <v>0</v>
      </c>
      <c r="QZ47" s="54">
        <v>0</v>
      </c>
      <c r="RA47" s="54">
        <v>0</v>
      </c>
      <c r="RB47" s="54">
        <v>0</v>
      </c>
      <c r="RC47" s="54">
        <v>0</v>
      </c>
      <c r="RD47" s="54">
        <v>0</v>
      </c>
      <c r="RE47" s="54">
        <v>0</v>
      </c>
      <c r="RF47" s="54">
        <v>0</v>
      </c>
      <c r="RG47" s="54">
        <v>0</v>
      </c>
      <c r="RH47" s="54">
        <v>0</v>
      </c>
      <c r="RI47" s="54">
        <v>0</v>
      </c>
      <c r="RJ47" s="54">
        <v>0</v>
      </c>
      <c r="RK47" s="54">
        <v>0</v>
      </c>
      <c r="RL47" s="54">
        <v>0</v>
      </c>
      <c r="RM47" s="54">
        <v>0</v>
      </c>
      <c r="RN47" s="54">
        <v>0</v>
      </c>
      <c r="RO47" s="54">
        <v>0</v>
      </c>
      <c r="RP47" s="54">
        <v>0</v>
      </c>
      <c r="RQ47" s="54">
        <v>0</v>
      </c>
      <c r="RR47" s="54">
        <v>0</v>
      </c>
      <c r="RS47" s="54">
        <v>0</v>
      </c>
      <c r="RT47" s="54">
        <v>0</v>
      </c>
      <c r="RU47" s="54">
        <v>0</v>
      </c>
      <c r="RV47" s="54">
        <v>0</v>
      </c>
      <c r="RW47" s="54">
        <v>0</v>
      </c>
      <c r="RX47" s="54">
        <v>0</v>
      </c>
      <c r="RY47" s="54">
        <v>0</v>
      </c>
      <c r="RZ47" s="54">
        <v>0</v>
      </c>
      <c r="SA47" s="54">
        <v>0</v>
      </c>
      <c r="SB47" s="54">
        <v>0</v>
      </c>
      <c r="SC47" s="54">
        <v>0</v>
      </c>
      <c r="SD47" s="54">
        <v>0</v>
      </c>
      <c r="SE47" s="54">
        <v>0</v>
      </c>
      <c r="SF47" s="54">
        <v>0</v>
      </c>
      <c r="SG47" s="54">
        <v>0</v>
      </c>
      <c r="SH47" s="54">
        <v>0</v>
      </c>
      <c r="SI47" s="54">
        <v>0</v>
      </c>
      <c r="SJ47" s="54">
        <v>0</v>
      </c>
      <c r="SK47" s="54">
        <v>0</v>
      </c>
      <c r="SL47" s="54">
        <v>0</v>
      </c>
      <c r="SM47" s="54">
        <v>0</v>
      </c>
      <c r="SN47" s="54">
        <v>0</v>
      </c>
      <c r="SO47" s="54">
        <v>0</v>
      </c>
      <c r="SP47" s="54">
        <v>0</v>
      </c>
      <c r="SQ47" s="54">
        <v>0</v>
      </c>
      <c r="SR47" s="54">
        <v>0</v>
      </c>
      <c r="SS47" s="54">
        <v>0</v>
      </c>
      <c r="ST47" s="54">
        <v>0</v>
      </c>
      <c r="SU47" s="54">
        <v>0</v>
      </c>
      <c r="SV47" s="54">
        <v>0</v>
      </c>
      <c r="SW47" s="54">
        <v>0</v>
      </c>
      <c r="SX47" s="54">
        <v>0</v>
      </c>
      <c r="SY47" s="54">
        <v>0</v>
      </c>
      <c r="SZ47" s="54">
        <v>0</v>
      </c>
      <c r="TA47" s="54">
        <v>0</v>
      </c>
      <c r="TB47" s="54">
        <v>0</v>
      </c>
      <c r="TC47" s="54">
        <v>0</v>
      </c>
      <c r="TD47" s="54">
        <v>0</v>
      </c>
      <c r="TE47" s="54">
        <v>0</v>
      </c>
      <c r="TF47" s="54">
        <v>0</v>
      </c>
      <c r="TG47" s="54">
        <v>0</v>
      </c>
      <c r="TH47" s="54">
        <v>0</v>
      </c>
      <c r="TI47" s="54">
        <v>0</v>
      </c>
      <c r="TJ47" s="54">
        <v>0</v>
      </c>
      <c r="TK47" s="54">
        <v>0</v>
      </c>
      <c r="TL47" s="54">
        <v>0</v>
      </c>
      <c r="TM47" s="54">
        <v>0</v>
      </c>
      <c r="TN47" s="54">
        <v>0</v>
      </c>
      <c r="TO47" s="54">
        <v>0</v>
      </c>
    </row>
    <row r="48" spans="4:535" ht="14.25">
      <c r="D48" s="18" t="s">
        <v>286</v>
      </c>
      <c r="E48" s="54" t="s">
        <v>55</v>
      </c>
      <c r="F48" s="54">
        <v>0.22374211470428573</v>
      </c>
      <c r="G48" s="54">
        <v>0.22374211470428573</v>
      </c>
      <c r="H48" s="54">
        <v>0.22374211470428573</v>
      </c>
      <c r="I48" s="54">
        <v>0.22374211470428573</v>
      </c>
      <c r="J48" s="54">
        <v>0.22374211470428573</v>
      </c>
      <c r="K48" s="54">
        <v>0.22374211470428573</v>
      </c>
      <c r="L48" s="54">
        <v>0.22374211470428573</v>
      </c>
      <c r="M48" s="54">
        <v>0.22374211470428573</v>
      </c>
      <c r="N48" s="54">
        <v>0.22374211470428573</v>
      </c>
      <c r="O48" s="54">
        <v>0.22374211470428573</v>
      </c>
      <c r="P48" s="54">
        <v>0.22374211470428573</v>
      </c>
      <c r="Q48" s="54">
        <v>0.22374211470428573</v>
      </c>
      <c r="R48" s="54">
        <v>0.22374211470428573</v>
      </c>
      <c r="S48" s="54">
        <v>0.22374211470428573</v>
      </c>
      <c r="T48" s="54">
        <v>0.22374211470428573</v>
      </c>
      <c r="U48" s="54">
        <v>0.22374211470428573</v>
      </c>
      <c r="V48" s="54">
        <v>0.22374211470428573</v>
      </c>
      <c r="W48" s="54">
        <v>0.22374211470428573</v>
      </c>
      <c r="X48" s="54">
        <v>0.22374211470428573</v>
      </c>
      <c r="Y48" s="54">
        <v>0.22374211470428573</v>
      </c>
      <c r="Z48" s="54">
        <v>0.22374211470428573</v>
      </c>
      <c r="AA48" s="54">
        <v>0.22374211470428573</v>
      </c>
      <c r="AB48" s="54">
        <v>0.22374211470428573</v>
      </c>
      <c r="AC48" s="54">
        <v>0.22374211470428573</v>
      </c>
      <c r="AD48" s="54">
        <v>0.22374211470428573</v>
      </c>
      <c r="AE48" s="54">
        <v>0.22374211470428573</v>
      </c>
      <c r="AF48" s="54">
        <v>0.22374211470428573</v>
      </c>
      <c r="AG48" s="54">
        <v>0.22374211470428573</v>
      </c>
      <c r="AH48" s="54">
        <v>0.22374211470428573</v>
      </c>
      <c r="AI48" s="54">
        <v>0.22374211470428573</v>
      </c>
      <c r="AJ48" s="54">
        <v>0.22374211470428573</v>
      </c>
      <c r="AK48" s="54">
        <v>0.22374211470428573</v>
      </c>
      <c r="AL48" s="54">
        <v>0.22374211470428573</v>
      </c>
      <c r="AM48" s="54">
        <v>0.22374211470428573</v>
      </c>
      <c r="AN48" s="54">
        <v>0.22374211470428573</v>
      </c>
      <c r="AO48" s="54">
        <v>0.22374211470428573</v>
      </c>
      <c r="AP48" s="54">
        <v>0.22374211470428573</v>
      </c>
      <c r="AQ48" s="54">
        <v>0.22374211470428573</v>
      </c>
      <c r="AR48" s="54">
        <v>0.22374211470428573</v>
      </c>
      <c r="AS48" s="54">
        <v>0.22374211470428573</v>
      </c>
      <c r="AT48" s="54">
        <v>0.22374211470428573</v>
      </c>
      <c r="AU48" s="54">
        <v>0.22374211470428573</v>
      </c>
      <c r="AV48" s="54">
        <v>0.22374211470428573</v>
      </c>
      <c r="AW48" s="54">
        <v>0.22374211470428573</v>
      </c>
      <c r="AX48" s="54">
        <v>0.22374211470428573</v>
      </c>
      <c r="AY48" s="54">
        <v>0.22374211470428573</v>
      </c>
      <c r="AZ48" s="54">
        <v>0.22374211470428573</v>
      </c>
      <c r="BA48" s="54">
        <v>0.22374211470428573</v>
      </c>
      <c r="BB48" s="54">
        <v>0.22374211470428573</v>
      </c>
      <c r="BC48" s="54">
        <v>0.22374211470428573</v>
      </c>
      <c r="BD48" s="54">
        <v>0.22374211470428573</v>
      </c>
      <c r="BE48" s="54">
        <v>0.22374211470428573</v>
      </c>
      <c r="BF48" s="54">
        <v>0.22374211470428573</v>
      </c>
      <c r="BG48" s="54">
        <v>0.22374211470428573</v>
      </c>
      <c r="BH48" s="54">
        <v>0.22374211470428573</v>
      </c>
      <c r="BI48" s="54">
        <v>0.22374211470428573</v>
      </c>
      <c r="BJ48" s="54">
        <v>0.22374211470428573</v>
      </c>
      <c r="BK48" s="54">
        <v>0.22374211470428573</v>
      </c>
      <c r="BL48" s="54">
        <v>0.22374211470428573</v>
      </c>
      <c r="BM48" s="54">
        <v>0.22374211470428573</v>
      </c>
      <c r="BN48" s="54">
        <v>0.22374211470428573</v>
      </c>
      <c r="BO48" s="54">
        <v>0.22374211470428573</v>
      </c>
      <c r="BP48" s="54">
        <v>0.22374211470428573</v>
      </c>
      <c r="BQ48" s="54">
        <v>0.22374211470428573</v>
      </c>
      <c r="BR48" s="54">
        <v>0.22374211470428573</v>
      </c>
      <c r="BS48" s="54">
        <v>0.22374211470428573</v>
      </c>
      <c r="BT48" s="54">
        <v>0.22374211470428573</v>
      </c>
      <c r="BU48" s="54">
        <v>0.22374211470428573</v>
      </c>
      <c r="BV48" s="54">
        <v>0.22374211470428573</v>
      </c>
      <c r="BW48" s="54">
        <v>0.22374211470428573</v>
      </c>
      <c r="BX48" s="54">
        <v>0.22374211470428573</v>
      </c>
      <c r="BY48" s="54">
        <v>0.22374211470428573</v>
      </c>
      <c r="BZ48" s="54">
        <v>0.22374211470428573</v>
      </c>
      <c r="CA48" s="54">
        <v>0.22374211470428573</v>
      </c>
      <c r="CB48" s="54">
        <v>0.22374211470428573</v>
      </c>
      <c r="CC48" s="54">
        <v>0.22374211470428573</v>
      </c>
      <c r="CD48" s="54">
        <v>0.22374211470428573</v>
      </c>
      <c r="CE48" s="54">
        <v>0.22374211470428573</v>
      </c>
      <c r="CF48" s="54">
        <v>0.22374211470428573</v>
      </c>
      <c r="CG48" s="54">
        <v>0.22374211470428573</v>
      </c>
      <c r="CH48" s="54">
        <v>0.22374211470428573</v>
      </c>
      <c r="CI48" s="54">
        <v>0.22374211470428573</v>
      </c>
      <c r="CJ48" s="54">
        <v>0.22374211470428573</v>
      </c>
      <c r="CK48" s="54">
        <v>0.22374211470428573</v>
      </c>
      <c r="CL48" s="54">
        <v>0.22374211470428573</v>
      </c>
      <c r="CM48" s="54">
        <v>0.22374211470428573</v>
      </c>
      <c r="CN48" s="54">
        <v>0.22374211470428573</v>
      </c>
      <c r="CO48" s="54">
        <v>0.22374211470428573</v>
      </c>
      <c r="CP48" s="54">
        <v>0.22374211470428573</v>
      </c>
      <c r="CQ48" s="54">
        <v>0.22374211470428573</v>
      </c>
      <c r="CR48" s="54">
        <v>0.22374211470428573</v>
      </c>
      <c r="CS48" s="54">
        <v>0.22374211470428573</v>
      </c>
      <c r="CT48" s="54">
        <v>0.22374211470428573</v>
      </c>
      <c r="CU48" s="54">
        <v>0.22374211470428573</v>
      </c>
      <c r="CV48" s="54">
        <v>0.22374211470428573</v>
      </c>
      <c r="CW48" s="54">
        <v>0.22374211470428573</v>
      </c>
      <c r="CX48" s="54">
        <v>0.22374211470428573</v>
      </c>
      <c r="CY48" s="54">
        <v>0.22374211470428573</v>
      </c>
      <c r="CZ48" s="54">
        <v>0.22374211470428573</v>
      </c>
      <c r="DA48" s="54">
        <v>0.22374211470428573</v>
      </c>
      <c r="DB48" s="54">
        <v>0.22374211470428573</v>
      </c>
      <c r="DC48" s="54">
        <v>0.22374211470428573</v>
      </c>
      <c r="DD48" s="54">
        <v>0.22374211470428573</v>
      </c>
      <c r="DE48" s="54">
        <v>0.22374211470428573</v>
      </c>
      <c r="DF48" s="54">
        <v>0.22374211470428573</v>
      </c>
      <c r="DG48" s="54">
        <v>0.22374211470428573</v>
      </c>
      <c r="DH48" s="54">
        <v>0.22374211470428573</v>
      </c>
      <c r="DI48" s="54">
        <v>0.22374211470428573</v>
      </c>
      <c r="DJ48" s="54">
        <v>0.22374211470428573</v>
      </c>
      <c r="DK48" s="54">
        <v>0.22374211470428573</v>
      </c>
      <c r="DL48" s="54">
        <v>0.22374211470428573</v>
      </c>
      <c r="DM48" s="54">
        <v>0.22374211470428573</v>
      </c>
      <c r="DN48" s="54">
        <v>0.22374211470428573</v>
      </c>
      <c r="DO48" s="54">
        <v>0.22374211470428573</v>
      </c>
      <c r="DP48" s="54">
        <v>0.22374211470428573</v>
      </c>
      <c r="DQ48" s="54">
        <v>0.22374211470428573</v>
      </c>
      <c r="DR48" s="54">
        <v>0.22374211470428573</v>
      </c>
      <c r="DS48" s="54">
        <v>0.22374211470428573</v>
      </c>
      <c r="DT48" s="54">
        <v>0.22374211470428573</v>
      </c>
      <c r="DU48" s="54">
        <v>0.22374211470428573</v>
      </c>
      <c r="DV48" s="54">
        <v>0.22374211470428573</v>
      </c>
      <c r="DW48" s="54">
        <v>0.22374211470428573</v>
      </c>
      <c r="DX48" s="54">
        <v>0.22374211470428573</v>
      </c>
      <c r="DY48" s="54">
        <v>0.22374211470428573</v>
      </c>
      <c r="DZ48" s="54">
        <v>0.22374211470428573</v>
      </c>
      <c r="EA48" s="54">
        <v>0.22374211470428573</v>
      </c>
      <c r="EB48" s="54">
        <v>0.22374211470428573</v>
      </c>
      <c r="EC48" s="54">
        <v>0.22374211470428573</v>
      </c>
      <c r="ED48" s="54">
        <v>0.22374211470428573</v>
      </c>
      <c r="EE48" s="54">
        <v>0.22374211470428573</v>
      </c>
      <c r="EF48" s="54">
        <v>0.22374211470428573</v>
      </c>
      <c r="EG48" s="54">
        <v>0.22374211470428573</v>
      </c>
      <c r="EH48" s="54">
        <v>0.22374211470428573</v>
      </c>
      <c r="EI48" s="54">
        <v>0.22374211470428573</v>
      </c>
      <c r="EJ48" s="54">
        <v>0.22374211470428573</v>
      </c>
      <c r="EK48" s="54">
        <v>0.22374211470428573</v>
      </c>
      <c r="EL48" s="54">
        <v>0.22374211470428573</v>
      </c>
      <c r="EM48" s="54">
        <v>0.22374211470428573</v>
      </c>
      <c r="EN48" s="54">
        <v>0.22374211470428573</v>
      </c>
      <c r="EO48" s="54">
        <v>0.22374211470428573</v>
      </c>
      <c r="EP48" s="54">
        <v>0.22374211470428573</v>
      </c>
      <c r="EQ48" s="54">
        <v>0.22374211470428573</v>
      </c>
      <c r="ER48" s="54">
        <v>0.22374211470428573</v>
      </c>
      <c r="ES48" s="54">
        <v>0.22374211470428573</v>
      </c>
      <c r="ET48" s="54">
        <v>0.22374211470428573</v>
      </c>
      <c r="EU48" s="54">
        <v>0.22374211470428573</v>
      </c>
      <c r="EV48" s="54">
        <v>0.22374211470428573</v>
      </c>
      <c r="EW48" s="54">
        <v>0.22374211470428573</v>
      </c>
      <c r="EX48" s="54">
        <v>0.22374211470428573</v>
      </c>
      <c r="EY48" s="54">
        <v>0.22374211470428573</v>
      </c>
      <c r="EZ48" s="54">
        <v>0.22374211470428573</v>
      </c>
      <c r="FA48" s="54">
        <v>0.22374211470428573</v>
      </c>
      <c r="FB48" s="54">
        <v>0.22374211470428573</v>
      </c>
      <c r="FC48" s="54">
        <v>0.22374211470428573</v>
      </c>
      <c r="FD48" s="54">
        <v>0.22374211470428573</v>
      </c>
      <c r="FE48" s="54">
        <v>0.22374211470428573</v>
      </c>
      <c r="FF48" s="54">
        <v>0.22374211470428573</v>
      </c>
      <c r="FG48" s="54">
        <v>0.22374211470428573</v>
      </c>
      <c r="FH48" s="54">
        <v>0.22374211470428573</v>
      </c>
      <c r="FI48" s="54">
        <v>0.22374211470428573</v>
      </c>
      <c r="FJ48" s="54">
        <v>0.22374211470428573</v>
      </c>
      <c r="FK48" s="54">
        <v>0.22374211470428573</v>
      </c>
      <c r="FL48" s="54">
        <v>0.22374211470428573</v>
      </c>
      <c r="FM48" s="54">
        <v>0.22374211470428573</v>
      </c>
      <c r="FN48" s="54">
        <v>0.22374211470428573</v>
      </c>
      <c r="FO48" s="54">
        <v>0.22374211470428573</v>
      </c>
      <c r="FP48" s="54">
        <v>0.22374211470428573</v>
      </c>
      <c r="FQ48" s="54">
        <v>0.22374211470428573</v>
      </c>
      <c r="FR48" s="54">
        <v>0.22374211470428573</v>
      </c>
      <c r="FS48" s="54">
        <v>0.22374211470428573</v>
      </c>
      <c r="FT48" s="54">
        <v>0.22374211470428573</v>
      </c>
      <c r="FU48" s="54">
        <v>0.22374211470428573</v>
      </c>
      <c r="FV48" s="54">
        <v>0.22374211470428573</v>
      </c>
      <c r="FW48" s="54">
        <v>0.22374211470428573</v>
      </c>
      <c r="FX48" s="54">
        <v>0.22374211470428573</v>
      </c>
      <c r="FY48" s="54">
        <v>0.22374211470428573</v>
      </c>
      <c r="FZ48" s="54">
        <v>0.22374211470428573</v>
      </c>
      <c r="GA48" s="54">
        <v>0.22374211470428573</v>
      </c>
      <c r="GB48" s="54">
        <v>0.22374211470428573</v>
      </c>
      <c r="GC48" s="54">
        <v>0.22374211470428573</v>
      </c>
      <c r="GD48" s="54">
        <v>0.22374211470428573</v>
      </c>
      <c r="GE48" s="54">
        <v>0.22374211470428573</v>
      </c>
      <c r="GF48" s="54">
        <v>0.22374211470428573</v>
      </c>
      <c r="GG48" s="54">
        <v>0.22374211470428573</v>
      </c>
      <c r="GH48" s="54">
        <v>0.22374211470428573</v>
      </c>
      <c r="GI48" s="54">
        <v>0.22374211470428573</v>
      </c>
      <c r="GJ48" s="54">
        <v>0.22374211470428573</v>
      </c>
      <c r="GK48" s="54">
        <v>0.22374211470428573</v>
      </c>
      <c r="GL48" s="54">
        <v>0.22374211470428573</v>
      </c>
      <c r="GM48" s="54">
        <v>0.22374211470428573</v>
      </c>
      <c r="GN48" s="54">
        <v>0.22374211470428573</v>
      </c>
      <c r="GO48" s="54">
        <v>0.22374211470428573</v>
      </c>
      <c r="GP48" s="54">
        <v>0.22374211470428573</v>
      </c>
      <c r="GQ48" s="54">
        <v>0.22374211470428573</v>
      </c>
      <c r="GR48" s="54">
        <v>0.22374211470428573</v>
      </c>
      <c r="GS48" s="54">
        <v>0.22374211470428573</v>
      </c>
      <c r="GT48" s="54">
        <v>0.22374211470428573</v>
      </c>
      <c r="GU48" s="54">
        <v>0.22374211470428573</v>
      </c>
      <c r="GV48" s="54">
        <v>0.22374211470428573</v>
      </c>
      <c r="GW48" s="54">
        <v>0.22374211470428573</v>
      </c>
      <c r="GX48" s="54">
        <v>0.22374211470428573</v>
      </c>
      <c r="GY48" s="54">
        <v>0.22374211470428573</v>
      </c>
      <c r="GZ48" s="54">
        <v>0.22374211470428573</v>
      </c>
      <c r="HA48" s="54">
        <v>0.22374211470428573</v>
      </c>
      <c r="HB48" s="54">
        <v>0.22374211470428573</v>
      </c>
      <c r="HC48" s="54">
        <v>0.22374211470428573</v>
      </c>
      <c r="HD48" s="54">
        <v>0.22374211470428573</v>
      </c>
      <c r="HE48" s="54">
        <v>0.22374211470428573</v>
      </c>
      <c r="HF48" s="54">
        <v>0.22374211470428573</v>
      </c>
      <c r="HG48" s="54">
        <v>0.22374211470428573</v>
      </c>
      <c r="HH48" s="54">
        <v>0.22374211470428573</v>
      </c>
      <c r="HI48" s="54">
        <v>0.22374211470428573</v>
      </c>
      <c r="HJ48" s="54">
        <v>0.22374211470428573</v>
      </c>
      <c r="HK48" s="54">
        <v>0.22374211470428573</v>
      </c>
      <c r="HL48" s="54">
        <v>0.22374211470428573</v>
      </c>
      <c r="HM48" s="54">
        <v>0.22374211470428573</v>
      </c>
      <c r="HN48" s="54">
        <v>0.22374211470428573</v>
      </c>
      <c r="HO48" s="54">
        <v>0.22374211470428573</v>
      </c>
      <c r="HP48" s="54">
        <v>0.22374211470428573</v>
      </c>
      <c r="HQ48" s="54">
        <v>0.22374211470428573</v>
      </c>
      <c r="HR48" s="54">
        <v>0.22374211470428573</v>
      </c>
      <c r="HS48" s="54">
        <v>0.22374211470428573</v>
      </c>
      <c r="HT48" s="54">
        <v>0.22374211470428573</v>
      </c>
      <c r="HU48" s="54">
        <v>0.22374211470428573</v>
      </c>
      <c r="HV48" s="54">
        <v>0.22374211470428573</v>
      </c>
      <c r="HW48" s="54">
        <v>0.22374211470428573</v>
      </c>
      <c r="HX48" s="54">
        <v>0.22374211470428573</v>
      </c>
      <c r="HY48" s="54">
        <v>0.22374211470428573</v>
      </c>
      <c r="HZ48" s="54">
        <v>0.22374211470428573</v>
      </c>
      <c r="IA48" s="54">
        <v>0.22374211470428573</v>
      </c>
      <c r="IB48" s="54">
        <v>0.22374211470428573</v>
      </c>
      <c r="IC48" s="54">
        <v>0.22374211470428573</v>
      </c>
      <c r="ID48" s="54">
        <v>0.22374211470428573</v>
      </c>
      <c r="IE48" s="54">
        <v>0.22374211470428573</v>
      </c>
      <c r="IF48" s="54">
        <v>0.22374211470428573</v>
      </c>
      <c r="IG48" s="54">
        <v>0.22374211470428573</v>
      </c>
      <c r="IH48" s="54">
        <v>0.22374211470428573</v>
      </c>
      <c r="II48" s="54">
        <v>0.22374211470428573</v>
      </c>
      <c r="IJ48" s="54">
        <v>0.22374211470428573</v>
      </c>
      <c r="IK48" s="54">
        <v>0.22374211470428573</v>
      </c>
      <c r="IL48" s="54">
        <v>0.22374211470428573</v>
      </c>
      <c r="IM48" s="54">
        <v>0.22374211470428573</v>
      </c>
      <c r="IN48" s="54">
        <v>0.22374211470428573</v>
      </c>
      <c r="IO48" s="54">
        <v>0.22374211470428573</v>
      </c>
      <c r="IP48" s="54">
        <v>0.22374211470428573</v>
      </c>
      <c r="IQ48" s="54">
        <v>0.22374211470428573</v>
      </c>
      <c r="IR48" s="54">
        <v>0.22374211470428573</v>
      </c>
      <c r="IS48" s="54">
        <v>0.22374211470428573</v>
      </c>
      <c r="IT48" s="54">
        <v>0.22374211470428573</v>
      </c>
      <c r="IU48" s="54">
        <v>0.22374211470428573</v>
      </c>
      <c r="IV48" s="54">
        <v>0.22374211470428573</v>
      </c>
      <c r="IW48" s="54">
        <v>0.22374211470428573</v>
      </c>
      <c r="IX48" s="54">
        <v>0.22374211470428573</v>
      </c>
      <c r="IY48" s="54">
        <v>0.22374211470428573</v>
      </c>
      <c r="IZ48" s="54">
        <v>0.22374211470428573</v>
      </c>
      <c r="JA48" s="54">
        <v>0.22374211470428573</v>
      </c>
      <c r="JB48" s="54">
        <v>0.22374211470428573</v>
      </c>
      <c r="JC48" s="54">
        <v>0.22374211470428573</v>
      </c>
      <c r="JD48" s="54">
        <v>0.22374211470428573</v>
      </c>
      <c r="JE48" s="54">
        <v>0.22374211470428573</v>
      </c>
      <c r="JF48" s="54">
        <v>0.22374211470428573</v>
      </c>
      <c r="JG48" s="54">
        <v>0.22374211470428573</v>
      </c>
      <c r="JH48" s="54">
        <v>0.22374211470428573</v>
      </c>
      <c r="JI48" s="54">
        <v>0.22374211470428573</v>
      </c>
      <c r="JJ48" s="54">
        <v>0.22374211470428573</v>
      </c>
      <c r="JK48" s="54">
        <v>0.22374211470428573</v>
      </c>
      <c r="JL48" s="54">
        <v>0.22374211470428573</v>
      </c>
      <c r="JM48" s="54">
        <v>0.22374211470428573</v>
      </c>
      <c r="JN48" s="54">
        <v>0.22374211470428573</v>
      </c>
      <c r="JO48" s="54">
        <v>0.22374211470428573</v>
      </c>
      <c r="JP48" s="54">
        <v>0.22374211470428573</v>
      </c>
      <c r="JQ48" s="54">
        <v>0.22374211470428573</v>
      </c>
      <c r="JR48" s="54">
        <v>0.22374211470428573</v>
      </c>
      <c r="JS48" s="54">
        <v>0.22374211470428573</v>
      </c>
      <c r="JT48" s="54">
        <v>0.22374211470428573</v>
      </c>
      <c r="JU48" s="54">
        <v>0.22374211470428573</v>
      </c>
      <c r="JV48" s="54">
        <v>0.22374211470428573</v>
      </c>
      <c r="JW48" s="54">
        <v>0.22374211470428573</v>
      </c>
      <c r="JX48" s="54">
        <v>0.22374211470428573</v>
      </c>
      <c r="JY48" s="54">
        <v>0.22374211470428573</v>
      </c>
      <c r="JZ48" s="54">
        <v>0.22374211470428573</v>
      </c>
      <c r="KA48" s="54">
        <v>0.22374211470428573</v>
      </c>
      <c r="KB48" s="54">
        <v>0.22374211470428573</v>
      </c>
      <c r="KC48" s="54">
        <v>0.22374211470428573</v>
      </c>
      <c r="KD48" s="54">
        <v>0.22374211470428573</v>
      </c>
      <c r="KE48" s="54">
        <v>0.22374211470428573</v>
      </c>
      <c r="KF48" s="54">
        <v>0.22374211470428573</v>
      </c>
      <c r="KG48" s="54">
        <v>0.22374211470428573</v>
      </c>
      <c r="KH48" s="54">
        <v>0.22374211470428573</v>
      </c>
      <c r="KI48" s="54">
        <v>0.22374211470428573</v>
      </c>
      <c r="KJ48" s="54">
        <v>0.22374211470428573</v>
      </c>
      <c r="KK48" s="54">
        <v>0.22374211470428573</v>
      </c>
      <c r="KL48" s="54">
        <v>0.22374211470428573</v>
      </c>
      <c r="KM48" s="54">
        <v>0.22374211470428573</v>
      </c>
      <c r="KN48" s="54">
        <v>0.22374211470428573</v>
      </c>
      <c r="KO48" s="54">
        <v>0.22374211470428573</v>
      </c>
      <c r="KP48" s="54">
        <v>0.22374211470428573</v>
      </c>
      <c r="KQ48" s="54">
        <v>0.22374211470428573</v>
      </c>
      <c r="KR48" s="54">
        <v>0.22374211470428573</v>
      </c>
      <c r="KS48" s="54">
        <v>0.22374211470428573</v>
      </c>
      <c r="KT48" s="54">
        <v>0.22374211470428573</v>
      </c>
      <c r="KU48" s="54">
        <v>0.22374211470428573</v>
      </c>
      <c r="KV48" s="54">
        <v>0.22374211470428573</v>
      </c>
      <c r="KW48" s="54">
        <v>0.22374211470428573</v>
      </c>
      <c r="KX48" s="54">
        <v>0.22374211470428573</v>
      </c>
      <c r="KY48" s="54">
        <v>0.22374211470428573</v>
      </c>
      <c r="KZ48" s="54">
        <v>0.22374211470428573</v>
      </c>
      <c r="LA48" s="54">
        <v>0.22374211470428573</v>
      </c>
      <c r="LB48" s="54">
        <v>0.22374211470428573</v>
      </c>
      <c r="LC48" s="54">
        <v>0.22374211470428573</v>
      </c>
      <c r="LD48" s="54">
        <v>0.22374211470428573</v>
      </c>
      <c r="LE48" s="54">
        <v>0.22374211470428573</v>
      </c>
      <c r="LF48" s="54">
        <v>0.22374211470428573</v>
      </c>
      <c r="LG48" s="54">
        <v>0.22374211470428573</v>
      </c>
      <c r="LH48" s="54">
        <v>0.22374211470428573</v>
      </c>
      <c r="LI48" s="54">
        <v>0.22374211470428573</v>
      </c>
      <c r="LJ48" s="54">
        <v>0.22374211470428573</v>
      </c>
      <c r="LK48" s="54">
        <v>0.22374211470428573</v>
      </c>
      <c r="LL48" s="54">
        <v>0.22374211470428573</v>
      </c>
      <c r="LM48" s="54">
        <v>0.22374211470428573</v>
      </c>
      <c r="LN48" s="54">
        <v>0.22374211470428573</v>
      </c>
      <c r="LO48" s="54">
        <v>0.22374211470428573</v>
      </c>
      <c r="LP48" s="54">
        <v>0.22374211470428573</v>
      </c>
      <c r="LQ48" s="54">
        <v>0.22374211470428573</v>
      </c>
      <c r="LR48" s="54">
        <v>0.22374211470428573</v>
      </c>
      <c r="LS48" s="54">
        <v>0.22374211470428573</v>
      </c>
      <c r="LT48" s="54">
        <v>0.22374211470428573</v>
      </c>
      <c r="LU48" s="54">
        <v>0.22374211470428573</v>
      </c>
      <c r="LV48" s="54">
        <v>0.22374211470428573</v>
      </c>
      <c r="LW48" s="54">
        <v>0.22374211470428573</v>
      </c>
      <c r="LX48" s="54">
        <v>0.22374211470428573</v>
      </c>
      <c r="LY48" s="54">
        <v>0.22374211470428573</v>
      </c>
      <c r="LZ48" s="54">
        <v>0.22374211470428573</v>
      </c>
      <c r="MA48" s="54">
        <v>0.22374211470428573</v>
      </c>
      <c r="MB48" s="54">
        <v>0.22374211470428573</v>
      </c>
      <c r="MC48" s="54">
        <v>0.22374211470428573</v>
      </c>
      <c r="MD48" s="54">
        <v>0.22374211470428573</v>
      </c>
      <c r="ME48" s="54">
        <v>0.22374211470428573</v>
      </c>
      <c r="MF48" s="54">
        <v>0.22374211470428573</v>
      </c>
      <c r="MG48" s="54">
        <v>0.22374211470428573</v>
      </c>
      <c r="MH48" s="54">
        <v>0.22374211470428573</v>
      </c>
      <c r="MI48" s="54">
        <v>0.22374211470428573</v>
      </c>
      <c r="MJ48" s="54">
        <v>0.22374211470428573</v>
      </c>
      <c r="MK48" s="54">
        <v>0.22374211470428573</v>
      </c>
      <c r="ML48" s="54">
        <v>0.22374211470428573</v>
      </c>
      <c r="MM48" s="54">
        <v>0.22374211470428573</v>
      </c>
      <c r="MN48" s="54">
        <v>0.22374211470428573</v>
      </c>
      <c r="MO48" s="54">
        <v>0.22374211470428573</v>
      </c>
      <c r="MP48" s="54">
        <v>0.22374211470428573</v>
      </c>
      <c r="MQ48" s="54">
        <v>0.22374211470428573</v>
      </c>
      <c r="MR48" s="54">
        <v>0.22374211470428573</v>
      </c>
      <c r="MS48" s="54">
        <v>0.22374211470428573</v>
      </c>
      <c r="MT48" s="54">
        <v>0.22374211470428573</v>
      </c>
      <c r="MU48" s="54">
        <v>0.22374211470428573</v>
      </c>
      <c r="MV48" s="54">
        <v>0.22374211470428573</v>
      </c>
      <c r="MW48" s="54">
        <v>0.22374211470428573</v>
      </c>
      <c r="MX48" s="54">
        <v>0.22374211470428573</v>
      </c>
      <c r="MY48" s="54">
        <v>0.22374211470428573</v>
      </c>
      <c r="MZ48" s="54">
        <v>0.22374211470428573</v>
      </c>
      <c r="NA48" s="54">
        <v>0.22374211470428573</v>
      </c>
      <c r="NB48" s="54">
        <v>0.22374211470428573</v>
      </c>
      <c r="NC48" s="54">
        <v>0.22374211470428573</v>
      </c>
      <c r="ND48" s="54">
        <v>0.22374211470428573</v>
      </c>
      <c r="NE48" s="54">
        <v>0.22374211470428573</v>
      </c>
      <c r="NF48" s="54">
        <v>0.22374211470428573</v>
      </c>
      <c r="NG48" s="54">
        <v>0.22374211470428573</v>
      </c>
      <c r="NH48" s="54">
        <v>0.22374211470428573</v>
      </c>
      <c r="NI48" s="54">
        <v>0.22374211470428573</v>
      </c>
      <c r="NJ48" s="54">
        <v>0.22374211470428573</v>
      </c>
      <c r="NK48" s="54">
        <v>0.22374211470428573</v>
      </c>
      <c r="NL48" s="54">
        <v>0.22374211470428573</v>
      </c>
      <c r="NM48" s="54">
        <v>0.22374211470428573</v>
      </c>
      <c r="NN48" s="54">
        <v>0.22374211470428573</v>
      </c>
      <c r="NO48" s="54">
        <v>0.22374211470428573</v>
      </c>
      <c r="NP48" s="54">
        <v>0.22374211470428573</v>
      </c>
      <c r="NQ48" s="54">
        <v>0.22374211470428573</v>
      </c>
      <c r="NR48" s="54">
        <v>0.22374211470428573</v>
      </c>
      <c r="NS48" s="54">
        <v>0.22374211470428573</v>
      </c>
      <c r="NT48" s="54">
        <v>0.22374211470428573</v>
      </c>
      <c r="NU48" s="54">
        <v>0.22374211470428573</v>
      </c>
      <c r="NV48" s="54">
        <v>0.22374211470428573</v>
      </c>
      <c r="NW48" s="54">
        <v>0.22374211470428573</v>
      </c>
      <c r="NX48" s="54">
        <v>0.22374211470428573</v>
      </c>
      <c r="NY48" s="54">
        <v>0.22374211470428573</v>
      </c>
      <c r="NZ48" s="54">
        <v>0.22374211470428573</v>
      </c>
      <c r="OA48" s="54">
        <v>0.22374211470428573</v>
      </c>
      <c r="OB48" s="54">
        <v>0.22374211470428573</v>
      </c>
      <c r="OC48" s="54">
        <v>0.22374211470428573</v>
      </c>
      <c r="OD48" s="54">
        <v>0.22374211470428573</v>
      </c>
      <c r="OE48" s="54">
        <v>0.22374211470428573</v>
      </c>
      <c r="OF48" s="54">
        <v>0.22374211470428573</v>
      </c>
      <c r="OG48" s="54">
        <v>0.22374211470428573</v>
      </c>
      <c r="OH48" s="54">
        <v>0.22374211470428573</v>
      </c>
      <c r="OI48" s="54">
        <v>0.22374211470428573</v>
      </c>
      <c r="OJ48" s="54">
        <v>0.22374211470428573</v>
      </c>
      <c r="OK48" s="54">
        <v>0.22374211470428573</v>
      </c>
      <c r="OL48" s="54">
        <v>0.22374211470428573</v>
      </c>
      <c r="OM48" s="54">
        <v>0.22374211470428573</v>
      </c>
      <c r="ON48" s="54">
        <v>0.22374211470428573</v>
      </c>
      <c r="OO48" s="54">
        <v>0.22374211470428573</v>
      </c>
      <c r="OP48" s="54">
        <v>0.22374211470428573</v>
      </c>
      <c r="OQ48" s="54">
        <v>0.22374211470428573</v>
      </c>
      <c r="OR48" s="54">
        <v>0.22374211470428573</v>
      </c>
      <c r="OS48" s="54">
        <v>0.22374211470428573</v>
      </c>
      <c r="OT48" s="54">
        <v>0.22374211470428573</v>
      </c>
      <c r="OU48" s="54">
        <v>0.22374211470428573</v>
      </c>
      <c r="OV48" s="54">
        <v>0.22374211470428573</v>
      </c>
      <c r="OW48" s="54">
        <v>0.22374211470428573</v>
      </c>
      <c r="OX48" s="54">
        <v>0.22374211470428573</v>
      </c>
      <c r="OY48" s="54">
        <v>0.22374211470428573</v>
      </c>
      <c r="OZ48" s="54">
        <v>0.22374211470428573</v>
      </c>
      <c r="PA48" s="54">
        <v>0.22374211470428573</v>
      </c>
      <c r="PB48" s="54">
        <v>0.22374211470428573</v>
      </c>
      <c r="PC48" s="54">
        <v>0.22374211470428573</v>
      </c>
      <c r="PD48" s="54">
        <v>0.22374211470428573</v>
      </c>
      <c r="PE48" s="54">
        <v>0.22374211470428573</v>
      </c>
      <c r="PF48" s="54">
        <v>0.22374211470428573</v>
      </c>
      <c r="PG48" s="54">
        <v>0.22374211470428573</v>
      </c>
      <c r="PH48" s="54">
        <v>0.22374211470428573</v>
      </c>
      <c r="PI48" s="54">
        <v>0.22374211470428573</v>
      </c>
      <c r="PJ48" s="54">
        <v>0.22374211470428573</v>
      </c>
      <c r="PK48" s="54">
        <v>0.22374211470428573</v>
      </c>
      <c r="PL48" s="54">
        <v>0.22374211470428573</v>
      </c>
      <c r="PM48" s="54">
        <v>0.22374211470428573</v>
      </c>
      <c r="PN48" s="54">
        <v>0.22374211470428573</v>
      </c>
      <c r="PO48" s="54">
        <v>0.22374211470428573</v>
      </c>
      <c r="PP48" s="54">
        <v>0.22374211470428573</v>
      </c>
      <c r="PQ48" s="54">
        <v>0.22374211470428573</v>
      </c>
      <c r="PR48" s="54">
        <v>0.22374211470428573</v>
      </c>
      <c r="PS48" s="54">
        <v>0.22374211470428573</v>
      </c>
      <c r="PT48" s="54">
        <v>0.22374211470428573</v>
      </c>
      <c r="PU48" s="54">
        <v>0.22374211470428573</v>
      </c>
      <c r="PV48" s="54">
        <v>0.22374211470428573</v>
      </c>
      <c r="PW48" s="54">
        <v>0.22374211470428573</v>
      </c>
      <c r="PX48" s="54">
        <v>0.22374211470428573</v>
      </c>
      <c r="PY48" s="54">
        <v>0.22374211470428573</v>
      </c>
      <c r="PZ48" s="54">
        <v>0.22374211470428573</v>
      </c>
      <c r="QA48" s="54">
        <v>0.22374211470428573</v>
      </c>
      <c r="QB48" s="54">
        <v>0.22374211470428573</v>
      </c>
      <c r="QC48" s="54">
        <v>0.22374211470428573</v>
      </c>
      <c r="QD48" s="54">
        <v>0.22374211470428573</v>
      </c>
      <c r="QE48" s="54">
        <v>0.22374211470428573</v>
      </c>
      <c r="QF48" s="54">
        <v>0.22374211470428573</v>
      </c>
      <c r="QG48" s="54">
        <v>0.22374211470428573</v>
      </c>
      <c r="QH48" s="54">
        <v>0.22374211470428573</v>
      </c>
      <c r="QI48" s="54">
        <v>0.22374211470428573</v>
      </c>
      <c r="QJ48" s="54">
        <v>0.22374211470428573</v>
      </c>
      <c r="QK48" s="54">
        <v>0.22374211470428573</v>
      </c>
      <c r="QL48" s="54">
        <v>0.22374211470428573</v>
      </c>
      <c r="QM48" s="54">
        <v>0.22374211470428573</v>
      </c>
      <c r="QN48" s="54">
        <v>0.22374211470428573</v>
      </c>
      <c r="QO48" s="54">
        <v>0.22374211470428573</v>
      </c>
      <c r="QP48" s="54">
        <v>0.22374211470428573</v>
      </c>
      <c r="QQ48" s="54">
        <v>0.22374211470428573</v>
      </c>
      <c r="QR48" s="54">
        <v>0.22374211470428573</v>
      </c>
      <c r="QS48" s="54">
        <v>0.22374211470428573</v>
      </c>
      <c r="QT48" s="54">
        <v>0.22374211470428573</v>
      </c>
      <c r="QU48" s="54">
        <v>0.22374211470428573</v>
      </c>
      <c r="QV48" s="54">
        <v>0.22374211470428573</v>
      </c>
      <c r="QW48" s="54">
        <v>0.22374211470428573</v>
      </c>
      <c r="QX48" s="54">
        <v>0.22374211470428573</v>
      </c>
      <c r="QY48" s="54">
        <v>0.22374211470428573</v>
      </c>
      <c r="QZ48" s="54">
        <v>0.22374211470428573</v>
      </c>
      <c r="RA48" s="54">
        <v>0.22374211470428573</v>
      </c>
      <c r="RB48" s="54">
        <v>0.22374211470428573</v>
      </c>
      <c r="RC48" s="54">
        <v>0.22374211470428573</v>
      </c>
      <c r="RD48" s="54">
        <v>0.22374211470428573</v>
      </c>
      <c r="RE48" s="54">
        <v>0.22374211470428573</v>
      </c>
      <c r="RF48" s="54">
        <v>0.22374211470428573</v>
      </c>
      <c r="RG48" s="54">
        <v>0.22374211470428573</v>
      </c>
      <c r="RH48" s="54">
        <v>0.22374211470428573</v>
      </c>
      <c r="RI48" s="54">
        <v>0.22374211470428573</v>
      </c>
      <c r="RJ48" s="54">
        <v>0.22374211470428573</v>
      </c>
      <c r="RK48" s="54">
        <v>0.22374211470428573</v>
      </c>
      <c r="RL48" s="54">
        <v>0.22374211470428573</v>
      </c>
      <c r="RM48" s="54">
        <v>0.22374211470428573</v>
      </c>
      <c r="RN48" s="54">
        <v>0.22374211470428573</v>
      </c>
      <c r="RO48" s="54">
        <v>0.22374211470428573</v>
      </c>
      <c r="RP48" s="54">
        <v>0.22374211470428573</v>
      </c>
      <c r="RQ48" s="54">
        <v>0.22374211470428573</v>
      </c>
      <c r="RR48" s="54">
        <v>0.22374211470428573</v>
      </c>
      <c r="RS48" s="54">
        <v>0.22374211470428573</v>
      </c>
      <c r="RT48" s="54">
        <v>0.22374211470428573</v>
      </c>
      <c r="RU48" s="54">
        <v>0.22374211470428573</v>
      </c>
      <c r="RV48" s="54">
        <v>0.22374211470428573</v>
      </c>
      <c r="RW48" s="54">
        <v>0.22374211470428573</v>
      </c>
      <c r="RX48" s="54">
        <v>0.22374211470428573</v>
      </c>
      <c r="RY48" s="54">
        <v>0.22374211470428573</v>
      </c>
      <c r="RZ48" s="54">
        <v>0.22374211470428573</v>
      </c>
      <c r="SA48" s="54">
        <v>0.22374211470428573</v>
      </c>
      <c r="SB48" s="54">
        <v>0.22374211470428573</v>
      </c>
      <c r="SC48" s="54">
        <v>0.22374211470428573</v>
      </c>
      <c r="SD48" s="54">
        <v>0.22374211470428573</v>
      </c>
      <c r="SE48" s="54">
        <v>0.22374211470428573</v>
      </c>
      <c r="SF48" s="54">
        <v>0.22374211470428573</v>
      </c>
      <c r="SG48" s="54">
        <v>0.22374211470428573</v>
      </c>
      <c r="SH48" s="54">
        <v>0.22374211470428573</v>
      </c>
      <c r="SI48" s="54">
        <v>0.22374211470428573</v>
      </c>
      <c r="SJ48" s="54">
        <v>0.22374211470428573</v>
      </c>
      <c r="SK48" s="54">
        <v>0.22374211470428573</v>
      </c>
      <c r="SL48" s="54">
        <v>0.22374211470428573</v>
      </c>
      <c r="SM48" s="54">
        <v>0.22374211470428573</v>
      </c>
      <c r="SN48" s="54">
        <v>0.22374211470428573</v>
      </c>
      <c r="SO48" s="54">
        <v>0.22374211470428573</v>
      </c>
      <c r="SP48" s="54">
        <v>0.22374211470428573</v>
      </c>
      <c r="SQ48" s="54">
        <v>0.22374211470428573</v>
      </c>
      <c r="SR48" s="54">
        <v>0.22374211470428573</v>
      </c>
      <c r="SS48" s="54">
        <v>0.22374211470428573</v>
      </c>
      <c r="ST48" s="54">
        <v>0.22374211470428573</v>
      </c>
      <c r="SU48" s="54">
        <v>0.22374211470428573</v>
      </c>
      <c r="SV48" s="54">
        <v>0.22374211470428573</v>
      </c>
      <c r="SW48" s="54">
        <v>0.22374211470428573</v>
      </c>
      <c r="SX48" s="54">
        <v>0.22374211470428573</v>
      </c>
      <c r="SY48" s="54">
        <v>0.22374211470428573</v>
      </c>
      <c r="SZ48" s="54">
        <v>0.22374211470428573</v>
      </c>
      <c r="TA48" s="54">
        <v>0.22374211470428573</v>
      </c>
      <c r="TB48" s="54">
        <v>0.22374211470428573</v>
      </c>
      <c r="TC48" s="54">
        <v>0.22374211470428573</v>
      </c>
      <c r="TD48" s="54">
        <v>0.22374211470428573</v>
      </c>
      <c r="TE48" s="54">
        <v>0.22374211470428573</v>
      </c>
      <c r="TF48" s="54">
        <v>0.22374211470428573</v>
      </c>
      <c r="TG48" s="54">
        <v>0.22374211470428573</v>
      </c>
      <c r="TH48" s="54">
        <v>0.22374211470428573</v>
      </c>
      <c r="TI48" s="54">
        <v>0.22374211470428573</v>
      </c>
      <c r="TJ48" s="54">
        <v>0.22374211470428573</v>
      </c>
      <c r="TK48" s="54">
        <v>0.22374211470428573</v>
      </c>
      <c r="TL48" s="54">
        <v>0.22374211470428573</v>
      </c>
      <c r="TM48" s="54">
        <v>0.22374211470428573</v>
      </c>
      <c r="TN48" s="54">
        <v>0.22374211470428573</v>
      </c>
      <c r="TO48" s="54">
        <v>0.22374211470428573</v>
      </c>
    </row>
    <row r="49" spans="4:535" ht="14.25">
      <c r="D49" s="18" t="s">
        <v>286</v>
      </c>
      <c r="E49" s="54" t="s">
        <v>9</v>
      </c>
      <c r="F49" s="54">
        <v>0.5573455760192263</v>
      </c>
      <c r="G49" s="54">
        <v>0.5573455760192263</v>
      </c>
      <c r="H49" s="54">
        <v>0.5573455760192263</v>
      </c>
      <c r="I49" s="54">
        <v>0.5573455760192263</v>
      </c>
      <c r="J49" s="54">
        <v>0.5573455760192263</v>
      </c>
      <c r="K49" s="54">
        <v>0.5573455760192263</v>
      </c>
      <c r="L49" s="54">
        <v>0.5573455760192263</v>
      </c>
      <c r="M49" s="54">
        <v>0.5573455760192263</v>
      </c>
      <c r="N49" s="54">
        <v>0.5573455760192263</v>
      </c>
      <c r="O49" s="54">
        <v>0.5573455760192263</v>
      </c>
      <c r="P49" s="54">
        <v>0.5573455760192263</v>
      </c>
      <c r="Q49" s="54">
        <v>0.5573455760192263</v>
      </c>
      <c r="R49" s="54">
        <v>0.5573455760192263</v>
      </c>
      <c r="S49" s="54">
        <v>0.5573455760192263</v>
      </c>
      <c r="T49" s="54">
        <v>0.5573455760192263</v>
      </c>
      <c r="U49" s="54">
        <v>0.5573455760192263</v>
      </c>
      <c r="V49" s="54">
        <v>0.5573455760192263</v>
      </c>
      <c r="W49" s="54">
        <v>0.5573455760192263</v>
      </c>
      <c r="X49" s="54">
        <v>0.5573455760192263</v>
      </c>
      <c r="Y49" s="54">
        <v>0.5573455760192263</v>
      </c>
      <c r="Z49" s="54">
        <v>0.5573455760192263</v>
      </c>
      <c r="AA49" s="54">
        <v>0.5573455760192263</v>
      </c>
      <c r="AB49" s="54">
        <v>0.5573455760192263</v>
      </c>
      <c r="AC49" s="54">
        <v>0.5573455760192263</v>
      </c>
      <c r="AD49" s="54">
        <v>0.5573455760192263</v>
      </c>
      <c r="AE49" s="54">
        <v>0.5573455760192263</v>
      </c>
      <c r="AF49" s="54">
        <v>0.5573455760192263</v>
      </c>
      <c r="AG49" s="54">
        <v>0.5573455760192263</v>
      </c>
      <c r="AH49" s="54">
        <v>0.5573455760192263</v>
      </c>
      <c r="AI49" s="54">
        <v>0.5573455760192263</v>
      </c>
      <c r="AJ49" s="54">
        <v>0.5573455760192263</v>
      </c>
      <c r="AK49" s="54">
        <v>0.5573455760192263</v>
      </c>
      <c r="AL49" s="54">
        <v>0.5573455760192263</v>
      </c>
      <c r="AM49" s="54">
        <v>0.5573455760192263</v>
      </c>
      <c r="AN49" s="54">
        <v>0.5573455760192263</v>
      </c>
      <c r="AO49" s="54">
        <v>0.5573455760192263</v>
      </c>
      <c r="AP49" s="54">
        <v>0.5573455760192263</v>
      </c>
      <c r="AQ49" s="54">
        <v>0.5573455760192263</v>
      </c>
      <c r="AR49" s="54">
        <v>0.5573455760192263</v>
      </c>
      <c r="AS49" s="54">
        <v>0.5573455760192263</v>
      </c>
      <c r="AT49" s="54">
        <v>0.5573455760192263</v>
      </c>
      <c r="AU49" s="54">
        <v>0.5573455760192263</v>
      </c>
      <c r="AV49" s="54">
        <v>0.5573455760192263</v>
      </c>
      <c r="AW49" s="54">
        <v>0.5573455760192263</v>
      </c>
      <c r="AX49" s="54">
        <v>0.5573455760192263</v>
      </c>
      <c r="AY49" s="54">
        <v>0.5573455760192263</v>
      </c>
      <c r="AZ49" s="54">
        <v>0.5573455760192263</v>
      </c>
      <c r="BA49" s="54">
        <v>0.5573455760192263</v>
      </c>
      <c r="BB49" s="54">
        <v>0.5573455760192263</v>
      </c>
      <c r="BC49" s="54">
        <v>0.5573455760192263</v>
      </c>
      <c r="BD49" s="54">
        <v>0.5573455760192263</v>
      </c>
      <c r="BE49" s="54">
        <v>0.5573455760192263</v>
      </c>
      <c r="BF49" s="54">
        <v>0.5573455760192263</v>
      </c>
      <c r="BG49" s="54">
        <v>0.5573455760192263</v>
      </c>
      <c r="BH49" s="54">
        <v>0.5573455760192263</v>
      </c>
      <c r="BI49" s="54">
        <v>0.5573455760192263</v>
      </c>
      <c r="BJ49" s="54">
        <v>0.5573455760192263</v>
      </c>
      <c r="BK49" s="54">
        <v>0.5573455760192263</v>
      </c>
      <c r="BL49" s="54">
        <v>0.5573455760192263</v>
      </c>
      <c r="BM49" s="54">
        <v>0.5573455760192263</v>
      </c>
      <c r="BN49" s="54">
        <v>0.5573455760192263</v>
      </c>
      <c r="BO49" s="54">
        <v>0.5573455760192263</v>
      </c>
      <c r="BP49" s="54">
        <v>0.5573455760192263</v>
      </c>
      <c r="BQ49" s="54">
        <v>0.5573455760192263</v>
      </c>
      <c r="BR49" s="54">
        <v>0.5573455760192263</v>
      </c>
      <c r="BS49" s="54">
        <v>0.5573455760192263</v>
      </c>
      <c r="BT49" s="54">
        <v>0.5573455760192263</v>
      </c>
      <c r="BU49" s="54">
        <v>0.5573455760192263</v>
      </c>
      <c r="BV49" s="54">
        <v>0.5573455760192263</v>
      </c>
      <c r="BW49" s="54">
        <v>0.5573455760192263</v>
      </c>
      <c r="BX49" s="54">
        <v>0.5573455760192263</v>
      </c>
      <c r="BY49" s="54">
        <v>0.5573455760192263</v>
      </c>
      <c r="BZ49" s="54">
        <v>0.5573455760192263</v>
      </c>
      <c r="CA49" s="54">
        <v>0.5573455760192263</v>
      </c>
      <c r="CB49" s="54">
        <v>0.5573455760192263</v>
      </c>
      <c r="CC49" s="54">
        <v>0.5573455760192263</v>
      </c>
      <c r="CD49" s="54">
        <v>0.5573455760192263</v>
      </c>
      <c r="CE49" s="54">
        <v>0.5573455760192263</v>
      </c>
      <c r="CF49" s="54">
        <v>0.5573455760192263</v>
      </c>
      <c r="CG49" s="54">
        <v>0.5573455760192263</v>
      </c>
      <c r="CH49" s="54">
        <v>0.5573455760192263</v>
      </c>
      <c r="CI49" s="54">
        <v>0.5573455760192263</v>
      </c>
      <c r="CJ49" s="54">
        <v>0.5573455760192263</v>
      </c>
      <c r="CK49" s="54">
        <v>0.5573455760192263</v>
      </c>
      <c r="CL49" s="54">
        <v>0.5573455760192263</v>
      </c>
      <c r="CM49" s="54">
        <v>0.5573455760192263</v>
      </c>
      <c r="CN49" s="54">
        <v>0.5573455760192263</v>
      </c>
      <c r="CO49" s="54">
        <v>0.5573455760192263</v>
      </c>
      <c r="CP49" s="54">
        <v>0.5573455760192263</v>
      </c>
      <c r="CQ49" s="54">
        <v>0.5573455760192263</v>
      </c>
      <c r="CR49" s="54">
        <v>0.5573455760192263</v>
      </c>
      <c r="CS49" s="54">
        <v>0.5573455760192263</v>
      </c>
      <c r="CT49" s="54">
        <v>0.5573455760192263</v>
      </c>
      <c r="CU49" s="54">
        <v>0.5573455760192263</v>
      </c>
      <c r="CV49" s="54">
        <v>0.5573455760192263</v>
      </c>
      <c r="CW49" s="54">
        <v>0.5573455760192263</v>
      </c>
      <c r="CX49" s="54">
        <v>0.5573455760192263</v>
      </c>
      <c r="CY49" s="54">
        <v>0.5573455760192263</v>
      </c>
      <c r="CZ49" s="54">
        <v>0.5573455760192263</v>
      </c>
      <c r="DA49" s="54">
        <v>0.5573455760192263</v>
      </c>
      <c r="DB49" s="54">
        <v>0.5573455760192263</v>
      </c>
      <c r="DC49" s="54">
        <v>0.5573455760192263</v>
      </c>
      <c r="DD49" s="54">
        <v>0.5573455760192263</v>
      </c>
      <c r="DE49" s="54">
        <v>0.5573455760192263</v>
      </c>
      <c r="DF49" s="54">
        <v>0.5573455760192263</v>
      </c>
      <c r="DG49" s="54">
        <v>0.5573455760192263</v>
      </c>
      <c r="DH49" s="54">
        <v>0.5573455760192263</v>
      </c>
      <c r="DI49" s="54">
        <v>0.5573455760192263</v>
      </c>
      <c r="DJ49" s="54">
        <v>0.5573455760192263</v>
      </c>
      <c r="DK49" s="54">
        <v>0.5573455760192263</v>
      </c>
      <c r="DL49" s="54">
        <v>0.5573455760192263</v>
      </c>
      <c r="DM49" s="54">
        <v>0.5573455760192263</v>
      </c>
      <c r="DN49" s="54">
        <v>0.5573455760192263</v>
      </c>
      <c r="DO49" s="54">
        <v>0.5573455760192263</v>
      </c>
      <c r="DP49" s="54">
        <v>0.5573455760192263</v>
      </c>
      <c r="DQ49" s="54">
        <v>0.5573455760192263</v>
      </c>
      <c r="DR49" s="54">
        <v>0.5573455760192263</v>
      </c>
      <c r="DS49" s="54">
        <v>0.5573455760192263</v>
      </c>
      <c r="DT49" s="54">
        <v>0.5573455760192263</v>
      </c>
      <c r="DU49" s="54">
        <v>0.5573455760192263</v>
      </c>
      <c r="DV49" s="54">
        <v>0.5573455760192263</v>
      </c>
      <c r="DW49" s="54">
        <v>0.5573455760192263</v>
      </c>
      <c r="DX49" s="54">
        <v>0.5573455760192263</v>
      </c>
      <c r="DY49" s="54">
        <v>0.5573455760192263</v>
      </c>
      <c r="DZ49" s="54">
        <v>0.5573455760192263</v>
      </c>
      <c r="EA49" s="54">
        <v>0.5573455760192263</v>
      </c>
      <c r="EB49" s="54">
        <v>0.5573455760192263</v>
      </c>
      <c r="EC49" s="54">
        <v>0.5573455760192263</v>
      </c>
      <c r="ED49" s="54">
        <v>0.5573455760192263</v>
      </c>
      <c r="EE49" s="54">
        <v>0.5573455760192263</v>
      </c>
      <c r="EF49" s="54">
        <v>0.5573455760192263</v>
      </c>
      <c r="EG49" s="54">
        <v>0.5573455760192263</v>
      </c>
      <c r="EH49" s="54">
        <v>0.5573455760192263</v>
      </c>
      <c r="EI49" s="54">
        <v>0.5573455760192263</v>
      </c>
      <c r="EJ49" s="54">
        <v>0.5573455760192263</v>
      </c>
      <c r="EK49" s="54">
        <v>0.5573455760192263</v>
      </c>
      <c r="EL49" s="54">
        <v>0.5573455760192263</v>
      </c>
      <c r="EM49" s="54">
        <v>0.5573455760192263</v>
      </c>
      <c r="EN49" s="54">
        <v>0.5573455760192263</v>
      </c>
      <c r="EO49" s="54">
        <v>0.5573455760192263</v>
      </c>
      <c r="EP49" s="54">
        <v>0.5573455760192263</v>
      </c>
      <c r="EQ49" s="54">
        <v>0.5573455760192263</v>
      </c>
      <c r="ER49" s="54">
        <v>0.5573455760192263</v>
      </c>
      <c r="ES49" s="54">
        <v>0.5573455760192263</v>
      </c>
      <c r="ET49" s="54">
        <v>0.5573455760192263</v>
      </c>
      <c r="EU49" s="54">
        <v>0.5573455760192263</v>
      </c>
      <c r="EV49" s="54">
        <v>0.5573455760192263</v>
      </c>
      <c r="EW49" s="54">
        <v>0.5573455760192263</v>
      </c>
      <c r="EX49" s="54">
        <v>0.5573455760192263</v>
      </c>
      <c r="EY49" s="54">
        <v>0.5573455760192263</v>
      </c>
      <c r="EZ49" s="54">
        <v>0.5573455760192263</v>
      </c>
      <c r="FA49" s="54">
        <v>0.5573455760192263</v>
      </c>
      <c r="FB49" s="54">
        <v>0.5573455760192263</v>
      </c>
      <c r="FC49" s="54">
        <v>0.5573455760192263</v>
      </c>
      <c r="FD49" s="54">
        <v>0.5573455760192263</v>
      </c>
      <c r="FE49" s="54">
        <v>0.5573455760192263</v>
      </c>
      <c r="FF49" s="54">
        <v>0.5573455760192263</v>
      </c>
      <c r="FG49" s="54">
        <v>0.5573455760192263</v>
      </c>
      <c r="FH49" s="54">
        <v>0.5573455760192263</v>
      </c>
      <c r="FI49" s="54">
        <v>0.5573455760192263</v>
      </c>
      <c r="FJ49" s="54">
        <v>0.5573455760192263</v>
      </c>
      <c r="FK49" s="54">
        <v>0.5573455760192263</v>
      </c>
      <c r="FL49" s="54">
        <v>0.5573455760192263</v>
      </c>
      <c r="FM49" s="54">
        <v>0.5573455760192263</v>
      </c>
      <c r="FN49" s="54">
        <v>0.5573455760192263</v>
      </c>
      <c r="FO49" s="54">
        <v>0.5573455760192263</v>
      </c>
      <c r="FP49" s="54">
        <v>0.5573455760192263</v>
      </c>
      <c r="FQ49" s="54">
        <v>0.5573455760192263</v>
      </c>
      <c r="FR49" s="54">
        <v>0.5573455760192263</v>
      </c>
      <c r="FS49" s="54">
        <v>0.5573455760192263</v>
      </c>
      <c r="FT49" s="54">
        <v>0.5573455760192263</v>
      </c>
      <c r="FU49" s="54">
        <v>0.5573455760192263</v>
      </c>
      <c r="FV49" s="54">
        <v>0.5573455760192263</v>
      </c>
      <c r="FW49" s="54">
        <v>0.5573455760192263</v>
      </c>
      <c r="FX49" s="54">
        <v>0.5573455760192263</v>
      </c>
      <c r="FY49" s="54">
        <v>0.5573455760192263</v>
      </c>
      <c r="FZ49" s="54">
        <v>0.5573455760192263</v>
      </c>
      <c r="GA49" s="54">
        <v>0.5573455760192263</v>
      </c>
      <c r="GB49" s="54">
        <v>0.5573455760192263</v>
      </c>
      <c r="GC49" s="54">
        <v>0.5573455760192263</v>
      </c>
      <c r="GD49" s="54">
        <v>0.5573455760192263</v>
      </c>
      <c r="GE49" s="54">
        <v>0.5573455760192263</v>
      </c>
      <c r="GF49" s="54">
        <v>0.5573455760192263</v>
      </c>
      <c r="GG49" s="54">
        <v>0.5573455760192263</v>
      </c>
      <c r="GH49" s="54">
        <v>0.5573455760192263</v>
      </c>
      <c r="GI49" s="54">
        <v>0.5573455760192263</v>
      </c>
      <c r="GJ49" s="54">
        <v>0.5573455760192263</v>
      </c>
      <c r="GK49" s="54">
        <v>0.5573455760192263</v>
      </c>
      <c r="GL49" s="54">
        <v>0.5573455760192263</v>
      </c>
      <c r="GM49" s="54">
        <v>0.5573455760192263</v>
      </c>
      <c r="GN49" s="54">
        <v>0.5573455760192263</v>
      </c>
      <c r="GO49" s="54">
        <v>0.5573455760192263</v>
      </c>
      <c r="GP49" s="54">
        <v>0.5573455760192263</v>
      </c>
      <c r="GQ49" s="54">
        <v>0.5573455760192263</v>
      </c>
      <c r="GR49" s="54">
        <v>0.5573455760192263</v>
      </c>
      <c r="GS49" s="54">
        <v>0.5573455760192263</v>
      </c>
      <c r="GT49" s="54">
        <v>0.5573455760192263</v>
      </c>
      <c r="GU49" s="54">
        <v>0.5573455760192263</v>
      </c>
      <c r="GV49" s="54">
        <v>0.5573455760192263</v>
      </c>
      <c r="GW49" s="54">
        <v>0.5573455760192263</v>
      </c>
      <c r="GX49" s="54">
        <v>0.5573455760192263</v>
      </c>
      <c r="GY49" s="54">
        <v>0.5573455760192263</v>
      </c>
      <c r="GZ49" s="54">
        <v>0.5573455760192263</v>
      </c>
      <c r="HA49" s="54">
        <v>0.5573455760192263</v>
      </c>
      <c r="HB49" s="54">
        <v>0.5573455760192263</v>
      </c>
      <c r="HC49" s="54">
        <v>0.5573455760192263</v>
      </c>
      <c r="HD49" s="54">
        <v>0.5573455760192263</v>
      </c>
      <c r="HE49" s="54">
        <v>0.5573455760192263</v>
      </c>
      <c r="HF49" s="54">
        <v>0.5573455760192263</v>
      </c>
      <c r="HG49" s="54">
        <v>0.5573455760192263</v>
      </c>
      <c r="HH49" s="54">
        <v>0.5573455760192263</v>
      </c>
      <c r="HI49" s="54">
        <v>0.5573455760192263</v>
      </c>
      <c r="HJ49" s="54">
        <v>0.5573455760192263</v>
      </c>
      <c r="HK49" s="54">
        <v>0.5573455760192263</v>
      </c>
      <c r="HL49" s="54">
        <v>0.5573455760192263</v>
      </c>
      <c r="HM49" s="54">
        <v>0.5573455760192263</v>
      </c>
      <c r="HN49" s="54">
        <v>0.5573455760192263</v>
      </c>
      <c r="HO49" s="54">
        <v>0.5573455760192263</v>
      </c>
      <c r="HP49" s="54">
        <v>0.5573455760192263</v>
      </c>
      <c r="HQ49" s="54">
        <v>0.5573455760192263</v>
      </c>
      <c r="HR49" s="54">
        <v>0.5573455760192263</v>
      </c>
      <c r="HS49" s="54">
        <v>0.5573455760192263</v>
      </c>
      <c r="HT49" s="54">
        <v>0.5573455760192263</v>
      </c>
      <c r="HU49" s="54">
        <v>0.5573455760192263</v>
      </c>
      <c r="HV49" s="54">
        <v>0.5573455760192263</v>
      </c>
      <c r="HW49" s="54">
        <v>0.5573455760192263</v>
      </c>
      <c r="HX49" s="54">
        <v>0.5573455760192263</v>
      </c>
      <c r="HY49" s="54">
        <v>0.5573455760192263</v>
      </c>
      <c r="HZ49" s="54">
        <v>0.5573455760192263</v>
      </c>
      <c r="IA49" s="54">
        <v>0.5573455760192263</v>
      </c>
      <c r="IB49" s="54">
        <v>0.5573455760192263</v>
      </c>
      <c r="IC49" s="54">
        <v>0.5573455760192263</v>
      </c>
      <c r="ID49" s="54">
        <v>0.5573455760192263</v>
      </c>
      <c r="IE49" s="54">
        <v>0.5573455760192263</v>
      </c>
      <c r="IF49" s="54">
        <v>0.5573455760192263</v>
      </c>
      <c r="IG49" s="54">
        <v>0.5573455760192263</v>
      </c>
      <c r="IH49" s="54">
        <v>0.5573455760192263</v>
      </c>
      <c r="II49" s="54">
        <v>0.5573455760192263</v>
      </c>
      <c r="IJ49" s="54">
        <v>0.5573455760192263</v>
      </c>
      <c r="IK49" s="54">
        <v>0.5573455760192263</v>
      </c>
      <c r="IL49" s="54">
        <v>0.5573455760192263</v>
      </c>
      <c r="IM49" s="54">
        <v>0.5573455760192263</v>
      </c>
      <c r="IN49" s="54">
        <v>0.5573455760192263</v>
      </c>
      <c r="IO49" s="54">
        <v>0.5573455760192263</v>
      </c>
      <c r="IP49" s="54">
        <v>0.5573455760192263</v>
      </c>
      <c r="IQ49" s="54">
        <v>0.5573455760192263</v>
      </c>
      <c r="IR49" s="54">
        <v>0.5573455760192263</v>
      </c>
      <c r="IS49" s="54">
        <v>0.5573455760192263</v>
      </c>
      <c r="IT49" s="54">
        <v>0.5573455760192263</v>
      </c>
      <c r="IU49" s="54">
        <v>0.5573455760192263</v>
      </c>
      <c r="IV49" s="54">
        <v>0.5573455760192263</v>
      </c>
      <c r="IW49" s="54">
        <v>0.5573455760192263</v>
      </c>
      <c r="IX49" s="54">
        <v>0.5573455760192263</v>
      </c>
      <c r="IY49" s="54">
        <v>0.5573455760192263</v>
      </c>
      <c r="IZ49" s="54">
        <v>0.5573455760192263</v>
      </c>
      <c r="JA49" s="54">
        <v>0.5573455760192263</v>
      </c>
      <c r="JB49" s="54">
        <v>0.5573455760192263</v>
      </c>
      <c r="JC49" s="54">
        <v>0.5573455760192263</v>
      </c>
      <c r="JD49" s="54">
        <v>0.5573455760192263</v>
      </c>
      <c r="JE49" s="54">
        <v>0.5573455760192263</v>
      </c>
      <c r="JF49" s="54">
        <v>0.5573455760192263</v>
      </c>
      <c r="JG49" s="54">
        <v>0.5573455760192263</v>
      </c>
      <c r="JH49" s="54">
        <v>0.5573455760192263</v>
      </c>
      <c r="JI49" s="54">
        <v>0.5573455760192263</v>
      </c>
      <c r="JJ49" s="54">
        <v>0.5573455760192263</v>
      </c>
      <c r="JK49" s="54">
        <v>0.5573455760192263</v>
      </c>
      <c r="JL49" s="54">
        <v>0.5573455760192263</v>
      </c>
      <c r="JM49" s="54">
        <v>0.5573455760192263</v>
      </c>
      <c r="JN49" s="54">
        <v>0.5573455760192263</v>
      </c>
      <c r="JO49" s="54">
        <v>0.5573455760192263</v>
      </c>
      <c r="JP49" s="54">
        <v>0.5573455760192263</v>
      </c>
      <c r="JQ49" s="54">
        <v>0.5573455760192263</v>
      </c>
      <c r="JR49" s="54">
        <v>0.5573455760192263</v>
      </c>
      <c r="JS49" s="54">
        <v>0.5573455760192263</v>
      </c>
      <c r="JT49" s="54">
        <v>0.5573455760192263</v>
      </c>
      <c r="JU49" s="54">
        <v>0.5573455760192263</v>
      </c>
      <c r="JV49" s="54">
        <v>0.5573455760192263</v>
      </c>
      <c r="JW49" s="54">
        <v>0.5573455760192263</v>
      </c>
      <c r="JX49" s="54">
        <v>0.5573455760192263</v>
      </c>
      <c r="JY49" s="54">
        <v>0.5573455760192263</v>
      </c>
      <c r="JZ49" s="54">
        <v>0.5573455760192263</v>
      </c>
      <c r="KA49" s="54">
        <v>0.5573455760192263</v>
      </c>
      <c r="KB49" s="54">
        <v>0.5573455760192263</v>
      </c>
      <c r="KC49" s="54">
        <v>0.5573455760192263</v>
      </c>
      <c r="KD49" s="54">
        <v>0.5573455760192263</v>
      </c>
      <c r="KE49" s="54">
        <v>0.5573455760192263</v>
      </c>
      <c r="KF49" s="54">
        <v>0.5573455760192263</v>
      </c>
      <c r="KG49" s="54">
        <v>0.5573455760192263</v>
      </c>
      <c r="KH49" s="54">
        <v>0.5573455760192263</v>
      </c>
      <c r="KI49" s="54">
        <v>0.5573455760192263</v>
      </c>
      <c r="KJ49" s="54">
        <v>0.5573455760192263</v>
      </c>
      <c r="KK49" s="54">
        <v>0.5573455760192263</v>
      </c>
      <c r="KL49" s="54">
        <v>0.5573455760192263</v>
      </c>
      <c r="KM49" s="54">
        <v>0.5573455760192263</v>
      </c>
      <c r="KN49" s="54">
        <v>0.5573455760192263</v>
      </c>
      <c r="KO49" s="54">
        <v>0.5573455760192263</v>
      </c>
      <c r="KP49" s="54">
        <v>0.5573455760192263</v>
      </c>
      <c r="KQ49" s="54">
        <v>0.5573455760192263</v>
      </c>
      <c r="KR49" s="54">
        <v>0.5573455760192263</v>
      </c>
      <c r="KS49" s="54">
        <v>0.5573455760192263</v>
      </c>
      <c r="KT49" s="54">
        <v>0.5573455760192263</v>
      </c>
      <c r="KU49" s="54">
        <v>0.5573455760192263</v>
      </c>
      <c r="KV49" s="54">
        <v>0.5573455760192263</v>
      </c>
      <c r="KW49" s="54">
        <v>0.5573455760192263</v>
      </c>
      <c r="KX49" s="54">
        <v>0.5573455760192263</v>
      </c>
      <c r="KY49" s="54">
        <v>0.5573455760192263</v>
      </c>
      <c r="KZ49" s="54">
        <v>0.5573455760192263</v>
      </c>
      <c r="LA49" s="54">
        <v>0.5573455760192263</v>
      </c>
      <c r="LB49" s="54">
        <v>0.5573455760192263</v>
      </c>
      <c r="LC49" s="54">
        <v>0.5573455760192263</v>
      </c>
      <c r="LD49" s="54">
        <v>0.5573455760192263</v>
      </c>
      <c r="LE49" s="54">
        <v>0.5573455760192263</v>
      </c>
      <c r="LF49" s="54">
        <v>0.5573455760192263</v>
      </c>
      <c r="LG49" s="54">
        <v>0.5573455760192263</v>
      </c>
      <c r="LH49" s="54">
        <v>0.5573455760192263</v>
      </c>
      <c r="LI49" s="54">
        <v>0.5573455760192263</v>
      </c>
      <c r="LJ49" s="54">
        <v>0.5573455760192263</v>
      </c>
      <c r="LK49" s="54">
        <v>0.5573455760192263</v>
      </c>
      <c r="LL49" s="54">
        <v>0.5573455760192263</v>
      </c>
      <c r="LM49" s="54">
        <v>0.5573455760192263</v>
      </c>
      <c r="LN49" s="54">
        <v>0.5573455760192263</v>
      </c>
      <c r="LO49" s="54">
        <v>0.5573455760192263</v>
      </c>
      <c r="LP49" s="54">
        <v>0.5573455760192263</v>
      </c>
      <c r="LQ49" s="54">
        <v>0.5573455760192263</v>
      </c>
      <c r="LR49" s="54">
        <v>0.5573455760192263</v>
      </c>
      <c r="LS49" s="54">
        <v>0.5573455760192263</v>
      </c>
      <c r="LT49" s="54">
        <v>0.5573455760192263</v>
      </c>
      <c r="LU49" s="54">
        <v>0.5573455760192263</v>
      </c>
      <c r="LV49" s="54">
        <v>0.5573455760192263</v>
      </c>
      <c r="LW49" s="54">
        <v>0.5573455760192263</v>
      </c>
      <c r="LX49" s="54">
        <v>0.5573455760192263</v>
      </c>
      <c r="LY49" s="54">
        <v>0.5573455760192263</v>
      </c>
      <c r="LZ49" s="54">
        <v>0.5573455760192263</v>
      </c>
      <c r="MA49" s="54">
        <v>0.5573455760192263</v>
      </c>
      <c r="MB49" s="54">
        <v>0.5573455760192263</v>
      </c>
      <c r="MC49" s="54">
        <v>0.5573455760192263</v>
      </c>
      <c r="MD49" s="54">
        <v>0.5573455760192263</v>
      </c>
      <c r="ME49" s="54">
        <v>0.5573455760192263</v>
      </c>
      <c r="MF49" s="54">
        <v>0.5573455760192263</v>
      </c>
      <c r="MG49" s="54">
        <v>0.5573455760192263</v>
      </c>
      <c r="MH49" s="54">
        <v>0.5573455760192263</v>
      </c>
      <c r="MI49" s="54">
        <v>0.5573455760192263</v>
      </c>
      <c r="MJ49" s="54">
        <v>0.5573455760192263</v>
      </c>
      <c r="MK49" s="54">
        <v>0.5573455760192263</v>
      </c>
      <c r="ML49" s="54">
        <v>0.5573455760192263</v>
      </c>
      <c r="MM49" s="54">
        <v>0.5573455760192263</v>
      </c>
      <c r="MN49" s="54">
        <v>0.5573455760192263</v>
      </c>
      <c r="MO49" s="54">
        <v>0.5573455760192263</v>
      </c>
      <c r="MP49" s="54">
        <v>0.5573455760192263</v>
      </c>
      <c r="MQ49" s="54">
        <v>0.5573455760192263</v>
      </c>
      <c r="MR49" s="54">
        <v>0.5573455760192263</v>
      </c>
      <c r="MS49" s="54">
        <v>0.5573455760192263</v>
      </c>
      <c r="MT49" s="54">
        <v>0.5573455760192263</v>
      </c>
      <c r="MU49" s="54">
        <v>0.5573455760192263</v>
      </c>
      <c r="MV49" s="54">
        <v>0.5573455760192263</v>
      </c>
      <c r="MW49" s="54">
        <v>0.5573455760192263</v>
      </c>
      <c r="MX49" s="54">
        <v>0.5573455760192263</v>
      </c>
      <c r="MY49" s="54">
        <v>0.5573455760192263</v>
      </c>
      <c r="MZ49" s="54">
        <v>0.5573455760192263</v>
      </c>
      <c r="NA49" s="54">
        <v>0.5573455760192263</v>
      </c>
      <c r="NB49" s="54">
        <v>0.5573455760192263</v>
      </c>
      <c r="NC49" s="54">
        <v>0.5573455760192263</v>
      </c>
      <c r="ND49" s="54">
        <v>0.5573455760192263</v>
      </c>
      <c r="NE49" s="54">
        <v>0.5573455760192263</v>
      </c>
      <c r="NF49" s="54">
        <v>0.5573455760192263</v>
      </c>
      <c r="NG49" s="54">
        <v>0.5573455760192263</v>
      </c>
      <c r="NH49" s="54">
        <v>0.5573455760192263</v>
      </c>
      <c r="NI49" s="54">
        <v>0.5573455760192263</v>
      </c>
      <c r="NJ49" s="54">
        <v>0.5573455760192263</v>
      </c>
      <c r="NK49" s="54">
        <v>0.5573455760192263</v>
      </c>
      <c r="NL49" s="54">
        <v>0.5573455760192263</v>
      </c>
      <c r="NM49" s="54">
        <v>0.5573455760192263</v>
      </c>
      <c r="NN49" s="54">
        <v>0.5573455760192263</v>
      </c>
      <c r="NO49" s="54">
        <v>0.5573455760192263</v>
      </c>
      <c r="NP49" s="54">
        <v>0.5573455760192263</v>
      </c>
      <c r="NQ49" s="54">
        <v>0.5573455760192263</v>
      </c>
      <c r="NR49" s="54">
        <v>0.5573455760192263</v>
      </c>
      <c r="NS49" s="54">
        <v>0.5573455760192263</v>
      </c>
      <c r="NT49" s="54">
        <v>0.5573455760192263</v>
      </c>
      <c r="NU49" s="54">
        <v>0.5573455760192263</v>
      </c>
      <c r="NV49" s="54">
        <v>0.5573455760192263</v>
      </c>
      <c r="NW49" s="54">
        <v>0.5573455760192263</v>
      </c>
      <c r="NX49" s="54">
        <v>0.5573455760192263</v>
      </c>
      <c r="NY49" s="54">
        <v>0.5573455760192263</v>
      </c>
      <c r="NZ49" s="54">
        <v>0.5573455760192263</v>
      </c>
      <c r="OA49" s="54">
        <v>0.5573455760192263</v>
      </c>
      <c r="OB49" s="54">
        <v>0.5573455760192263</v>
      </c>
      <c r="OC49" s="54">
        <v>0.5573455760192263</v>
      </c>
      <c r="OD49" s="54">
        <v>0.5573455760192263</v>
      </c>
      <c r="OE49" s="54">
        <v>0.5573455760192263</v>
      </c>
      <c r="OF49" s="54">
        <v>0.5573455760192263</v>
      </c>
      <c r="OG49" s="54">
        <v>0.5573455760192263</v>
      </c>
      <c r="OH49" s="54">
        <v>0.5573455760192263</v>
      </c>
      <c r="OI49" s="54">
        <v>0.5573455760192263</v>
      </c>
      <c r="OJ49" s="54">
        <v>0.5573455760192263</v>
      </c>
      <c r="OK49" s="54">
        <v>0.5573455760192263</v>
      </c>
      <c r="OL49" s="54">
        <v>0.5573455760192263</v>
      </c>
      <c r="OM49" s="54">
        <v>0.5573455760192263</v>
      </c>
      <c r="ON49" s="54">
        <v>0.5573455760192263</v>
      </c>
      <c r="OO49" s="54">
        <v>0.5573455760192263</v>
      </c>
      <c r="OP49" s="54">
        <v>0.5573455760192263</v>
      </c>
      <c r="OQ49" s="54">
        <v>0.5573455760192263</v>
      </c>
      <c r="OR49" s="54">
        <v>0.5573455760192263</v>
      </c>
      <c r="OS49" s="54">
        <v>0.5573455760192263</v>
      </c>
      <c r="OT49" s="54">
        <v>0.5573455760192263</v>
      </c>
      <c r="OU49" s="54">
        <v>0.5573455760192263</v>
      </c>
      <c r="OV49" s="54">
        <v>0.5573455760192263</v>
      </c>
      <c r="OW49" s="54">
        <v>0.5573455760192263</v>
      </c>
      <c r="OX49" s="54">
        <v>0.5573455760192263</v>
      </c>
      <c r="OY49" s="54">
        <v>0.5573455760192263</v>
      </c>
      <c r="OZ49" s="54">
        <v>0.5573455760192263</v>
      </c>
      <c r="PA49" s="54">
        <v>0.5573455760192263</v>
      </c>
      <c r="PB49" s="54">
        <v>0.5573455760192263</v>
      </c>
      <c r="PC49" s="54">
        <v>0.5573455760192263</v>
      </c>
      <c r="PD49" s="54">
        <v>0.5573455760192263</v>
      </c>
      <c r="PE49" s="54">
        <v>0.5573455760192263</v>
      </c>
      <c r="PF49" s="54">
        <v>0.5573455760192263</v>
      </c>
      <c r="PG49" s="54">
        <v>0.5573455760192263</v>
      </c>
      <c r="PH49" s="54">
        <v>0.5573455760192263</v>
      </c>
      <c r="PI49" s="54">
        <v>0.5573455760192263</v>
      </c>
      <c r="PJ49" s="54">
        <v>0.5573455760192263</v>
      </c>
      <c r="PK49" s="54">
        <v>0.5573455760192263</v>
      </c>
      <c r="PL49" s="54">
        <v>0.5573455760192263</v>
      </c>
      <c r="PM49" s="54">
        <v>0.5573455760192263</v>
      </c>
      <c r="PN49" s="54">
        <v>0.5573455760192263</v>
      </c>
      <c r="PO49" s="54">
        <v>0.5573455760192263</v>
      </c>
      <c r="PP49" s="54">
        <v>0.5573455760192263</v>
      </c>
      <c r="PQ49" s="54">
        <v>0.5573455760192263</v>
      </c>
      <c r="PR49" s="54">
        <v>0.5573455760192263</v>
      </c>
      <c r="PS49" s="54">
        <v>0.5573455760192263</v>
      </c>
      <c r="PT49" s="54">
        <v>0.5573455760192263</v>
      </c>
      <c r="PU49" s="54">
        <v>0.5573455760192263</v>
      </c>
      <c r="PV49" s="54">
        <v>0.5573455760192263</v>
      </c>
      <c r="PW49" s="54">
        <v>0.5573455760192263</v>
      </c>
      <c r="PX49" s="54">
        <v>0.5573455760192263</v>
      </c>
      <c r="PY49" s="54">
        <v>0.5573455760192263</v>
      </c>
      <c r="PZ49" s="54">
        <v>0.5573455760192263</v>
      </c>
      <c r="QA49" s="54">
        <v>0.5573455760192263</v>
      </c>
      <c r="QB49" s="54">
        <v>0.5573455760192263</v>
      </c>
      <c r="QC49" s="54">
        <v>0.5573455760192263</v>
      </c>
      <c r="QD49" s="54">
        <v>0.5573455760192263</v>
      </c>
      <c r="QE49" s="54">
        <v>0.5573455760192263</v>
      </c>
      <c r="QF49" s="54">
        <v>0.5573455760192263</v>
      </c>
      <c r="QG49" s="54">
        <v>0.5573455760192263</v>
      </c>
      <c r="QH49" s="54">
        <v>0.5573455760192263</v>
      </c>
      <c r="QI49" s="54">
        <v>0.5573455760192263</v>
      </c>
      <c r="QJ49" s="54">
        <v>0.5573455760192263</v>
      </c>
      <c r="QK49" s="54">
        <v>0.5573455760192263</v>
      </c>
      <c r="QL49" s="54">
        <v>0.5573455760192263</v>
      </c>
      <c r="QM49" s="54">
        <v>0.5573455760192263</v>
      </c>
      <c r="QN49" s="54">
        <v>0.5573455760192263</v>
      </c>
      <c r="QO49" s="54">
        <v>0.5573455760192263</v>
      </c>
      <c r="QP49" s="54">
        <v>0.5573455760192263</v>
      </c>
      <c r="QQ49" s="54">
        <v>0.5573455760192263</v>
      </c>
      <c r="QR49" s="54">
        <v>0.5573455760192263</v>
      </c>
      <c r="QS49" s="54">
        <v>0.5573455760192263</v>
      </c>
      <c r="QT49" s="54">
        <v>0.5573455760192263</v>
      </c>
      <c r="QU49" s="54">
        <v>0.5573455760192263</v>
      </c>
      <c r="QV49" s="54">
        <v>0.5573455760192263</v>
      </c>
      <c r="QW49" s="54">
        <v>0.5573455760192263</v>
      </c>
      <c r="QX49" s="54">
        <v>0.5573455760192263</v>
      </c>
      <c r="QY49" s="54">
        <v>0.5573455760192263</v>
      </c>
      <c r="QZ49" s="54">
        <v>0.5573455760192263</v>
      </c>
      <c r="RA49" s="54">
        <v>0.5573455760192263</v>
      </c>
      <c r="RB49" s="54">
        <v>0.5573455760192263</v>
      </c>
      <c r="RC49" s="54">
        <v>0.5573455760192263</v>
      </c>
      <c r="RD49" s="54">
        <v>0.5573455760192263</v>
      </c>
      <c r="RE49" s="54">
        <v>0.5573455760192263</v>
      </c>
      <c r="RF49" s="54">
        <v>0.5573455760192263</v>
      </c>
      <c r="RG49" s="54">
        <v>0.5573455760192263</v>
      </c>
      <c r="RH49" s="54">
        <v>0.5573455760192263</v>
      </c>
      <c r="RI49" s="54">
        <v>0.5573455760192263</v>
      </c>
      <c r="RJ49" s="54">
        <v>0.5573455760192263</v>
      </c>
      <c r="RK49" s="54">
        <v>0.5573455760192263</v>
      </c>
      <c r="RL49" s="54">
        <v>0.5573455760192263</v>
      </c>
      <c r="RM49" s="54">
        <v>0.5573455760192263</v>
      </c>
      <c r="RN49" s="54">
        <v>0.5573455760192263</v>
      </c>
      <c r="RO49" s="54">
        <v>0.5573455760192263</v>
      </c>
      <c r="RP49" s="54">
        <v>0.5573455760192263</v>
      </c>
      <c r="RQ49" s="54">
        <v>0.5573455760192263</v>
      </c>
      <c r="RR49" s="54">
        <v>0.5573455760192263</v>
      </c>
      <c r="RS49" s="54">
        <v>0.5573455760192263</v>
      </c>
      <c r="RT49" s="54">
        <v>0.5573455760192263</v>
      </c>
      <c r="RU49" s="54">
        <v>0.5573455760192263</v>
      </c>
      <c r="RV49" s="54">
        <v>0.5573455760192263</v>
      </c>
      <c r="RW49" s="54">
        <v>0.5573455760192263</v>
      </c>
      <c r="RX49" s="54">
        <v>0.5573455760192263</v>
      </c>
      <c r="RY49" s="54">
        <v>0.5573455760192263</v>
      </c>
      <c r="RZ49" s="54">
        <v>0.5573455760192263</v>
      </c>
      <c r="SA49" s="54">
        <v>0.5573455760192263</v>
      </c>
      <c r="SB49" s="54">
        <v>0.5573455760192263</v>
      </c>
      <c r="SC49" s="54">
        <v>0.5573455760192263</v>
      </c>
      <c r="SD49" s="54">
        <v>0.5573455760192263</v>
      </c>
      <c r="SE49" s="54">
        <v>0.5573455760192263</v>
      </c>
      <c r="SF49" s="54">
        <v>0.5573455760192263</v>
      </c>
      <c r="SG49" s="54">
        <v>0.5573455760192263</v>
      </c>
      <c r="SH49" s="54">
        <v>0.5573455760192263</v>
      </c>
      <c r="SI49" s="54">
        <v>0.5573455760192263</v>
      </c>
      <c r="SJ49" s="54">
        <v>0.5573455760192263</v>
      </c>
      <c r="SK49" s="54">
        <v>0.5573455760192263</v>
      </c>
      <c r="SL49" s="54">
        <v>0.5573455760192263</v>
      </c>
      <c r="SM49" s="54">
        <v>0.5573455760192263</v>
      </c>
      <c r="SN49" s="54">
        <v>0.5573455760192263</v>
      </c>
      <c r="SO49" s="54">
        <v>0.5573455760192263</v>
      </c>
      <c r="SP49" s="54">
        <v>0.5573455760192263</v>
      </c>
      <c r="SQ49" s="54">
        <v>0.5573455760192263</v>
      </c>
      <c r="SR49" s="54">
        <v>0.5573455760192263</v>
      </c>
      <c r="SS49" s="54">
        <v>0.5573455760192263</v>
      </c>
      <c r="ST49" s="54">
        <v>0.5573455760192263</v>
      </c>
      <c r="SU49" s="54">
        <v>0.5573455760192263</v>
      </c>
      <c r="SV49" s="54">
        <v>0.5573455760192263</v>
      </c>
      <c r="SW49" s="54">
        <v>0.5573455760192263</v>
      </c>
      <c r="SX49" s="54">
        <v>0.5573455760192263</v>
      </c>
      <c r="SY49" s="54">
        <v>0.5573455760192263</v>
      </c>
      <c r="SZ49" s="54">
        <v>0.5573455760192263</v>
      </c>
      <c r="TA49" s="54">
        <v>0.5573455760192263</v>
      </c>
      <c r="TB49" s="54">
        <v>0.5573455760192263</v>
      </c>
      <c r="TC49" s="54">
        <v>0.5573455760192263</v>
      </c>
      <c r="TD49" s="54">
        <v>0.5573455760192263</v>
      </c>
      <c r="TE49" s="54">
        <v>0.5573455760192263</v>
      </c>
      <c r="TF49" s="54">
        <v>0.5573455760192263</v>
      </c>
      <c r="TG49" s="54">
        <v>0.5573455760192263</v>
      </c>
      <c r="TH49" s="54">
        <v>0.5573455760192263</v>
      </c>
      <c r="TI49" s="54">
        <v>0.5573455760192263</v>
      </c>
      <c r="TJ49" s="54">
        <v>0.5573455760192263</v>
      </c>
      <c r="TK49" s="54">
        <v>0.5573455760192263</v>
      </c>
      <c r="TL49" s="54">
        <v>0.5573455760192263</v>
      </c>
      <c r="TM49" s="54">
        <v>0.5573455760192263</v>
      </c>
      <c r="TN49" s="54">
        <v>0.5573455760192263</v>
      </c>
      <c r="TO49" s="54">
        <v>0.5573455760192263</v>
      </c>
    </row>
    <row r="50" spans="4:535" ht="14.25">
      <c r="D50" s="18" t="s">
        <v>286</v>
      </c>
      <c r="E50" s="54" t="s">
        <v>56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54">
        <v>0</v>
      </c>
      <c r="P50" s="54">
        <v>0</v>
      </c>
      <c r="Q50" s="54">
        <v>0</v>
      </c>
      <c r="R50" s="54">
        <v>0</v>
      </c>
      <c r="S50" s="54">
        <v>0</v>
      </c>
      <c r="T50" s="54">
        <v>0</v>
      </c>
      <c r="U50" s="54">
        <v>0</v>
      </c>
      <c r="V50" s="54">
        <v>0</v>
      </c>
      <c r="W50" s="54">
        <v>0</v>
      </c>
      <c r="X50" s="54">
        <v>0</v>
      </c>
      <c r="Y50" s="54">
        <v>0</v>
      </c>
      <c r="Z50" s="54">
        <v>0</v>
      </c>
      <c r="AA50" s="54">
        <v>0</v>
      </c>
      <c r="AB50" s="54">
        <v>0</v>
      </c>
      <c r="AC50" s="54">
        <v>0</v>
      </c>
      <c r="AD50" s="54">
        <v>0</v>
      </c>
      <c r="AE50" s="54">
        <v>0</v>
      </c>
      <c r="AF50" s="54">
        <v>0</v>
      </c>
      <c r="AG50" s="54">
        <v>0</v>
      </c>
      <c r="AH50" s="54">
        <v>0</v>
      </c>
      <c r="AI50" s="54">
        <v>0</v>
      </c>
      <c r="AJ50" s="54">
        <v>0</v>
      </c>
      <c r="AK50" s="54">
        <v>0</v>
      </c>
      <c r="AL50" s="54">
        <v>0</v>
      </c>
      <c r="AM50" s="54">
        <v>0</v>
      </c>
      <c r="AN50" s="54">
        <v>0</v>
      </c>
      <c r="AO50" s="54">
        <v>0</v>
      </c>
      <c r="AP50" s="54">
        <v>0</v>
      </c>
      <c r="AQ50" s="54">
        <v>0</v>
      </c>
      <c r="AR50" s="54">
        <v>0</v>
      </c>
      <c r="AS50" s="54">
        <v>0</v>
      </c>
      <c r="AT50" s="54">
        <v>0</v>
      </c>
      <c r="AU50" s="54">
        <v>0</v>
      </c>
      <c r="AV50" s="54">
        <v>0</v>
      </c>
      <c r="AW50" s="54">
        <v>0</v>
      </c>
      <c r="AX50" s="54">
        <v>0</v>
      </c>
      <c r="AY50" s="54">
        <v>0</v>
      </c>
      <c r="AZ50" s="54">
        <v>0</v>
      </c>
      <c r="BA50" s="54">
        <v>0</v>
      </c>
      <c r="BB50" s="54">
        <v>0</v>
      </c>
      <c r="BC50" s="54">
        <v>0</v>
      </c>
      <c r="BD50" s="54">
        <v>0</v>
      </c>
      <c r="BE50" s="54">
        <v>0</v>
      </c>
      <c r="BF50" s="54">
        <v>0</v>
      </c>
      <c r="BG50" s="54">
        <v>0</v>
      </c>
      <c r="BH50" s="54">
        <v>0</v>
      </c>
      <c r="BI50" s="54">
        <v>0</v>
      </c>
      <c r="BJ50" s="54">
        <v>0</v>
      </c>
      <c r="BK50" s="54">
        <v>0</v>
      </c>
      <c r="BL50" s="54">
        <v>0</v>
      </c>
      <c r="BM50" s="54">
        <v>0</v>
      </c>
      <c r="BN50" s="54">
        <v>0</v>
      </c>
      <c r="BO50" s="54">
        <v>0</v>
      </c>
      <c r="BP50" s="54">
        <v>0</v>
      </c>
      <c r="BQ50" s="54">
        <v>0</v>
      </c>
      <c r="BR50" s="54">
        <v>0</v>
      </c>
      <c r="BS50" s="54">
        <v>0</v>
      </c>
      <c r="BT50" s="54">
        <v>0</v>
      </c>
      <c r="BU50" s="54">
        <v>0</v>
      </c>
      <c r="BV50" s="54">
        <v>0</v>
      </c>
      <c r="BW50" s="54">
        <v>0</v>
      </c>
      <c r="BX50" s="54">
        <v>0</v>
      </c>
      <c r="BY50" s="54">
        <v>0</v>
      </c>
      <c r="BZ50" s="54">
        <v>0</v>
      </c>
      <c r="CA50" s="54">
        <v>0</v>
      </c>
      <c r="CB50" s="54">
        <v>0</v>
      </c>
      <c r="CC50" s="54">
        <v>0</v>
      </c>
      <c r="CD50" s="54">
        <v>0</v>
      </c>
      <c r="CE50" s="54">
        <v>0</v>
      </c>
      <c r="CF50" s="54">
        <v>0</v>
      </c>
      <c r="CG50" s="54">
        <v>0</v>
      </c>
      <c r="CH50" s="54">
        <v>0</v>
      </c>
      <c r="CI50" s="54">
        <v>0</v>
      </c>
      <c r="CJ50" s="54">
        <v>0</v>
      </c>
      <c r="CK50" s="54">
        <v>0</v>
      </c>
      <c r="CL50" s="54">
        <v>0</v>
      </c>
      <c r="CM50" s="54">
        <v>0</v>
      </c>
      <c r="CN50" s="54">
        <v>0</v>
      </c>
      <c r="CO50" s="54">
        <v>0</v>
      </c>
      <c r="CP50" s="54">
        <v>0</v>
      </c>
      <c r="CQ50" s="54">
        <v>0</v>
      </c>
      <c r="CR50" s="54">
        <v>0</v>
      </c>
      <c r="CS50" s="54">
        <v>0</v>
      </c>
      <c r="CT50" s="54">
        <v>0</v>
      </c>
      <c r="CU50" s="54">
        <v>0</v>
      </c>
      <c r="CV50" s="54">
        <v>0</v>
      </c>
      <c r="CW50" s="54">
        <v>0</v>
      </c>
      <c r="CX50" s="54">
        <v>0</v>
      </c>
      <c r="CY50" s="54">
        <v>0</v>
      </c>
      <c r="CZ50" s="54">
        <v>0</v>
      </c>
      <c r="DA50" s="54">
        <v>0</v>
      </c>
      <c r="DB50" s="54">
        <v>0</v>
      </c>
      <c r="DC50" s="54">
        <v>0</v>
      </c>
      <c r="DD50" s="54">
        <v>0</v>
      </c>
      <c r="DE50" s="54">
        <v>0</v>
      </c>
      <c r="DF50" s="54">
        <v>0</v>
      </c>
      <c r="DG50" s="54">
        <v>0</v>
      </c>
      <c r="DH50" s="54">
        <v>0</v>
      </c>
      <c r="DI50" s="54">
        <v>0</v>
      </c>
      <c r="DJ50" s="54">
        <v>0</v>
      </c>
      <c r="DK50" s="54">
        <v>0</v>
      </c>
      <c r="DL50" s="54">
        <v>0</v>
      </c>
      <c r="DM50" s="54">
        <v>0</v>
      </c>
      <c r="DN50" s="54">
        <v>0</v>
      </c>
      <c r="DO50" s="54">
        <v>0</v>
      </c>
      <c r="DP50" s="54">
        <v>0</v>
      </c>
      <c r="DQ50" s="54">
        <v>0</v>
      </c>
      <c r="DR50" s="54">
        <v>0</v>
      </c>
      <c r="DS50" s="54">
        <v>0</v>
      </c>
      <c r="DT50" s="54">
        <v>0</v>
      </c>
      <c r="DU50" s="54">
        <v>0</v>
      </c>
      <c r="DV50" s="54">
        <v>0</v>
      </c>
      <c r="DW50" s="54">
        <v>0</v>
      </c>
      <c r="DX50" s="54">
        <v>0</v>
      </c>
      <c r="DY50" s="54">
        <v>0</v>
      </c>
      <c r="DZ50" s="54">
        <v>0</v>
      </c>
      <c r="EA50" s="54">
        <v>0</v>
      </c>
      <c r="EB50" s="54">
        <v>0</v>
      </c>
      <c r="EC50" s="54">
        <v>0</v>
      </c>
      <c r="ED50" s="54">
        <v>0</v>
      </c>
      <c r="EE50" s="54">
        <v>0</v>
      </c>
      <c r="EF50" s="54">
        <v>0</v>
      </c>
      <c r="EG50" s="54">
        <v>0</v>
      </c>
      <c r="EH50" s="54">
        <v>0</v>
      </c>
      <c r="EI50" s="54">
        <v>0</v>
      </c>
      <c r="EJ50" s="54">
        <v>0</v>
      </c>
      <c r="EK50" s="54">
        <v>0</v>
      </c>
      <c r="EL50" s="54">
        <v>0</v>
      </c>
      <c r="EM50" s="54">
        <v>0</v>
      </c>
      <c r="EN50" s="54">
        <v>0</v>
      </c>
      <c r="EO50" s="54">
        <v>0</v>
      </c>
      <c r="EP50" s="54">
        <v>0</v>
      </c>
      <c r="EQ50" s="54">
        <v>0</v>
      </c>
      <c r="ER50" s="54">
        <v>0</v>
      </c>
      <c r="ES50" s="54">
        <v>0</v>
      </c>
      <c r="ET50" s="54">
        <v>0</v>
      </c>
      <c r="EU50" s="54">
        <v>0</v>
      </c>
      <c r="EV50" s="54">
        <v>0</v>
      </c>
      <c r="EW50" s="54">
        <v>0</v>
      </c>
      <c r="EX50" s="54">
        <v>0</v>
      </c>
      <c r="EY50" s="54">
        <v>0</v>
      </c>
      <c r="EZ50" s="54">
        <v>0</v>
      </c>
      <c r="FA50" s="54">
        <v>0</v>
      </c>
      <c r="FB50" s="54">
        <v>0</v>
      </c>
      <c r="FC50" s="54">
        <v>0</v>
      </c>
      <c r="FD50" s="54">
        <v>0</v>
      </c>
      <c r="FE50" s="54">
        <v>0</v>
      </c>
      <c r="FF50" s="54">
        <v>0</v>
      </c>
      <c r="FG50" s="54">
        <v>0</v>
      </c>
      <c r="FH50" s="54">
        <v>0</v>
      </c>
      <c r="FI50" s="54">
        <v>0</v>
      </c>
      <c r="FJ50" s="54">
        <v>0</v>
      </c>
      <c r="FK50" s="54">
        <v>0</v>
      </c>
      <c r="FL50" s="54">
        <v>0</v>
      </c>
      <c r="FM50" s="54">
        <v>0</v>
      </c>
      <c r="FN50" s="54">
        <v>0</v>
      </c>
      <c r="FO50" s="54">
        <v>0</v>
      </c>
      <c r="FP50" s="54">
        <v>0</v>
      </c>
      <c r="FQ50" s="54">
        <v>0</v>
      </c>
      <c r="FR50" s="54">
        <v>0</v>
      </c>
      <c r="FS50" s="54">
        <v>0</v>
      </c>
      <c r="FT50" s="54">
        <v>0</v>
      </c>
      <c r="FU50" s="54">
        <v>0</v>
      </c>
      <c r="FV50" s="54">
        <v>0</v>
      </c>
      <c r="FW50" s="54">
        <v>0</v>
      </c>
      <c r="FX50" s="54">
        <v>0</v>
      </c>
      <c r="FY50" s="54">
        <v>0</v>
      </c>
      <c r="FZ50" s="54">
        <v>0</v>
      </c>
      <c r="GA50" s="54">
        <v>0</v>
      </c>
      <c r="GB50" s="54">
        <v>0</v>
      </c>
      <c r="GC50" s="54">
        <v>0</v>
      </c>
      <c r="GD50" s="54">
        <v>0</v>
      </c>
      <c r="GE50" s="54">
        <v>0</v>
      </c>
      <c r="GF50" s="54">
        <v>0</v>
      </c>
      <c r="GG50" s="54">
        <v>0</v>
      </c>
      <c r="GH50" s="54">
        <v>0</v>
      </c>
      <c r="GI50" s="54">
        <v>0</v>
      </c>
      <c r="GJ50" s="54">
        <v>0</v>
      </c>
      <c r="GK50" s="54">
        <v>0</v>
      </c>
      <c r="GL50" s="54">
        <v>0</v>
      </c>
      <c r="GM50" s="54">
        <v>0</v>
      </c>
      <c r="GN50" s="54">
        <v>0</v>
      </c>
      <c r="GO50" s="54">
        <v>0</v>
      </c>
      <c r="GP50" s="54">
        <v>0</v>
      </c>
      <c r="GQ50" s="54">
        <v>0</v>
      </c>
      <c r="GR50" s="54">
        <v>0</v>
      </c>
      <c r="GS50" s="54">
        <v>0</v>
      </c>
      <c r="GT50" s="54">
        <v>0</v>
      </c>
      <c r="GU50" s="54">
        <v>0</v>
      </c>
      <c r="GV50" s="54">
        <v>0</v>
      </c>
      <c r="GW50" s="54">
        <v>0</v>
      </c>
      <c r="GX50" s="54">
        <v>0</v>
      </c>
      <c r="GY50" s="54">
        <v>0</v>
      </c>
      <c r="GZ50" s="54">
        <v>0</v>
      </c>
      <c r="HA50" s="54">
        <v>0</v>
      </c>
      <c r="HB50" s="54">
        <v>0</v>
      </c>
      <c r="HC50" s="54">
        <v>0</v>
      </c>
      <c r="HD50" s="54">
        <v>0</v>
      </c>
      <c r="HE50" s="54">
        <v>0</v>
      </c>
      <c r="HF50" s="54">
        <v>0</v>
      </c>
      <c r="HG50" s="54">
        <v>0</v>
      </c>
      <c r="HH50" s="54">
        <v>0</v>
      </c>
      <c r="HI50" s="54">
        <v>0</v>
      </c>
      <c r="HJ50" s="54">
        <v>0</v>
      </c>
      <c r="HK50" s="54">
        <v>0</v>
      </c>
      <c r="HL50" s="54">
        <v>0</v>
      </c>
      <c r="HM50" s="54">
        <v>0</v>
      </c>
      <c r="HN50" s="54">
        <v>0</v>
      </c>
      <c r="HO50" s="54">
        <v>0</v>
      </c>
      <c r="HP50" s="54">
        <v>0</v>
      </c>
      <c r="HQ50" s="54">
        <v>0</v>
      </c>
      <c r="HR50" s="54">
        <v>0</v>
      </c>
      <c r="HS50" s="54">
        <v>0</v>
      </c>
      <c r="HT50" s="54">
        <v>0</v>
      </c>
      <c r="HU50" s="54">
        <v>0</v>
      </c>
      <c r="HV50" s="54">
        <v>0</v>
      </c>
      <c r="HW50" s="54">
        <v>0</v>
      </c>
      <c r="HX50" s="54">
        <v>0</v>
      </c>
      <c r="HY50" s="54">
        <v>0</v>
      </c>
      <c r="HZ50" s="54">
        <v>0</v>
      </c>
      <c r="IA50" s="54">
        <v>0</v>
      </c>
      <c r="IB50" s="54">
        <v>0</v>
      </c>
      <c r="IC50" s="54">
        <v>0</v>
      </c>
      <c r="ID50" s="54">
        <v>0</v>
      </c>
      <c r="IE50" s="54">
        <v>0</v>
      </c>
      <c r="IF50" s="54">
        <v>0</v>
      </c>
      <c r="IG50" s="54">
        <v>0</v>
      </c>
      <c r="IH50" s="54">
        <v>0</v>
      </c>
      <c r="II50" s="54">
        <v>0</v>
      </c>
      <c r="IJ50" s="54">
        <v>0</v>
      </c>
      <c r="IK50" s="54">
        <v>0</v>
      </c>
      <c r="IL50" s="54">
        <v>0</v>
      </c>
      <c r="IM50" s="54">
        <v>0</v>
      </c>
      <c r="IN50" s="54">
        <v>0</v>
      </c>
      <c r="IO50" s="54">
        <v>0</v>
      </c>
      <c r="IP50" s="54">
        <v>0</v>
      </c>
      <c r="IQ50" s="54">
        <v>0</v>
      </c>
      <c r="IR50" s="54">
        <v>0</v>
      </c>
      <c r="IS50" s="54">
        <v>0</v>
      </c>
      <c r="IT50" s="54">
        <v>0</v>
      </c>
      <c r="IU50" s="54">
        <v>0</v>
      </c>
      <c r="IV50" s="54">
        <v>0</v>
      </c>
      <c r="IW50" s="54">
        <v>0</v>
      </c>
      <c r="IX50" s="54">
        <v>0</v>
      </c>
      <c r="IY50" s="54">
        <v>0</v>
      </c>
      <c r="IZ50" s="54">
        <v>0</v>
      </c>
      <c r="JA50" s="54">
        <v>0</v>
      </c>
      <c r="JB50" s="54">
        <v>0</v>
      </c>
      <c r="JC50" s="54">
        <v>0</v>
      </c>
      <c r="JD50" s="54">
        <v>0</v>
      </c>
      <c r="JE50" s="54">
        <v>0</v>
      </c>
      <c r="JF50" s="54">
        <v>0</v>
      </c>
      <c r="JG50" s="54">
        <v>0</v>
      </c>
      <c r="JH50" s="54">
        <v>0</v>
      </c>
      <c r="JI50" s="54">
        <v>0</v>
      </c>
      <c r="JJ50" s="54">
        <v>0</v>
      </c>
      <c r="JK50" s="54">
        <v>0</v>
      </c>
      <c r="JL50" s="54">
        <v>0</v>
      </c>
      <c r="JM50" s="54">
        <v>0</v>
      </c>
      <c r="JN50" s="54">
        <v>0</v>
      </c>
      <c r="JO50" s="54">
        <v>0</v>
      </c>
      <c r="JP50" s="54">
        <v>0</v>
      </c>
      <c r="JQ50" s="54">
        <v>0</v>
      </c>
      <c r="JR50" s="54">
        <v>0</v>
      </c>
      <c r="JS50" s="54">
        <v>0</v>
      </c>
      <c r="JT50" s="54">
        <v>0</v>
      </c>
      <c r="JU50" s="54">
        <v>0</v>
      </c>
      <c r="JV50" s="54">
        <v>0</v>
      </c>
      <c r="JW50" s="54">
        <v>0</v>
      </c>
      <c r="JX50" s="54">
        <v>0</v>
      </c>
      <c r="JY50" s="54">
        <v>0</v>
      </c>
      <c r="JZ50" s="54">
        <v>0</v>
      </c>
      <c r="KA50" s="54">
        <v>0</v>
      </c>
      <c r="KB50" s="54">
        <v>0</v>
      </c>
      <c r="KC50" s="54">
        <v>0</v>
      </c>
      <c r="KD50" s="54">
        <v>0</v>
      </c>
      <c r="KE50" s="54">
        <v>0</v>
      </c>
      <c r="KF50" s="54">
        <v>0</v>
      </c>
      <c r="KG50" s="54">
        <v>0</v>
      </c>
      <c r="KH50" s="54">
        <v>0</v>
      </c>
      <c r="KI50" s="54">
        <v>0</v>
      </c>
      <c r="KJ50" s="54">
        <v>0</v>
      </c>
      <c r="KK50" s="54">
        <v>0</v>
      </c>
      <c r="KL50" s="54">
        <v>0</v>
      </c>
      <c r="KM50" s="54">
        <v>0</v>
      </c>
      <c r="KN50" s="54">
        <v>0</v>
      </c>
      <c r="KO50" s="54">
        <v>0</v>
      </c>
      <c r="KP50" s="54">
        <v>0</v>
      </c>
      <c r="KQ50" s="54">
        <v>0</v>
      </c>
      <c r="KR50" s="54">
        <v>0</v>
      </c>
      <c r="KS50" s="54">
        <v>0</v>
      </c>
      <c r="KT50" s="54">
        <v>0</v>
      </c>
      <c r="KU50" s="54">
        <v>0</v>
      </c>
      <c r="KV50" s="54">
        <v>0</v>
      </c>
      <c r="KW50" s="54">
        <v>0</v>
      </c>
      <c r="KX50" s="54">
        <v>0</v>
      </c>
      <c r="KY50" s="54">
        <v>0</v>
      </c>
      <c r="KZ50" s="54">
        <v>0</v>
      </c>
      <c r="LA50" s="54">
        <v>0</v>
      </c>
      <c r="LB50" s="54">
        <v>0</v>
      </c>
      <c r="LC50" s="54">
        <v>0</v>
      </c>
      <c r="LD50" s="54">
        <v>0</v>
      </c>
      <c r="LE50" s="54">
        <v>0</v>
      </c>
      <c r="LF50" s="54">
        <v>0</v>
      </c>
      <c r="LG50" s="54">
        <v>0</v>
      </c>
      <c r="LH50" s="54">
        <v>0</v>
      </c>
      <c r="LI50" s="54">
        <v>0</v>
      </c>
      <c r="LJ50" s="54">
        <v>0</v>
      </c>
      <c r="LK50" s="54">
        <v>0</v>
      </c>
      <c r="LL50" s="54">
        <v>0</v>
      </c>
      <c r="LM50" s="54">
        <v>0</v>
      </c>
      <c r="LN50" s="54">
        <v>0</v>
      </c>
      <c r="LO50" s="54">
        <v>0</v>
      </c>
      <c r="LP50" s="54">
        <v>0</v>
      </c>
      <c r="LQ50" s="54">
        <v>0</v>
      </c>
      <c r="LR50" s="54">
        <v>0</v>
      </c>
      <c r="LS50" s="54">
        <v>0</v>
      </c>
      <c r="LT50" s="54">
        <v>0</v>
      </c>
      <c r="LU50" s="54">
        <v>0</v>
      </c>
      <c r="LV50" s="54">
        <v>0</v>
      </c>
      <c r="LW50" s="54">
        <v>0</v>
      </c>
      <c r="LX50" s="54">
        <v>0</v>
      </c>
      <c r="LY50" s="54">
        <v>0</v>
      </c>
      <c r="LZ50" s="54">
        <v>0</v>
      </c>
      <c r="MA50" s="54">
        <v>0</v>
      </c>
      <c r="MB50" s="54">
        <v>0</v>
      </c>
      <c r="MC50" s="54">
        <v>0</v>
      </c>
      <c r="MD50" s="54">
        <v>0</v>
      </c>
      <c r="ME50" s="54">
        <v>0</v>
      </c>
      <c r="MF50" s="54">
        <v>0</v>
      </c>
      <c r="MG50" s="54">
        <v>0</v>
      </c>
      <c r="MH50" s="54">
        <v>0</v>
      </c>
      <c r="MI50" s="54">
        <v>0</v>
      </c>
      <c r="MJ50" s="54">
        <v>0</v>
      </c>
      <c r="MK50" s="54">
        <v>0</v>
      </c>
      <c r="ML50" s="54">
        <v>0</v>
      </c>
      <c r="MM50" s="54">
        <v>0</v>
      </c>
      <c r="MN50" s="54">
        <v>0</v>
      </c>
      <c r="MO50" s="54">
        <v>0</v>
      </c>
      <c r="MP50" s="54">
        <v>0</v>
      </c>
      <c r="MQ50" s="54">
        <v>0</v>
      </c>
      <c r="MR50" s="54">
        <v>0</v>
      </c>
      <c r="MS50" s="54">
        <v>0</v>
      </c>
      <c r="MT50" s="54">
        <v>0</v>
      </c>
      <c r="MU50" s="54">
        <v>0</v>
      </c>
      <c r="MV50" s="54">
        <v>0</v>
      </c>
      <c r="MW50" s="54">
        <v>0</v>
      </c>
      <c r="MX50" s="54">
        <v>0</v>
      </c>
      <c r="MY50" s="54">
        <v>0</v>
      </c>
      <c r="MZ50" s="54">
        <v>0</v>
      </c>
      <c r="NA50" s="54">
        <v>0</v>
      </c>
      <c r="NB50" s="54">
        <v>0</v>
      </c>
      <c r="NC50" s="54">
        <v>0</v>
      </c>
      <c r="ND50" s="54">
        <v>0</v>
      </c>
      <c r="NE50" s="54">
        <v>0</v>
      </c>
      <c r="NF50" s="54">
        <v>0</v>
      </c>
      <c r="NG50" s="54">
        <v>0</v>
      </c>
      <c r="NH50" s="54">
        <v>0</v>
      </c>
      <c r="NI50" s="54">
        <v>0</v>
      </c>
      <c r="NJ50" s="54">
        <v>0</v>
      </c>
      <c r="NK50" s="54">
        <v>0</v>
      </c>
      <c r="NL50" s="54">
        <v>0</v>
      </c>
      <c r="NM50" s="54">
        <v>0</v>
      </c>
      <c r="NN50" s="54">
        <v>0</v>
      </c>
      <c r="NO50" s="54">
        <v>0</v>
      </c>
      <c r="NP50" s="54">
        <v>0</v>
      </c>
      <c r="NQ50" s="54">
        <v>0</v>
      </c>
      <c r="NR50" s="54">
        <v>0</v>
      </c>
      <c r="NS50" s="54">
        <v>0</v>
      </c>
      <c r="NT50" s="54">
        <v>0</v>
      </c>
      <c r="NU50" s="54">
        <v>0</v>
      </c>
      <c r="NV50" s="54">
        <v>0</v>
      </c>
      <c r="NW50" s="54">
        <v>0</v>
      </c>
      <c r="NX50" s="54">
        <v>0</v>
      </c>
      <c r="NY50" s="54">
        <v>0</v>
      </c>
      <c r="NZ50" s="54">
        <v>0</v>
      </c>
      <c r="OA50" s="54">
        <v>0</v>
      </c>
      <c r="OB50" s="54">
        <v>0</v>
      </c>
      <c r="OC50" s="54">
        <v>0</v>
      </c>
      <c r="OD50" s="54">
        <v>0</v>
      </c>
      <c r="OE50" s="54">
        <v>0</v>
      </c>
      <c r="OF50" s="54">
        <v>0</v>
      </c>
      <c r="OG50" s="54">
        <v>0</v>
      </c>
      <c r="OH50" s="54">
        <v>0</v>
      </c>
      <c r="OI50" s="54">
        <v>0</v>
      </c>
      <c r="OJ50" s="54">
        <v>0</v>
      </c>
      <c r="OK50" s="54">
        <v>0</v>
      </c>
      <c r="OL50" s="54">
        <v>0</v>
      </c>
      <c r="OM50" s="54">
        <v>0</v>
      </c>
      <c r="ON50" s="54">
        <v>0</v>
      </c>
      <c r="OO50" s="54">
        <v>0</v>
      </c>
      <c r="OP50" s="54">
        <v>0</v>
      </c>
      <c r="OQ50" s="54">
        <v>0</v>
      </c>
      <c r="OR50" s="54">
        <v>0</v>
      </c>
      <c r="OS50" s="54">
        <v>0</v>
      </c>
      <c r="OT50" s="54">
        <v>0</v>
      </c>
      <c r="OU50" s="54">
        <v>0</v>
      </c>
      <c r="OV50" s="54">
        <v>0</v>
      </c>
      <c r="OW50" s="54">
        <v>0</v>
      </c>
      <c r="OX50" s="54">
        <v>0</v>
      </c>
      <c r="OY50" s="54">
        <v>0</v>
      </c>
      <c r="OZ50" s="54">
        <v>0</v>
      </c>
      <c r="PA50" s="54">
        <v>0</v>
      </c>
      <c r="PB50" s="54">
        <v>0</v>
      </c>
      <c r="PC50" s="54">
        <v>0</v>
      </c>
      <c r="PD50" s="54">
        <v>0</v>
      </c>
      <c r="PE50" s="54">
        <v>0</v>
      </c>
      <c r="PF50" s="54">
        <v>0</v>
      </c>
      <c r="PG50" s="54">
        <v>0</v>
      </c>
      <c r="PH50" s="54">
        <v>0</v>
      </c>
      <c r="PI50" s="54">
        <v>0</v>
      </c>
      <c r="PJ50" s="54">
        <v>0</v>
      </c>
      <c r="PK50" s="54">
        <v>0</v>
      </c>
      <c r="PL50" s="54">
        <v>0</v>
      </c>
      <c r="PM50" s="54">
        <v>0</v>
      </c>
      <c r="PN50" s="54">
        <v>0</v>
      </c>
      <c r="PO50" s="54">
        <v>0</v>
      </c>
      <c r="PP50" s="54">
        <v>0</v>
      </c>
      <c r="PQ50" s="54">
        <v>0</v>
      </c>
      <c r="PR50" s="54">
        <v>0</v>
      </c>
      <c r="PS50" s="54">
        <v>0</v>
      </c>
      <c r="PT50" s="54">
        <v>0</v>
      </c>
      <c r="PU50" s="54">
        <v>0</v>
      </c>
      <c r="PV50" s="54">
        <v>0</v>
      </c>
      <c r="PW50" s="54">
        <v>0</v>
      </c>
      <c r="PX50" s="54">
        <v>0</v>
      </c>
      <c r="PY50" s="54">
        <v>0</v>
      </c>
      <c r="PZ50" s="54">
        <v>0</v>
      </c>
      <c r="QA50" s="54">
        <v>0</v>
      </c>
      <c r="QB50" s="54">
        <v>0</v>
      </c>
      <c r="QC50" s="54">
        <v>0</v>
      </c>
      <c r="QD50" s="54">
        <v>0</v>
      </c>
      <c r="QE50" s="54">
        <v>0</v>
      </c>
      <c r="QF50" s="54">
        <v>0</v>
      </c>
      <c r="QG50" s="54">
        <v>0</v>
      </c>
      <c r="QH50" s="54">
        <v>0</v>
      </c>
      <c r="QI50" s="54">
        <v>0</v>
      </c>
      <c r="QJ50" s="54">
        <v>0</v>
      </c>
      <c r="QK50" s="54">
        <v>0</v>
      </c>
      <c r="QL50" s="54">
        <v>0</v>
      </c>
      <c r="QM50" s="54">
        <v>0</v>
      </c>
      <c r="QN50" s="54">
        <v>0</v>
      </c>
      <c r="QO50" s="54">
        <v>0</v>
      </c>
      <c r="QP50" s="54">
        <v>0</v>
      </c>
      <c r="QQ50" s="54">
        <v>0</v>
      </c>
      <c r="QR50" s="54">
        <v>0</v>
      </c>
      <c r="QS50" s="54">
        <v>0</v>
      </c>
      <c r="QT50" s="54">
        <v>0</v>
      </c>
      <c r="QU50" s="54">
        <v>0</v>
      </c>
      <c r="QV50" s="54">
        <v>0</v>
      </c>
      <c r="QW50" s="54">
        <v>0</v>
      </c>
      <c r="QX50" s="54">
        <v>0</v>
      </c>
      <c r="QY50" s="54">
        <v>0</v>
      </c>
      <c r="QZ50" s="54">
        <v>0</v>
      </c>
      <c r="RA50" s="54">
        <v>0</v>
      </c>
      <c r="RB50" s="54">
        <v>0</v>
      </c>
      <c r="RC50" s="54">
        <v>0</v>
      </c>
      <c r="RD50" s="54">
        <v>0</v>
      </c>
      <c r="RE50" s="54">
        <v>0</v>
      </c>
      <c r="RF50" s="54">
        <v>0</v>
      </c>
      <c r="RG50" s="54">
        <v>0</v>
      </c>
      <c r="RH50" s="54">
        <v>0</v>
      </c>
      <c r="RI50" s="54">
        <v>0</v>
      </c>
      <c r="RJ50" s="54">
        <v>0</v>
      </c>
      <c r="RK50" s="54">
        <v>0</v>
      </c>
      <c r="RL50" s="54">
        <v>0</v>
      </c>
      <c r="RM50" s="54">
        <v>0</v>
      </c>
      <c r="RN50" s="54">
        <v>0</v>
      </c>
      <c r="RO50" s="54">
        <v>0</v>
      </c>
      <c r="RP50" s="54">
        <v>0</v>
      </c>
      <c r="RQ50" s="54">
        <v>0</v>
      </c>
      <c r="RR50" s="54">
        <v>0</v>
      </c>
      <c r="RS50" s="54">
        <v>0</v>
      </c>
      <c r="RT50" s="54">
        <v>0</v>
      </c>
      <c r="RU50" s="54">
        <v>0</v>
      </c>
      <c r="RV50" s="54">
        <v>0</v>
      </c>
      <c r="RW50" s="54">
        <v>0</v>
      </c>
      <c r="RX50" s="54">
        <v>0</v>
      </c>
      <c r="RY50" s="54">
        <v>0</v>
      </c>
      <c r="RZ50" s="54">
        <v>0</v>
      </c>
      <c r="SA50" s="54">
        <v>0</v>
      </c>
      <c r="SB50" s="54">
        <v>0</v>
      </c>
      <c r="SC50" s="54">
        <v>0</v>
      </c>
      <c r="SD50" s="54">
        <v>0</v>
      </c>
      <c r="SE50" s="54">
        <v>0</v>
      </c>
      <c r="SF50" s="54">
        <v>0</v>
      </c>
      <c r="SG50" s="54">
        <v>0</v>
      </c>
      <c r="SH50" s="54">
        <v>0</v>
      </c>
      <c r="SI50" s="54">
        <v>0</v>
      </c>
      <c r="SJ50" s="54">
        <v>0</v>
      </c>
      <c r="SK50" s="54">
        <v>0</v>
      </c>
      <c r="SL50" s="54">
        <v>0</v>
      </c>
      <c r="SM50" s="54">
        <v>0</v>
      </c>
      <c r="SN50" s="54">
        <v>0</v>
      </c>
      <c r="SO50" s="54">
        <v>0</v>
      </c>
      <c r="SP50" s="54">
        <v>0</v>
      </c>
      <c r="SQ50" s="54">
        <v>0</v>
      </c>
      <c r="SR50" s="54">
        <v>0</v>
      </c>
      <c r="SS50" s="54">
        <v>0</v>
      </c>
      <c r="ST50" s="54">
        <v>0</v>
      </c>
      <c r="SU50" s="54">
        <v>0</v>
      </c>
      <c r="SV50" s="54">
        <v>0</v>
      </c>
      <c r="SW50" s="54">
        <v>0</v>
      </c>
      <c r="SX50" s="54">
        <v>0</v>
      </c>
      <c r="SY50" s="54">
        <v>0</v>
      </c>
      <c r="SZ50" s="54">
        <v>0</v>
      </c>
      <c r="TA50" s="54">
        <v>0</v>
      </c>
      <c r="TB50" s="54">
        <v>0</v>
      </c>
      <c r="TC50" s="54">
        <v>0</v>
      </c>
      <c r="TD50" s="54">
        <v>0</v>
      </c>
      <c r="TE50" s="54">
        <v>0</v>
      </c>
      <c r="TF50" s="54">
        <v>0</v>
      </c>
      <c r="TG50" s="54">
        <v>0</v>
      </c>
      <c r="TH50" s="54">
        <v>0</v>
      </c>
      <c r="TI50" s="54">
        <v>0</v>
      </c>
      <c r="TJ50" s="54">
        <v>0</v>
      </c>
      <c r="TK50" s="54">
        <v>0</v>
      </c>
      <c r="TL50" s="54">
        <v>0</v>
      </c>
      <c r="TM50" s="54">
        <v>0</v>
      </c>
      <c r="TN50" s="54">
        <v>0</v>
      </c>
      <c r="TO50" s="54">
        <v>0</v>
      </c>
    </row>
    <row r="51" spans="4:535" ht="14.25">
      <c r="D51" s="18" t="s">
        <v>286</v>
      </c>
      <c r="E51" s="54" t="s">
        <v>57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  <c r="R51" s="54">
        <v>0</v>
      </c>
      <c r="S51" s="54">
        <v>0</v>
      </c>
      <c r="T51" s="54">
        <v>0</v>
      </c>
      <c r="U51" s="54">
        <v>0</v>
      </c>
      <c r="V51" s="54">
        <v>0</v>
      </c>
      <c r="W51" s="54">
        <v>0</v>
      </c>
      <c r="X51" s="54">
        <v>0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0</v>
      </c>
      <c r="AE51" s="54">
        <v>0</v>
      </c>
      <c r="AF51" s="54">
        <v>0</v>
      </c>
      <c r="AG51" s="54">
        <v>0</v>
      </c>
      <c r="AH51" s="54">
        <v>0</v>
      </c>
      <c r="AI51" s="54">
        <v>0</v>
      </c>
      <c r="AJ51" s="54">
        <v>0</v>
      </c>
      <c r="AK51" s="54">
        <v>0</v>
      </c>
      <c r="AL51" s="54">
        <v>0</v>
      </c>
      <c r="AM51" s="54">
        <v>0</v>
      </c>
      <c r="AN51" s="54">
        <v>0</v>
      </c>
      <c r="AO51" s="54">
        <v>0</v>
      </c>
      <c r="AP51" s="54">
        <v>0</v>
      </c>
      <c r="AQ51" s="54">
        <v>0</v>
      </c>
      <c r="AR51" s="54">
        <v>0</v>
      </c>
      <c r="AS51" s="54">
        <v>0</v>
      </c>
      <c r="AT51" s="54">
        <v>0</v>
      </c>
      <c r="AU51" s="54">
        <v>0</v>
      </c>
      <c r="AV51" s="54">
        <v>0</v>
      </c>
      <c r="AW51" s="54">
        <v>0</v>
      </c>
      <c r="AX51" s="54">
        <v>0</v>
      </c>
      <c r="AY51" s="54">
        <v>0</v>
      </c>
      <c r="AZ51" s="54">
        <v>0</v>
      </c>
      <c r="BA51" s="54">
        <v>0</v>
      </c>
      <c r="BB51" s="54">
        <v>0</v>
      </c>
      <c r="BC51" s="54">
        <v>0</v>
      </c>
      <c r="BD51" s="54">
        <v>0</v>
      </c>
      <c r="BE51" s="54">
        <v>0</v>
      </c>
      <c r="BF51" s="54">
        <v>0</v>
      </c>
      <c r="BG51" s="54">
        <v>0</v>
      </c>
      <c r="BH51" s="54">
        <v>0</v>
      </c>
      <c r="BI51" s="54">
        <v>0</v>
      </c>
      <c r="BJ51" s="54">
        <v>0</v>
      </c>
      <c r="BK51" s="54">
        <v>0</v>
      </c>
      <c r="BL51" s="54">
        <v>0</v>
      </c>
      <c r="BM51" s="54">
        <v>0</v>
      </c>
      <c r="BN51" s="54">
        <v>0</v>
      </c>
      <c r="BO51" s="54">
        <v>0</v>
      </c>
      <c r="BP51" s="54">
        <v>0</v>
      </c>
      <c r="BQ51" s="54">
        <v>0</v>
      </c>
      <c r="BR51" s="54">
        <v>0</v>
      </c>
      <c r="BS51" s="54">
        <v>0</v>
      </c>
      <c r="BT51" s="54">
        <v>0</v>
      </c>
      <c r="BU51" s="54">
        <v>0</v>
      </c>
      <c r="BV51" s="54">
        <v>0</v>
      </c>
      <c r="BW51" s="54">
        <v>0</v>
      </c>
      <c r="BX51" s="54">
        <v>0</v>
      </c>
      <c r="BY51" s="54">
        <v>0</v>
      </c>
      <c r="BZ51" s="54">
        <v>0</v>
      </c>
      <c r="CA51" s="54">
        <v>0</v>
      </c>
      <c r="CB51" s="54">
        <v>0</v>
      </c>
      <c r="CC51" s="54">
        <v>0</v>
      </c>
      <c r="CD51" s="54">
        <v>0</v>
      </c>
      <c r="CE51" s="54">
        <v>0</v>
      </c>
      <c r="CF51" s="54">
        <v>0</v>
      </c>
      <c r="CG51" s="54">
        <v>0</v>
      </c>
      <c r="CH51" s="54">
        <v>0</v>
      </c>
      <c r="CI51" s="54">
        <v>0</v>
      </c>
      <c r="CJ51" s="54">
        <v>0</v>
      </c>
      <c r="CK51" s="54">
        <v>0</v>
      </c>
      <c r="CL51" s="54">
        <v>0</v>
      </c>
      <c r="CM51" s="54">
        <v>0</v>
      </c>
      <c r="CN51" s="54">
        <v>0</v>
      </c>
      <c r="CO51" s="54">
        <v>0</v>
      </c>
      <c r="CP51" s="54">
        <v>0</v>
      </c>
      <c r="CQ51" s="54">
        <v>0</v>
      </c>
      <c r="CR51" s="54">
        <v>0</v>
      </c>
      <c r="CS51" s="54">
        <v>0</v>
      </c>
      <c r="CT51" s="54">
        <v>0</v>
      </c>
      <c r="CU51" s="54">
        <v>0</v>
      </c>
      <c r="CV51" s="54">
        <v>0</v>
      </c>
      <c r="CW51" s="54">
        <v>0</v>
      </c>
      <c r="CX51" s="54">
        <v>0</v>
      </c>
      <c r="CY51" s="54">
        <v>0</v>
      </c>
      <c r="CZ51" s="54">
        <v>0</v>
      </c>
      <c r="DA51" s="54">
        <v>0</v>
      </c>
      <c r="DB51" s="54">
        <v>0</v>
      </c>
      <c r="DC51" s="54">
        <v>0</v>
      </c>
      <c r="DD51" s="54">
        <v>0</v>
      </c>
      <c r="DE51" s="54">
        <v>0</v>
      </c>
      <c r="DF51" s="54">
        <v>0</v>
      </c>
      <c r="DG51" s="54">
        <v>0</v>
      </c>
      <c r="DH51" s="54">
        <v>0</v>
      </c>
      <c r="DI51" s="54">
        <v>0</v>
      </c>
      <c r="DJ51" s="54">
        <v>0</v>
      </c>
      <c r="DK51" s="54">
        <v>0</v>
      </c>
      <c r="DL51" s="54">
        <v>0</v>
      </c>
      <c r="DM51" s="54">
        <v>0</v>
      </c>
      <c r="DN51" s="54">
        <v>0</v>
      </c>
      <c r="DO51" s="54">
        <v>0</v>
      </c>
      <c r="DP51" s="54">
        <v>0</v>
      </c>
      <c r="DQ51" s="54">
        <v>0</v>
      </c>
      <c r="DR51" s="54">
        <v>0</v>
      </c>
      <c r="DS51" s="54">
        <v>0</v>
      </c>
      <c r="DT51" s="54">
        <v>0</v>
      </c>
      <c r="DU51" s="54">
        <v>0</v>
      </c>
      <c r="DV51" s="54">
        <v>0</v>
      </c>
      <c r="DW51" s="54">
        <v>0</v>
      </c>
      <c r="DX51" s="54">
        <v>0</v>
      </c>
      <c r="DY51" s="54">
        <v>0</v>
      </c>
      <c r="DZ51" s="54">
        <v>0</v>
      </c>
      <c r="EA51" s="54">
        <v>0</v>
      </c>
      <c r="EB51" s="54">
        <v>0</v>
      </c>
      <c r="EC51" s="54">
        <v>0</v>
      </c>
      <c r="ED51" s="54">
        <v>0</v>
      </c>
      <c r="EE51" s="54">
        <v>0</v>
      </c>
      <c r="EF51" s="54">
        <v>0</v>
      </c>
      <c r="EG51" s="54">
        <v>0</v>
      </c>
      <c r="EH51" s="54">
        <v>0</v>
      </c>
      <c r="EI51" s="54">
        <v>0</v>
      </c>
      <c r="EJ51" s="54">
        <v>0</v>
      </c>
      <c r="EK51" s="54">
        <v>0</v>
      </c>
      <c r="EL51" s="54">
        <v>0</v>
      </c>
      <c r="EM51" s="54">
        <v>0</v>
      </c>
      <c r="EN51" s="54">
        <v>0</v>
      </c>
      <c r="EO51" s="54">
        <v>0</v>
      </c>
      <c r="EP51" s="54">
        <v>0</v>
      </c>
      <c r="EQ51" s="54">
        <v>0</v>
      </c>
      <c r="ER51" s="54">
        <v>0</v>
      </c>
      <c r="ES51" s="54">
        <v>0</v>
      </c>
      <c r="ET51" s="54">
        <v>0</v>
      </c>
      <c r="EU51" s="54">
        <v>0</v>
      </c>
      <c r="EV51" s="54">
        <v>0</v>
      </c>
      <c r="EW51" s="54">
        <v>0</v>
      </c>
      <c r="EX51" s="54">
        <v>0</v>
      </c>
      <c r="EY51" s="54">
        <v>0</v>
      </c>
      <c r="EZ51" s="54">
        <v>0</v>
      </c>
      <c r="FA51" s="54">
        <v>0</v>
      </c>
      <c r="FB51" s="54">
        <v>0</v>
      </c>
      <c r="FC51" s="54">
        <v>0</v>
      </c>
      <c r="FD51" s="54">
        <v>0</v>
      </c>
      <c r="FE51" s="54">
        <v>0</v>
      </c>
      <c r="FF51" s="54">
        <v>0</v>
      </c>
      <c r="FG51" s="54">
        <v>0</v>
      </c>
      <c r="FH51" s="54">
        <v>0</v>
      </c>
      <c r="FI51" s="54">
        <v>0</v>
      </c>
      <c r="FJ51" s="54">
        <v>0</v>
      </c>
      <c r="FK51" s="54">
        <v>0</v>
      </c>
      <c r="FL51" s="54">
        <v>0</v>
      </c>
      <c r="FM51" s="54">
        <v>0</v>
      </c>
      <c r="FN51" s="54">
        <v>0</v>
      </c>
      <c r="FO51" s="54">
        <v>0</v>
      </c>
      <c r="FP51" s="54">
        <v>0</v>
      </c>
      <c r="FQ51" s="54">
        <v>0</v>
      </c>
      <c r="FR51" s="54">
        <v>0</v>
      </c>
      <c r="FS51" s="54">
        <v>0</v>
      </c>
      <c r="FT51" s="54">
        <v>0</v>
      </c>
      <c r="FU51" s="54">
        <v>0</v>
      </c>
      <c r="FV51" s="54">
        <v>0</v>
      </c>
      <c r="FW51" s="54">
        <v>0</v>
      </c>
      <c r="FX51" s="54">
        <v>0</v>
      </c>
      <c r="FY51" s="54">
        <v>0</v>
      </c>
      <c r="FZ51" s="54">
        <v>0</v>
      </c>
      <c r="GA51" s="54">
        <v>0</v>
      </c>
      <c r="GB51" s="54">
        <v>0</v>
      </c>
      <c r="GC51" s="54">
        <v>0</v>
      </c>
      <c r="GD51" s="54">
        <v>0</v>
      </c>
      <c r="GE51" s="54">
        <v>0</v>
      </c>
      <c r="GF51" s="54">
        <v>0</v>
      </c>
      <c r="GG51" s="54">
        <v>0</v>
      </c>
      <c r="GH51" s="54">
        <v>0</v>
      </c>
      <c r="GI51" s="54">
        <v>0</v>
      </c>
      <c r="GJ51" s="54">
        <v>0</v>
      </c>
      <c r="GK51" s="54">
        <v>0</v>
      </c>
      <c r="GL51" s="54">
        <v>0</v>
      </c>
      <c r="GM51" s="54">
        <v>0</v>
      </c>
      <c r="GN51" s="54">
        <v>0</v>
      </c>
      <c r="GO51" s="54">
        <v>0</v>
      </c>
      <c r="GP51" s="54">
        <v>0</v>
      </c>
      <c r="GQ51" s="54">
        <v>0</v>
      </c>
      <c r="GR51" s="54">
        <v>0</v>
      </c>
      <c r="GS51" s="54">
        <v>0</v>
      </c>
      <c r="GT51" s="54">
        <v>0</v>
      </c>
      <c r="GU51" s="54">
        <v>0</v>
      </c>
      <c r="GV51" s="54">
        <v>0</v>
      </c>
      <c r="GW51" s="54">
        <v>0</v>
      </c>
      <c r="GX51" s="54">
        <v>0</v>
      </c>
      <c r="GY51" s="54">
        <v>0</v>
      </c>
      <c r="GZ51" s="54">
        <v>0</v>
      </c>
      <c r="HA51" s="54">
        <v>0</v>
      </c>
      <c r="HB51" s="54">
        <v>0</v>
      </c>
      <c r="HC51" s="54">
        <v>0</v>
      </c>
      <c r="HD51" s="54">
        <v>0</v>
      </c>
      <c r="HE51" s="54">
        <v>0</v>
      </c>
      <c r="HF51" s="54">
        <v>0</v>
      </c>
      <c r="HG51" s="54">
        <v>0</v>
      </c>
      <c r="HH51" s="54">
        <v>0</v>
      </c>
      <c r="HI51" s="54">
        <v>0</v>
      </c>
      <c r="HJ51" s="54">
        <v>0</v>
      </c>
      <c r="HK51" s="54">
        <v>0</v>
      </c>
      <c r="HL51" s="54">
        <v>0</v>
      </c>
      <c r="HM51" s="54">
        <v>0</v>
      </c>
      <c r="HN51" s="54">
        <v>0</v>
      </c>
      <c r="HO51" s="54">
        <v>0</v>
      </c>
      <c r="HP51" s="54">
        <v>0</v>
      </c>
      <c r="HQ51" s="54">
        <v>0</v>
      </c>
      <c r="HR51" s="54">
        <v>0</v>
      </c>
      <c r="HS51" s="54">
        <v>0</v>
      </c>
      <c r="HT51" s="54">
        <v>0</v>
      </c>
      <c r="HU51" s="54">
        <v>0</v>
      </c>
      <c r="HV51" s="54">
        <v>0</v>
      </c>
      <c r="HW51" s="54">
        <v>0</v>
      </c>
      <c r="HX51" s="54">
        <v>0</v>
      </c>
      <c r="HY51" s="54">
        <v>0</v>
      </c>
      <c r="HZ51" s="54">
        <v>0</v>
      </c>
      <c r="IA51" s="54">
        <v>0</v>
      </c>
      <c r="IB51" s="54">
        <v>0</v>
      </c>
      <c r="IC51" s="54">
        <v>0</v>
      </c>
      <c r="ID51" s="54">
        <v>0</v>
      </c>
      <c r="IE51" s="54">
        <v>0</v>
      </c>
      <c r="IF51" s="54">
        <v>0</v>
      </c>
      <c r="IG51" s="54">
        <v>0</v>
      </c>
      <c r="IH51" s="54">
        <v>0</v>
      </c>
      <c r="II51" s="54">
        <v>0</v>
      </c>
      <c r="IJ51" s="54">
        <v>0</v>
      </c>
      <c r="IK51" s="54">
        <v>0</v>
      </c>
      <c r="IL51" s="54">
        <v>0</v>
      </c>
      <c r="IM51" s="54">
        <v>0</v>
      </c>
      <c r="IN51" s="54">
        <v>0</v>
      </c>
      <c r="IO51" s="54">
        <v>0</v>
      </c>
      <c r="IP51" s="54">
        <v>0</v>
      </c>
      <c r="IQ51" s="54">
        <v>0</v>
      </c>
      <c r="IR51" s="54">
        <v>0</v>
      </c>
      <c r="IS51" s="54">
        <v>0</v>
      </c>
      <c r="IT51" s="54">
        <v>0</v>
      </c>
      <c r="IU51" s="54">
        <v>0</v>
      </c>
      <c r="IV51" s="54">
        <v>0</v>
      </c>
      <c r="IW51" s="54">
        <v>0</v>
      </c>
      <c r="IX51" s="54">
        <v>0</v>
      </c>
      <c r="IY51" s="54">
        <v>0</v>
      </c>
      <c r="IZ51" s="54">
        <v>0</v>
      </c>
      <c r="JA51" s="54">
        <v>0</v>
      </c>
      <c r="JB51" s="54">
        <v>0</v>
      </c>
      <c r="JC51" s="54">
        <v>0</v>
      </c>
      <c r="JD51" s="54">
        <v>0</v>
      </c>
      <c r="JE51" s="54">
        <v>0</v>
      </c>
      <c r="JF51" s="54">
        <v>0</v>
      </c>
      <c r="JG51" s="54">
        <v>0</v>
      </c>
      <c r="JH51" s="54">
        <v>0</v>
      </c>
      <c r="JI51" s="54">
        <v>0</v>
      </c>
      <c r="JJ51" s="54">
        <v>0</v>
      </c>
      <c r="JK51" s="54">
        <v>0</v>
      </c>
      <c r="JL51" s="54">
        <v>0</v>
      </c>
      <c r="JM51" s="54">
        <v>0</v>
      </c>
      <c r="JN51" s="54">
        <v>0</v>
      </c>
      <c r="JO51" s="54">
        <v>0</v>
      </c>
      <c r="JP51" s="54">
        <v>0</v>
      </c>
      <c r="JQ51" s="54">
        <v>0</v>
      </c>
      <c r="JR51" s="54">
        <v>0</v>
      </c>
      <c r="JS51" s="54">
        <v>0</v>
      </c>
      <c r="JT51" s="54">
        <v>0</v>
      </c>
      <c r="JU51" s="54">
        <v>0</v>
      </c>
      <c r="JV51" s="54">
        <v>0</v>
      </c>
      <c r="JW51" s="54">
        <v>0</v>
      </c>
      <c r="JX51" s="54">
        <v>0</v>
      </c>
      <c r="JY51" s="54">
        <v>0</v>
      </c>
      <c r="JZ51" s="54">
        <v>0</v>
      </c>
      <c r="KA51" s="54">
        <v>0</v>
      </c>
      <c r="KB51" s="54">
        <v>0</v>
      </c>
      <c r="KC51" s="54">
        <v>0</v>
      </c>
      <c r="KD51" s="54">
        <v>0</v>
      </c>
      <c r="KE51" s="54">
        <v>0</v>
      </c>
      <c r="KF51" s="54">
        <v>0</v>
      </c>
      <c r="KG51" s="54">
        <v>0</v>
      </c>
      <c r="KH51" s="54">
        <v>0</v>
      </c>
      <c r="KI51" s="54">
        <v>0</v>
      </c>
      <c r="KJ51" s="54">
        <v>0</v>
      </c>
      <c r="KK51" s="54">
        <v>0</v>
      </c>
      <c r="KL51" s="54">
        <v>0</v>
      </c>
      <c r="KM51" s="54">
        <v>0</v>
      </c>
      <c r="KN51" s="54">
        <v>0</v>
      </c>
      <c r="KO51" s="54">
        <v>0</v>
      </c>
      <c r="KP51" s="54">
        <v>0</v>
      </c>
      <c r="KQ51" s="54">
        <v>0</v>
      </c>
      <c r="KR51" s="54">
        <v>0</v>
      </c>
      <c r="KS51" s="54">
        <v>0</v>
      </c>
      <c r="KT51" s="54">
        <v>0</v>
      </c>
      <c r="KU51" s="54">
        <v>0</v>
      </c>
      <c r="KV51" s="54">
        <v>0</v>
      </c>
      <c r="KW51" s="54">
        <v>0</v>
      </c>
      <c r="KX51" s="54">
        <v>0</v>
      </c>
      <c r="KY51" s="54">
        <v>0</v>
      </c>
      <c r="KZ51" s="54">
        <v>0</v>
      </c>
      <c r="LA51" s="54">
        <v>0</v>
      </c>
      <c r="LB51" s="54">
        <v>0</v>
      </c>
      <c r="LC51" s="54">
        <v>0</v>
      </c>
      <c r="LD51" s="54">
        <v>0</v>
      </c>
      <c r="LE51" s="54">
        <v>0</v>
      </c>
      <c r="LF51" s="54">
        <v>0</v>
      </c>
      <c r="LG51" s="54">
        <v>0</v>
      </c>
      <c r="LH51" s="54">
        <v>0</v>
      </c>
      <c r="LI51" s="54">
        <v>0</v>
      </c>
      <c r="LJ51" s="54">
        <v>0</v>
      </c>
      <c r="LK51" s="54">
        <v>0</v>
      </c>
      <c r="LL51" s="54">
        <v>0</v>
      </c>
      <c r="LM51" s="54">
        <v>0</v>
      </c>
      <c r="LN51" s="54">
        <v>0</v>
      </c>
      <c r="LO51" s="54">
        <v>0</v>
      </c>
      <c r="LP51" s="54">
        <v>0</v>
      </c>
      <c r="LQ51" s="54">
        <v>0</v>
      </c>
      <c r="LR51" s="54">
        <v>0</v>
      </c>
      <c r="LS51" s="54">
        <v>0</v>
      </c>
      <c r="LT51" s="54">
        <v>0</v>
      </c>
      <c r="LU51" s="54">
        <v>0</v>
      </c>
      <c r="LV51" s="54">
        <v>0</v>
      </c>
      <c r="LW51" s="54">
        <v>0</v>
      </c>
      <c r="LX51" s="54">
        <v>0</v>
      </c>
      <c r="LY51" s="54">
        <v>0</v>
      </c>
      <c r="LZ51" s="54">
        <v>0</v>
      </c>
      <c r="MA51" s="54">
        <v>0</v>
      </c>
      <c r="MB51" s="54">
        <v>0</v>
      </c>
      <c r="MC51" s="54">
        <v>0</v>
      </c>
      <c r="MD51" s="54">
        <v>0</v>
      </c>
      <c r="ME51" s="54">
        <v>0</v>
      </c>
      <c r="MF51" s="54">
        <v>0</v>
      </c>
      <c r="MG51" s="54">
        <v>0</v>
      </c>
      <c r="MH51" s="54">
        <v>0</v>
      </c>
      <c r="MI51" s="54">
        <v>0</v>
      </c>
      <c r="MJ51" s="54">
        <v>0</v>
      </c>
      <c r="MK51" s="54">
        <v>0</v>
      </c>
      <c r="ML51" s="54">
        <v>0</v>
      </c>
      <c r="MM51" s="54">
        <v>0</v>
      </c>
      <c r="MN51" s="54">
        <v>0</v>
      </c>
      <c r="MO51" s="54">
        <v>0</v>
      </c>
      <c r="MP51" s="54">
        <v>0</v>
      </c>
      <c r="MQ51" s="54">
        <v>0</v>
      </c>
      <c r="MR51" s="54">
        <v>0</v>
      </c>
      <c r="MS51" s="54">
        <v>0</v>
      </c>
      <c r="MT51" s="54">
        <v>0</v>
      </c>
      <c r="MU51" s="54">
        <v>0</v>
      </c>
      <c r="MV51" s="54">
        <v>0</v>
      </c>
      <c r="MW51" s="54">
        <v>0</v>
      </c>
      <c r="MX51" s="54">
        <v>0</v>
      </c>
      <c r="MY51" s="54">
        <v>0</v>
      </c>
      <c r="MZ51" s="54">
        <v>0</v>
      </c>
      <c r="NA51" s="54">
        <v>0</v>
      </c>
      <c r="NB51" s="54">
        <v>0</v>
      </c>
      <c r="NC51" s="54">
        <v>0</v>
      </c>
      <c r="ND51" s="54">
        <v>0</v>
      </c>
      <c r="NE51" s="54">
        <v>0</v>
      </c>
      <c r="NF51" s="54">
        <v>0</v>
      </c>
      <c r="NG51" s="54">
        <v>0</v>
      </c>
      <c r="NH51" s="54">
        <v>0</v>
      </c>
      <c r="NI51" s="54">
        <v>0</v>
      </c>
      <c r="NJ51" s="54">
        <v>0</v>
      </c>
      <c r="NK51" s="54">
        <v>0</v>
      </c>
      <c r="NL51" s="54">
        <v>0</v>
      </c>
      <c r="NM51" s="54">
        <v>0</v>
      </c>
      <c r="NN51" s="54">
        <v>0</v>
      </c>
      <c r="NO51" s="54">
        <v>0</v>
      </c>
      <c r="NP51" s="54">
        <v>0</v>
      </c>
      <c r="NQ51" s="54">
        <v>0</v>
      </c>
      <c r="NR51" s="54">
        <v>0</v>
      </c>
      <c r="NS51" s="54">
        <v>0</v>
      </c>
      <c r="NT51" s="54">
        <v>0</v>
      </c>
      <c r="NU51" s="54">
        <v>0</v>
      </c>
      <c r="NV51" s="54">
        <v>0</v>
      </c>
      <c r="NW51" s="54">
        <v>0</v>
      </c>
      <c r="NX51" s="54">
        <v>0</v>
      </c>
      <c r="NY51" s="54">
        <v>0</v>
      </c>
      <c r="NZ51" s="54">
        <v>0</v>
      </c>
      <c r="OA51" s="54">
        <v>0</v>
      </c>
      <c r="OB51" s="54">
        <v>0</v>
      </c>
      <c r="OC51" s="54">
        <v>0</v>
      </c>
      <c r="OD51" s="54">
        <v>0</v>
      </c>
      <c r="OE51" s="54">
        <v>0</v>
      </c>
      <c r="OF51" s="54">
        <v>0</v>
      </c>
      <c r="OG51" s="54">
        <v>0</v>
      </c>
      <c r="OH51" s="54">
        <v>0</v>
      </c>
      <c r="OI51" s="54">
        <v>0</v>
      </c>
      <c r="OJ51" s="54">
        <v>0</v>
      </c>
      <c r="OK51" s="54">
        <v>0</v>
      </c>
      <c r="OL51" s="54">
        <v>0</v>
      </c>
      <c r="OM51" s="54">
        <v>0</v>
      </c>
      <c r="ON51" s="54">
        <v>0</v>
      </c>
      <c r="OO51" s="54">
        <v>0</v>
      </c>
      <c r="OP51" s="54">
        <v>0</v>
      </c>
      <c r="OQ51" s="54">
        <v>0</v>
      </c>
      <c r="OR51" s="54">
        <v>0</v>
      </c>
      <c r="OS51" s="54">
        <v>0</v>
      </c>
      <c r="OT51" s="54">
        <v>0</v>
      </c>
      <c r="OU51" s="54">
        <v>0</v>
      </c>
      <c r="OV51" s="54">
        <v>0</v>
      </c>
      <c r="OW51" s="54">
        <v>0</v>
      </c>
      <c r="OX51" s="54">
        <v>0</v>
      </c>
      <c r="OY51" s="54">
        <v>0</v>
      </c>
      <c r="OZ51" s="54">
        <v>0</v>
      </c>
      <c r="PA51" s="54">
        <v>0</v>
      </c>
      <c r="PB51" s="54">
        <v>0</v>
      </c>
      <c r="PC51" s="54">
        <v>0</v>
      </c>
      <c r="PD51" s="54">
        <v>0</v>
      </c>
      <c r="PE51" s="54">
        <v>0</v>
      </c>
      <c r="PF51" s="54">
        <v>0</v>
      </c>
      <c r="PG51" s="54">
        <v>0</v>
      </c>
      <c r="PH51" s="54">
        <v>0</v>
      </c>
      <c r="PI51" s="54">
        <v>0</v>
      </c>
      <c r="PJ51" s="54">
        <v>0</v>
      </c>
      <c r="PK51" s="54">
        <v>0</v>
      </c>
      <c r="PL51" s="54">
        <v>0</v>
      </c>
      <c r="PM51" s="54">
        <v>0</v>
      </c>
      <c r="PN51" s="54">
        <v>0</v>
      </c>
      <c r="PO51" s="54">
        <v>0</v>
      </c>
      <c r="PP51" s="54">
        <v>0</v>
      </c>
      <c r="PQ51" s="54">
        <v>0</v>
      </c>
      <c r="PR51" s="54">
        <v>0</v>
      </c>
      <c r="PS51" s="54">
        <v>0</v>
      </c>
      <c r="PT51" s="54">
        <v>0</v>
      </c>
      <c r="PU51" s="54">
        <v>0</v>
      </c>
      <c r="PV51" s="54">
        <v>0</v>
      </c>
      <c r="PW51" s="54">
        <v>0</v>
      </c>
      <c r="PX51" s="54">
        <v>0</v>
      </c>
      <c r="PY51" s="54">
        <v>0</v>
      </c>
      <c r="PZ51" s="54">
        <v>0</v>
      </c>
      <c r="QA51" s="54">
        <v>0</v>
      </c>
      <c r="QB51" s="54">
        <v>0</v>
      </c>
      <c r="QC51" s="54">
        <v>0</v>
      </c>
      <c r="QD51" s="54">
        <v>0</v>
      </c>
      <c r="QE51" s="54">
        <v>0</v>
      </c>
      <c r="QF51" s="54">
        <v>0</v>
      </c>
      <c r="QG51" s="54">
        <v>0</v>
      </c>
      <c r="QH51" s="54">
        <v>0</v>
      </c>
      <c r="QI51" s="54">
        <v>0</v>
      </c>
      <c r="QJ51" s="54">
        <v>0</v>
      </c>
      <c r="QK51" s="54">
        <v>0</v>
      </c>
      <c r="QL51" s="54">
        <v>0</v>
      </c>
      <c r="QM51" s="54">
        <v>0</v>
      </c>
      <c r="QN51" s="54">
        <v>0</v>
      </c>
      <c r="QO51" s="54">
        <v>0</v>
      </c>
      <c r="QP51" s="54">
        <v>0</v>
      </c>
      <c r="QQ51" s="54">
        <v>0</v>
      </c>
      <c r="QR51" s="54">
        <v>0</v>
      </c>
      <c r="QS51" s="54">
        <v>0</v>
      </c>
      <c r="QT51" s="54">
        <v>0</v>
      </c>
      <c r="QU51" s="54">
        <v>0</v>
      </c>
      <c r="QV51" s="54">
        <v>0</v>
      </c>
      <c r="QW51" s="54">
        <v>0</v>
      </c>
      <c r="QX51" s="54">
        <v>0</v>
      </c>
      <c r="QY51" s="54">
        <v>0</v>
      </c>
      <c r="QZ51" s="54">
        <v>0</v>
      </c>
      <c r="RA51" s="54">
        <v>0</v>
      </c>
      <c r="RB51" s="54">
        <v>0</v>
      </c>
      <c r="RC51" s="54">
        <v>0</v>
      </c>
      <c r="RD51" s="54">
        <v>0</v>
      </c>
      <c r="RE51" s="54">
        <v>0</v>
      </c>
      <c r="RF51" s="54">
        <v>0</v>
      </c>
      <c r="RG51" s="54">
        <v>0</v>
      </c>
      <c r="RH51" s="54">
        <v>0</v>
      </c>
      <c r="RI51" s="54">
        <v>0</v>
      </c>
      <c r="RJ51" s="54">
        <v>0</v>
      </c>
      <c r="RK51" s="54">
        <v>0</v>
      </c>
      <c r="RL51" s="54">
        <v>0</v>
      </c>
      <c r="RM51" s="54">
        <v>0</v>
      </c>
      <c r="RN51" s="54">
        <v>0</v>
      </c>
      <c r="RO51" s="54">
        <v>0</v>
      </c>
      <c r="RP51" s="54">
        <v>0</v>
      </c>
      <c r="RQ51" s="54">
        <v>0</v>
      </c>
      <c r="RR51" s="54">
        <v>0</v>
      </c>
      <c r="RS51" s="54">
        <v>0</v>
      </c>
      <c r="RT51" s="54">
        <v>0</v>
      </c>
      <c r="RU51" s="54">
        <v>0</v>
      </c>
      <c r="RV51" s="54">
        <v>0</v>
      </c>
      <c r="RW51" s="54">
        <v>0</v>
      </c>
      <c r="RX51" s="54">
        <v>0</v>
      </c>
      <c r="RY51" s="54">
        <v>0</v>
      </c>
      <c r="RZ51" s="54">
        <v>0</v>
      </c>
      <c r="SA51" s="54">
        <v>0</v>
      </c>
      <c r="SB51" s="54">
        <v>0</v>
      </c>
      <c r="SC51" s="54">
        <v>0</v>
      </c>
      <c r="SD51" s="54">
        <v>0</v>
      </c>
      <c r="SE51" s="54">
        <v>0</v>
      </c>
      <c r="SF51" s="54">
        <v>0</v>
      </c>
      <c r="SG51" s="54">
        <v>0</v>
      </c>
      <c r="SH51" s="54">
        <v>0</v>
      </c>
      <c r="SI51" s="54">
        <v>0</v>
      </c>
      <c r="SJ51" s="54">
        <v>0</v>
      </c>
      <c r="SK51" s="54">
        <v>0</v>
      </c>
      <c r="SL51" s="54">
        <v>0</v>
      </c>
      <c r="SM51" s="54">
        <v>0</v>
      </c>
      <c r="SN51" s="54">
        <v>0</v>
      </c>
      <c r="SO51" s="54">
        <v>0</v>
      </c>
      <c r="SP51" s="54">
        <v>0</v>
      </c>
      <c r="SQ51" s="54">
        <v>0</v>
      </c>
      <c r="SR51" s="54">
        <v>0</v>
      </c>
      <c r="SS51" s="54">
        <v>0</v>
      </c>
      <c r="ST51" s="54">
        <v>0</v>
      </c>
      <c r="SU51" s="54">
        <v>0</v>
      </c>
      <c r="SV51" s="54">
        <v>0</v>
      </c>
      <c r="SW51" s="54">
        <v>0</v>
      </c>
      <c r="SX51" s="54">
        <v>0</v>
      </c>
      <c r="SY51" s="54">
        <v>0</v>
      </c>
      <c r="SZ51" s="54">
        <v>0</v>
      </c>
      <c r="TA51" s="54">
        <v>0</v>
      </c>
      <c r="TB51" s="54">
        <v>0</v>
      </c>
      <c r="TC51" s="54">
        <v>0</v>
      </c>
      <c r="TD51" s="54">
        <v>0</v>
      </c>
      <c r="TE51" s="54">
        <v>0</v>
      </c>
      <c r="TF51" s="54">
        <v>0</v>
      </c>
      <c r="TG51" s="54">
        <v>0</v>
      </c>
      <c r="TH51" s="54">
        <v>0</v>
      </c>
      <c r="TI51" s="54">
        <v>0</v>
      </c>
      <c r="TJ51" s="54">
        <v>0</v>
      </c>
      <c r="TK51" s="54">
        <v>0</v>
      </c>
      <c r="TL51" s="54">
        <v>0</v>
      </c>
      <c r="TM51" s="54">
        <v>0</v>
      </c>
      <c r="TN51" s="54">
        <v>0</v>
      </c>
      <c r="TO51" s="54">
        <v>0</v>
      </c>
    </row>
    <row r="52" spans="4:535" ht="14.25">
      <c r="D52" s="18" t="s">
        <v>286</v>
      </c>
      <c r="E52" s="54" t="s">
        <v>76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54">
        <v>0</v>
      </c>
      <c r="P52" s="54">
        <v>0</v>
      </c>
      <c r="Q52" s="54">
        <v>0</v>
      </c>
      <c r="R52" s="54">
        <v>0</v>
      </c>
      <c r="S52" s="54">
        <v>0</v>
      </c>
      <c r="T52" s="54">
        <v>0</v>
      </c>
      <c r="U52" s="54">
        <v>0</v>
      </c>
      <c r="V52" s="54">
        <v>0</v>
      </c>
      <c r="W52" s="54">
        <v>0</v>
      </c>
      <c r="X52" s="54">
        <v>0</v>
      </c>
      <c r="Y52" s="54">
        <v>0</v>
      </c>
      <c r="Z52" s="54">
        <v>0</v>
      </c>
      <c r="AA52" s="54">
        <v>0</v>
      </c>
      <c r="AB52" s="54">
        <v>0</v>
      </c>
      <c r="AC52" s="54">
        <v>0</v>
      </c>
      <c r="AD52" s="54">
        <v>0</v>
      </c>
      <c r="AE52" s="54">
        <v>0</v>
      </c>
      <c r="AF52" s="54">
        <v>0</v>
      </c>
      <c r="AG52" s="54">
        <v>0</v>
      </c>
      <c r="AH52" s="54">
        <v>0</v>
      </c>
      <c r="AI52" s="54">
        <v>0</v>
      </c>
      <c r="AJ52" s="54">
        <v>0</v>
      </c>
      <c r="AK52" s="54">
        <v>0</v>
      </c>
      <c r="AL52" s="54">
        <v>0</v>
      </c>
      <c r="AM52" s="54">
        <v>0</v>
      </c>
      <c r="AN52" s="54">
        <v>0</v>
      </c>
      <c r="AO52" s="54">
        <v>0</v>
      </c>
      <c r="AP52" s="54">
        <v>0</v>
      </c>
      <c r="AQ52" s="54">
        <v>0</v>
      </c>
      <c r="AR52" s="54">
        <v>0</v>
      </c>
      <c r="AS52" s="54">
        <v>0</v>
      </c>
      <c r="AT52" s="54">
        <v>0</v>
      </c>
      <c r="AU52" s="54">
        <v>0</v>
      </c>
      <c r="AV52" s="54">
        <v>0</v>
      </c>
      <c r="AW52" s="54">
        <v>0</v>
      </c>
      <c r="AX52" s="54">
        <v>0</v>
      </c>
      <c r="AY52" s="54">
        <v>0</v>
      </c>
      <c r="AZ52" s="54">
        <v>0</v>
      </c>
      <c r="BA52" s="54">
        <v>0</v>
      </c>
      <c r="BB52" s="54">
        <v>0</v>
      </c>
      <c r="BC52" s="54">
        <v>0</v>
      </c>
      <c r="BD52" s="54">
        <v>0</v>
      </c>
      <c r="BE52" s="54">
        <v>0</v>
      </c>
      <c r="BF52" s="54">
        <v>0</v>
      </c>
      <c r="BG52" s="54">
        <v>0</v>
      </c>
      <c r="BH52" s="54">
        <v>0</v>
      </c>
      <c r="BI52" s="54">
        <v>0</v>
      </c>
      <c r="BJ52" s="54">
        <v>0</v>
      </c>
      <c r="BK52" s="54">
        <v>0</v>
      </c>
      <c r="BL52" s="54">
        <v>0</v>
      </c>
      <c r="BM52" s="54">
        <v>0</v>
      </c>
      <c r="BN52" s="54">
        <v>0</v>
      </c>
      <c r="BO52" s="54">
        <v>0</v>
      </c>
      <c r="BP52" s="54">
        <v>0</v>
      </c>
      <c r="BQ52" s="54">
        <v>0</v>
      </c>
      <c r="BR52" s="54">
        <v>0</v>
      </c>
      <c r="BS52" s="54">
        <v>0</v>
      </c>
      <c r="BT52" s="54">
        <v>0</v>
      </c>
      <c r="BU52" s="54">
        <v>0</v>
      </c>
      <c r="BV52" s="54">
        <v>0</v>
      </c>
      <c r="BW52" s="54">
        <v>0</v>
      </c>
      <c r="BX52" s="54">
        <v>0</v>
      </c>
      <c r="BY52" s="54">
        <v>0</v>
      </c>
      <c r="BZ52" s="54">
        <v>0</v>
      </c>
      <c r="CA52" s="54">
        <v>0</v>
      </c>
      <c r="CB52" s="54">
        <v>0</v>
      </c>
      <c r="CC52" s="54">
        <v>0</v>
      </c>
      <c r="CD52" s="54">
        <v>0</v>
      </c>
      <c r="CE52" s="54">
        <v>0</v>
      </c>
      <c r="CF52" s="54">
        <v>0</v>
      </c>
      <c r="CG52" s="54">
        <v>0</v>
      </c>
      <c r="CH52" s="54">
        <v>0</v>
      </c>
      <c r="CI52" s="54">
        <v>0</v>
      </c>
      <c r="CJ52" s="54">
        <v>0</v>
      </c>
      <c r="CK52" s="54">
        <v>0</v>
      </c>
      <c r="CL52" s="54">
        <v>0</v>
      </c>
      <c r="CM52" s="54">
        <v>0</v>
      </c>
      <c r="CN52" s="54">
        <v>0</v>
      </c>
      <c r="CO52" s="54">
        <v>0</v>
      </c>
      <c r="CP52" s="54">
        <v>0</v>
      </c>
      <c r="CQ52" s="54">
        <v>0</v>
      </c>
      <c r="CR52" s="54">
        <v>0</v>
      </c>
      <c r="CS52" s="54">
        <v>0</v>
      </c>
      <c r="CT52" s="54">
        <v>0</v>
      </c>
      <c r="CU52" s="54">
        <v>0</v>
      </c>
      <c r="CV52" s="54">
        <v>0</v>
      </c>
      <c r="CW52" s="54">
        <v>0</v>
      </c>
      <c r="CX52" s="54">
        <v>0</v>
      </c>
      <c r="CY52" s="54">
        <v>0</v>
      </c>
      <c r="CZ52" s="54">
        <v>0</v>
      </c>
      <c r="DA52" s="54">
        <v>0</v>
      </c>
      <c r="DB52" s="54">
        <v>0</v>
      </c>
      <c r="DC52" s="54">
        <v>0</v>
      </c>
      <c r="DD52" s="54">
        <v>0</v>
      </c>
      <c r="DE52" s="54">
        <v>0</v>
      </c>
      <c r="DF52" s="54">
        <v>0</v>
      </c>
      <c r="DG52" s="54">
        <v>0</v>
      </c>
      <c r="DH52" s="54">
        <v>0</v>
      </c>
      <c r="DI52" s="54">
        <v>0</v>
      </c>
      <c r="DJ52" s="54">
        <v>0</v>
      </c>
      <c r="DK52" s="54">
        <v>0</v>
      </c>
      <c r="DL52" s="54">
        <v>0</v>
      </c>
      <c r="DM52" s="54">
        <v>0</v>
      </c>
      <c r="DN52" s="54">
        <v>0</v>
      </c>
      <c r="DO52" s="54">
        <v>0</v>
      </c>
      <c r="DP52" s="54">
        <v>0</v>
      </c>
      <c r="DQ52" s="54">
        <v>0</v>
      </c>
      <c r="DR52" s="54">
        <v>0</v>
      </c>
      <c r="DS52" s="54">
        <v>0</v>
      </c>
      <c r="DT52" s="54">
        <v>0</v>
      </c>
      <c r="DU52" s="54">
        <v>0</v>
      </c>
      <c r="DV52" s="54">
        <v>0</v>
      </c>
      <c r="DW52" s="54">
        <v>0</v>
      </c>
      <c r="DX52" s="54">
        <v>0</v>
      </c>
      <c r="DY52" s="54">
        <v>0</v>
      </c>
      <c r="DZ52" s="54">
        <v>0</v>
      </c>
      <c r="EA52" s="54">
        <v>0</v>
      </c>
      <c r="EB52" s="54">
        <v>0</v>
      </c>
      <c r="EC52" s="54">
        <v>0</v>
      </c>
      <c r="ED52" s="54">
        <v>0</v>
      </c>
      <c r="EE52" s="54">
        <v>0</v>
      </c>
      <c r="EF52" s="54">
        <v>0</v>
      </c>
      <c r="EG52" s="54">
        <v>0</v>
      </c>
      <c r="EH52" s="54">
        <v>0</v>
      </c>
      <c r="EI52" s="54">
        <v>0</v>
      </c>
      <c r="EJ52" s="54">
        <v>0</v>
      </c>
      <c r="EK52" s="54">
        <v>0</v>
      </c>
      <c r="EL52" s="54">
        <v>0</v>
      </c>
      <c r="EM52" s="54">
        <v>0</v>
      </c>
      <c r="EN52" s="54">
        <v>0</v>
      </c>
      <c r="EO52" s="54">
        <v>0</v>
      </c>
      <c r="EP52" s="54">
        <v>0</v>
      </c>
      <c r="EQ52" s="54">
        <v>0</v>
      </c>
      <c r="ER52" s="54">
        <v>0</v>
      </c>
      <c r="ES52" s="54">
        <v>0</v>
      </c>
      <c r="ET52" s="54">
        <v>0</v>
      </c>
      <c r="EU52" s="54">
        <v>0</v>
      </c>
      <c r="EV52" s="54">
        <v>0</v>
      </c>
      <c r="EW52" s="54">
        <v>0</v>
      </c>
      <c r="EX52" s="54">
        <v>0</v>
      </c>
      <c r="EY52" s="54">
        <v>0</v>
      </c>
      <c r="EZ52" s="54">
        <v>0</v>
      </c>
      <c r="FA52" s="54">
        <v>0</v>
      </c>
      <c r="FB52" s="54">
        <v>0</v>
      </c>
      <c r="FC52" s="54">
        <v>0</v>
      </c>
      <c r="FD52" s="54">
        <v>0</v>
      </c>
      <c r="FE52" s="54">
        <v>0</v>
      </c>
      <c r="FF52" s="54">
        <v>0</v>
      </c>
      <c r="FG52" s="54">
        <v>0</v>
      </c>
      <c r="FH52" s="54">
        <v>0</v>
      </c>
      <c r="FI52" s="54">
        <v>0</v>
      </c>
      <c r="FJ52" s="54">
        <v>0</v>
      </c>
      <c r="FK52" s="54">
        <v>0</v>
      </c>
      <c r="FL52" s="54">
        <v>0</v>
      </c>
      <c r="FM52" s="54">
        <v>0</v>
      </c>
      <c r="FN52" s="54">
        <v>0</v>
      </c>
      <c r="FO52" s="54">
        <v>0</v>
      </c>
      <c r="FP52" s="54">
        <v>0</v>
      </c>
      <c r="FQ52" s="54">
        <v>0</v>
      </c>
      <c r="FR52" s="54">
        <v>0</v>
      </c>
      <c r="FS52" s="54">
        <v>0</v>
      </c>
      <c r="FT52" s="54">
        <v>0</v>
      </c>
      <c r="FU52" s="54">
        <v>0</v>
      </c>
      <c r="FV52" s="54">
        <v>0</v>
      </c>
      <c r="FW52" s="54">
        <v>0</v>
      </c>
      <c r="FX52" s="54">
        <v>0</v>
      </c>
      <c r="FY52" s="54">
        <v>0</v>
      </c>
      <c r="FZ52" s="54">
        <v>0</v>
      </c>
      <c r="GA52" s="54">
        <v>0</v>
      </c>
      <c r="GB52" s="54">
        <v>0</v>
      </c>
      <c r="GC52" s="54">
        <v>0</v>
      </c>
      <c r="GD52" s="54">
        <v>0</v>
      </c>
      <c r="GE52" s="54">
        <v>0</v>
      </c>
      <c r="GF52" s="54">
        <v>0</v>
      </c>
      <c r="GG52" s="54">
        <v>0</v>
      </c>
      <c r="GH52" s="54">
        <v>0</v>
      </c>
      <c r="GI52" s="54">
        <v>0</v>
      </c>
      <c r="GJ52" s="54">
        <v>0</v>
      </c>
      <c r="GK52" s="54">
        <v>0</v>
      </c>
      <c r="GL52" s="54">
        <v>0</v>
      </c>
      <c r="GM52" s="54">
        <v>0</v>
      </c>
      <c r="GN52" s="54">
        <v>0</v>
      </c>
      <c r="GO52" s="54">
        <v>0</v>
      </c>
      <c r="GP52" s="54">
        <v>0</v>
      </c>
      <c r="GQ52" s="54">
        <v>0</v>
      </c>
      <c r="GR52" s="54">
        <v>0</v>
      </c>
      <c r="GS52" s="54">
        <v>0</v>
      </c>
      <c r="GT52" s="54">
        <v>0</v>
      </c>
      <c r="GU52" s="54">
        <v>0</v>
      </c>
      <c r="GV52" s="54">
        <v>0</v>
      </c>
      <c r="GW52" s="54">
        <v>0</v>
      </c>
      <c r="GX52" s="54">
        <v>0</v>
      </c>
      <c r="GY52" s="54">
        <v>0</v>
      </c>
      <c r="GZ52" s="54">
        <v>0</v>
      </c>
      <c r="HA52" s="54">
        <v>0</v>
      </c>
      <c r="HB52" s="54">
        <v>0</v>
      </c>
      <c r="HC52" s="54">
        <v>0</v>
      </c>
      <c r="HD52" s="54">
        <v>0</v>
      </c>
      <c r="HE52" s="54">
        <v>0</v>
      </c>
      <c r="HF52" s="54">
        <v>0</v>
      </c>
      <c r="HG52" s="54">
        <v>0</v>
      </c>
      <c r="HH52" s="54">
        <v>0</v>
      </c>
      <c r="HI52" s="54">
        <v>0</v>
      </c>
      <c r="HJ52" s="54">
        <v>0</v>
      </c>
      <c r="HK52" s="54">
        <v>0</v>
      </c>
      <c r="HL52" s="54">
        <v>0</v>
      </c>
      <c r="HM52" s="54">
        <v>0</v>
      </c>
      <c r="HN52" s="54">
        <v>0</v>
      </c>
      <c r="HO52" s="54">
        <v>0</v>
      </c>
      <c r="HP52" s="54">
        <v>0</v>
      </c>
      <c r="HQ52" s="54">
        <v>0</v>
      </c>
      <c r="HR52" s="54">
        <v>0</v>
      </c>
      <c r="HS52" s="54">
        <v>0</v>
      </c>
      <c r="HT52" s="54">
        <v>0</v>
      </c>
      <c r="HU52" s="54">
        <v>0</v>
      </c>
      <c r="HV52" s="54">
        <v>0</v>
      </c>
      <c r="HW52" s="54">
        <v>0</v>
      </c>
      <c r="HX52" s="54">
        <v>0</v>
      </c>
      <c r="HY52" s="54">
        <v>0</v>
      </c>
      <c r="HZ52" s="54">
        <v>0</v>
      </c>
      <c r="IA52" s="54">
        <v>0</v>
      </c>
      <c r="IB52" s="54">
        <v>0</v>
      </c>
      <c r="IC52" s="54">
        <v>0</v>
      </c>
      <c r="ID52" s="54">
        <v>0</v>
      </c>
      <c r="IE52" s="54">
        <v>0</v>
      </c>
      <c r="IF52" s="54">
        <v>0</v>
      </c>
      <c r="IG52" s="54">
        <v>0</v>
      </c>
      <c r="IH52" s="54">
        <v>0</v>
      </c>
      <c r="II52" s="54">
        <v>0</v>
      </c>
      <c r="IJ52" s="54">
        <v>0</v>
      </c>
      <c r="IK52" s="54">
        <v>0</v>
      </c>
      <c r="IL52" s="54">
        <v>0</v>
      </c>
      <c r="IM52" s="54">
        <v>0</v>
      </c>
      <c r="IN52" s="54">
        <v>0</v>
      </c>
      <c r="IO52" s="54">
        <v>0</v>
      </c>
      <c r="IP52" s="54">
        <v>0</v>
      </c>
      <c r="IQ52" s="54">
        <v>0</v>
      </c>
      <c r="IR52" s="54">
        <v>0</v>
      </c>
      <c r="IS52" s="54">
        <v>0</v>
      </c>
      <c r="IT52" s="54">
        <v>0</v>
      </c>
      <c r="IU52" s="54">
        <v>0</v>
      </c>
      <c r="IV52" s="54">
        <v>0</v>
      </c>
      <c r="IW52" s="54">
        <v>0</v>
      </c>
      <c r="IX52" s="54">
        <v>0</v>
      </c>
      <c r="IY52" s="54">
        <v>0</v>
      </c>
      <c r="IZ52" s="54">
        <v>0</v>
      </c>
      <c r="JA52" s="54">
        <v>0</v>
      </c>
      <c r="JB52" s="54">
        <v>0</v>
      </c>
      <c r="JC52" s="54">
        <v>0</v>
      </c>
      <c r="JD52" s="54">
        <v>0</v>
      </c>
      <c r="JE52" s="54">
        <v>0</v>
      </c>
      <c r="JF52" s="54">
        <v>0</v>
      </c>
      <c r="JG52" s="54">
        <v>0</v>
      </c>
      <c r="JH52" s="54">
        <v>0</v>
      </c>
      <c r="JI52" s="54">
        <v>0</v>
      </c>
      <c r="JJ52" s="54">
        <v>0</v>
      </c>
      <c r="JK52" s="54">
        <v>0</v>
      </c>
      <c r="JL52" s="54">
        <v>0</v>
      </c>
      <c r="JM52" s="54">
        <v>0</v>
      </c>
      <c r="JN52" s="54">
        <v>0</v>
      </c>
      <c r="JO52" s="54">
        <v>0</v>
      </c>
      <c r="JP52" s="54">
        <v>0</v>
      </c>
      <c r="JQ52" s="54">
        <v>0</v>
      </c>
      <c r="JR52" s="54">
        <v>0</v>
      </c>
      <c r="JS52" s="54">
        <v>0</v>
      </c>
      <c r="JT52" s="54">
        <v>0</v>
      </c>
      <c r="JU52" s="54">
        <v>0</v>
      </c>
      <c r="JV52" s="54">
        <v>0</v>
      </c>
      <c r="JW52" s="54">
        <v>0</v>
      </c>
      <c r="JX52" s="54">
        <v>0</v>
      </c>
      <c r="JY52" s="54">
        <v>0</v>
      </c>
      <c r="JZ52" s="54">
        <v>0</v>
      </c>
      <c r="KA52" s="54">
        <v>0</v>
      </c>
      <c r="KB52" s="54">
        <v>0</v>
      </c>
      <c r="KC52" s="54">
        <v>0</v>
      </c>
      <c r="KD52" s="54">
        <v>0</v>
      </c>
      <c r="KE52" s="54">
        <v>0</v>
      </c>
      <c r="KF52" s="54">
        <v>0</v>
      </c>
      <c r="KG52" s="54">
        <v>0</v>
      </c>
      <c r="KH52" s="54">
        <v>0</v>
      </c>
      <c r="KI52" s="54">
        <v>0</v>
      </c>
      <c r="KJ52" s="54">
        <v>0</v>
      </c>
      <c r="KK52" s="54">
        <v>0</v>
      </c>
      <c r="KL52" s="54">
        <v>0</v>
      </c>
      <c r="KM52" s="54">
        <v>0</v>
      </c>
      <c r="KN52" s="54">
        <v>0</v>
      </c>
      <c r="KO52" s="54">
        <v>0</v>
      </c>
      <c r="KP52" s="54">
        <v>0</v>
      </c>
      <c r="KQ52" s="54">
        <v>0</v>
      </c>
      <c r="KR52" s="54">
        <v>0</v>
      </c>
      <c r="KS52" s="54">
        <v>0</v>
      </c>
      <c r="KT52" s="54">
        <v>0</v>
      </c>
      <c r="KU52" s="54">
        <v>0</v>
      </c>
      <c r="KV52" s="54">
        <v>0</v>
      </c>
      <c r="KW52" s="54">
        <v>0</v>
      </c>
      <c r="KX52" s="54">
        <v>0</v>
      </c>
      <c r="KY52" s="54">
        <v>0</v>
      </c>
      <c r="KZ52" s="54">
        <v>0</v>
      </c>
      <c r="LA52" s="54">
        <v>0</v>
      </c>
      <c r="LB52" s="54">
        <v>0</v>
      </c>
      <c r="LC52" s="54">
        <v>0</v>
      </c>
      <c r="LD52" s="54">
        <v>0</v>
      </c>
      <c r="LE52" s="54">
        <v>0</v>
      </c>
      <c r="LF52" s="54">
        <v>0</v>
      </c>
      <c r="LG52" s="54">
        <v>0</v>
      </c>
      <c r="LH52" s="54">
        <v>0</v>
      </c>
      <c r="LI52" s="54">
        <v>0</v>
      </c>
      <c r="LJ52" s="54">
        <v>0</v>
      </c>
      <c r="LK52" s="54">
        <v>0</v>
      </c>
      <c r="LL52" s="54">
        <v>0</v>
      </c>
      <c r="LM52" s="54">
        <v>0</v>
      </c>
      <c r="LN52" s="54">
        <v>0</v>
      </c>
      <c r="LO52" s="54">
        <v>0</v>
      </c>
      <c r="LP52" s="54">
        <v>0</v>
      </c>
      <c r="LQ52" s="54">
        <v>0</v>
      </c>
      <c r="LR52" s="54">
        <v>0</v>
      </c>
      <c r="LS52" s="54">
        <v>0</v>
      </c>
      <c r="LT52" s="54">
        <v>0</v>
      </c>
      <c r="LU52" s="54">
        <v>0</v>
      </c>
      <c r="LV52" s="54">
        <v>0</v>
      </c>
      <c r="LW52" s="54">
        <v>0</v>
      </c>
      <c r="LX52" s="54">
        <v>0</v>
      </c>
      <c r="LY52" s="54">
        <v>0</v>
      </c>
      <c r="LZ52" s="54">
        <v>0</v>
      </c>
      <c r="MA52" s="54">
        <v>0</v>
      </c>
      <c r="MB52" s="54">
        <v>0</v>
      </c>
      <c r="MC52" s="54">
        <v>0</v>
      </c>
      <c r="MD52" s="54">
        <v>0</v>
      </c>
      <c r="ME52" s="54">
        <v>0</v>
      </c>
      <c r="MF52" s="54">
        <v>0</v>
      </c>
      <c r="MG52" s="54">
        <v>0</v>
      </c>
      <c r="MH52" s="54">
        <v>0</v>
      </c>
      <c r="MI52" s="54">
        <v>0</v>
      </c>
      <c r="MJ52" s="54">
        <v>0</v>
      </c>
      <c r="MK52" s="54">
        <v>0</v>
      </c>
      <c r="ML52" s="54">
        <v>0</v>
      </c>
      <c r="MM52" s="54">
        <v>0</v>
      </c>
      <c r="MN52" s="54">
        <v>0</v>
      </c>
      <c r="MO52" s="54">
        <v>0</v>
      </c>
      <c r="MP52" s="54">
        <v>0</v>
      </c>
      <c r="MQ52" s="54">
        <v>0</v>
      </c>
      <c r="MR52" s="54">
        <v>0</v>
      </c>
      <c r="MS52" s="54">
        <v>0</v>
      </c>
      <c r="MT52" s="54">
        <v>0</v>
      </c>
      <c r="MU52" s="54">
        <v>0</v>
      </c>
      <c r="MV52" s="54">
        <v>0</v>
      </c>
      <c r="MW52" s="54">
        <v>0</v>
      </c>
      <c r="MX52" s="54">
        <v>0</v>
      </c>
      <c r="MY52" s="54">
        <v>0</v>
      </c>
      <c r="MZ52" s="54">
        <v>0</v>
      </c>
      <c r="NA52" s="54">
        <v>0</v>
      </c>
      <c r="NB52" s="54">
        <v>0</v>
      </c>
      <c r="NC52" s="54">
        <v>0</v>
      </c>
      <c r="ND52" s="54">
        <v>0</v>
      </c>
      <c r="NE52" s="54">
        <v>0</v>
      </c>
      <c r="NF52" s="54">
        <v>0</v>
      </c>
      <c r="NG52" s="54">
        <v>0</v>
      </c>
      <c r="NH52" s="54">
        <v>0</v>
      </c>
      <c r="NI52" s="54">
        <v>0</v>
      </c>
      <c r="NJ52" s="54">
        <v>0</v>
      </c>
      <c r="NK52" s="54">
        <v>0</v>
      </c>
      <c r="NL52" s="54">
        <v>0</v>
      </c>
      <c r="NM52" s="54">
        <v>0</v>
      </c>
      <c r="NN52" s="54">
        <v>0</v>
      </c>
      <c r="NO52" s="54">
        <v>0</v>
      </c>
      <c r="NP52" s="54">
        <v>0</v>
      </c>
      <c r="NQ52" s="54">
        <v>0</v>
      </c>
      <c r="NR52" s="54">
        <v>0</v>
      </c>
      <c r="NS52" s="54">
        <v>0</v>
      </c>
      <c r="NT52" s="54">
        <v>0</v>
      </c>
      <c r="NU52" s="54">
        <v>0</v>
      </c>
      <c r="NV52" s="54">
        <v>0</v>
      </c>
      <c r="NW52" s="54">
        <v>0</v>
      </c>
      <c r="NX52" s="54">
        <v>0</v>
      </c>
      <c r="NY52" s="54">
        <v>0</v>
      </c>
      <c r="NZ52" s="54">
        <v>0</v>
      </c>
      <c r="OA52" s="54">
        <v>0</v>
      </c>
      <c r="OB52" s="54">
        <v>0</v>
      </c>
      <c r="OC52" s="54">
        <v>0</v>
      </c>
      <c r="OD52" s="54">
        <v>0</v>
      </c>
      <c r="OE52" s="54">
        <v>0</v>
      </c>
      <c r="OF52" s="54">
        <v>0</v>
      </c>
      <c r="OG52" s="54">
        <v>0</v>
      </c>
      <c r="OH52" s="54">
        <v>0</v>
      </c>
      <c r="OI52" s="54">
        <v>0</v>
      </c>
      <c r="OJ52" s="54">
        <v>0</v>
      </c>
      <c r="OK52" s="54">
        <v>0</v>
      </c>
      <c r="OL52" s="54">
        <v>0</v>
      </c>
      <c r="OM52" s="54">
        <v>0</v>
      </c>
      <c r="ON52" s="54">
        <v>0</v>
      </c>
      <c r="OO52" s="54">
        <v>0</v>
      </c>
      <c r="OP52" s="54">
        <v>0</v>
      </c>
      <c r="OQ52" s="54">
        <v>0</v>
      </c>
      <c r="OR52" s="54">
        <v>0</v>
      </c>
      <c r="OS52" s="54">
        <v>0</v>
      </c>
      <c r="OT52" s="54">
        <v>0</v>
      </c>
      <c r="OU52" s="54">
        <v>0</v>
      </c>
      <c r="OV52" s="54">
        <v>0</v>
      </c>
      <c r="OW52" s="54">
        <v>0</v>
      </c>
      <c r="OX52" s="54">
        <v>0</v>
      </c>
      <c r="OY52" s="54">
        <v>0</v>
      </c>
      <c r="OZ52" s="54">
        <v>0</v>
      </c>
      <c r="PA52" s="54">
        <v>0</v>
      </c>
      <c r="PB52" s="54">
        <v>0</v>
      </c>
      <c r="PC52" s="54">
        <v>0</v>
      </c>
      <c r="PD52" s="54">
        <v>0</v>
      </c>
      <c r="PE52" s="54">
        <v>0</v>
      </c>
      <c r="PF52" s="54">
        <v>0</v>
      </c>
      <c r="PG52" s="54">
        <v>0</v>
      </c>
      <c r="PH52" s="54">
        <v>0</v>
      </c>
      <c r="PI52" s="54">
        <v>0</v>
      </c>
      <c r="PJ52" s="54">
        <v>0</v>
      </c>
      <c r="PK52" s="54">
        <v>0</v>
      </c>
      <c r="PL52" s="54">
        <v>0</v>
      </c>
      <c r="PM52" s="54">
        <v>0</v>
      </c>
      <c r="PN52" s="54">
        <v>0</v>
      </c>
      <c r="PO52" s="54">
        <v>0</v>
      </c>
      <c r="PP52" s="54">
        <v>0</v>
      </c>
      <c r="PQ52" s="54">
        <v>0</v>
      </c>
      <c r="PR52" s="54">
        <v>0</v>
      </c>
      <c r="PS52" s="54">
        <v>0</v>
      </c>
      <c r="PT52" s="54">
        <v>0</v>
      </c>
      <c r="PU52" s="54">
        <v>0</v>
      </c>
      <c r="PV52" s="54">
        <v>0</v>
      </c>
      <c r="PW52" s="54">
        <v>0</v>
      </c>
      <c r="PX52" s="54">
        <v>0</v>
      </c>
      <c r="PY52" s="54">
        <v>0</v>
      </c>
      <c r="PZ52" s="54">
        <v>0</v>
      </c>
      <c r="QA52" s="54">
        <v>0</v>
      </c>
      <c r="QB52" s="54">
        <v>0</v>
      </c>
      <c r="QC52" s="54">
        <v>0</v>
      </c>
      <c r="QD52" s="54">
        <v>0</v>
      </c>
      <c r="QE52" s="54">
        <v>0</v>
      </c>
      <c r="QF52" s="54">
        <v>0</v>
      </c>
      <c r="QG52" s="54">
        <v>0</v>
      </c>
      <c r="QH52" s="54">
        <v>0</v>
      </c>
      <c r="QI52" s="54">
        <v>0</v>
      </c>
      <c r="QJ52" s="54">
        <v>0</v>
      </c>
      <c r="QK52" s="54">
        <v>0</v>
      </c>
      <c r="QL52" s="54">
        <v>0</v>
      </c>
      <c r="QM52" s="54">
        <v>0</v>
      </c>
      <c r="QN52" s="54">
        <v>0</v>
      </c>
      <c r="QO52" s="54">
        <v>0</v>
      </c>
      <c r="QP52" s="54">
        <v>0</v>
      </c>
      <c r="QQ52" s="54">
        <v>0</v>
      </c>
      <c r="QR52" s="54">
        <v>0</v>
      </c>
      <c r="QS52" s="54">
        <v>0</v>
      </c>
      <c r="QT52" s="54">
        <v>0</v>
      </c>
      <c r="QU52" s="54">
        <v>0</v>
      </c>
      <c r="QV52" s="54">
        <v>0</v>
      </c>
      <c r="QW52" s="54">
        <v>0</v>
      </c>
      <c r="QX52" s="54">
        <v>0</v>
      </c>
      <c r="QY52" s="54">
        <v>0</v>
      </c>
      <c r="QZ52" s="54">
        <v>0</v>
      </c>
      <c r="RA52" s="54">
        <v>0</v>
      </c>
      <c r="RB52" s="54">
        <v>0</v>
      </c>
      <c r="RC52" s="54">
        <v>0</v>
      </c>
      <c r="RD52" s="54">
        <v>0</v>
      </c>
      <c r="RE52" s="54">
        <v>0</v>
      </c>
      <c r="RF52" s="54">
        <v>0</v>
      </c>
      <c r="RG52" s="54">
        <v>0</v>
      </c>
      <c r="RH52" s="54">
        <v>0</v>
      </c>
      <c r="RI52" s="54">
        <v>0</v>
      </c>
      <c r="RJ52" s="54">
        <v>0</v>
      </c>
      <c r="RK52" s="54">
        <v>0</v>
      </c>
      <c r="RL52" s="54">
        <v>0</v>
      </c>
      <c r="RM52" s="54">
        <v>0</v>
      </c>
      <c r="RN52" s="54">
        <v>0</v>
      </c>
      <c r="RO52" s="54">
        <v>0</v>
      </c>
      <c r="RP52" s="54">
        <v>0</v>
      </c>
      <c r="RQ52" s="54">
        <v>0</v>
      </c>
      <c r="RR52" s="54">
        <v>0</v>
      </c>
      <c r="RS52" s="54">
        <v>0</v>
      </c>
      <c r="RT52" s="54">
        <v>0</v>
      </c>
      <c r="RU52" s="54">
        <v>0</v>
      </c>
      <c r="RV52" s="54">
        <v>0</v>
      </c>
      <c r="RW52" s="54">
        <v>0</v>
      </c>
      <c r="RX52" s="54">
        <v>0</v>
      </c>
      <c r="RY52" s="54">
        <v>0</v>
      </c>
      <c r="RZ52" s="54">
        <v>0</v>
      </c>
      <c r="SA52" s="54">
        <v>0</v>
      </c>
      <c r="SB52" s="54">
        <v>0</v>
      </c>
      <c r="SC52" s="54">
        <v>0</v>
      </c>
      <c r="SD52" s="54">
        <v>0</v>
      </c>
      <c r="SE52" s="54">
        <v>0</v>
      </c>
      <c r="SF52" s="54">
        <v>0</v>
      </c>
      <c r="SG52" s="54">
        <v>0</v>
      </c>
      <c r="SH52" s="54">
        <v>0</v>
      </c>
      <c r="SI52" s="54">
        <v>0</v>
      </c>
      <c r="SJ52" s="54">
        <v>0</v>
      </c>
      <c r="SK52" s="54">
        <v>0</v>
      </c>
      <c r="SL52" s="54">
        <v>0</v>
      </c>
      <c r="SM52" s="54">
        <v>0</v>
      </c>
      <c r="SN52" s="54">
        <v>0</v>
      </c>
      <c r="SO52" s="54">
        <v>0</v>
      </c>
      <c r="SP52" s="54">
        <v>0</v>
      </c>
      <c r="SQ52" s="54">
        <v>0</v>
      </c>
      <c r="SR52" s="54">
        <v>0</v>
      </c>
      <c r="SS52" s="54">
        <v>0</v>
      </c>
      <c r="ST52" s="54">
        <v>0</v>
      </c>
      <c r="SU52" s="54">
        <v>0</v>
      </c>
      <c r="SV52" s="54">
        <v>0</v>
      </c>
      <c r="SW52" s="54">
        <v>0</v>
      </c>
      <c r="SX52" s="54">
        <v>0</v>
      </c>
      <c r="SY52" s="54">
        <v>0</v>
      </c>
      <c r="SZ52" s="54">
        <v>0</v>
      </c>
      <c r="TA52" s="54">
        <v>0</v>
      </c>
      <c r="TB52" s="54">
        <v>0</v>
      </c>
      <c r="TC52" s="54">
        <v>0</v>
      </c>
      <c r="TD52" s="54">
        <v>0</v>
      </c>
      <c r="TE52" s="54">
        <v>0</v>
      </c>
      <c r="TF52" s="54">
        <v>0</v>
      </c>
      <c r="TG52" s="54">
        <v>0</v>
      </c>
      <c r="TH52" s="54">
        <v>0</v>
      </c>
      <c r="TI52" s="54">
        <v>0</v>
      </c>
      <c r="TJ52" s="54">
        <v>0</v>
      </c>
      <c r="TK52" s="54">
        <v>0</v>
      </c>
      <c r="TL52" s="54">
        <v>0</v>
      </c>
      <c r="TM52" s="54">
        <v>0</v>
      </c>
      <c r="TN52" s="54">
        <v>0</v>
      </c>
      <c r="TO52" s="54">
        <v>0</v>
      </c>
    </row>
    <row r="53" spans="4:535" ht="14.25">
      <c r="D53" s="18" t="s">
        <v>286</v>
      </c>
      <c r="E53" s="54" t="s">
        <v>77</v>
      </c>
      <c r="F53" s="54">
        <v>0.21891230927648808</v>
      </c>
      <c r="G53" s="54">
        <v>0.21891230927648808</v>
      </c>
      <c r="H53" s="54">
        <v>0.21891230927648808</v>
      </c>
      <c r="I53" s="54">
        <v>0.21891230927648808</v>
      </c>
      <c r="J53" s="54">
        <v>0.21891230927648808</v>
      </c>
      <c r="K53" s="54">
        <v>0.21891230927648808</v>
      </c>
      <c r="L53" s="54">
        <v>0.21891230927648808</v>
      </c>
      <c r="M53" s="54">
        <v>0.21891230927648808</v>
      </c>
      <c r="N53" s="54">
        <v>0.21891230927648808</v>
      </c>
      <c r="O53" s="54">
        <v>0.21891230927648808</v>
      </c>
      <c r="P53" s="54">
        <v>0.21891230927648808</v>
      </c>
      <c r="Q53" s="54">
        <v>0.21891230927648808</v>
      </c>
      <c r="R53" s="54">
        <v>0.21891230927648808</v>
      </c>
      <c r="S53" s="54">
        <v>0.21891230927648808</v>
      </c>
      <c r="T53" s="54">
        <v>0.21891230927648808</v>
      </c>
      <c r="U53" s="54">
        <v>0.21891230927648808</v>
      </c>
      <c r="V53" s="54">
        <v>0.21891230927648808</v>
      </c>
      <c r="W53" s="54">
        <v>0.21891230927648808</v>
      </c>
      <c r="X53" s="54">
        <v>0.21891230927648808</v>
      </c>
      <c r="Y53" s="54">
        <v>0.21891230927648808</v>
      </c>
      <c r="Z53" s="54">
        <v>0.21891230927648808</v>
      </c>
      <c r="AA53" s="54">
        <v>0.21891230927648808</v>
      </c>
      <c r="AB53" s="54">
        <v>0.21891230927648808</v>
      </c>
      <c r="AC53" s="54">
        <v>0.21891230927648808</v>
      </c>
      <c r="AD53" s="54">
        <v>0.21891230927648808</v>
      </c>
      <c r="AE53" s="54">
        <v>0.21891230927648808</v>
      </c>
      <c r="AF53" s="54">
        <v>0.21891230927648808</v>
      </c>
      <c r="AG53" s="54">
        <v>0.21891230927648808</v>
      </c>
      <c r="AH53" s="54">
        <v>0.21891230927648808</v>
      </c>
      <c r="AI53" s="54">
        <v>0.21891230927648808</v>
      </c>
      <c r="AJ53" s="54">
        <v>0.21891230927648808</v>
      </c>
      <c r="AK53" s="54">
        <v>0.21891230927648808</v>
      </c>
      <c r="AL53" s="54">
        <v>0.21891230927648808</v>
      </c>
      <c r="AM53" s="54">
        <v>0.21891230927648808</v>
      </c>
      <c r="AN53" s="54">
        <v>0.21891230927648808</v>
      </c>
      <c r="AO53" s="54">
        <v>0.21891230927648808</v>
      </c>
      <c r="AP53" s="54">
        <v>0.21891230927648808</v>
      </c>
      <c r="AQ53" s="54">
        <v>0.21891230927648808</v>
      </c>
      <c r="AR53" s="54">
        <v>0.21891230927648808</v>
      </c>
      <c r="AS53" s="54">
        <v>0.21891230927648808</v>
      </c>
      <c r="AT53" s="54">
        <v>0.21891230927648808</v>
      </c>
      <c r="AU53" s="54">
        <v>0.21891230927648808</v>
      </c>
      <c r="AV53" s="54">
        <v>0.21891230927648808</v>
      </c>
      <c r="AW53" s="54">
        <v>0.21891230927648808</v>
      </c>
      <c r="AX53" s="54">
        <v>0.21891230927648808</v>
      </c>
      <c r="AY53" s="54">
        <v>0.21891230927648808</v>
      </c>
      <c r="AZ53" s="54">
        <v>0.21891230927648808</v>
      </c>
      <c r="BA53" s="54">
        <v>0.21891230927648808</v>
      </c>
      <c r="BB53" s="54">
        <v>0.21891230927648808</v>
      </c>
      <c r="BC53" s="54">
        <v>0.21891230927648808</v>
      </c>
      <c r="BD53" s="54">
        <v>0.21891230927648808</v>
      </c>
      <c r="BE53" s="54">
        <v>0.21891230927648808</v>
      </c>
      <c r="BF53" s="54">
        <v>0.21891230927648808</v>
      </c>
      <c r="BG53" s="54">
        <v>0.21891230927648808</v>
      </c>
      <c r="BH53" s="54">
        <v>0.21891230927648808</v>
      </c>
      <c r="BI53" s="54">
        <v>0.21891230927648808</v>
      </c>
      <c r="BJ53" s="54">
        <v>0.21891230927648808</v>
      </c>
      <c r="BK53" s="54">
        <v>0.21891230927648808</v>
      </c>
      <c r="BL53" s="54">
        <v>0.21891230927648808</v>
      </c>
      <c r="BM53" s="54">
        <v>0.21891230927648808</v>
      </c>
      <c r="BN53" s="54">
        <v>0.21891230927648808</v>
      </c>
      <c r="BO53" s="54">
        <v>0.21891230927648808</v>
      </c>
      <c r="BP53" s="54">
        <v>0.21891230927648808</v>
      </c>
      <c r="BQ53" s="54">
        <v>0.21891230927648808</v>
      </c>
      <c r="BR53" s="54">
        <v>0.21891230927648808</v>
      </c>
      <c r="BS53" s="54">
        <v>0.21891230927648808</v>
      </c>
      <c r="BT53" s="54">
        <v>0.21891230927648808</v>
      </c>
      <c r="BU53" s="54">
        <v>0.21891230927648808</v>
      </c>
      <c r="BV53" s="54">
        <v>0.21891230927648808</v>
      </c>
      <c r="BW53" s="54">
        <v>0.21891230927648808</v>
      </c>
      <c r="BX53" s="54">
        <v>0.21891230927648808</v>
      </c>
      <c r="BY53" s="54">
        <v>0.21891230927648808</v>
      </c>
      <c r="BZ53" s="54">
        <v>0.21891230927648808</v>
      </c>
      <c r="CA53" s="54">
        <v>0.21891230927648808</v>
      </c>
      <c r="CB53" s="54">
        <v>0.21891230927648808</v>
      </c>
      <c r="CC53" s="54">
        <v>0.21891230927648808</v>
      </c>
      <c r="CD53" s="54">
        <v>0.21891230927648808</v>
      </c>
      <c r="CE53" s="54">
        <v>0.21891230927648808</v>
      </c>
      <c r="CF53" s="54">
        <v>0.21891230927648808</v>
      </c>
      <c r="CG53" s="54">
        <v>0.21891230927648808</v>
      </c>
      <c r="CH53" s="54">
        <v>0.21891230927648808</v>
      </c>
      <c r="CI53" s="54">
        <v>0.21891230927648808</v>
      </c>
      <c r="CJ53" s="54">
        <v>0.21891230927648808</v>
      </c>
      <c r="CK53" s="54">
        <v>0.21891230927648808</v>
      </c>
      <c r="CL53" s="54">
        <v>0.21891230927648808</v>
      </c>
      <c r="CM53" s="54">
        <v>0.21891230927648808</v>
      </c>
      <c r="CN53" s="54">
        <v>0.21891230927648808</v>
      </c>
      <c r="CO53" s="54">
        <v>0.21891230927648808</v>
      </c>
      <c r="CP53" s="54">
        <v>0.21891230927648808</v>
      </c>
      <c r="CQ53" s="54">
        <v>0.21891230927648808</v>
      </c>
      <c r="CR53" s="54">
        <v>0.21891230927648808</v>
      </c>
      <c r="CS53" s="54">
        <v>0.21891230927648808</v>
      </c>
      <c r="CT53" s="54">
        <v>0.21891230927648808</v>
      </c>
      <c r="CU53" s="54">
        <v>0.21891230927648808</v>
      </c>
      <c r="CV53" s="54">
        <v>0.21891230927648808</v>
      </c>
      <c r="CW53" s="54">
        <v>0.21891230927648808</v>
      </c>
      <c r="CX53" s="54">
        <v>0.21891230927648808</v>
      </c>
      <c r="CY53" s="54">
        <v>0.21891230927648808</v>
      </c>
      <c r="CZ53" s="54">
        <v>0.21891230927648808</v>
      </c>
      <c r="DA53" s="54">
        <v>0.21891230927648808</v>
      </c>
      <c r="DB53" s="54">
        <v>0.21891230927648808</v>
      </c>
      <c r="DC53" s="54">
        <v>0.21891230927648808</v>
      </c>
      <c r="DD53" s="54">
        <v>0.21891230927648808</v>
      </c>
      <c r="DE53" s="54">
        <v>0.21891230927648808</v>
      </c>
      <c r="DF53" s="54">
        <v>0.21891230927648808</v>
      </c>
      <c r="DG53" s="54">
        <v>0.21891230927648808</v>
      </c>
      <c r="DH53" s="54">
        <v>0.21891230927648808</v>
      </c>
      <c r="DI53" s="54">
        <v>0.21891230927648808</v>
      </c>
      <c r="DJ53" s="54">
        <v>0.21891230927648808</v>
      </c>
      <c r="DK53" s="54">
        <v>0.21891230927648808</v>
      </c>
      <c r="DL53" s="54">
        <v>0.21891230927648808</v>
      </c>
      <c r="DM53" s="54">
        <v>0.21891230927648808</v>
      </c>
      <c r="DN53" s="54">
        <v>0.21891230927648808</v>
      </c>
      <c r="DO53" s="54">
        <v>0.21891230927648808</v>
      </c>
      <c r="DP53" s="54">
        <v>0.21891230927648808</v>
      </c>
      <c r="DQ53" s="54">
        <v>0.21891230927648808</v>
      </c>
      <c r="DR53" s="54">
        <v>0.21891230927648808</v>
      </c>
      <c r="DS53" s="54">
        <v>0.21891230927648808</v>
      </c>
      <c r="DT53" s="54">
        <v>0.21891230927648808</v>
      </c>
      <c r="DU53" s="54">
        <v>0.21891230927648808</v>
      </c>
      <c r="DV53" s="54">
        <v>0.21891230927648808</v>
      </c>
      <c r="DW53" s="54">
        <v>0.21891230927648808</v>
      </c>
      <c r="DX53" s="54">
        <v>0.21891230927648808</v>
      </c>
      <c r="DY53" s="54">
        <v>0.21891230927648808</v>
      </c>
      <c r="DZ53" s="54">
        <v>0.21891230927648808</v>
      </c>
      <c r="EA53" s="54">
        <v>0.21891230927648808</v>
      </c>
      <c r="EB53" s="54">
        <v>0.21891230927648808</v>
      </c>
      <c r="EC53" s="54">
        <v>0.21891230927648808</v>
      </c>
      <c r="ED53" s="54">
        <v>0.21891230927648808</v>
      </c>
      <c r="EE53" s="54">
        <v>0.21891230927648808</v>
      </c>
      <c r="EF53" s="54">
        <v>0.21891230927648808</v>
      </c>
      <c r="EG53" s="54">
        <v>0.21891230927648808</v>
      </c>
      <c r="EH53" s="54">
        <v>0.21891230927648808</v>
      </c>
      <c r="EI53" s="54">
        <v>0.21891230927648808</v>
      </c>
      <c r="EJ53" s="54">
        <v>0.21891230927648808</v>
      </c>
      <c r="EK53" s="54">
        <v>0.21891230927648808</v>
      </c>
      <c r="EL53" s="54">
        <v>0.21891230927648808</v>
      </c>
      <c r="EM53" s="54">
        <v>0.21891230927648808</v>
      </c>
      <c r="EN53" s="54">
        <v>0.21891230927648808</v>
      </c>
      <c r="EO53" s="54">
        <v>0.21891230927648808</v>
      </c>
      <c r="EP53" s="54">
        <v>0.21891230927648808</v>
      </c>
      <c r="EQ53" s="54">
        <v>0.21891230927648808</v>
      </c>
      <c r="ER53" s="54">
        <v>0.21891230927648808</v>
      </c>
      <c r="ES53" s="54">
        <v>0.21891230927648808</v>
      </c>
      <c r="ET53" s="54">
        <v>0.21891230927648808</v>
      </c>
      <c r="EU53" s="54">
        <v>0.21891230927648808</v>
      </c>
      <c r="EV53" s="54">
        <v>0.21891230927648808</v>
      </c>
      <c r="EW53" s="54">
        <v>0.21891230927648808</v>
      </c>
      <c r="EX53" s="54">
        <v>0.21891230927648808</v>
      </c>
      <c r="EY53" s="54">
        <v>0.21891230927648808</v>
      </c>
      <c r="EZ53" s="54">
        <v>0.21891230927648808</v>
      </c>
      <c r="FA53" s="54">
        <v>0.21891230927648808</v>
      </c>
      <c r="FB53" s="54">
        <v>0.21891230927648808</v>
      </c>
      <c r="FC53" s="54">
        <v>0.21891230927648808</v>
      </c>
      <c r="FD53" s="54">
        <v>0.21891230927648808</v>
      </c>
      <c r="FE53" s="54">
        <v>0.21891230927648808</v>
      </c>
      <c r="FF53" s="54">
        <v>0.21891230927648808</v>
      </c>
      <c r="FG53" s="54">
        <v>0.21891230927648808</v>
      </c>
      <c r="FH53" s="54">
        <v>0.21891230927648808</v>
      </c>
      <c r="FI53" s="54">
        <v>0.21891230927648808</v>
      </c>
      <c r="FJ53" s="54">
        <v>0.21891230927648808</v>
      </c>
      <c r="FK53" s="54">
        <v>0.21891230927648808</v>
      </c>
      <c r="FL53" s="54">
        <v>0.21891230927648808</v>
      </c>
      <c r="FM53" s="54">
        <v>0.21891230927648808</v>
      </c>
      <c r="FN53" s="54">
        <v>0.21891230927648808</v>
      </c>
      <c r="FO53" s="54">
        <v>0.21891230927648808</v>
      </c>
      <c r="FP53" s="54">
        <v>0.21891230927648808</v>
      </c>
      <c r="FQ53" s="54">
        <v>0.21891230927648808</v>
      </c>
      <c r="FR53" s="54">
        <v>0.21891230927648808</v>
      </c>
      <c r="FS53" s="54">
        <v>0.21891230927648808</v>
      </c>
      <c r="FT53" s="54">
        <v>0.21891230927648808</v>
      </c>
      <c r="FU53" s="54">
        <v>0.21891230927648808</v>
      </c>
      <c r="FV53" s="54">
        <v>0.21891230927648808</v>
      </c>
      <c r="FW53" s="54">
        <v>0.21891230927648808</v>
      </c>
      <c r="FX53" s="54">
        <v>0.21891230927648808</v>
      </c>
      <c r="FY53" s="54">
        <v>0.21891230927648808</v>
      </c>
      <c r="FZ53" s="54">
        <v>0.21891230927648808</v>
      </c>
      <c r="GA53" s="54">
        <v>0.21891230927648808</v>
      </c>
      <c r="GB53" s="54">
        <v>0.21891230927648808</v>
      </c>
      <c r="GC53" s="54">
        <v>0.21891230927648808</v>
      </c>
      <c r="GD53" s="54">
        <v>0.21891230927648808</v>
      </c>
      <c r="GE53" s="54">
        <v>0.21891230927648808</v>
      </c>
      <c r="GF53" s="54">
        <v>0.21891230927648808</v>
      </c>
      <c r="GG53" s="54">
        <v>0.21891230927648808</v>
      </c>
      <c r="GH53" s="54">
        <v>0.21891230927648808</v>
      </c>
      <c r="GI53" s="54">
        <v>0.21891230927648808</v>
      </c>
      <c r="GJ53" s="54">
        <v>0.21891230927648808</v>
      </c>
      <c r="GK53" s="54">
        <v>0.21891230927648808</v>
      </c>
      <c r="GL53" s="54">
        <v>0.21891230927648808</v>
      </c>
      <c r="GM53" s="54">
        <v>0.21891230927648808</v>
      </c>
      <c r="GN53" s="54">
        <v>0.21891230927648808</v>
      </c>
      <c r="GO53" s="54">
        <v>0.21891230927648808</v>
      </c>
      <c r="GP53" s="54">
        <v>0.21891230927648808</v>
      </c>
      <c r="GQ53" s="54">
        <v>0.21891230927648808</v>
      </c>
      <c r="GR53" s="54">
        <v>0.21891230927648808</v>
      </c>
      <c r="GS53" s="54">
        <v>0.21891230927648808</v>
      </c>
      <c r="GT53" s="54">
        <v>0.21891230927648808</v>
      </c>
      <c r="GU53" s="54">
        <v>0.21891230927648808</v>
      </c>
      <c r="GV53" s="54">
        <v>0.21891230927648808</v>
      </c>
      <c r="GW53" s="54">
        <v>0.21891230927648808</v>
      </c>
      <c r="GX53" s="54">
        <v>0.21891230927648808</v>
      </c>
      <c r="GY53" s="54">
        <v>0.21891230927648808</v>
      </c>
      <c r="GZ53" s="54">
        <v>0.21891230927648808</v>
      </c>
      <c r="HA53" s="54">
        <v>0.21891230927648808</v>
      </c>
      <c r="HB53" s="54">
        <v>0.21891230927648808</v>
      </c>
      <c r="HC53" s="54">
        <v>0.21891230927648808</v>
      </c>
      <c r="HD53" s="54">
        <v>0.21891230927648808</v>
      </c>
      <c r="HE53" s="54">
        <v>0.21891230927648808</v>
      </c>
      <c r="HF53" s="54">
        <v>0.21891230927648808</v>
      </c>
      <c r="HG53" s="54">
        <v>0.21891230927648808</v>
      </c>
      <c r="HH53" s="54">
        <v>0.21891230927648808</v>
      </c>
      <c r="HI53" s="54">
        <v>0.21891230927648808</v>
      </c>
      <c r="HJ53" s="54">
        <v>0.21891230927648808</v>
      </c>
      <c r="HK53" s="54">
        <v>0.21891230927648808</v>
      </c>
      <c r="HL53" s="54">
        <v>0.21891230927648808</v>
      </c>
      <c r="HM53" s="54">
        <v>0.21891230927648808</v>
      </c>
      <c r="HN53" s="54">
        <v>0.21891230927648808</v>
      </c>
      <c r="HO53" s="54">
        <v>0.21891230927648808</v>
      </c>
      <c r="HP53" s="54">
        <v>0.21891230927648808</v>
      </c>
      <c r="HQ53" s="54">
        <v>0.21891230927648808</v>
      </c>
      <c r="HR53" s="54">
        <v>0.21891230927648808</v>
      </c>
      <c r="HS53" s="54">
        <v>0.21891230927648808</v>
      </c>
      <c r="HT53" s="54">
        <v>0.21891230927648808</v>
      </c>
      <c r="HU53" s="54">
        <v>0.21891230927648808</v>
      </c>
      <c r="HV53" s="54">
        <v>0.21891230927648808</v>
      </c>
      <c r="HW53" s="54">
        <v>0.21891230927648808</v>
      </c>
      <c r="HX53" s="54">
        <v>0.21891230927648808</v>
      </c>
      <c r="HY53" s="54">
        <v>0.21891230927648808</v>
      </c>
      <c r="HZ53" s="54">
        <v>0.21891230927648808</v>
      </c>
      <c r="IA53" s="54">
        <v>0.21891230927648808</v>
      </c>
      <c r="IB53" s="54">
        <v>0.21891230927648808</v>
      </c>
      <c r="IC53" s="54">
        <v>0.21891230927648808</v>
      </c>
      <c r="ID53" s="54">
        <v>0.21891230927648808</v>
      </c>
      <c r="IE53" s="54">
        <v>0.21891230927648808</v>
      </c>
      <c r="IF53" s="54">
        <v>0.21891230927648808</v>
      </c>
      <c r="IG53" s="54">
        <v>0.21891230927648808</v>
      </c>
      <c r="IH53" s="54">
        <v>0.21891230927648808</v>
      </c>
      <c r="II53" s="54">
        <v>0.21891230927648808</v>
      </c>
      <c r="IJ53" s="54">
        <v>0.21891230927648808</v>
      </c>
      <c r="IK53" s="54">
        <v>0.21891230927648808</v>
      </c>
      <c r="IL53" s="54">
        <v>0.21891230927648808</v>
      </c>
      <c r="IM53" s="54">
        <v>0.21891230927648808</v>
      </c>
      <c r="IN53" s="54">
        <v>0.21891230927648808</v>
      </c>
      <c r="IO53" s="54">
        <v>0.21891230927648808</v>
      </c>
      <c r="IP53" s="54">
        <v>0.21891230927648808</v>
      </c>
      <c r="IQ53" s="54">
        <v>0.21891230927648808</v>
      </c>
      <c r="IR53" s="54">
        <v>0.21891230927648808</v>
      </c>
      <c r="IS53" s="54">
        <v>0.21891230927648808</v>
      </c>
      <c r="IT53" s="54">
        <v>0.21891230927648808</v>
      </c>
      <c r="IU53" s="54">
        <v>0.21891230927648808</v>
      </c>
      <c r="IV53" s="54">
        <v>0.21891230927648808</v>
      </c>
      <c r="IW53" s="54">
        <v>0.21891230927648808</v>
      </c>
      <c r="IX53" s="54">
        <v>0.21891230927648808</v>
      </c>
      <c r="IY53" s="54">
        <v>0.21891230927648808</v>
      </c>
      <c r="IZ53" s="54">
        <v>0.21891230927648808</v>
      </c>
      <c r="JA53" s="54">
        <v>0.21891230927648808</v>
      </c>
      <c r="JB53" s="54">
        <v>0.21891230927648808</v>
      </c>
      <c r="JC53" s="54">
        <v>0.21891230927648808</v>
      </c>
      <c r="JD53" s="54">
        <v>0.21891230927648808</v>
      </c>
      <c r="JE53" s="54">
        <v>0.21891230927648808</v>
      </c>
      <c r="JF53" s="54">
        <v>0.21891230927648808</v>
      </c>
      <c r="JG53" s="54">
        <v>0.21891230927648808</v>
      </c>
      <c r="JH53" s="54">
        <v>0.21891230927648808</v>
      </c>
      <c r="JI53" s="54">
        <v>0.21891230927648808</v>
      </c>
      <c r="JJ53" s="54">
        <v>0.21891230927648808</v>
      </c>
      <c r="JK53" s="54">
        <v>0.21891230927648808</v>
      </c>
      <c r="JL53" s="54">
        <v>0.21891230927648808</v>
      </c>
      <c r="JM53" s="54">
        <v>0.21891230927648808</v>
      </c>
      <c r="JN53" s="54">
        <v>0.21891230927648808</v>
      </c>
      <c r="JO53" s="54">
        <v>0.21891230927648808</v>
      </c>
      <c r="JP53" s="54">
        <v>0.21891230927648808</v>
      </c>
      <c r="JQ53" s="54">
        <v>0.21891230927648808</v>
      </c>
      <c r="JR53" s="54">
        <v>0.21891230927648808</v>
      </c>
      <c r="JS53" s="54">
        <v>0.21891230927648808</v>
      </c>
      <c r="JT53" s="54">
        <v>0.21891230927648808</v>
      </c>
      <c r="JU53" s="54">
        <v>0.21891230927648808</v>
      </c>
      <c r="JV53" s="54">
        <v>0.21891230927648808</v>
      </c>
      <c r="JW53" s="54">
        <v>0.21891230927648808</v>
      </c>
      <c r="JX53" s="54">
        <v>0.21891230927648808</v>
      </c>
      <c r="JY53" s="54">
        <v>0.21891230927648808</v>
      </c>
      <c r="JZ53" s="54">
        <v>0.21891230927648808</v>
      </c>
      <c r="KA53" s="54">
        <v>0.21891230927648808</v>
      </c>
      <c r="KB53" s="54">
        <v>0.21891230927648808</v>
      </c>
      <c r="KC53" s="54">
        <v>0.21891230927648808</v>
      </c>
      <c r="KD53" s="54">
        <v>0.21891230927648808</v>
      </c>
      <c r="KE53" s="54">
        <v>0.21891230927648808</v>
      </c>
      <c r="KF53" s="54">
        <v>0.21891230927648808</v>
      </c>
      <c r="KG53" s="54">
        <v>0.21891230927648808</v>
      </c>
      <c r="KH53" s="54">
        <v>0.21891230927648808</v>
      </c>
      <c r="KI53" s="54">
        <v>0.21891230927648808</v>
      </c>
      <c r="KJ53" s="54">
        <v>0.21891230927648808</v>
      </c>
      <c r="KK53" s="54">
        <v>0.21891230927648808</v>
      </c>
      <c r="KL53" s="54">
        <v>0.21891230927648808</v>
      </c>
      <c r="KM53" s="54">
        <v>0.21891230927648808</v>
      </c>
      <c r="KN53" s="54">
        <v>0.21891230927648808</v>
      </c>
      <c r="KO53" s="54">
        <v>0.21891230927648808</v>
      </c>
      <c r="KP53" s="54">
        <v>0.21891230927648808</v>
      </c>
      <c r="KQ53" s="54">
        <v>0.21891230927648808</v>
      </c>
      <c r="KR53" s="54">
        <v>0.21891230927648808</v>
      </c>
      <c r="KS53" s="54">
        <v>0.21891230927648808</v>
      </c>
      <c r="KT53" s="54">
        <v>0.21891230927648808</v>
      </c>
      <c r="KU53" s="54">
        <v>0.21891230927648808</v>
      </c>
      <c r="KV53" s="54">
        <v>0.21891230927648808</v>
      </c>
      <c r="KW53" s="54">
        <v>0.21891230927648808</v>
      </c>
      <c r="KX53" s="54">
        <v>0.21891230927648808</v>
      </c>
      <c r="KY53" s="54">
        <v>0.21891230927648808</v>
      </c>
      <c r="KZ53" s="54">
        <v>0.21891230927648808</v>
      </c>
      <c r="LA53" s="54">
        <v>0.21891230927648808</v>
      </c>
      <c r="LB53" s="54">
        <v>0.21891230927648808</v>
      </c>
      <c r="LC53" s="54">
        <v>0.21891230927648808</v>
      </c>
      <c r="LD53" s="54">
        <v>0.21891230927648808</v>
      </c>
      <c r="LE53" s="54">
        <v>0.21891230927648808</v>
      </c>
      <c r="LF53" s="54">
        <v>0.21891230927648808</v>
      </c>
      <c r="LG53" s="54">
        <v>0.21891230927648808</v>
      </c>
      <c r="LH53" s="54">
        <v>0.21891230927648808</v>
      </c>
      <c r="LI53" s="54">
        <v>0.21891230927648808</v>
      </c>
      <c r="LJ53" s="54">
        <v>0.21891230927648808</v>
      </c>
      <c r="LK53" s="54">
        <v>0.21891230927648808</v>
      </c>
      <c r="LL53" s="54">
        <v>0.21891230927648808</v>
      </c>
      <c r="LM53" s="54">
        <v>0.21891230927648808</v>
      </c>
      <c r="LN53" s="54">
        <v>0.21891230927648808</v>
      </c>
      <c r="LO53" s="54">
        <v>0.21891230927648808</v>
      </c>
      <c r="LP53" s="54">
        <v>0.21891230927648808</v>
      </c>
      <c r="LQ53" s="54">
        <v>0.21891230927648808</v>
      </c>
      <c r="LR53" s="54">
        <v>0.21891230927648808</v>
      </c>
      <c r="LS53" s="54">
        <v>0.21891230927648808</v>
      </c>
      <c r="LT53" s="54">
        <v>0.21891230927648808</v>
      </c>
      <c r="LU53" s="54">
        <v>0.21891230927648808</v>
      </c>
      <c r="LV53" s="54">
        <v>0.21891230927648808</v>
      </c>
      <c r="LW53" s="54">
        <v>0.21891230927648808</v>
      </c>
      <c r="LX53" s="54">
        <v>0.21891230927648808</v>
      </c>
      <c r="LY53" s="54">
        <v>0.21891230927648808</v>
      </c>
      <c r="LZ53" s="54">
        <v>0.21891230927648808</v>
      </c>
      <c r="MA53" s="54">
        <v>0.21891230927648808</v>
      </c>
      <c r="MB53" s="54">
        <v>0.21891230927648808</v>
      </c>
      <c r="MC53" s="54">
        <v>0.21891230927648808</v>
      </c>
      <c r="MD53" s="54">
        <v>0.21891230927648808</v>
      </c>
      <c r="ME53" s="54">
        <v>0.21891230927648808</v>
      </c>
      <c r="MF53" s="54">
        <v>0.21891230927648808</v>
      </c>
      <c r="MG53" s="54">
        <v>0.21891230927648808</v>
      </c>
      <c r="MH53" s="54">
        <v>0.21891230927648808</v>
      </c>
      <c r="MI53" s="54">
        <v>0.21891230927648808</v>
      </c>
      <c r="MJ53" s="54">
        <v>0.21891230927648808</v>
      </c>
      <c r="MK53" s="54">
        <v>0.21891230927648808</v>
      </c>
      <c r="ML53" s="54">
        <v>0.21891230927648808</v>
      </c>
      <c r="MM53" s="54">
        <v>0.21891230927648808</v>
      </c>
      <c r="MN53" s="54">
        <v>0.21891230927648808</v>
      </c>
      <c r="MO53" s="54">
        <v>0.21891230927648808</v>
      </c>
      <c r="MP53" s="54">
        <v>0.21891230927648808</v>
      </c>
      <c r="MQ53" s="54">
        <v>0.21891230927648808</v>
      </c>
      <c r="MR53" s="54">
        <v>0.21891230927648808</v>
      </c>
      <c r="MS53" s="54">
        <v>0.21891230927648808</v>
      </c>
      <c r="MT53" s="54">
        <v>0.21891230927648808</v>
      </c>
      <c r="MU53" s="54">
        <v>0.21891230927648808</v>
      </c>
      <c r="MV53" s="54">
        <v>0.21891230927648808</v>
      </c>
      <c r="MW53" s="54">
        <v>0.21891230927648808</v>
      </c>
      <c r="MX53" s="54">
        <v>0.21891230927648808</v>
      </c>
      <c r="MY53" s="54">
        <v>0.21891230927648808</v>
      </c>
      <c r="MZ53" s="54">
        <v>0.21891230927648808</v>
      </c>
      <c r="NA53" s="54">
        <v>0.21891230927648808</v>
      </c>
      <c r="NB53" s="54">
        <v>0.21891230927648808</v>
      </c>
      <c r="NC53" s="54">
        <v>0.21891230927648808</v>
      </c>
      <c r="ND53" s="54">
        <v>0.21891230927648808</v>
      </c>
      <c r="NE53" s="54">
        <v>0.21891230927648808</v>
      </c>
      <c r="NF53" s="54">
        <v>0.21891230927648808</v>
      </c>
      <c r="NG53" s="54">
        <v>0.21891230927648808</v>
      </c>
      <c r="NH53" s="54">
        <v>0.21891230927648808</v>
      </c>
      <c r="NI53" s="54">
        <v>0.21891230927648808</v>
      </c>
      <c r="NJ53" s="54">
        <v>0.21891230927648808</v>
      </c>
      <c r="NK53" s="54">
        <v>0.21891230927648808</v>
      </c>
      <c r="NL53" s="54">
        <v>0.21891230927648808</v>
      </c>
      <c r="NM53" s="54">
        <v>0.21891230927648808</v>
      </c>
      <c r="NN53" s="54">
        <v>0.21891230927648808</v>
      </c>
      <c r="NO53" s="54">
        <v>0.21891230927648808</v>
      </c>
      <c r="NP53" s="54">
        <v>0.21891230927648808</v>
      </c>
      <c r="NQ53" s="54">
        <v>0.21891230927648808</v>
      </c>
      <c r="NR53" s="54">
        <v>0.21891230927648808</v>
      </c>
      <c r="NS53" s="54">
        <v>0.21891230927648808</v>
      </c>
      <c r="NT53" s="54">
        <v>0.21891230927648808</v>
      </c>
      <c r="NU53" s="54">
        <v>0.21891230927648808</v>
      </c>
      <c r="NV53" s="54">
        <v>0.21891230927648808</v>
      </c>
      <c r="NW53" s="54">
        <v>0.21891230927648808</v>
      </c>
      <c r="NX53" s="54">
        <v>0.21891230927648808</v>
      </c>
      <c r="NY53" s="54">
        <v>0.21891230927648808</v>
      </c>
      <c r="NZ53" s="54">
        <v>0.21891230927648808</v>
      </c>
      <c r="OA53" s="54">
        <v>0.21891230927648808</v>
      </c>
      <c r="OB53" s="54">
        <v>0.21891230927648808</v>
      </c>
      <c r="OC53" s="54">
        <v>0.21891230927648808</v>
      </c>
      <c r="OD53" s="54">
        <v>0.21891230927648808</v>
      </c>
      <c r="OE53" s="54">
        <v>0.21891230927648808</v>
      </c>
      <c r="OF53" s="54">
        <v>0.21891230927648808</v>
      </c>
      <c r="OG53" s="54">
        <v>0.21891230927648808</v>
      </c>
      <c r="OH53" s="54">
        <v>0.21891230927648808</v>
      </c>
      <c r="OI53" s="54">
        <v>0.21891230927648808</v>
      </c>
      <c r="OJ53" s="54">
        <v>0.21891230927648808</v>
      </c>
      <c r="OK53" s="54">
        <v>0.21891230927648808</v>
      </c>
      <c r="OL53" s="54">
        <v>0.21891230927648808</v>
      </c>
      <c r="OM53" s="54">
        <v>0.21891230927648808</v>
      </c>
      <c r="ON53" s="54">
        <v>0.21891230927648808</v>
      </c>
      <c r="OO53" s="54">
        <v>0.21891230927648808</v>
      </c>
      <c r="OP53" s="54">
        <v>0.21891230927648808</v>
      </c>
      <c r="OQ53" s="54">
        <v>0.21891230927648808</v>
      </c>
      <c r="OR53" s="54">
        <v>0.21891230927648808</v>
      </c>
      <c r="OS53" s="54">
        <v>0.21891230927648808</v>
      </c>
      <c r="OT53" s="54">
        <v>0.21891230927648808</v>
      </c>
      <c r="OU53" s="54">
        <v>0.21891230927648808</v>
      </c>
      <c r="OV53" s="54">
        <v>0.21891230927648808</v>
      </c>
      <c r="OW53" s="54">
        <v>0.21891230927648808</v>
      </c>
      <c r="OX53" s="54">
        <v>0.21891230927648808</v>
      </c>
      <c r="OY53" s="54">
        <v>0.21891230927648808</v>
      </c>
      <c r="OZ53" s="54">
        <v>0.21891230927648808</v>
      </c>
      <c r="PA53" s="54">
        <v>0.21891230927648808</v>
      </c>
      <c r="PB53" s="54">
        <v>0.21891230927648808</v>
      </c>
      <c r="PC53" s="54">
        <v>0.21891230927648808</v>
      </c>
      <c r="PD53" s="54">
        <v>0.21891230927648808</v>
      </c>
      <c r="PE53" s="54">
        <v>0.21891230927648808</v>
      </c>
      <c r="PF53" s="54">
        <v>0.21891230927648808</v>
      </c>
      <c r="PG53" s="54">
        <v>0.21891230927648808</v>
      </c>
      <c r="PH53" s="54">
        <v>0.21891230927648808</v>
      </c>
      <c r="PI53" s="54">
        <v>0.21891230927648808</v>
      </c>
      <c r="PJ53" s="54">
        <v>0.21891230927648808</v>
      </c>
      <c r="PK53" s="54">
        <v>0.21891230927648808</v>
      </c>
      <c r="PL53" s="54">
        <v>0.21891230927648808</v>
      </c>
      <c r="PM53" s="54">
        <v>0.21891230927648808</v>
      </c>
      <c r="PN53" s="54">
        <v>0.21891230927648808</v>
      </c>
      <c r="PO53" s="54">
        <v>0.21891230927648808</v>
      </c>
      <c r="PP53" s="54">
        <v>0.21891230927648808</v>
      </c>
      <c r="PQ53" s="54">
        <v>0.21891230927648808</v>
      </c>
      <c r="PR53" s="54">
        <v>0.21891230927648808</v>
      </c>
      <c r="PS53" s="54">
        <v>0.21891230927648808</v>
      </c>
      <c r="PT53" s="54">
        <v>0.21891230927648808</v>
      </c>
      <c r="PU53" s="54">
        <v>0.21891230927648808</v>
      </c>
      <c r="PV53" s="54">
        <v>0.21891230927648808</v>
      </c>
      <c r="PW53" s="54">
        <v>0.21891230927648808</v>
      </c>
      <c r="PX53" s="54">
        <v>0.21891230927648808</v>
      </c>
      <c r="PY53" s="54">
        <v>0.21891230927648808</v>
      </c>
      <c r="PZ53" s="54">
        <v>0.21891230927648808</v>
      </c>
      <c r="QA53" s="54">
        <v>0.21891230927648808</v>
      </c>
      <c r="QB53" s="54">
        <v>0.21891230927648808</v>
      </c>
      <c r="QC53" s="54">
        <v>0.21891230927648808</v>
      </c>
      <c r="QD53" s="54">
        <v>0.21891230927648808</v>
      </c>
      <c r="QE53" s="54">
        <v>0.21891230927648808</v>
      </c>
      <c r="QF53" s="54">
        <v>0.21891230927648808</v>
      </c>
      <c r="QG53" s="54">
        <v>0.21891230927648808</v>
      </c>
      <c r="QH53" s="54">
        <v>0.21891230927648808</v>
      </c>
      <c r="QI53" s="54">
        <v>0.21891230927648808</v>
      </c>
      <c r="QJ53" s="54">
        <v>0.21891230927648808</v>
      </c>
      <c r="QK53" s="54">
        <v>0.21891230927648808</v>
      </c>
      <c r="QL53" s="54">
        <v>0.21891230927648808</v>
      </c>
      <c r="QM53" s="54">
        <v>0.21891230927648808</v>
      </c>
      <c r="QN53" s="54">
        <v>0.21891230927648808</v>
      </c>
      <c r="QO53" s="54">
        <v>0.21891230927648808</v>
      </c>
      <c r="QP53" s="54">
        <v>0.21891230927648808</v>
      </c>
      <c r="QQ53" s="54">
        <v>0.21891230927648808</v>
      </c>
      <c r="QR53" s="54">
        <v>0.21891230927648808</v>
      </c>
      <c r="QS53" s="54">
        <v>0.21891230927648808</v>
      </c>
      <c r="QT53" s="54">
        <v>0.21891230927648808</v>
      </c>
      <c r="QU53" s="54">
        <v>0.21891230927648808</v>
      </c>
      <c r="QV53" s="54">
        <v>0.21891230927648808</v>
      </c>
      <c r="QW53" s="54">
        <v>0.21891230927648808</v>
      </c>
      <c r="QX53" s="54">
        <v>0.21891230927648808</v>
      </c>
      <c r="QY53" s="54">
        <v>0.21891230927648808</v>
      </c>
      <c r="QZ53" s="54">
        <v>0.21891230927648808</v>
      </c>
      <c r="RA53" s="54">
        <v>0.21891230927648808</v>
      </c>
      <c r="RB53" s="54">
        <v>0.21891230927648808</v>
      </c>
      <c r="RC53" s="54">
        <v>0.21891230927648808</v>
      </c>
      <c r="RD53" s="54">
        <v>0.21891230927648808</v>
      </c>
      <c r="RE53" s="54">
        <v>0.21891230927648808</v>
      </c>
      <c r="RF53" s="54">
        <v>0.21891230927648808</v>
      </c>
      <c r="RG53" s="54">
        <v>0.21891230927648808</v>
      </c>
      <c r="RH53" s="54">
        <v>0.21891230927648808</v>
      </c>
      <c r="RI53" s="54">
        <v>0.21891230927648808</v>
      </c>
      <c r="RJ53" s="54">
        <v>0.21891230927648808</v>
      </c>
      <c r="RK53" s="54">
        <v>0.21891230927648808</v>
      </c>
      <c r="RL53" s="54">
        <v>0.21891230927648808</v>
      </c>
      <c r="RM53" s="54">
        <v>0.21891230927648808</v>
      </c>
      <c r="RN53" s="54">
        <v>0.21891230927648808</v>
      </c>
      <c r="RO53" s="54">
        <v>0.21891230927648808</v>
      </c>
      <c r="RP53" s="54">
        <v>0.21891230927648808</v>
      </c>
      <c r="RQ53" s="54">
        <v>0.21891230927648808</v>
      </c>
      <c r="RR53" s="54">
        <v>0.21891230927648808</v>
      </c>
      <c r="RS53" s="54">
        <v>0.21891230927648808</v>
      </c>
      <c r="RT53" s="54">
        <v>0.21891230927648808</v>
      </c>
      <c r="RU53" s="54">
        <v>0.21891230927648808</v>
      </c>
      <c r="RV53" s="54">
        <v>0.21891230927648808</v>
      </c>
      <c r="RW53" s="54">
        <v>0.21891230927648808</v>
      </c>
      <c r="RX53" s="54">
        <v>0.21891230927648808</v>
      </c>
      <c r="RY53" s="54">
        <v>0.21891230927648808</v>
      </c>
      <c r="RZ53" s="54">
        <v>0.21891230927648808</v>
      </c>
      <c r="SA53" s="54">
        <v>0.21891230927648808</v>
      </c>
      <c r="SB53" s="54">
        <v>0.21891230927648808</v>
      </c>
      <c r="SC53" s="54">
        <v>0.21891230927648808</v>
      </c>
      <c r="SD53" s="54">
        <v>0.21891230927648808</v>
      </c>
      <c r="SE53" s="54">
        <v>0.21891230927648808</v>
      </c>
      <c r="SF53" s="54">
        <v>0.21891230927648808</v>
      </c>
      <c r="SG53" s="54">
        <v>0.21891230927648808</v>
      </c>
      <c r="SH53" s="54">
        <v>0.21891230927648808</v>
      </c>
      <c r="SI53" s="54">
        <v>0.21891230927648808</v>
      </c>
      <c r="SJ53" s="54">
        <v>0.21891230927648808</v>
      </c>
      <c r="SK53" s="54">
        <v>0.21891230927648808</v>
      </c>
      <c r="SL53" s="54">
        <v>0.21891230927648808</v>
      </c>
      <c r="SM53" s="54">
        <v>0.21891230927648808</v>
      </c>
      <c r="SN53" s="54">
        <v>0.21891230927648808</v>
      </c>
      <c r="SO53" s="54">
        <v>0.21891230927648808</v>
      </c>
      <c r="SP53" s="54">
        <v>0.21891230927648808</v>
      </c>
      <c r="SQ53" s="54">
        <v>0.21891230927648808</v>
      </c>
      <c r="SR53" s="54">
        <v>0.21891230927648808</v>
      </c>
      <c r="SS53" s="54">
        <v>0.21891230927648808</v>
      </c>
      <c r="ST53" s="54">
        <v>0.21891230927648808</v>
      </c>
      <c r="SU53" s="54">
        <v>0.21891230927648808</v>
      </c>
      <c r="SV53" s="54">
        <v>0.21891230927648808</v>
      </c>
      <c r="SW53" s="54">
        <v>0.21891230927648808</v>
      </c>
      <c r="SX53" s="54">
        <v>0.21891230927648808</v>
      </c>
      <c r="SY53" s="54">
        <v>0.21891230927648808</v>
      </c>
      <c r="SZ53" s="54">
        <v>0.21891230927648808</v>
      </c>
      <c r="TA53" s="54">
        <v>0.21891230927648808</v>
      </c>
      <c r="TB53" s="54">
        <v>0.21891230927648808</v>
      </c>
      <c r="TC53" s="54">
        <v>0.21891230927648808</v>
      </c>
      <c r="TD53" s="54">
        <v>0.21891230927648808</v>
      </c>
      <c r="TE53" s="54">
        <v>0.21891230927648808</v>
      </c>
      <c r="TF53" s="54">
        <v>0.21891230927648808</v>
      </c>
      <c r="TG53" s="54">
        <v>0.21891230927648808</v>
      </c>
      <c r="TH53" s="54">
        <v>0.21891230927648808</v>
      </c>
      <c r="TI53" s="54">
        <v>0.21891230927648808</v>
      </c>
      <c r="TJ53" s="54">
        <v>0.21891230927648808</v>
      </c>
      <c r="TK53" s="54">
        <v>0.21891230927648808</v>
      </c>
      <c r="TL53" s="54">
        <v>0.21891230927648808</v>
      </c>
      <c r="TM53" s="54">
        <v>0.21891230927648808</v>
      </c>
      <c r="TN53" s="54">
        <v>0.21891230927648808</v>
      </c>
      <c r="TO53" s="54">
        <v>0.21891230927648808</v>
      </c>
    </row>
    <row r="54" spans="4:535" ht="14.25">
      <c r="D54" s="18" t="s">
        <v>286</v>
      </c>
      <c r="E54" s="54" t="s">
        <v>93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54">
        <v>0</v>
      </c>
      <c r="P54" s="54">
        <v>0</v>
      </c>
      <c r="Q54" s="54">
        <v>0</v>
      </c>
      <c r="R54" s="54">
        <v>0</v>
      </c>
      <c r="S54" s="54">
        <v>0</v>
      </c>
      <c r="T54" s="54">
        <v>0</v>
      </c>
      <c r="U54" s="54">
        <v>0</v>
      </c>
      <c r="V54" s="54">
        <v>0</v>
      </c>
      <c r="W54" s="54">
        <v>0</v>
      </c>
      <c r="X54" s="54">
        <v>0</v>
      </c>
      <c r="Y54" s="54">
        <v>0</v>
      </c>
      <c r="Z54" s="54">
        <v>0</v>
      </c>
      <c r="AA54" s="54">
        <v>0</v>
      </c>
      <c r="AB54" s="54">
        <v>0</v>
      </c>
      <c r="AC54" s="54">
        <v>0</v>
      </c>
      <c r="AD54" s="54">
        <v>0</v>
      </c>
      <c r="AE54" s="54">
        <v>0</v>
      </c>
      <c r="AF54" s="54">
        <v>0</v>
      </c>
      <c r="AG54" s="54">
        <v>0</v>
      </c>
      <c r="AH54" s="54">
        <v>0</v>
      </c>
      <c r="AI54" s="54">
        <v>0</v>
      </c>
      <c r="AJ54" s="54">
        <v>0</v>
      </c>
      <c r="AK54" s="54">
        <v>0</v>
      </c>
      <c r="AL54" s="54">
        <v>0</v>
      </c>
      <c r="AM54" s="54">
        <v>0</v>
      </c>
      <c r="AN54" s="54">
        <v>0</v>
      </c>
      <c r="AO54" s="54">
        <v>0</v>
      </c>
      <c r="AP54" s="54">
        <v>0</v>
      </c>
      <c r="AQ54" s="54">
        <v>0</v>
      </c>
      <c r="AR54" s="54">
        <v>0</v>
      </c>
      <c r="AS54" s="54">
        <v>0</v>
      </c>
      <c r="AT54" s="54">
        <v>0</v>
      </c>
      <c r="AU54" s="54">
        <v>0</v>
      </c>
      <c r="AV54" s="54">
        <v>0</v>
      </c>
      <c r="AW54" s="54">
        <v>0</v>
      </c>
      <c r="AX54" s="54">
        <v>0</v>
      </c>
      <c r="AY54" s="54">
        <v>0</v>
      </c>
      <c r="AZ54" s="54">
        <v>0</v>
      </c>
      <c r="BA54" s="54">
        <v>0</v>
      </c>
      <c r="BB54" s="54">
        <v>0</v>
      </c>
      <c r="BC54" s="54">
        <v>0</v>
      </c>
      <c r="BD54" s="54">
        <v>0</v>
      </c>
      <c r="BE54" s="54">
        <v>0</v>
      </c>
      <c r="BF54" s="54">
        <v>0</v>
      </c>
      <c r="BG54" s="54">
        <v>0</v>
      </c>
      <c r="BH54" s="54">
        <v>0</v>
      </c>
      <c r="BI54" s="54">
        <v>0</v>
      </c>
      <c r="BJ54" s="54">
        <v>0</v>
      </c>
      <c r="BK54" s="54">
        <v>0</v>
      </c>
      <c r="BL54" s="54">
        <v>0</v>
      </c>
      <c r="BM54" s="54">
        <v>0</v>
      </c>
      <c r="BN54" s="54">
        <v>0</v>
      </c>
      <c r="BO54" s="54">
        <v>0</v>
      </c>
      <c r="BP54" s="54">
        <v>0</v>
      </c>
      <c r="BQ54" s="54">
        <v>0</v>
      </c>
      <c r="BR54" s="54">
        <v>0</v>
      </c>
      <c r="BS54" s="54">
        <v>0</v>
      </c>
      <c r="BT54" s="54">
        <v>0</v>
      </c>
      <c r="BU54" s="54">
        <v>0</v>
      </c>
      <c r="BV54" s="54">
        <v>0</v>
      </c>
      <c r="BW54" s="54">
        <v>0</v>
      </c>
      <c r="BX54" s="54">
        <v>0</v>
      </c>
      <c r="BY54" s="54">
        <v>0</v>
      </c>
      <c r="BZ54" s="54">
        <v>0</v>
      </c>
      <c r="CA54" s="54">
        <v>0</v>
      </c>
      <c r="CB54" s="54">
        <v>0</v>
      </c>
      <c r="CC54" s="54">
        <v>0</v>
      </c>
      <c r="CD54" s="54">
        <v>0</v>
      </c>
      <c r="CE54" s="54">
        <v>0</v>
      </c>
      <c r="CF54" s="54">
        <v>0</v>
      </c>
      <c r="CG54" s="54">
        <v>0</v>
      </c>
      <c r="CH54" s="54">
        <v>0</v>
      </c>
      <c r="CI54" s="54">
        <v>0</v>
      </c>
      <c r="CJ54" s="54">
        <v>0</v>
      </c>
      <c r="CK54" s="54">
        <v>0</v>
      </c>
      <c r="CL54" s="54">
        <v>0</v>
      </c>
      <c r="CM54" s="54">
        <v>0</v>
      </c>
      <c r="CN54" s="54">
        <v>0</v>
      </c>
      <c r="CO54" s="54">
        <v>0</v>
      </c>
      <c r="CP54" s="54">
        <v>0</v>
      </c>
      <c r="CQ54" s="54">
        <v>0</v>
      </c>
      <c r="CR54" s="54">
        <v>0</v>
      </c>
      <c r="CS54" s="54">
        <v>0</v>
      </c>
      <c r="CT54" s="54">
        <v>0</v>
      </c>
      <c r="CU54" s="54">
        <v>0</v>
      </c>
      <c r="CV54" s="54">
        <v>0</v>
      </c>
      <c r="CW54" s="54">
        <v>0</v>
      </c>
      <c r="CX54" s="54">
        <v>0</v>
      </c>
      <c r="CY54" s="54">
        <v>0</v>
      </c>
      <c r="CZ54" s="54">
        <v>0</v>
      </c>
      <c r="DA54" s="54">
        <v>0</v>
      </c>
      <c r="DB54" s="54">
        <v>0</v>
      </c>
      <c r="DC54" s="54">
        <v>0</v>
      </c>
      <c r="DD54" s="54">
        <v>0</v>
      </c>
      <c r="DE54" s="54">
        <v>0</v>
      </c>
      <c r="DF54" s="54">
        <v>0</v>
      </c>
      <c r="DG54" s="54">
        <v>0</v>
      </c>
      <c r="DH54" s="54">
        <v>0</v>
      </c>
      <c r="DI54" s="54">
        <v>0</v>
      </c>
      <c r="DJ54" s="54">
        <v>0</v>
      </c>
      <c r="DK54" s="54">
        <v>0</v>
      </c>
      <c r="DL54" s="54">
        <v>0</v>
      </c>
      <c r="DM54" s="54">
        <v>0</v>
      </c>
      <c r="DN54" s="54">
        <v>0</v>
      </c>
      <c r="DO54" s="54">
        <v>0</v>
      </c>
      <c r="DP54" s="54">
        <v>0</v>
      </c>
      <c r="DQ54" s="54">
        <v>0</v>
      </c>
      <c r="DR54" s="54">
        <v>0</v>
      </c>
      <c r="DS54" s="54">
        <v>0</v>
      </c>
      <c r="DT54" s="54">
        <v>0</v>
      </c>
      <c r="DU54" s="54">
        <v>0</v>
      </c>
      <c r="DV54" s="54">
        <v>0</v>
      </c>
      <c r="DW54" s="54">
        <v>0</v>
      </c>
      <c r="DX54" s="54">
        <v>0</v>
      </c>
      <c r="DY54" s="54">
        <v>0</v>
      </c>
      <c r="DZ54" s="54">
        <v>0</v>
      </c>
      <c r="EA54" s="54">
        <v>0</v>
      </c>
      <c r="EB54" s="54">
        <v>0</v>
      </c>
      <c r="EC54" s="54">
        <v>0</v>
      </c>
      <c r="ED54" s="54">
        <v>0</v>
      </c>
      <c r="EE54" s="54">
        <v>0</v>
      </c>
      <c r="EF54" s="54">
        <v>0</v>
      </c>
      <c r="EG54" s="54">
        <v>0</v>
      </c>
      <c r="EH54" s="54">
        <v>0</v>
      </c>
      <c r="EI54" s="54">
        <v>0</v>
      </c>
      <c r="EJ54" s="54">
        <v>0</v>
      </c>
      <c r="EK54" s="54">
        <v>0</v>
      </c>
      <c r="EL54" s="54">
        <v>0</v>
      </c>
      <c r="EM54" s="54">
        <v>0</v>
      </c>
      <c r="EN54" s="54">
        <v>0</v>
      </c>
      <c r="EO54" s="54">
        <v>0</v>
      </c>
      <c r="EP54" s="54">
        <v>0</v>
      </c>
      <c r="EQ54" s="54">
        <v>0</v>
      </c>
      <c r="ER54" s="54">
        <v>0</v>
      </c>
      <c r="ES54" s="54">
        <v>0</v>
      </c>
      <c r="ET54" s="54">
        <v>0</v>
      </c>
      <c r="EU54" s="54">
        <v>0</v>
      </c>
      <c r="EV54" s="54">
        <v>0</v>
      </c>
      <c r="EW54" s="54">
        <v>0</v>
      </c>
      <c r="EX54" s="54">
        <v>0</v>
      </c>
      <c r="EY54" s="54">
        <v>0</v>
      </c>
      <c r="EZ54" s="54">
        <v>0</v>
      </c>
      <c r="FA54" s="54">
        <v>0</v>
      </c>
      <c r="FB54" s="54">
        <v>0</v>
      </c>
      <c r="FC54" s="54">
        <v>0</v>
      </c>
      <c r="FD54" s="54">
        <v>0</v>
      </c>
      <c r="FE54" s="54">
        <v>0</v>
      </c>
      <c r="FF54" s="54">
        <v>0</v>
      </c>
      <c r="FG54" s="54">
        <v>0</v>
      </c>
      <c r="FH54" s="54">
        <v>0</v>
      </c>
      <c r="FI54" s="54">
        <v>0</v>
      </c>
      <c r="FJ54" s="54">
        <v>0</v>
      </c>
      <c r="FK54" s="54">
        <v>0</v>
      </c>
      <c r="FL54" s="54">
        <v>0</v>
      </c>
      <c r="FM54" s="54">
        <v>0</v>
      </c>
      <c r="FN54" s="54">
        <v>0</v>
      </c>
      <c r="FO54" s="54">
        <v>0</v>
      </c>
      <c r="FP54" s="54">
        <v>0</v>
      </c>
      <c r="FQ54" s="54">
        <v>0</v>
      </c>
      <c r="FR54" s="54">
        <v>0</v>
      </c>
      <c r="FS54" s="54">
        <v>0</v>
      </c>
      <c r="FT54" s="54">
        <v>0</v>
      </c>
      <c r="FU54" s="54">
        <v>0</v>
      </c>
      <c r="FV54" s="54">
        <v>0</v>
      </c>
      <c r="FW54" s="54">
        <v>0</v>
      </c>
      <c r="FX54" s="54">
        <v>0</v>
      </c>
      <c r="FY54" s="54">
        <v>0</v>
      </c>
      <c r="FZ54" s="54">
        <v>0</v>
      </c>
      <c r="GA54" s="54">
        <v>0</v>
      </c>
      <c r="GB54" s="54">
        <v>0</v>
      </c>
      <c r="GC54" s="54">
        <v>0</v>
      </c>
      <c r="GD54" s="54">
        <v>0</v>
      </c>
      <c r="GE54" s="54">
        <v>0</v>
      </c>
      <c r="GF54" s="54">
        <v>0</v>
      </c>
      <c r="GG54" s="54">
        <v>0</v>
      </c>
      <c r="GH54" s="54">
        <v>0</v>
      </c>
      <c r="GI54" s="54">
        <v>0</v>
      </c>
      <c r="GJ54" s="54">
        <v>0</v>
      </c>
      <c r="GK54" s="54">
        <v>0</v>
      </c>
      <c r="GL54" s="54">
        <v>0</v>
      </c>
      <c r="GM54" s="54">
        <v>0</v>
      </c>
      <c r="GN54" s="54">
        <v>0</v>
      </c>
      <c r="GO54" s="54">
        <v>0</v>
      </c>
      <c r="GP54" s="54">
        <v>0</v>
      </c>
      <c r="GQ54" s="54">
        <v>0</v>
      </c>
      <c r="GR54" s="54">
        <v>0</v>
      </c>
      <c r="GS54" s="54">
        <v>0</v>
      </c>
      <c r="GT54" s="54">
        <v>0</v>
      </c>
      <c r="GU54" s="54">
        <v>0</v>
      </c>
      <c r="GV54" s="54">
        <v>0</v>
      </c>
      <c r="GW54" s="54">
        <v>0</v>
      </c>
      <c r="GX54" s="54">
        <v>0</v>
      </c>
      <c r="GY54" s="54">
        <v>0</v>
      </c>
      <c r="GZ54" s="54">
        <v>0</v>
      </c>
      <c r="HA54" s="54">
        <v>0</v>
      </c>
      <c r="HB54" s="54">
        <v>0</v>
      </c>
      <c r="HC54" s="54">
        <v>0</v>
      </c>
      <c r="HD54" s="54">
        <v>0</v>
      </c>
      <c r="HE54" s="54">
        <v>0</v>
      </c>
      <c r="HF54" s="54">
        <v>0</v>
      </c>
      <c r="HG54" s="54">
        <v>0</v>
      </c>
      <c r="HH54" s="54">
        <v>0</v>
      </c>
      <c r="HI54" s="54">
        <v>0</v>
      </c>
      <c r="HJ54" s="54">
        <v>0</v>
      </c>
      <c r="HK54" s="54">
        <v>0</v>
      </c>
      <c r="HL54" s="54">
        <v>0</v>
      </c>
      <c r="HM54" s="54">
        <v>0</v>
      </c>
      <c r="HN54" s="54">
        <v>0</v>
      </c>
      <c r="HO54" s="54">
        <v>0</v>
      </c>
      <c r="HP54" s="54">
        <v>0</v>
      </c>
      <c r="HQ54" s="54">
        <v>0</v>
      </c>
      <c r="HR54" s="54">
        <v>0</v>
      </c>
      <c r="HS54" s="54">
        <v>0</v>
      </c>
      <c r="HT54" s="54">
        <v>0</v>
      </c>
      <c r="HU54" s="54">
        <v>0</v>
      </c>
      <c r="HV54" s="54">
        <v>0</v>
      </c>
      <c r="HW54" s="54">
        <v>0</v>
      </c>
      <c r="HX54" s="54">
        <v>0</v>
      </c>
      <c r="HY54" s="54">
        <v>0</v>
      </c>
      <c r="HZ54" s="54">
        <v>0</v>
      </c>
      <c r="IA54" s="54">
        <v>0</v>
      </c>
      <c r="IB54" s="54">
        <v>0</v>
      </c>
      <c r="IC54" s="54">
        <v>0</v>
      </c>
      <c r="ID54" s="54">
        <v>0</v>
      </c>
      <c r="IE54" s="54">
        <v>0</v>
      </c>
      <c r="IF54" s="54">
        <v>0</v>
      </c>
      <c r="IG54" s="54">
        <v>0</v>
      </c>
      <c r="IH54" s="54">
        <v>0</v>
      </c>
      <c r="II54" s="54">
        <v>0</v>
      </c>
      <c r="IJ54" s="54">
        <v>0</v>
      </c>
      <c r="IK54" s="54">
        <v>0</v>
      </c>
      <c r="IL54" s="54">
        <v>0</v>
      </c>
      <c r="IM54" s="54">
        <v>0</v>
      </c>
      <c r="IN54" s="54">
        <v>0</v>
      </c>
      <c r="IO54" s="54">
        <v>0</v>
      </c>
      <c r="IP54" s="54">
        <v>0</v>
      </c>
      <c r="IQ54" s="54">
        <v>0</v>
      </c>
      <c r="IR54" s="54">
        <v>0</v>
      </c>
      <c r="IS54" s="54">
        <v>0</v>
      </c>
      <c r="IT54" s="54">
        <v>0</v>
      </c>
      <c r="IU54" s="54">
        <v>0</v>
      </c>
      <c r="IV54" s="54">
        <v>0</v>
      </c>
      <c r="IW54" s="54">
        <v>0</v>
      </c>
      <c r="IX54" s="54">
        <v>0</v>
      </c>
      <c r="IY54" s="54">
        <v>0</v>
      </c>
      <c r="IZ54" s="54">
        <v>0</v>
      </c>
      <c r="JA54" s="54">
        <v>0</v>
      </c>
      <c r="JB54" s="54">
        <v>0</v>
      </c>
      <c r="JC54" s="54">
        <v>0</v>
      </c>
      <c r="JD54" s="54">
        <v>0</v>
      </c>
      <c r="JE54" s="54">
        <v>0</v>
      </c>
      <c r="JF54" s="54">
        <v>0</v>
      </c>
      <c r="JG54" s="54">
        <v>0</v>
      </c>
      <c r="JH54" s="54">
        <v>0</v>
      </c>
      <c r="JI54" s="54">
        <v>0</v>
      </c>
      <c r="JJ54" s="54">
        <v>0</v>
      </c>
      <c r="JK54" s="54">
        <v>0</v>
      </c>
      <c r="JL54" s="54">
        <v>0</v>
      </c>
      <c r="JM54" s="54">
        <v>0</v>
      </c>
      <c r="JN54" s="54">
        <v>0</v>
      </c>
      <c r="JO54" s="54">
        <v>0</v>
      </c>
      <c r="JP54" s="54">
        <v>0</v>
      </c>
      <c r="JQ54" s="54">
        <v>0</v>
      </c>
      <c r="JR54" s="54">
        <v>0</v>
      </c>
      <c r="JS54" s="54">
        <v>0</v>
      </c>
      <c r="JT54" s="54">
        <v>0</v>
      </c>
      <c r="JU54" s="54">
        <v>0</v>
      </c>
      <c r="JV54" s="54">
        <v>0</v>
      </c>
      <c r="JW54" s="54">
        <v>0</v>
      </c>
      <c r="JX54" s="54">
        <v>0</v>
      </c>
      <c r="JY54" s="54">
        <v>0</v>
      </c>
      <c r="JZ54" s="54">
        <v>0</v>
      </c>
      <c r="KA54" s="54">
        <v>0</v>
      </c>
      <c r="KB54" s="54">
        <v>0</v>
      </c>
      <c r="KC54" s="54">
        <v>0</v>
      </c>
      <c r="KD54" s="54">
        <v>0</v>
      </c>
      <c r="KE54" s="54">
        <v>0</v>
      </c>
      <c r="KF54" s="54">
        <v>0</v>
      </c>
      <c r="KG54" s="54">
        <v>0</v>
      </c>
      <c r="KH54" s="54">
        <v>0</v>
      </c>
      <c r="KI54" s="54">
        <v>0</v>
      </c>
      <c r="KJ54" s="54">
        <v>0</v>
      </c>
      <c r="KK54" s="54">
        <v>0</v>
      </c>
      <c r="KL54" s="54">
        <v>0</v>
      </c>
      <c r="KM54" s="54">
        <v>0</v>
      </c>
      <c r="KN54" s="54">
        <v>0</v>
      </c>
      <c r="KO54" s="54">
        <v>0</v>
      </c>
      <c r="KP54" s="54">
        <v>0</v>
      </c>
      <c r="KQ54" s="54">
        <v>0</v>
      </c>
      <c r="KR54" s="54">
        <v>0</v>
      </c>
      <c r="KS54" s="54">
        <v>0</v>
      </c>
      <c r="KT54" s="54">
        <v>0</v>
      </c>
      <c r="KU54" s="54">
        <v>0</v>
      </c>
      <c r="KV54" s="54">
        <v>0</v>
      </c>
      <c r="KW54" s="54">
        <v>0</v>
      </c>
      <c r="KX54" s="54">
        <v>0</v>
      </c>
      <c r="KY54" s="54">
        <v>0</v>
      </c>
      <c r="KZ54" s="54">
        <v>0</v>
      </c>
      <c r="LA54" s="54">
        <v>0</v>
      </c>
      <c r="LB54" s="54">
        <v>0</v>
      </c>
      <c r="LC54" s="54">
        <v>0</v>
      </c>
      <c r="LD54" s="54">
        <v>0</v>
      </c>
      <c r="LE54" s="54">
        <v>0</v>
      </c>
      <c r="LF54" s="54">
        <v>0</v>
      </c>
      <c r="LG54" s="54">
        <v>0</v>
      </c>
      <c r="LH54" s="54">
        <v>0</v>
      </c>
      <c r="LI54" s="54">
        <v>0</v>
      </c>
      <c r="LJ54" s="54">
        <v>0</v>
      </c>
      <c r="LK54" s="54">
        <v>0</v>
      </c>
      <c r="LL54" s="54">
        <v>0</v>
      </c>
      <c r="LM54" s="54">
        <v>0</v>
      </c>
      <c r="LN54" s="54">
        <v>0</v>
      </c>
      <c r="LO54" s="54">
        <v>0</v>
      </c>
      <c r="LP54" s="54">
        <v>0</v>
      </c>
      <c r="LQ54" s="54">
        <v>0</v>
      </c>
      <c r="LR54" s="54">
        <v>0</v>
      </c>
      <c r="LS54" s="54">
        <v>0</v>
      </c>
      <c r="LT54" s="54">
        <v>0</v>
      </c>
      <c r="LU54" s="54">
        <v>0</v>
      </c>
      <c r="LV54" s="54">
        <v>0</v>
      </c>
      <c r="LW54" s="54">
        <v>0</v>
      </c>
      <c r="LX54" s="54">
        <v>0</v>
      </c>
      <c r="LY54" s="54">
        <v>0</v>
      </c>
      <c r="LZ54" s="54">
        <v>0</v>
      </c>
      <c r="MA54" s="54">
        <v>0</v>
      </c>
      <c r="MB54" s="54">
        <v>0</v>
      </c>
      <c r="MC54" s="54">
        <v>0</v>
      </c>
      <c r="MD54" s="54">
        <v>0</v>
      </c>
      <c r="ME54" s="54">
        <v>0</v>
      </c>
      <c r="MF54" s="54">
        <v>0</v>
      </c>
      <c r="MG54" s="54">
        <v>0</v>
      </c>
      <c r="MH54" s="54">
        <v>0</v>
      </c>
      <c r="MI54" s="54">
        <v>0</v>
      </c>
      <c r="MJ54" s="54">
        <v>0</v>
      </c>
      <c r="MK54" s="54">
        <v>0</v>
      </c>
      <c r="ML54" s="54">
        <v>0</v>
      </c>
      <c r="MM54" s="54">
        <v>0</v>
      </c>
      <c r="MN54" s="54">
        <v>0</v>
      </c>
      <c r="MO54" s="54">
        <v>0</v>
      </c>
      <c r="MP54" s="54">
        <v>0</v>
      </c>
      <c r="MQ54" s="54">
        <v>0</v>
      </c>
      <c r="MR54" s="54">
        <v>0</v>
      </c>
      <c r="MS54" s="54">
        <v>0</v>
      </c>
      <c r="MT54" s="54">
        <v>0</v>
      </c>
      <c r="MU54" s="54">
        <v>0</v>
      </c>
      <c r="MV54" s="54">
        <v>0</v>
      </c>
      <c r="MW54" s="54">
        <v>0</v>
      </c>
      <c r="MX54" s="54">
        <v>0</v>
      </c>
      <c r="MY54" s="54">
        <v>0</v>
      </c>
      <c r="MZ54" s="54">
        <v>0</v>
      </c>
      <c r="NA54" s="54">
        <v>0</v>
      </c>
      <c r="NB54" s="54">
        <v>0</v>
      </c>
      <c r="NC54" s="54">
        <v>0</v>
      </c>
      <c r="ND54" s="54">
        <v>0</v>
      </c>
      <c r="NE54" s="54">
        <v>0</v>
      </c>
      <c r="NF54" s="54">
        <v>0</v>
      </c>
      <c r="NG54" s="54">
        <v>0</v>
      </c>
      <c r="NH54" s="54">
        <v>0</v>
      </c>
      <c r="NI54" s="54">
        <v>0</v>
      </c>
      <c r="NJ54" s="54">
        <v>0</v>
      </c>
      <c r="NK54" s="54">
        <v>0</v>
      </c>
      <c r="NL54" s="54">
        <v>0</v>
      </c>
      <c r="NM54" s="54">
        <v>0</v>
      </c>
      <c r="NN54" s="54">
        <v>0</v>
      </c>
      <c r="NO54" s="54">
        <v>0</v>
      </c>
      <c r="NP54" s="54">
        <v>0</v>
      </c>
      <c r="NQ54" s="54">
        <v>0</v>
      </c>
      <c r="NR54" s="54">
        <v>0</v>
      </c>
      <c r="NS54" s="54">
        <v>0</v>
      </c>
      <c r="NT54" s="54">
        <v>0</v>
      </c>
      <c r="NU54" s="54">
        <v>0</v>
      </c>
      <c r="NV54" s="54">
        <v>0</v>
      </c>
      <c r="NW54" s="54">
        <v>0</v>
      </c>
      <c r="NX54" s="54">
        <v>0</v>
      </c>
      <c r="NY54" s="54">
        <v>0</v>
      </c>
      <c r="NZ54" s="54">
        <v>0</v>
      </c>
      <c r="OA54" s="54">
        <v>0</v>
      </c>
      <c r="OB54" s="54">
        <v>0</v>
      </c>
      <c r="OC54" s="54">
        <v>0</v>
      </c>
      <c r="OD54" s="54">
        <v>0</v>
      </c>
      <c r="OE54" s="54">
        <v>0</v>
      </c>
      <c r="OF54" s="54">
        <v>0</v>
      </c>
      <c r="OG54" s="54">
        <v>0</v>
      </c>
      <c r="OH54" s="54">
        <v>0</v>
      </c>
      <c r="OI54" s="54">
        <v>0</v>
      </c>
      <c r="OJ54" s="54">
        <v>0</v>
      </c>
      <c r="OK54" s="54">
        <v>0</v>
      </c>
      <c r="OL54" s="54">
        <v>0</v>
      </c>
      <c r="OM54" s="54">
        <v>0</v>
      </c>
      <c r="ON54" s="54">
        <v>0</v>
      </c>
      <c r="OO54" s="54">
        <v>0</v>
      </c>
      <c r="OP54" s="54">
        <v>0</v>
      </c>
      <c r="OQ54" s="54">
        <v>0</v>
      </c>
      <c r="OR54" s="54">
        <v>0</v>
      </c>
      <c r="OS54" s="54">
        <v>0</v>
      </c>
      <c r="OT54" s="54">
        <v>0</v>
      </c>
      <c r="OU54" s="54">
        <v>0</v>
      </c>
      <c r="OV54" s="54">
        <v>0</v>
      </c>
      <c r="OW54" s="54">
        <v>0</v>
      </c>
      <c r="OX54" s="54">
        <v>0</v>
      </c>
      <c r="OY54" s="54">
        <v>0</v>
      </c>
      <c r="OZ54" s="54">
        <v>0</v>
      </c>
      <c r="PA54" s="54">
        <v>0</v>
      </c>
      <c r="PB54" s="54">
        <v>0</v>
      </c>
      <c r="PC54" s="54">
        <v>0</v>
      </c>
      <c r="PD54" s="54">
        <v>0</v>
      </c>
      <c r="PE54" s="54">
        <v>0</v>
      </c>
      <c r="PF54" s="54">
        <v>0</v>
      </c>
      <c r="PG54" s="54">
        <v>0</v>
      </c>
      <c r="PH54" s="54">
        <v>0</v>
      </c>
      <c r="PI54" s="54">
        <v>0</v>
      </c>
      <c r="PJ54" s="54">
        <v>0</v>
      </c>
      <c r="PK54" s="54">
        <v>0</v>
      </c>
      <c r="PL54" s="54">
        <v>0</v>
      </c>
      <c r="PM54" s="54">
        <v>0</v>
      </c>
      <c r="PN54" s="54">
        <v>0</v>
      </c>
      <c r="PO54" s="54">
        <v>0</v>
      </c>
      <c r="PP54" s="54">
        <v>0</v>
      </c>
      <c r="PQ54" s="54">
        <v>0</v>
      </c>
      <c r="PR54" s="54">
        <v>0</v>
      </c>
      <c r="PS54" s="54">
        <v>0</v>
      </c>
      <c r="PT54" s="54">
        <v>0</v>
      </c>
      <c r="PU54" s="54">
        <v>0</v>
      </c>
      <c r="PV54" s="54">
        <v>0</v>
      </c>
      <c r="PW54" s="54">
        <v>0</v>
      </c>
      <c r="PX54" s="54">
        <v>0</v>
      </c>
      <c r="PY54" s="54">
        <v>0</v>
      </c>
      <c r="PZ54" s="54">
        <v>0</v>
      </c>
      <c r="QA54" s="54">
        <v>0</v>
      </c>
      <c r="QB54" s="54">
        <v>0</v>
      </c>
      <c r="QC54" s="54">
        <v>0</v>
      </c>
      <c r="QD54" s="54">
        <v>0</v>
      </c>
      <c r="QE54" s="54">
        <v>0</v>
      </c>
      <c r="QF54" s="54">
        <v>0</v>
      </c>
      <c r="QG54" s="54">
        <v>0</v>
      </c>
      <c r="QH54" s="54">
        <v>0</v>
      </c>
      <c r="QI54" s="54">
        <v>0</v>
      </c>
      <c r="QJ54" s="54">
        <v>0</v>
      </c>
      <c r="QK54" s="54">
        <v>0</v>
      </c>
      <c r="QL54" s="54">
        <v>0</v>
      </c>
      <c r="QM54" s="54">
        <v>0</v>
      </c>
      <c r="QN54" s="54">
        <v>0</v>
      </c>
      <c r="QO54" s="54">
        <v>0</v>
      </c>
      <c r="QP54" s="54">
        <v>0</v>
      </c>
      <c r="QQ54" s="54">
        <v>0</v>
      </c>
      <c r="QR54" s="54">
        <v>0</v>
      </c>
      <c r="QS54" s="54">
        <v>0</v>
      </c>
      <c r="QT54" s="54">
        <v>0</v>
      </c>
      <c r="QU54" s="54">
        <v>0</v>
      </c>
      <c r="QV54" s="54">
        <v>0</v>
      </c>
      <c r="QW54" s="54">
        <v>0</v>
      </c>
      <c r="QX54" s="54">
        <v>0</v>
      </c>
      <c r="QY54" s="54">
        <v>0</v>
      </c>
      <c r="QZ54" s="54">
        <v>0</v>
      </c>
      <c r="RA54" s="54">
        <v>0</v>
      </c>
      <c r="RB54" s="54">
        <v>0</v>
      </c>
      <c r="RC54" s="54">
        <v>0</v>
      </c>
      <c r="RD54" s="54">
        <v>0</v>
      </c>
      <c r="RE54" s="54">
        <v>0</v>
      </c>
      <c r="RF54" s="54">
        <v>0</v>
      </c>
      <c r="RG54" s="54">
        <v>0</v>
      </c>
      <c r="RH54" s="54">
        <v>0</v>
      </c>
      <c r="RI54" s="54">
        <v>0</v>
      </c>
      <c r="RJ54" s="54">
        <v>0</v>
      </c>
      <c r="RK54" s="54">
        <v>0</v>
      </c>
      <c r="RL54" s="54">
        <v>0</v>
      </c>
      <c r="RM54" s="54">
        <v>0</v>
      </c>
      <c r="RN54" s="54">
        <v>0</v>
      </c>
      <c r="RO54" s="54">
        <v>0</v>
      </c>
      <c r="RP54" s="54">
        <v>0</v>
      </c>
      <c r="RQ54" s="54">
        <v>0</v>
      </c>
      <c r="RR54" s="54">
        <v>0</v>
      </c>
      <c r="RS54" s="54">
        <v>0</v>
      </c>
      <c r="RT54" s="54">
        <v>0</v>
      </c>
      <c r="RU54" s="54">
        <v>0</v>
      </c>
      <c r="RV54" s="54">
        <v>0</v>
      </c>
      <c r="RW54" s="54">
        <v>0</v>
      </c>
      <c r="RX54" s="54">
        <v>0</v>
      </c>
      <c r="RY54" s="54">
        <v>0</v>
      </c>
      <c r="RZ54" s="54">
        <v>0</v>
      </c>
      <c r="SA54" s="54">
        <v>0</v>
      </c>
      <c r="SB54" s="54">
        <v>0</v>
      </c>
      <c r="SC54" s="54">
        <v>0</v>
      </c>
      <c r="SD54" s="54">
        <v>0</v>
      </c>
      <c r="SE54" s="54">
        <v>0</v>
      </c>
      <c r="SF54" s="54">
        <v>0</v>
      </c>
      <c r="SG54" s="54">
        <v>0</v>
      </c>
      <c r="SH54" s="54">
        <v>0</v>
      </c>
      <c r="SI54" s="54">
        <v>0</v>
      </c>
      <c r="SJ54" s="54">
        <v>0</v>
      </c>
      <c r="SK54" s="54">
        <v>0</v>
      </c>
      <c r="SL54" s="54">
        <v>0</v>
      </c>
      <c r="SM54" s="54">
        <v>0</v>
      </c>
      <c r="SN54" s="54">
        <v>0</v>
      </c>
      <c r="SO54" s="54">
        <v>0</v>
      </c>
      <c r="SP54" s="54">
        <v>0</v>
      </c>
      <c r="SQ54" s="54">
        <v>0</v>
      </c>
      <c r="SR54" s="54">
        <v>0</v>
      </c>
      <c r="SS54" s="54">
        <v>0</v>
      </c>
      <c r="ST54" s="54">
        <v>0</v>
      </c>
      <c r="SU54" s="54">
        <v>0</v>
      </c>
      <c r="SV54" s="54">
        <v>0</v>
      </c>
      <c r="SW54" s="54">
        <v>0</v>
      </c>
      <c r="SX54" s="54">
        <v>0</v>
      </c>
      <c r="SY54" s="54">
        <v>0</v>
      </c>
      <c r="SZ54" s="54">
        <v>0</v>
      </c>
      <c r="TA54" s="54">
        <v>0</v>
      </c>
      <c r="TB54" s="54">
        <v>0</v>
      </c>
      <c r="TC54" s="54">
        <v>0</v>
      </c>
      <c r="TD54" s="54">
        <v>0</v>
      </c>
      <c r="TE54" s="54">
        <v>0</v>
      </c>
      <c r="TF54" s="54">
        <v>0</v>
      </c>
      <c r="TG54" s="54">
        <v>0</v>
      </c>
      <c r="TH54" s="54">
        <v>0</v>
      </c>
      <c r="TI54" s="54">
        <v>0</v>
      </c>
      <c r="TJ54" s="54">
        <v>0</v>
      </c>
      <c r="TK54" s="54">
        <v>0</v>
      </c>
      <c r="TL54" s="54">
        <v>0</v>
      </c>
      <c r="TM54" s="54">
        <v>0</v>
      </c>
      <c r="TN54" s="54">
        <v>0</v>
      </c>
      <c r="TO54" s="54">
        <v>0</v>
      </c>
    </row>
    <row r="55" spans="4:535" ht="14.25">
      <c r="D55" s="18" t="s">
        <v>286</v>
      </c>
      <c r="E55" s="54" t="s">
        <v>58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4">
        <v>0</v>
      </c>
      <c r="S55" s="54">
        <v>0</v>
      </c>
      <c r="T55" s="54">
        <v>0</v>
      </c>
      <c r="U55" s="54">
        <v>0</v>
      </c>
      <c r="V55" s="54">
        <v>0</v>
      </c>
      <c r="W55" s="54">
        <v>0</v>
      </c>
      <c r="X55" s="54">
        <v>0</v>
      </c>
      <c r="Y55" s="54">
        <v>0</v>
      </c>
      <c r="Z55" s="54">
        <v>0</v>
      </c>
      <c r="AA55" s="54">
        <v>0</v>
      </c>
      <c r="AB55" s="54">
        <v>0</v>
      </c>
      <c r="AC55" s="54">
        <v>0</v>
      </c>
      <c r="AD55" s="54">
        <v>0</v>
      </c>
      <c r="AE55" s="54">
        <v>0</v>
      </c>
      <c r="AF55" s="54">
        <v>0</v>
      </c>
      <c r="AG55" s="54">
        <v>0</v>
      </c>
      <c r="AH55" s="54">
        <v>0</v>
      </c>
      <c r="AI55" s="54">
        <v>0</v>
      </c>
      <c r="AJ55" s="54">
        <v>0</v>
      </c>
      <c r="AK55" s="54">
        <v>0</v>
      </c>
      <c r="AL55" s="54">
        <v>0</v>
      </c>
      <c r="AM55" s="54">
        <v>0</v>
      </c>
      <c r="AN55" s="54">
        <v>0</v>
      </c>
      <c r="AO55" s="54">
        <v>0</v>
      </c>
      <c r="AP55" s="54">
        <v>0</v>
      </c>
      <c r="AQ55" s="54">
        <v>0</v>
      </c>
      <c r="AR55" s="54">
        <v>0</v>
      </c>
      <c r="AS55" s="54">
        <v>0</v>
      </c>
      <c r="AT55" s="54">
        <v>0</v>
      </c>
      <c r="AU55" s="54">
        <v>0</v>
      </c>
      <c r="AV55" s="54">
        <v>0</v>
      </c>
      <c r="AW55" s="54">
        <v>0</v>
      </c>
      <c r="AX55" s="54">
        <v>0</v>
      </c>
      <c r="AY55" s="54">
        <v>0</v>
      </c>
      <c r="AZ55" s="54">
        <v>0</v>
      </c>
      <c r="BA55" s="54">
        <v>0</v>
      </c>
      <c r="BB55" s="54">
        <v>0</v>
      </c>
      <c r="BC55" s="54">
        <v>0</v>
      </c>
      <c r="BD55" s="54">
        <v>0</v>
      </c>
      <c r="BE55" s="54">
        <v>0</v>
      </c>
      <c r="BF55" s="54">
        <v>0</v>
      </c>
      <c r="BG55" s="54">
        <v>0</v>
      </c>
      <c r="BH55" s="54">
        <v>0</v>
      </c>
      <c r="BI55" s="54">
        <v>0</v>
      </c>
      <c r="BJ55" s="54">
        <v>0</v>
      </c>
      <c r="BK55" s="54">
        <v>0</v>
      </c>
      <c r="BL55" s="54">
        <v>0</v>
      </c>
      <c r="BM55" s="54">
        <v>0</v>
      </c>
      <c r="BN55" s="54">
        <v>0</v>
      </c>
      <c r="BO55" s="54">
        <v>0</v>
      </c>
      <c r="BP55" s="54">
        <v>0</v>
      </c>
      <c r="BQ55" s="54">
        <v>0</v>
      </c>
      <c r="BR55" s="54">
        <v>0</v>
      </c>
      <c r="BS55" s="54">
        <v>0</v>
      </c>
      <c r="BT55" s="54">
        <v>0</v>
      </c>
      <c r="BU55" s="54">
        <v>0</v>
      </c>
      <c r="BV55" s="54">
        <v>0</v>
      </c>
      <c r="BW55" s="54">
        <v>0</v>
      </c>
      <c r="BX55" s="54">
        <v>0</v>
      </c>
      <c r="BY55" s="54">
        <v>0</v>
      </c>
      <c r="BZ55" s="54">
        <v>0</v>
      </c>
      <c r="CA55" s="54">
        <v>0</v>
      </c>
      <c r="CB55" s="54">
        <v>0</v>
      </c>
      <c r="CC55" s="54">
        <v>0</v>
      </c>
      <c r="CD55" s="54">
        <v>0</v>
      </c>
      <c r="CE55" s="54">
        <v>0</v>
      </c>
      <c r="CF55" s="54">
        <v>0</v>
      </c>
      <c r="CG55" s="54">
        <v>0</v>
      </c>
      <c r="CH55" s="54">
        <v>0</v>
      </c>
      <c r="CI55" s="54">
        <v>0</v>
      </c>
      <c r="CJ55" s="54">
        <v>0</v>
      </c>
      <c r="CK55" s="54">
        <v>0</v>
      </c>
      <c r="CL55" s="54">
        <v>0</v>
      </c>
      <c r="CM55" s="54">
        <v>0</v>
      </c>
      <c r="CN55" s="54">
        <v>0</v>
      </c>
      <c r="CO55" s="54">
        <v>0</v>
      </c>
      <c r="CP55" s="54">
        <v>0</v>
      </c>
      <c r="CQ55" s="54">
        <v>0</v>
      </c>
      <c r="CR55" s="54">
        <v>0</v>
      </c>
      <c r="CS55" s="54">
        <v>0</v>
      </c>
      <c r="CT55" s="54">
        <v>0</v>
      </c>
      <c r="CU55" s="54">
        <v>0</v>
      </c>
      <c r="CV55" s="54">
        <v>0</v>
      </c>
      <c r="CW55" s="54">
        <v>0</v>
      </c>
      <c r="CX55" s="54">
        <v>0</v>
      </c>
      <c r="CY55" s="54">
        <v>0</v>
      </c>
      <c r="CZ55" s="54">
        <v>0</v>
      </c>
      <c r="DA55" s="54">
        <v>0</v>
      </c>
      <c r="DB55" s="54">
        <v>0</v>
      </c>
      <c r="DC55" s="54">
        <v>0</v>
      </c>
      <c r="DD55" s="54">
        <v>0</v>
      </c>
      <c r="DE55" s="54">
        <v>0</v>
      </c>
      <c r="DF55" s="54">
        <v>0</v>
      </c>
      <c r="DG55" s="54">
        <v>0</v>
      </c>
      <c r="DH55" s="54">
        <v>0</v>
      </c>
      <c r="DI55" s="54">
        <v>0</v>
      </c>
      <c r="DJ55" s="54">
        <v>0</v>
      </c>
      <c r="DK55" s="54">
        <v>0</v>
      </c>
      <c r="DL55" s="54">
        <v>0</v>
      </c>
      <c r="DM55" s="54">
        <v>0</v>
      </c>
      <c r="DN55" s="54">
        <v>0</v>
      </c>
      <c r="DO55" s="54">
        <v>0</v>
      </c>
      <c r="DP55" s="54">
        <v>0</v>
      </c>
      <c r="DQ55" s="54">
        <v>0</v>
      </c>
      <c r="DR55" s="54">
        <v>0</v>
      </c>
      <c r="DS55" s="54">
        <v>0</v>
      </c>
      <c r="DT55" s="54">
        <v>0</v>
      </c>
      <c r="DU55" s="54">
        <v>0</v>
      </c>
      <c r="DV55" s="54">
        <v>0</v>
      </c>
      <c r="DW55" s="54">
        <v>0</v>
      </c>
      <c r="DX55" s="54">
        <v>0</v>
      </c>
      <c r="DY55" s="54">
        <v>0</v>
      </c>
      <c r="DZ55" s="54">
        <v>0</v>
      </c>
      <c r="EA55" s="54">
        <v>0</v>
      </c>
      <c r="EB55" s="54">
        <v>0</v>
      </c>
      <c r="EC55" s="54">
        <v>0</v>
      </c>
      <c r="ED55" s="54">
        <v>0</v>
      </c>
      <c r="EE55" s="54">
        <v>0</v>
      </c>
      <c r="EF55" s="54">
        <v>0</v>
      </c>
      <c r="EG55" s="54">
        <v>0</v>
      </c>
      <c r="EH55" s="54">
        <v>0</v>
      </c>
      <c r="EI55" s="54">
        <v>0</v>
      </c>
      <c r="EJ55" s="54">
        <v>0</v>
      </c>
      <c r="EK55" s="54">
        <v>0</v>
      </c>
      <c r="EL55" s="54">
        <v>0</v>
      </c>
      <c r="EM55" s="54">
        <v>0</v>
      </c>
      <c r="EN55" s="54">
        <v>0</v>
      </c>
      <c r="EO55" s="54">
        <v>0</v>
      </c>
      <c r="EP55" s="54">
        <v>0</v>
      </c>
      <c r="EQ55" s="54">
        <v>0</v>
      </c>
      <c r="ER55" s="54">
        <v>0</v>
      </c>
      <c r="ES55" s="54">
        <v>0</v>
      </c>
      <c r="ET55" s="54">
        <v>0</v>
      </c>
      <c r="EU55" s="54">
        <v>0</v>
      </c>
      <c r="EV55" s="54">
        <v>0</v>
      </c>
      <c r="EW55" s="54">
        <v>0</v>
      </c>
      <c r="EX55" s="54">
        <v>0</v>
      </c>
      <c r="EY55" s="54">
        <v>0</v>
      </c>
      <c r="EZ55" s="54">
        <v>0</v>
      </c>
      <c r="FA55" s="54">
        <v>0</v>
      </c>
      <c r="FB55" s="54">
        <v>0</v>
      </c>
      <c r="FC55" s="54">
        <v>0</v>
      </c>
      <c r="FD55" s="54">
        <v>0</v>
      </c>
      <c r="FE55" s="54">
        <v>0</v>
      </c>
      <c r="FF55" s="54">
        <v>0</v>
      </c>
      <c r="FG55" s="54">
        <v>0</v>
      </c>
      <c r="FH55" s="54">
        <v>0</v>
      </c>
      <c r="FI55" s="54">
        <v>0</v>
      </c>
      <c r="FJ55" s="54">
        <v>0</v>
      </c>
      <c r="FK55" s="54">
        <v>0</v>
      </c>
      <c r="FL55" s="54">
        <v>0</v>
      </c>
      <c r="FM55" s="54">
        <v>0</v>
      </c>
      <c r="FN55" s="54">
        <v>0</v>
      </c>
      <c r="FO55" s="54">
        <v>0</v>
      </c>
      <c r="FP55" s="54">
        <v>0</v>
      </c>
      <c r="FQ55" s="54">
        <v>0</v>
      </c>
      <c r="FR55" s="54">
        <v>0</v>
      </c>
      <c r="FS55" s="54">
        <v>0</v>
      </c>
      <c r="FT55" s="54">
        <v>0</v>
      </c>
      <c r="FU55" s="54">
        <v>0</v>
      </c>
      <c r="FV55" s="54">
        <v>0</v>
      </c>
      <c r="FW55" s="54">
        <v>0</v>
      </c>
      <c r="FX55" s="54">
        <v>0</v>
      </c>
      <c r="FY55" s="54">
        <v>0</v>
      </c>
      <c r="FZ55" s="54">
        <v>0</v>
      </c>
      <c r="GA55" s="54">
        <v>0</v>
      </c>
      <c r="GB55" s="54">
        <v>0</v>
      </c>
      <c r="GC55" s="54">
        <v>0</v>
      </c>
      <c r="GD55" s="54">
        <v>0</v>
      </c>
      <c r="GE55" s="54">
        <v>0</v>
      </c>
      <c r="GF55" s="54">
        <v>0</v>
      </c>
      <c r="GG55" s="54">
        <v>0</v>
      </c>
      <c r="GH55" s="54">
        <v>0</v>
      </c>
      <c r="GI55" s="54">
        <v>0</v>
      </c>
      <c r="GJ55" s="54">
        <v>0</v>
      </c>
      <c r="GK55" s="54">
        <v>0</v>
      </c>
      <c r="GL55" s="54">
        <v>0</v>
      </c>
      <c r="GM55" s="54">
        <v>0</v>
      </c>
      <c r="GN55" s="54">
        <v>0</v>
      </c>
      <c r="GO55" s="54">
        <v>0</v>
      </c>
      <c r="GP55" s="54">
        <v>0</v>
      </c>
      <c r="GQ55" s="54">
        <v>0</v>
      </c>
      <c r="GR55" s="54">
        <v>0</v>
      </c>
      <c r="GS55" s="54">
        <v>0</v>
      </c>
      <c r="GT55" s="54">
        <v>0</v>
      </c>
      <c r="GU55" s="54">
        <v>0</v>
      </c>
      <c r="GV55" s="54">
        <v>0</v>
      </c>
      <c r="GW55" s="54">
        <v>0</v>
      </c>
      <c r="GX55" s="54">
        <v>0</v>
      </c>
      <c r="GY55" s="54">
        <v>0</v>
      </c>
      <c r="GZ55" s="54">
        <v>0</v>
      </c>
      <c r="HA55" s="54">
        <v>0</v>
      </c>
      <c r="HB55" s="54">
        <v>0</v>
      </c>
      <c r="HC55" s="54">
        <v>0</v>
      </c>
      <c r="HD55" s="54">
        <v>0</v>
      </c>
      <c r="HE55" s="54">
        <v>0</v>
      </c>
      <c r="HF55" s="54">
        <v>0</v>
      </c>
      <c r="HG55" s="54">
        <v>0</v>
      </c>
      <c r="HH55" s="54">
        <v>0</v>
      </c>
      <c r="HI55" s="54">
        <v>0</v>
      </c>
      <c r="HJ55" s="54">
        <v>0</v>
      </c>
      <c r="HK55" s="54">
        <v>0</v>
      </c>
      <c r="HL55" s="54">
        <v>0</v>
      </c>
      <c r="HM55" s="54">
        <v>0</v>
      </c>
      <c r="HN55" s="54">
        <v>0</v>
      </c>
      <c r="HO55" s="54">
        <v>0</v>
      </c>
      <c r="HP55" s="54">
        <v>0</v>
      </c>
      <c r="HQ55" s="54">
        <v>0</v>
      </c>
      <c r="HR55" s="54">
        <v>0</v>
      </c>
      <c r="HS55" s="54">
        <v>0</v>
      </c>
      <c r="HT55" s="54">
        <v>0</v>
      </c>
      <c r="HU55" s="54">
        <v>0</v>
      </c>
      <c r="HV55" s="54">
        <v>0</v>
      </c>
      <c r="HW55" s="54">
        <v>0</v>
      </c>
      <c r="HX55" s="54">
        <v>0</v>
      </c>
      <c r="HY55" s="54">
        <v>0</v>
      </c>
      <c r="HZ55" s="54">
        <v>0</v>
      </c>
      <c r="IA55" s="54">
        <v>0</v>
      </c>
      <c r="IB55" s="54">
        <v>0</v>
      </c>
      <c r="IC55" s="54">
        <v>0</v>
      </c>
      <c r="ID55" s="54">
        <v>0</v>
      </c>
      <c r="IE55" s="54">
        <v>0</v>
      </c>
      <c r="IF55" s="54">
        <v>0</v>
      </c>
      <c r="IG55" s="54">
        <v>0</v>
      </c>
      <c r="IH55" s="54">
        <v>0</v>
      </c>
      <c r="II55" s="54">
        <v>0</v>
      </c>
      <c r="IJ55" s="54">
        <v>0</v>
      </c>
      <c r="IK55" s="54">
        <v>0</v>
      </c>
      <c r="IL55" s="54">
        <v>0</v>
      </c>
      <c r="IM55" s="54">
        <v>0</v>
      </c>
      <c r="IN55" s="54">
        <v>0</v>
      </c>
      <c r="IO55" s="54">
        <v>0</v>
      </c>
      <c r="IP55" s="54">
        <v>0</v>
      </c>
      <c r="IQ55" s="54">
        <v>0</v>
      </c>
      <c r="IR55" s="54">
        <v>0</v>
      </c>
      <c r="IS55" s="54">
        <v>0</v>
      </c>
      <c r="IT55" s="54">
        <v>0</v>
      </c>
      <c r="IU55" s="54">
        <v>0</v>
      </c>
      <c r="IV55" s="54">
        <v>0</v>
      </c>
      <c r="IW55" s="54">
        <v>0</v>
      </c>
      <c r="IX55" s="54">
        <v>0</v>
      </c>
      <c r="IY55" s="54">
        <v>0</v>
      </c>
      <c r="IZ55" s="54">
        <v>0</v>
      </c>
      <c r="JA55" s="54">
        <v>0</v>
      </c>
      <c r="JB55" s="54">
        <v>0</v>
      </c>
      <c r="JC55" s="54">
        <v>0</v>
      </c>
      <c r="JD55" s="54">
        <v>0</v>
      </c>
      <c r="JE55" s="54">
        <v>0</v>
      </c>
      <c r="JF55" s="54">
        <v>0</v>
      </c>
      <c r="JG55" s="54">
        <v>0</v>
      </c>
      <c r="JH55" s="54">
        <v>0</v>
      </c>
      <c r="JI55" s="54">
        <v>0</v>
      </c>
      <c r="JJ55" s="54">
        <v>0</v>
      </c>
      <c r="JK55" s="54">
        <v>0</v>
      </c>
      <c r="JL55" s="54">
        <v>0</v>
      </c>
      <c r="JM55" s="54">
        <v>0</v>
      </c>
      <c r="JN55" s="54">
        <v>0</v>
      </c>
      <c r="JO55" s="54">
        <v>0</v>
      </c>
      <c r="JP55" s="54">
        <v>0</v>
      </c>
      <c r="JQ55" s="54">
        <v>0</v>
      </c>
      <c r="JR55" s="54">
        <v>0</v>
      </c>
      <c r="JS55" s="54">
        <v>0</v>
      </c>
      <c r="JT55" s="54">
        <v>0</v>
      </c>
      <c r="JU55" s="54">
        <v>0</v>
      </c>
      <c r="JV55" s="54">
        <v>0</v>
      </c>
      <c r="JW55" s="54">
        <v>0</v>
      </c>
      <c r="JX55" s="54">
        <v>0</v>
      </c>
      <c r="JY55" s="54">
        <v>0</v>
      </c>
      <c r="JZ55" s="54">
        <v>0</v>
      </c>
      <c r="KA55" s="54">
        <v>0</v>
      </c>
      <c r="KB55" s="54">
        <v>0</v>
      </c>
      <c r="KC55" s="54">
        <v>0</v>
      </c>
      <c r="KD55" s="54">
        <v>0</v>
      </c>
      <c r="KE55" s="54">
        <v>0</v>
      </c>
      <c r="KF55" s="54">
        <v>0</v>
      </c>
      <c r="KG55" s="54">
        <v>0</v>
      </c>
      <c r="KH55" s="54">
        <v>0</v>
      </c>
      <c r="KI55" s="54">
        <v>0</v>
      </c>
      <c r="KJ55" s="54">
        <v>0</v>
      </c>
      <c r="KK55" s="54">
        <v>0</v>
      </c>
      <c r="KL55" s="54">
        <v>0</v>
      </c>
      <c r="KM55" s="54">
        <v>0</v>
      </c>
      <c r="KN55" s="54">
        <v>0</v>
      </c>
      <c r="KO55" s="54">
        <v>0</v>
      </c>
      <c r="KP55" s="54">
        <v>0</v>
      </c>
      <c r="KQ55" s="54">
        <v>0</v>
      </c>
      <c r="KR55" s="54">
        <v>0</v>
      </c>
      <c r="KS55" s="54">
        <v>0</v>
      </c>
      <c r="KT55" s="54">
        <v>0</v>
      </c>
      <c r="KU55" s="54">
        <v>0</v>
      </c>
      <c r="KV55" s="54">
        <v>0</v>
      </c>
      <c r="KW55" s="54">
        <v>0</v>
      </c>
      <c r="KX55" s="54">
        <v>0</v>
      </c>
      <c r="KY55" s="54">
        <v>0</v>
      </c>
      <c r="KZ55" s="54">
        <v>0</v>
      </c>
      <c r="LA55" s="54">
        <v>0</v>
      </c>
      <c r="LB55" s="54">
        <v>0</v>
      </c>
      <c r="LC55" s="54">
        <v>0</v>
      </c>
      <c r="LD55" s="54">
        <v>0</v>
      </c>
      <c r="LE55" s="54">
        <v>0</v>
      </c>
      <c r="LF55" s="54">
        <v>0</v>
      </c>
      <c r="LG55" s="54">
        <v>0</v>
      </c>
      <c r="LH55" s="54">
        <v>0</v>
      </c>
      <c r="LI55" s="54">
        <v>0</v>
      </c>
      <c r="LJ55" s="54">
        <v>0</v>
      </c>
      <c r="LK55" s="54">
        <v>0</v>
      </c>
      <c r="LL55" s="54">
        <v>0</v>
      </c>
      <c r="LM55" s="54">
        <v>0</v>
      </c>
      <c r="LN55" s="54">
        <v>0</v>
      </c>
      <c r="LO55" s="54">
        <v>0</v>
      </c>
      <c r="LP55" s="54">
        <v>0</v>
      </c>
      <c r="LQ55" s="54">
        <v>0</v>
      </c>
      <c r="LR55" s="54">
        <v>0</v>
      </c>
      <c r="LS55" s="54">
        <v>0</v>
      </c>
      <c r="LT55" s="54">
        <v>0</v>
      </c>
      <c r="LU55" s="54">
        <v>0</v>
      </c>
      <c r="LV55" s="54">
        <v>0</v>
      </c>
      <c r="LW55" s="54">
        <v>0</v>
      </c>
      <c r="LX55" s="54">
        <v>0</v>
      </c>
      <c r="LY55" s="54">
        <v>0</v>
      </c>
      <c r="LZ55" s="54">
        <v>0</v>
      </c>
      <c r="MA55" s="54">
        <v>0</v>
      </c>
      <c r="MB55" s="54">
        <v>0</v>
      </c>
      <c r="MC55" s="54">
        <v>0</v>
      </c>
      <c r="MD55" s="54">
        <v>0</v>
      </c>
      <c r="ME55" s="54">
        <v>0</v>
      </c>
      <c r="MF55" s="54">
        <v>0</v>
      </c>
      <c r="MG55" s="54">
        <v>0</v>
      </c>
      <c r="MH55" s="54">
        <v>0</v>
      </c>
      <c r="MI55" s="54">
        <v>0</v>
      </c>
      <c r="MJ55" s="54">
        <v>0</v>
      </c>
      <c r="MK55" s="54">
        <v>0</v>
      </c>
      <c r="ML55" s="54">
        <v>0</v>
      </c>
      <c r="MM55" s="54">
        <v>0</v>
      </c>
      <c r="MN55" s="54">
        <v>0</v>
      </c>
      <c r="MO55" s="54">
        <v>0</v>
      </c>
      <c r="MP55" s="54">
        <v>0</v>
      </c>
      <c r="MQ55" s="54">
        <v>0</v>
      </c>
      <c r="MR55" s="54">
        <v>0</v>
      </c>
      <c r="MS55" s="54">
        <v>0</v>
      </c>
      <c r="MT55" s="54">
        <v>0</v>
      </c>
      <c r="MU55" s="54">
        <v>0</v>
      </c>
      <c r="MV55" s="54">
        <v>0</v>
      </c>
      <c r="MW55" s="54">
        <v>0</v>
      </c>
      <c r="MX55" s="54">
        <v>0</v>
      </c>
      <c r="MY55" s="54">
        <v>0</v>
      </c>
      <c r="MZ55" s="54">
        <v>0</v>
      </c>
      <c r="NA55" s="54">
        <v>0</v>
      </c>
      <c r="NB55" s="54">
        <v>0</v>
      </c>
      <c r="NC55" s="54">
        <v>0</v>
      </c>
      <c r="ND55" s="54">
        <v>0</v>
      </c>
      <c r="NE55" s="54">
        <v>0</v>
      </c>
      <c r="NF55" s="54">
        <v>0</v>
      </c>
      <c r="NG55" s="54">
        <v>0</v>
      </c>
      <c r="NH55" s="54">
        <v>0</v>
      </c>
      <c r="NI55" s="54">
        <v>0</v>
      </c>
      <c r="NJ55" s="54">
        <v>0</v>
      </c>
      <c r="NK55" s="54">
        <v>0</v>
      </c>
      <c r="NL55" s="54">
        <v>0</v>
      </c>
      <c r="NM55" s="54">
        <v>0</v>
      </c>
      <c r="NN55" s="54">
        <v>0</v>
      </c>
      <c r="NO55" s="54">
        <v>0</v>
      </c>
      <c r="NP55" s="54">
        <v>0</v>
      </c>
      <c r="NQ55" s="54">
        <v>0</v>
      </c>
      <c r="NR55" s="54">
        <v>0</v>
      </c>
      <c r="NS55" s="54">
        <v>0</v>
      </c>
      <c r="NT55" s="54">
        <v>0</v>
      </c>
      <c r="NU55" s="54">
        <v>0</v>
      </c>
      <c r="NV55" s="54">
        <v>0</v>
      </c>
      <c r="NW55" s="54">
        <v>0</v>
      </c>
      <c r="NX55" s="54">
        <v>0</v>
      </c>
      <c r="NY55" s="54">
        <v>0</v>
      </c>
      <c r="NZ55" s="54">
        <v>0</v>
      </c>
      <c r="OA55" s="54">
        <v>0</v>
      </c>
      <c r="OB55" s="54">
        <v>0</v>
      </c>
      <c r="OC55" s="54">
        <v>0</v>
      </c>
      <c r="OD55" s="54">
        <v>0</v>
      </c>
      <c r="OE55" s="54">
        <v>0</v>
      </c>
      <c r="OF55" s="54">
        <v>0</v>
      </c>
      <c r="OG55" s="54">
        <v>0</v>
      </c>
      <c r="OH55" s="54">
        <v>0</v>
      </c>
      <c r="OI55" s="54">
        <v>0</v>
      </c>
      <c r="OJ55" s="54">
        <v>0</v>
      </c>
      <c r="OK55" s="54">
        <v>0</v>
      </c>
      <c r="OL55" s="54">
        <v>0</v>
      </c>
      <c r="OM55" s="54">
        <v>0</v>
      </c>
      <c r="ON55" s="54">
        <v>0</v>
      </c>
      <c r="OO55" s="54">
        <v>0</v>
      </c>
      <c r="OP55" s="54">
        <v>0</v>
      </c>
      <c r="OQ55" s="54">
        <v>0</v>
      </c>
      <c r="OR55" s="54">
        <v>0</v>
      </c>
      <c r="OS55" s="54">
        <v>0</v>
      </c>
      <c r="OT55" s="54">
        <v>0</v>
      </c>
      <c r="OU55" s="54">
        <v>0</v>
      </c>
      <c r="OV55" s="54">
        <v>0</v>
      </c>
      <c r="OW55" s="54">
        <v>0</v>
      </c>
      <c r="OX55" s="54">
        <v>0</v>
      </c>
      <c r="OY55" s="54">
        <v>0</v>
      </c>
      <c r="OZ55" s="54">
        <v>0</v>
      </c>
      <c r="PA55" s="54">
        <v>0</v>
      </c>
      <c r="PB55" s="54">
        <v>0</v>
      </c>
      <c r="PC55" s="54">
        <v>0</v>
      </c>
      <c r="PD55" s="54">
        <v>0</v>
      </c>
      <c r="PE55" s="54">
        <v>0</v>
      </c>
      <c r="PF55" s="54">
        <v>0</v>
      </c>
      <c r="PG55" s="54">
        <v>0</v>
      </c>
      <c r="PH55" s="54">
        <v>0</v>
      </c>
      <c r="PI55" s="54">
        <v>0</v>
      </c>
      <c r="PJ55" s="54">
        <v>0</v>
      </c>
      <c r="PK55" s="54">
        <v>0</v>
      </c>
      <c r="PL55" s="54">
        <v>0</v>
      </c>
      <c r="PM55" s="54">
        <v>0</v>
      </c>
      <c r="PN55" s="54">
        <v>0</v>
      </c>
      <c r="PO55" s="54">
        <v>0</v>
      </c>
      <c r="PP55" s="54">
        <v>0</v>
      </c>
      <c r="PQ55" s="54">
        <v>0</v>
      </c>
      <c r="PR55" s="54">
        <v>0</v>
      </c>
      <c r="PS55" s="54">
        <v>0</v>
      </c>
      <c r="PT55" s="54">
        <v>0</v>
      </c>
      <c r="PU55" s="54">
        <v>0</v>
      </c>
      <c r="PV55" s="54">
        <v>0</v>
      </c>
      <c r="PW55" s="54">
        <v>0</v>
      </c>
      <c r="PX55" s="54">
        <v>0</v>
      </c>
      <c r="PY55" s="54">
        <v>0</v>
      </c>
      <c r="PZ55" s="54">
        <v>0</v>
      </c>
      <c r="QA55" s="54">
        <v>0</v>
      </c>
      <c r="QB55" s="54">
        <v>0</v>
      </c>
      <c r="QC55" s="54">
        <v>0</v>
      </c>
      <c r="QD55" s="54">
        <v>0</v>
      </c>
      <c r="QE55" s="54">
        <v>0</v>
      </c>
      <c r="QF55" s="54">
        <v>0</v>
      </c>
      <c r="QG55" s="54">
        <v>0</v>
      </c>
      <c r="QH55" s="54">
        <v>0</v>
      </c>
      <c r="QI55" s="54">
        <v>0</v>
      </c>
      <c r="QJ55" s="54">
        <v>0</v>
      </c>
      <c r="QK55" s="54">
        <v>0</v>
      </c>
      <c r="QL55" s="54">
        <v>0</v>
      </c>
      <c r="QM55" s="54">
        <v>0</v>
      </c>
      <c r="QN55" s="54">
        <v>0</v>
      </c>
      <c r="QO55" s="54">
        <v>0</v>
      </c>
      <c r="QP55" s="54">
        <v>0</v>
      </c>
      <c r="QQ55" s="54">
        <v>0</v>
      </c>
      <c r="QR55" s="54">
        <v>0</v>
      </c>
      <c r="QS55" s="54">
        <v>0</v>
      </c>
      <c r="QT55" s="54">
        <v>0</v>
      </c>
      <c r="QU55" s="54">
        <v>0</v>
      </c>
      <c r="QV55" s="54">
        <v>0</v>
      </c>
      <c r="QW55" s="54">
        <v>0</v>
      </c>
      <c r="QX55" s="54">
        <v>0</v>
      </c>
      <c r="QY55" s="54">
        <v>0</v>
      </c>
      <c r="QZ55" s="54">
        <v>0</v>
      </c>
      <c r="RA55" s="54">
        <v>0</v>
      </c>
      <c r="RB55" s="54">
        <v>0</v>
      </c>
      <c r="RC55" s="54">
        <v>0</v>
      </c>
      <c r="RD55" s="54">
        <v>0</v>
      </c>
      <c r="RE55" s="54">
        <v>0</v>
      </c>
      <c r="RF55" s="54">
        <v>0</v>
      </c>
      <c r="RG55" s="54">
        <v>0</v>
      </c>
      <c r="RH55" s="54">
        <v>0</v>
      </c>
      <c r="RI55" s="54">
        <v>0</v>
      </c>
      <c r="RJ55" s="54">
        <v>0</v>
      </c>
      <c r="RK55" s="54">
        <v>0</v>
      </c>
      <c r="RL55" s="54">
        <v>0</v>
      </c>
      <c r="RM55" s="54">
        <v>0</v>
      </c>
      <c r="RN55" s="54">
        <v>0</v>
      </c>
      <c r="RO55" s="54">
        <v>0</v>
      </c>
      <c r="RP55" s="54">
        <v>0</v>
      </c>
      <c r="RQ55" s="54">
        <v>0</v>
      </c>
      <c r="RR55" s="54">
        <v>0</v>
      </c>
      <c r="RS55" s="54">
        <v>0</v>
      </c>
      <c r="RT55" s="54">
        <v>0</v>
      </c>
      <c r="RU55" s="54">
        <v>0</v>
      </c>
      <c r="RV55" s="54">
        <v>0</v>
      </c>
      <c r="RW55" s="54">
        <v>0</v>
      </c>
      <c r="RX55" s="54">
        <v>0</v>
      </c>
      <c r="RY55" s="54">
        <v>0</v>
      </c>
      <c r="RZ55" s="54">
        <v>0</v>
      </c>
      <c r="SA55" s="54">
        <v>0</v>
      </c>
      <c r="SB55" s="54">
        <v>0</v>
      </c>
      <c r="SC55" s="54">
        <v>0</v>
      </c>
      <c r="SD55" s="54">
        <v>0</v>
      </c>
      <c r="SE55" s="54">
        <v>0</v>
      </c>
      <c r="SF55" s="54">
        <v>0</v>
      </c>
      <c r="SG55" s="54">
        <v>0</v>
      </c>
      <c r="SH55" s="54">
        <v>0</v>
      </c>
      <c r="SI55" s="54">
        <v>0</v>
      </c>
      <c r="SJ55" s="54">
        <v>0</v>
      </c>
      <c r="SK55" s="54">
        <v>0</v>
      </c>
      <c r="SL55" s="54">
        <v>0</v>
      </c>
      <c r="SM55" s="54">
        <v>0</v>
      </c>
      <c r="SN55" s="54">
        <v>0</v>
      </c>
      <c r="SO55" s="54">
        <v>0</v>
      </c>
      <c r="SP55" s="54">
        <v>0</v>
      </c>
      <c r="SQ55" s="54">
        <v>0</v>
      </c>
      <c r="SR55" s="54">
        <v>0</v>
      </c>
      <c r="SS55" s="54">
        <v>0</v>
      </c>
      <c r="ST55" s="54">
        <v>0</v>
      </c>
      <c r="SU55" s="54">
        <v>0</v>
      </c>
      <c r="SV55" s="54">
        <v>0</v>
      </c>
      <c r="SW55" s="54">
        <v>0</v>
      </c>
      <c r="SX55" s="54">
        <v>0</v>
      </c>
      <c r="SY55" s="54">
        <v>0</v>
      </c>
      <c r="SZ55" s="54">
        <v>0</v>
      </c>
      <c r="TA55" s="54">
        <v>0</v>
      </c>
      <c r="TB55" s="54">
        <v>0</v>
      </c>
      <c r="TC55" s="54">
        <v>0</v>
      </c>
      <c r="TD55" s="54">
        <v>0</v>
      </c>
      <c r="TE55" s="54">
        <v>0</v>
      </c>
      <c r="TF55" s="54">
        <v>0</v>
      </c>
      <c r="TG55" s="54">
        <v>0</v>
      </c>
      <c r="TH55" s="54">
        <v>0</v>
      </c>
      <c r="TI55" s="54">
        <v>0</v>
      </c>
      <c r="TJ55" s="54">
        <v>0</v>
      </c>
      <c r="TK55" s="54">
        <v>0</v>
      </c>
      <c r="TL55" s="54">
        <v>0</v>
      </c>
      <c r="TM55" s="54">
        <v>0</v>
      </c>
      <c r="TN55" s="54">
        <v>0</v>
      </c>
      <c r="TO55" s="54">
        <v>0</v>
      </c>
    </row>
    <row r="56" spans="4:535" ht="14.25">
      <c r="D56" s="18" t="s">
        <v>286</v>
      </c>
      <c r="E56" s="17" t="s">
        <v>168</v>
      </c>
      <c r="F56" s="54">
        <v>0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54">
        <v>0</v>
      </c>
      <c r="P56" s="54">
        <v>0</v>
      </c>
      <c r="Q56" s="54">
        <v>0</v>
      </c>
      <c r="R56" s="54">
        <v>0</v>
      </c>
      <c r="S56" s="54">
        <v>0</v>
      </c>
      <c r="T56" s="54">
        <v>0</v>
      </c>
      <c r="U56" s="54">
        <v>0</v>
      </c>
      <c r="V56" s="54">
        <v>0</v>
      </c>
      <c r="W56" s="54">
        <v>0</v>
      </c>
      <c r="X56" s="54">
        <v>0</v>
      </c>
      <c r="Y56" s="54">
        <v>0</v>
      </c>
      <c r="Z56" s="54">
        <v>0</v>
      </c>
      <c r="AA56" s="54">
        <v>0</v>
      </c>
      <c r="AB56" s="54">
        <v>0</v>
      </c>
      <c r="AC56" s="54">
        <v>0</v>
      </c>
      <c r="AD56" s="54">
        <v>0</v>
      </c>
      <c r="AE56" s="54">
        <v>0</v>
      </c>
      <c r="AF56" s="54">
        <v>0</v>
      </c>
      <c r="AG56" s="54">
        <v>0</v>
      </c>
      <c r="AH56" s="54">
        <v>0</v>
      </c>
      <c r="AI56" s="54">
        <v>0</v>
      </c>
      <c r="AJ56" s="54">
        <v>0</v>
      </c>
      <c r="AK56" s="54">
        <v>0</v>
      </c>
      <c r="AL56" s="54">
        <v>0</v>
      </c>
      <c r="AM56" s="54">
        <v>0</v>
      </c>
      <c r="AN56" s="54">
        <v>0</v>
      </c>
      <c r="AO56" s="54">
        <v>0</v>
      </c>
      <c r="AP56" s="54">
        <v>0</v>
      </c>
      <c r="AQ56" s="54">
        <v>0</v>
      </c>
      <c r="AR56" s="54">
        <v>0</v>
      </c>
      <c r="AS56" s="54">
        <v>0</v>
      </c>
      <c r="AT56" s="54">
        <v>0</v>
      </c>
      <c r="AU56" s="54">
        <v>0</v>
      </c>
      <c r="AV56" s="54">
        <v>0</v>
      </c>
      <c r="AW56" s="54">
        <v>0</v>
      </c>
      <c r="AX56" s="54">
        <v>0</v>
      </c>
      <c r="AY56" s="54">
        <v>0</v>
      </c>
      <c r="AZ56" s="54">
        <v>0</v>
      </c>
      <c r="BA56" s="54">
        <v>0</v>
      </c>
      <c r="BB56" s="54">
        <v>0</v>
      </c>
      <c r="BC56" s="54">
        <v>0</v>
      </c>
      <c r="BD56" s="54">
        <v>0</v>
      </c>
      <c r="BE56" s="54">
        <v>0</v>
      </c>
      <c r="BF56" s="54">
        <v>0</v>
      </c>
      <c r="BG56" s="54">
        <v>0</v>
      </c>
      <c r="BH56" s="54">
        <v>0</v>
      </c>
      <c r="BI56" s="54">
        <v>0</v>
      </c>
      <c r="BJ56" s="54">
        <v>0</v>
      </c>
      <c r="BK56" s="54">
        <v>0</v>
      </c>
      <c r="BL56" s="54">
        <v>0</v>
      </c>
      <c r="BM56" s="54">
        <v>0</v>
      </c>
      <c r="BN56" s="54">
        <v>0</v>
      </c>
      <c r="BO56" s="54">
        <v>0</v>
      </c>
      <c r="BP56" s="54">
        <v>0</v>
      </c>
      <c r="BQ56" s="54">
        <v>0</v>
      </c>
      <c r="BR56" s="54">
        <v>0</v>
      </c>
      <c r="BS56" s="54">
        <v>0</v>
      </c>
      <c r="BT56" s="54">
        <v>0</v>
      </c>
      <c r="BU56" s="54">
        <v>0</v>
      </c>
      <c r="BV56" s="54">
        <v>0</v>
      </c>
      <c r="BW56" s="54">
        <v>0</v>
      </c>
      <c r="BX56" s="54">
        <v>0</v>
      </c>
      <c r="BY56" s="54">
        <v>0</v>
      </c>
      <c r="BZ56" s="54">
        <v>0</v>
      </c>
      <c r="CA56" s="54">
        <v>0</v>
      </c>
      <c r="CB56" s="54">
        <v>0</v>
      </c>
      <c r="CC56" s="54">
        <v>0</v>
      </c>
      <c r="CD56" s="54">
        <v>0</v>
      </c>
      <c r="CE56" s="54">
        <v>0</v>
      </c>
      <c r="CF56" s="54">
        <v>0</v>
      </c>
      <c r="CG56" s="54">
        <v>0</v>
      </c>
      <c r="CH56" s="54">
        <v>0</v>
      </c>
      <c r="CI56" s="54">
        <v>0</v>
      </c>
      <c r="CJ56" s="54">
        <v>0</v>
      </c>
      <c r="CK56" s="54">
        <v>0</v>
      </c>
      <c r="CL56" s="54">
        <v>0</v>
      </c>
      <c r="CM56" s="54">
        <v>0</v>
      </c>
      <c r="CN56" s="54">
        <v>0</v>
      </c>
      <c r="CO56" s="54">
        <v>0</v>
      </c>
      <c r="CP56" s="54">
        <v>0</v>
      </c>
      <c r="CQ56" s="54">
        <v>0</v>
      </c>
      <c r="CR56" s="54">
        <v>0</v>
      </c>
      <c r="CS56" s="54">
        <v>0</v>
      </c>
      <c r="CT56" s="54">
        <v>0</v>
      </c>
      <c r="CU56" s="54">
        <v>0</v>
      </c>
      <c r="CV56" s="54">
        <v>0</v>
      </c>
      <c r="CW56" s="54">
        <v>0</v>
      </c>
      <c r="CX56" s="54">
        <v>0</v>
      </c>
      <c r="CY56" s="54">
        <v>0</v>
      </c>
      <c r="CZ56" s="54">
        <v>0</v>
      </c>
      <c r="DA56" s="54">
        <v>0</v>
      </c>
      <c r="DB56" s="54">
        <v>0</v>
      </c>
      <c r="DC56" s="54">
        <v>0</v>
      </c>
      <c r="DD56" s="54">
        <v>0</v>
      </c>
      <c r="DE56" s="54">
        <v>0</v>
      </c>
      <c r="DF56" s="54">
        <v>0</v>
      </c>
      <c r="DG56" s="54">
        <v>0</v>
      </c>
      <c r="DH56" s="54">
        <v>0</v>
      </c>
      <c r="DI56" s="54">
        <v>0</v>
      </c>
      <c r="DJ56" s="54">
        <v>0</v>
      </c>
      <c r="DK56" s="54">
        <v>0</v>
      </c>
      <c r="DL56" s="54">
        <v>0</v>
      </c>
      <c r="DM56" s="54">
        <v>0</v>
      </c>
      <c r="DN56" s="54">
        <v>0</v>
      </c>
      <c r="DO56" s="54">
        <v>0</v>
      </c>
      <c r="DP56" s="54">
        <v>0</v>
      </c>
      <c r="DQ56" s="54">
        <v>0</v>
      </c>
      <c r="DR56" s="54">
        <v>0</v>
      </c>
      <c r="DS56" s="54">
        <v>0</v>
      </c>
      <c r="DT56" s="54">
        <v>0</v>
      </c>
      <c r="DU56" s="54">
        <v>0</v>
      </c>
      <c r="DV56" s="54">
        <v>0</v>
      </c>
      <c r="DW56" s="54">
        <v>0</v>
      </c>
      <c r="DX56" s="54">
        <v>0</v>
      </c>
      <c r="DY56" s="54">
        <v>0</v>
      </c>
      <c r="DZ56" s="54">
        <v>0</v>
      </c>
      <c r="EA56" s="54">
        <v>0</v>
      </c>
      <c r="EB56" s="54">
        <v>0</v>
      </c>
      <c r="EC56" s="54">
        <v>0</v>
      </c>
      <c r="ED56" s="54">
        <v>0</v>
      </c>
      <c r="EE56" s="54">
        <v>0</v>
      </c>
      <c r="EF56" s="54">
        <v>0</v>
      </c>
      <c r="EG56" s="54">
        <v>0</v>
      </c>
      <c r="EH56" s="54">
        <v>0</v>
      </c>
      <c r="EI56" s="54">
        <v>0</v>
      </c>
      <c r="EJ56" s="54">
        <v>0</v>
      </c>
      <c r="EK56" s="54">
        <v>0</v>
      </c>
      <c r="EL56" s="54">
        <v>0</v>
      </c>
      <c r="EM56" s="54">
        <v>0</v>
      </c>
      <c r="EN56" s="54">
        <v>0</v>
      </c>
      <c r="EO56" s="54">
        <v>0</v>
      </c>
      <c r="EP56" s="54">
        <v>0</v>
      </c>
      <c r="EQ56" s="54">
        <v>0</v>
      </c>
      <c r="ER56" s="54">
        <v>0</v>
      </c>
      <c r="ES56" s="54">
        <v>0</v>
      </c>
      <c r="ET56" s="54">
        <v>0</v>
      </c>
      <c r="EU56" s="54">
        <v>0</v>
      </c>
      <c r="EV56" s="54">
        <v>0</v>
      </c>
      <c r="EW56" s="54">
        <v>0</v>
      </c>
      <c r="EX56" s="54">
        <v>0</v>
      </c>
      <c r="EY56" s="54">
        <v>0</v>
      </c>
      <c r="EZ56" s="54">
        <v>0</v>
      </c>
      <c r="FA56" s="54">
        <v>0</v>
      </c>
      <c r="FB56" s="54">
        <v>0</v>
      </c>
      <c r="FC56" s="54">
        <v>0</v>
      </c>
      <c r="FD56" s="54">
        <v>0</v>
      </c>
      <c r="FE56" s="54">
        <v>0</v>
      </c>
      <c r="FF56" s="54">
        <v>0</v>
      </c>
      <c r="FG56" s="54">
        <v>0</v>
      </c>
      <c r="FH56" s="54">
        <v>0</v>
      </c>
      <c r="FI56" s="54">
        <v>0</v>
      </c>
      <c r="FJ56" s="54">
        <v>0</v>
      </c>
      <c r="FK56" s="54">
        <v>0</v>
      </c>
      <c r="FL56" s="54">
        <v>0</v>
      </c>
      <c r="FM56" s="54">
        <v>0</v>
      </c>
      <c r="FN56" s="54">
        <v>0</v>
      </c>
      <c r="FO56" s="54">
        <v>0</v>
      </c>
      <c r="FP56" s="54">
        <v>0</v>
      </c>
      <c r="FQ56" s="54">
        <v>0</v>
      </c>
      <c r="FR56" s="54">
        <v>0</v>
      </c>
      <c r="FS56" s="54">
        <v>0</v>
      </c>
      <c r="FT56" s="54">
        <v>0</v>
      </c>
      <c r="FU56" s="54">
        <v>0</v>
      </c>
      <c r="FV56" s="54">
        <v>0</v>
      </c>
      <c r="FW56" s="54">
        <v>0</v>
      </c>
      <c r="FX56" s="54">
        <v>0</v>
      </c>
      <c r="FY56" s="54">
        <v>0</v>
      </c>
      <c r="FZ56" s="54">
        <v>0</v>
      </c>
      <c r="GA56" s="54">
        <v>0</v>
      </c>
      <c r="GB56" s="54">
        <v>0</v>
      </c>
      <c r="GC56" s="54">
        <v>0</v>
      </c>
      <c r="GD56" s="54">
        <v>0</v>
      </c>
      <c r="GE56" s="54">
        <v>0</v>
      </c>
      <c r="GF56" s="54">
        <v>0</v>
      </c>
      <c r="GG56" s="54">
        <v>0</v>
      </c>
      <c r="GH56" s="54">
        <v>0</v>
      </c>
      <c r="GI56" s="54">
        <v>0</v>
      </c>
      <c r="GJ56" s="54">
        <v>0</v>
      </c>
      <c r="GK56" s="54">
        <v>0</v>
      </c>
      <c r="GL56" s="54">
        <v>0</v>
      </c>
      <c r="GM56" s="54">
        <v>0</v>
      </c>
      <c r="GN56" s="54">
        <v>0</v>
      </c>
      <c r="GO56" s="54">
        <v>0</v>
      </c>
      <c r="GP56" s="54">
        <v>0</v>
      </c>
      <c r="GQ56" s="54">
        <v>0</v>
      </c>
      <c r="GR56" s="54">
        <v>0</v>
      </c>
      <c r="GS56" s="54">
        <v>0</v>
      </c>
      <c r="GT56" s="54">
        <v>0</v>
      </c>
      <c r="GU56" s="54">
        <v>0</v>
      </c>
      <c r="GV56" s="54">
        <v>0</v>
      </c>
      <c r="GW56" s="54">
        <v>0</v>
      </c>
      <c r="GX56" s="54">
        <v>0</v>
      </c>
      <c r="GY56" s="54">
        <v>0</v>
      </c>
      <c r="GZ56" s="54">
        <v>0</v>
      </c>
      <c r="HA56" s="54">
        <v>0</v>
      </c>
      <c r="HB56" s="54">
        <v>0</v>
      </c>
      <c r="HC56" s="54">
        <v>0</v>
      </c>
      <c r="HD56" s="54">
        <v>0</v>
      </c>
      <c r="HE56" s="54">
        <v>0</v>
      </c>
      <c r="HF56" s="54">
        <v>0</v>
      </c>
      <c r="HG56" s="54">
        <v>0</v>
      </c>
      <c r="HH56" s="54">
        <v>0</v>
      </c>
      <c r="HI56" s="54">
        <v>0</v>
      </c>
      <c r="HJ56" s="54">
        <v>0</v>
      </c>
      <c r="HK56" s="54">
        <v>0</v>
      </c>
      <c r="HL56" s="54">
        <v>0</v>
      </c>
      <c r="HM56" s="54">
        <v>0</v>
      </c>
      <c r="HN56" s="54">
        <v>0</v>
      </c>
      <c r="HO56" s="54">
        <v>0</v>
      </c>
      <c r="HP56" s="54">
        <v>0</v>
      </c>
      <c r="HQ56" s="54">
        <v>0</v>
      </c>
      <c r="HR56" s="54">
        <v>0</v>
      </c>
      <c r="HS56" s="54">
        <v>0</v>
      </c>
      <c r="HT56" s="54">
        <v>0</v>
      </c>
      <c r="HU56" s="54">
        <v>0</v>
      </c>
      <c r="HV56" s="54">
        <v>0</v>
      </c>
      <c r="HW56" s="54">
        <v>0</v>
      </c>
      <c r="HX56" s="54">
        <v>0</v>
      </c>
      <c r="HY56" s="54">
        <v>0</v>
      </c>
      <c r="HZ56" s="54">
        <v>0</v>
      </c>
      <c r="IA56" s="54">
        <v>0</v>
      </c>
      <c r="IB56" s="54">
        <v>0</v>
      </c>
      <c r="IC56" s="54">
        <v>0</v>
      </c>
      <c r="ID56" s="54">
        <v>0</v>
      </c>
      <c r="IE56" s="54">
        <v>0</v>
      </c>
      <c r="IF56" s="54">
        <v>0</v>
      </c>
      <c r="IG56" s="54">
        <v>0</v>
      </c>
      <c r="IH56" s="54">
        <v>0</v>
      </c>
      <c r="II56" s="54">
        <v>0</v>
      </c>
      <c r="IJ56" s="54">
        <v>0</v>
      </c>
      <c r="IK56" s="54">
        <v>0</v>
      </c>
      <c r="IL56" s="54">
        <v>0</v>
      </c>
      <c r="IM56" s="54">
        <v>0</v>
      </c>
      <c r="IN56" s="54">
        <v>0</v>
      </c>
      <c r="IO56" s="54">
        <v>0</v>
      </c>
      <c r="IP56" s="54">
        <v>0</v>
      </c>
      <c r="IQ56" s="54">
        <v>0</v>
      </c>
      <c r="IR56" s="54">
        <v>0</v>
      </c>
      <c r="IS56" s="54">
        <v>0</v>
      </c>
      <c r="IT56" s="54">
        <v>0</v>
      </c>
      <c r="IU56" s="54">
        <v>0</v>
      </c>
      <c r="IV56" s="54">
        <v>0</v>
      </c>
      <c r="IW56" s="54">
        <v>0</v>
      </c>
      <c r="IX56" s="54">
        <v>0</v>
      </c>
      <c r="IY56" s="54">
        <v>0</v>
      </c>
      <c r="IZ56" s="54">
        <v>0</v>
      </c>
      <c r="JA56" s="54">
        <v>0</v>
      </c>
      <c r="JB56" s="54">
        <v>0</v>
      </c>
      <c r="JC56" s="54">
        <v>0</v>
      </c>
      <c r="JD56" s="54">
        <v>0</v>
      </c>
      <c r="JE56" s="54">
        <v>0</v>
      </c>
      <c r="JF56" s="54">
        <v>0</v>
      </c>
      <c r="JG56" s="54">
        <v>0</v>
      </c>
      <c r="JH56" s="54">
        <v>0</v>
      </c>
      <c r="JI56" s="54">
        <v>0</v>
      </c>
      <c r="JJ56" s="54">
        <v>0</v>
      </c>
      <c r="JK56" s="54">
        <v>0</v>
      </c>
      <c r="JL56" s="54">
        <v>0</v>
      </c>
      <c r="JM56" s="54">
        <v>0</v>
      </c>
      <c r="JN56" s="54">
        <v>0</v>
      </c>
      <c r="JO56" s="54">
        <v>0</v>
      </c>
      <c r="JP56" s="54">
        <v>0</v>
      </c>
      <c r="JQ56" s="54">
        <v>0</v>
      </c>
      <c r="JR56" s="54">
        <v>0</v>
      </c>
      <c r="JS56" s="54">
        <v>0</v>
      </c>
      <c r="JT56" s="54">
        <v>0</v>
      </c>
      <c r="JU56" s="54">
        <v>0</v>
      </c>
      <c r="JV56" s="54">
        <v>0</v>
      </c>
      <c r="JW56" s="54">
        <v>0</v>
      </c>
      <c r="JX56" s="54">
        <v>0</v>
      </c>
      <c r="JY56" s="54">
        <v>0</v>
      </c>
      <c r="JZ56" s="54">
        <v>0</v>
      </c>
      <c r="KA56" s="54">
        <v>0</v>
      </c>
      <c r="KB56" s="54">
        <v>0</v>
      </c>
      <c r="KC56" s="54">
        <v>0</v>
      </c>
      <c r="KD56" s="54">
        <v>0</v>
      </c>
      <c r="KE56" s="54">
        <v>0</v>
      </c>
      <c r="KF56" s="54">
        <v>0</v>
      </c>
      <c r="KG56" s="54">
        <v>0</v>
      </c>
      <c r="KH56" s="54">
        <v>0</v>
      </c>
      <c r="KI56" s="54">
        <v>0</v>
      </c>
      <c r="KJ56" s="54">
        <v>0</v>
      </c>
      <c r="KK56" s="54">
        <v>0</v>
      </c>
      <c r="KL56" s="54">
        <v>0</v>
      </c>
      <c r="KM56" s="54">
        <v>0</v>
      </c>
      <c r="KN56" s="54">
        <v>0</v>
      </c>
      <c r="KO56" s="54">
        <v>0</v>
      </c>
      <c r="KP56" s="54">
        <v>0</v>
      </c>
      <c r="KQ56" s="54">
        <v>0</v>
      </c>
      <c r="KR56" s="54">
        <v>0</v>
      </c>
      <c r="KS56" s="54">
        <v>0</v>
      </c>
      <c r="KT56" s="54">
        <v>0</v>
      </c>
      <c r="KU56" s="54">
        <v>0</v>
      </c>
      <c r="KV56" s="54">
        <v>0</v>
      </c>
      <c r="KW56" s="54">
        <v>0</v>
      </c>
      <c r="KX56" s="54">
        <v>0</v>
      </c>
      <c r="KY56" s="54">
        <v>0</v>
      </c>
      <c r="KZ56" s="54">
        <v>0</v>
      </c>
      <c r="LA56" s="54">
        <v>0</v>
      </c>
      <c r="LB56" s="54">
        <v>0</v>
      </c>
      <c r="LC56" s="54">
        <v>0</v>
      </c>
      <c r="LD56" s="54">
        <v>0</v>
      </c>
      <c r="LE56" s="54">
        <v>0</v>
      </c>
      <c r="LF56" s="54">
        <v>0</v>
      </c>
      <c r="LG56" s="54">
        <v>0</v>
      </c>
      <c r="LH56" s="54">
        <v>0</v>
      </c>
      <c r="LI56" s="54">
        <v>0</v>
      </c>
      <c r="LJ56" s="54">
        <v>0</v>
      </c>
      <c r="LK56" s="54">
        <v>0</v>
      </c>
      <c r="LL56" s="54">
        <v>0</v>
      </c>
      <c r="LM56" s="54">
        <v>0</v>
      </c>
      <c r="LN56" s="54">
        <v>0</v>
      </c>
      <c r="LO56" s="54">
        <v>0</v>
      </c>
      <c r="LP56" s="54">
        <v>0</v>
      </c>
      <c r="LQ56" s="54">
        <v>0</v>
      </c>
      <c r="LR56" s="54">
        <v>0</v>
      </c>
      <c r="LS56" s="54">
        <v>0</v>
      </c>
      <c r="LT56" s="54">
        <v>0</v>
      </c>
      <c r="LU56" s="54">
        <v>0</v>
      </c>
      <c r="LV56" s="54">
        <v>0</v>
      </c>
      <c r="LW56" s="54">
        <v>0</v>
      </c>
      <c r="LX56" s="54">
        <v>0</v>
      </c>
      <c r="LY56" s="54">
        <v>0</v>
      </c>
      <c r="LZ56" s="54">
        <v>0</v>
      </c>
      <c r="MA56" s="54">
        <v>0</v>
      </c>
      <c r="MB56" s="54">
        <v>0</v>
      </c>
      <c r="MC56" s="54">
        <v>0</v>
      </c>
      <c r="MD56" s="54">
        <v>0</v>
      </c>
      <c r="ME56" s="54">
        <v>0</v>
      </c>
      <c r="MF56" s="54">
        <v>0</v>
      </c>
      <c r="MG56" s="54">
        <v>0</v>
      </c>
      <c r="MH56" s="54">
        <v>0</v>
      </c>
      <c r="MI56" s="54">
        <v>0</v>
      </c>
      <c r="MJ56" s="54">
        <v>0</v>
      </c>
      <c r="MK56" s="54">
        <v>0</v>
      </c>
      <c r="ML56" s="54">
        <v>0</v>
      </c>
      <c r="MM56" s="54">
        <v>0</v>
      </c>
      <c r="MN56" s="54">
        <v>0</v>
      </c>
      <c r="MO56" s="54">
        <v>0</v>
      </c>
      <c r="MP56" s="54">
        <v>0</v>
      </c>
      <c r="MQ56" s="54">
        <v>0</v>
      </c>
      <c r="MR56" s="54">
        <v>0</v>
      </c>
      <c r="MS56" s="54">
        <v>0</v>
      </c>
      <c r="MT56" s="54">
        <v>0</v>
      </c>
      <c r="MU56" s="54">
        <v>0</v>
      </c>
      <c r="MV56" s="54">
        <v>0</v>
      </c>
      <c r="MW56" s="54">
        <v>0</v>
      </c>
      <c r="MX56" s="54">
        <v>0</v>
      </c>
      <c r="MY56" s="54">
        <v>0</v>
      </c>
      <c r="MZ56" s="54">
        <v>0</v>
      </c>
      <c r="NA56" s="54">
        <v>0</v>
      </c>
      <c r="NB56" s="54">
        <v>0</v>
      </c>
      <c r="NC56" s="54">
        <v>0</v>
      </c>
      <c r="ND56" s="54">
        <v>0</v>
      </c>
      <c r="NE56" s="54">
        <v>0</v>
      </c>
      <c r="NF56" s="54">
        <v>0</v>
      </c>
      <c r="NG56" s="54">
        <v>0</v>
      </c>
      <c r="NH56" s="54">
        <v>0</v>
      </c>
      <c r="NI56" s="54">
        <v>0</v>
      </c>
      <c r="NJ56" s="54">
        <v>0</v>
      </c>
      <c r="NK56" s="54">
        <v>0</v>
      </c>
      <c r="NL56" s="54">
        <v>0</v>
      </c>
      <c r="NM56" s="54">
        <v>0</v>
      </c>
      <c r="NN56" s="54">
        <v>0</v>
      </c>
      <c r="NO56" s="54">
        <v>0</v>
      </c>
      <c r="NP56" s="54">
        <v>0</v>
      </c>
      <c r="NQ56" s="54">
        <v>0</v>
      </c>
      <c r="NR56" s="54">
        <v>0</v>
      </c>
      <c r="NS56" s="54">
        <v>0</v>
      </c>
      <c r="NT56" s="54">
        <v>0</v>
      </c>
      <c r="NU56" s="54">
        <v>0</v>
      </c>
      <c r="NV56" s="54">
        <v>0</v>
      </c>
      <c r="NW56" s="54">
        <v>0</v>
      </c>
      <c r="NX56" s="54">
        <v>0</v>
      </c>
      <c r="NY56" s="54">
        <v>0</v>
      </c>
      <c r="NZ56" s="54">
        <v>0</v>
      </c>
      <c r="OA56" s="54">
        <v>0</v>
      </c>
      <c r="OB56" s="54">
        <v>0</v>
      </c>
      <c r="OC56" s="54">
        <v>0</v>
      </c>
      <c r="OD56" s="54">
        <v>0</v>
      </c>
      <c r="OE56" s="54">
        <v>0</v>
      </c>
      <c r="OF56" s="54">
        <v>0</v>
      </c>
      <c r="OG56" s="54">
        <v>0</v>
      </c>
      <c r="OH56" s="54">
        <v>0</v>
      </c>
      <c r="OI56" s="54">
        <v>0</v>
      </c>
      <c r="OJ56" s="54">
        <v>0</v>
      </c>
      <c r="OK56" s="54">
        <v>0</v>
      </c>
      <c r="OL56" s="54">
        <v>0</v>
      </c>
      <c r="OM56" s="54">
        <v>0</v>
      </c>
      <c r="ON56" s="54">
        <v>0</v>
      </c>
      <c r="OO56" s="54">
        <v>0</v>
      </c>
      <c r="OP56" s="54">
        <v>0</v>
      </c>
      <c r="OQ56" s="54">
        <v>0</v>
      </c>
      <c r="OR56" s="54">
        <v>0</v>
      </c>
      <c r="OS56" s="54">
        <v>0</v>
      </c>
      <c r="OT56" s="54">
        <v>0</v>
      </c>
      <c r="OU56" s="54">
        <v>0</v>
      </c>
      <c r="OV56" s="54">
        <v>0</v>
      </c>
      <c r="OW56" s="54">
        <v>0</v>
      </c>
      <c r="OX56" s="54">
        <v>0</v>
      </c>
      <c r="OY56" s="54">
        <v>0</v>
      </c>
      <c r="OZ56" s="54">
        <v>0</v>
      </c>
      <c r="PA56" s="54">
        <v>0</v>
      </c>
      <c r="PB56" s="54">
        <v>0</v>
      </c>
      <c r="PC56" s="54">
        <v>0</v>
      </c>
      <c r="PD56" s="54">
        <v>0</v>
      </c>
      <c r="PE56" s="54">
        <v>0</v>
      </c>
      <c r="PF56" s="54">
        <v>0</v>
      </c>
      <c r="PG56" s="54">
        <v>0</v>
      </c>
      <c r="PH56" s="54">
        <v>0</v>
      </c>
      <c r="PI56" s="54">
        <v>0</v>
      </c>
      <c r="PJ56" s="54">
        <v>0</v>
      </c>
      <c r="PK56" s="54">
        <v>0</v>
      </c>
      <c r="PL56" s="54">
        <v>0</v>
      </c>
      <c r="PM56" s="54">
        <v>0</v>
      </c>
      <c r="PN56" s="54">
        <v>0</v>
      </c>
      <c r="PO56" s="54">
        <v>0</v>
      </c>
      <c r="PP56" s="54">
        <v>0</v>
      </c>
      <c r="PQ56" s="54">
        <v>0</v>
      </c>
      <c r="PR56" s="54">
        <v>0</v>
      </c>
      <c r="PS56" s="54">
        <v>0</v>
      </c>
      <c r="PT56" s="54">
        <v>0</v>
      </c>
      <c r="PU56" s="54">
        <v>0</v>
      </c>
      <c r="PV56" s="54">
        <v>0</v>
      </c>
      <c r="PW56" s="54">
        <v>0</v>
      </c>
      <c r="PX56" s="54">
        <v>0</v>
      </c>
      <c r="PY56" s="54">
        <v>0</v>
      </c>
      <c r="PZ56" s="54">
        <v>0</v>
      </c>
      <c r="QA56" s="54">
        <v>0</v>
      </c>
      <c r="QB56" s="54">
        <v>0</v>
      </c>
      <c r="QC56" s="54">
        <v>0</v>
      </c>
      <c r="QD56" s="54">
        <v>0</v>
      </c>
      <c r="QE56" s="54">
        <v>0</v>
      </c>
      <c r="QF56" s="54">
        <v>0</v>
      </c>
      <c r="QG56" s="54">
        <v>0</v>
      </c>
      <c r="QH56" s="54">
        <v>0</v>
      </c>
      <c r="QI56" s="54">
        <v>0</v>
      </c>
      <c r="QJ56" s="54">
        <v>0</v>
      </c>
      <c r="QK56" s="54">
        <v>0</v>
      </c>
      <c r="QL56" s="54">
        <v>0</v>
      </c>
      <c r="QM56" s="54">
        <v>0</v>
      </c>
      <c r="QN56" s="54">
        <v>0</v>
      </c>
      <c r="QO56" s="54">
        <v>0</v>
      </c>
      <c r="QP56" s="54">
        <v>0</v>
      </c>
      <c r="QQ56" s="54">
        <v>0</v>
      </c>
      <c r="QR56" s="54">
        <v>0</v>
      </c>
      <c r="QS56" s="54">
        <v>0</v>
      </c>
      <c r="QT56" s="54">
        <v>0</v>
      </c>
      <c r="QU56" s="54">
        <v>0</v>
      </c>
      <c r="QV56" s="54">
        <v>0</v>
      </c>
      <c r="QW56" s="54">
        <v>0</v>
      </c>
      <c r="QX56" s="54">
        <v>0</v>
      </c>
      <c r="QY56" s="54">
        <v>0</v>
      </c>
      <c r="QZ56" s="54">
        <v>0</v>
      </c>
      <c r="RA56" s="54">
        <v>0</v>
      </c>
      <c r="RB56" s="54">
        <v>0</v>
      </c>
      <c r="RC56" s="54">
        <v>0</v>
      </c>
      <c r="RD56" s="54">
        <v>0</v>
      </c>
      <c r="RE56" s="54">
        <v>0</v>
      </c>
      <c r="RF56" s="54">
        <v>0</v>
      </c>
      <c r="RG56" s="54">
        <v>0</v>
      </c>
      <c r="RH56" s="54">
        <v>0</v>
      </c>
      <c r="RI56" s="54">
        <v>0</v>
      </c>
      <c r="RJ56" s="54">
        <v>0</v>
      </c>
      <c r="RK56" s="54">
        <v>0</v>
      </c>
      <c r="RL56" s="54">
        <v>0</v>
      </c>
      <c r="RM56" s="54">
        <v>0</v>
      </c>
      <c r="RN56" s="54">
        <v>0</v>
      </c>
      <c r="RO56" s="54">
        <v>0</v>
      </c>
      <c r="RP56" s="54">
        <v>0</v>
      </c>
      <c r="RQ56" s="54">
        <v>0</v>
      </c>
      <c r="RR56" s="54">
        <v>0</v>
      </c>
      <c r="RS56" s="54">
        <v>0</v>
      </c>
      <c r="RT56" s="54">
        <v>0</v>
      </c>
      <c r="RU56" s="54">
        <v>0</v>
      </c>
      <c r="RV56" s="54">
        <v>0</v>
      </c>
      <c r="RW56" s="54">
        <v>0</v>
      </c>
      <c r="RX56" s="54">
        <v>0</v>
      </c>
      <c r="RY56" s="54">
        <v>0</v>
      </c>
      <c r="RZ56" s="54">
        <v>0</v>
      </c>
      <c r="SA56" s="54">
        <v>0</v>
      </c>
      <c r="SB56" s="54">
        <v>0</v>
      </c>
      <c r="SC56" s="54">
        <v>0</v>
      </c>
      <c r="SD56" s="54">
        <v>0</v>
      </c>
      <c r="SE56" s="54">
        <v>0</v>
      </c>
      <c r="SF56" s="54">
        <v>0</v>
      </c>
      <c r="SG56" s="54">
        <v>0</v>
      </c>
      <c r="SH56" s="54">
        <v>0</v>
      </c>
      <c r="SI56" s="54">
        <v>0</v>
      </c>
      <c r="SJ56" s="54">
        <v>0</v>
      </c>
      <c r="SK56" s="54">
        <v>0</v>
      </c>
      <c r="SL56" s="54">
        <v>0</v>
      </c>
      <c r="SM56" s="54">
        <v>0</v>
      </c>
      <c r="SN56" s="54">
        <v>0</v>
      </c>
      <c r="SO56" s="54">
        <v>0</v>
      </c>
      <c r="SP56" s="54">
        <v>0</v>
      </c>
      <c r="SQ56" s="54">
        <v>0</v>
      </c>
      <c r="SR56" s="54">
        <v>0</v>
      </c>
      <c r="SS56" s="54">
        <v>0</v>
      </c>
      <c r="ST56" s="54">
        <v>0</v>
      </c>
      <c r="SU56" s="54">
        <v>0</v>
      </c>
      <c r="SV56" s="54">
        <v>0</v>
      </c>
      <c r="SW56" s="54">
        <v>0</v>
      </c>
      <c r="SX56" s="54">
        <v>0</v>
      </c>
      <c r="SY56" s="54">
        <v>0</v>
      </c>
      <c r="SZ56" s="54">
        <v>0</v>
      </c>
      <c r="TA56" s="54">
        <v>0</v>
      </c>
      <c r="TB56" s="54">
        <v>0</v>
      </c>
      <c r="TC56" s="54">
        <v>0</v>
      </c>
      <c r="TD56" s="54">
        <v>0</v>
      </c>
      <c r="TE56" s="54">
        <v>0</v>
      </c>
      <c r="TF56" s="54">
        <v>0</v>
      </c>
      <c r="TG56" s="54">
        <v>0</v>
      </c>
      <c r="TH56" s="54">
        <v>0</v>
      </c>
      <c r="TI56" s="54">
        <v>0</v>
      </c>
      <c r="TJ56" s="54">
        <v>0</v>
      </c>
      <c r="TK56" s="54">
        <v>0</v>
      </c>
      <c r="TL56" s="54">
        <v>0</v>
      </c>
      <c r="TM56" s="54">
        <v>0</v>
      </c>
      <c r="TN56" s="54">
        <v>0</v>
      </c>
      <c r="TO56" s="54">
        <v>0</v>
      </c>
    </row>
    <row r="57" spans="4:535" ht="15" thickBot="1">
      <c r="D57" s="18" t="s">
        <v>286</v>
      </c>
      <c r="E57" s="70" t="s">
        <v>166</v>
      </c>
      <c r="F57" s="56">
        <v>0</v>
      </c>
      <c r="G57" s="56">
        <v>0</v>
      </c>
      <c r="H57" s="56">
        <v>0</v>
      </c>
      <c r="I57" s="56">
        <v>0</v>
      </c>
      <c r="J57" s="56">
        <v>0</v>
      </c>
      <c r="K57" s="56">
        <v>0</v>
      </c>
      <c r="L57" s="56">
        <v>0</v>
      </c>
      <c r="M57" s="56">
        <v>0</v>
      </c>
      <c r="N57" s="56">
        <v>0</v>
      </c>
      <c r="O57" s="56">
        <v>0</v>
      </c>
      <c r="P57" s="56">
        <v>0</v>
      </c>
      <c r="Q57" s="56">
        <v>0</v>
      </c>
      <c r="R57" s="56">
        <v>0</v>
      </c>
      <c r="S57" s="56">
        <v>0</v>
      </c>
      <c r="T57" s="56">
        <v>0</v>
      </c>
      <c r="U57" s="56">
        <v>0</v>
      </c>
      <c r="V57" s="56">
        <v>0</v>
      </c>
      <c r="W57" s="56">
        <v>0</v>
      </c>
      <c r="X57" s="56">
        <v>0</v>
      </c>
      <c r="Y57" s="56">
        <v>0</v>
      </c>
      <c r="Z57" s="56">
        <v>0</v>
      </c>
      <c r="AA57" s="56">
        <v>0</v>
      </c>
      <c r="AB57" s="56">
        <v>0</v>
      </c>
      <c r="AC57" s="56">
        <v>0</v>
      </c>
      <c r="AD57" s="56">
        <v>0</v>
      </c>
      <c r="AE57" s="56">
        <v>0</v>
      </c>
      <c r="AF57" s="56">
        <v>0</v>
      </c>
      <c r="AG57" s="56">
        <v>0</v>
      </c>
      <c r="AH57" s="56">
        <v>0</v>
      </c>
      <c r="AI57" s="56">
        <v>0</v>
      </c>
      <c r="AJ57" s="56">
        <v>0</v>
      </c>
      <c r="AK57" s="56">
        <v>0</v>
      </c>
      <c r="AL57" s="56">
        <v>0</v>
      </c>
      <c r="AM57" s="56">
        <v>0</v>
      </c>
      <c r="AN57" s="56">
        <v>0</v>
      </c>
      <c r="AO57" s="56">
        <v>0</v>
      </c>
      <c r="AP57" s="56">
        <v>0</v>
      </c>
      <c r="AQ57" s="56">
        <v>0</v>
      </c>
      <c r="AR57" s="56">
        <v>0</v>
      </c>
      <c r="AS57" s="56">
        <v>0</v>
      </c>
      <c r="AT57" s="56">
        <v>0</v>
      </c>
      <c r="AU57" s="56">
        <v>0</v>
      </c>
      <c r="AV57" s="56">
        <v>0</v>
      </c>
      <c r="AW57" s="56">
        <v>0</v>
      </c>
      <c r="AX57" s="56">
        <v>0</v>
      </c>
      <c r="AY57" s="56">
        <v>0</v>
      </c>
      <c r="AZ57" s="56">
        <v>0</v>
      </c>
      <c r="BA57" s="56">
        <v>0</v>
      </c>
      <c r="BB57" s="56">
        <v>0</v>
      </c>
      <c r="BC57" s="56">
        <v>0</v>
      </c>
      <c r="BD57" s="56">
        <v>0</v>
      </c>
      <c r="BE57" s="56">
        <v>0</v>
      </c>
      <c r="BF57" s="56">
        <v>0</v>
      </c>
      <c r="BG57" s="56">
        <v>0</v>
      </c>
      <c r="BH57" s="56">
        <v>0</v>
      </c>
      <c r="BI57" s="56">
        <v>0</v>
      </c>
      <c r="BJ57" s="56">
        <v>0</v>
      </c>
      <c r="BK57" s="56">
        <v>0</v>
      </c>
      <c r="BL57" s="56">
        <v>0</v>
      </c>
      <c r="BM57" s="56">
        <v>0</v>
      </c>
      <c r="BN57" s="56">
        <v>0</v>
      </c>
      <c r="BO57" s="56">
        <v>0</v>
      </c>
      <c r="BP57" s="56">
        <v>0</v>
      </c>
      <c r="BQ57" s="56">
        <v>0</v>
      </c>
      <c r="BR57" s="56">
        <v>0</v>
      </c>
      <c r="BS57" s="56">
        <v>0</v>
      </c>
      <c r="BT57" s="56">
        <v>0</v>
      </c>
      <c r="BU57" s="56">
        <v>0</v>
      </c>
      <c r="BV57" s="56">
        <v>0</v>
      </c>
      <c r="BW57" s="56">
        <v>0</v>
      </c>
      <c r="BX57" s="56">
        <v>0</v>
      </c>
      <c r="BY57" s="56">
        <v>0</v>
      </c>
      <c r="BZ57" s="56">
        <v>0</v>
      </c>
      <c r="CA57" s="56">
        <v>0</v>
      </c>
      <c r="CB57" s="56">
        <v>0</v>
      </c>
      <c r="CC57" s="56">
        <v>0</v>
      </c>
      <c r="CD57" s="56">
        <v>0</v>
      </c>
      <c r="CE57" s="56">
        <v>0</v>
      </c>
      <c r="CF57" s="56">
        <v>0</v>
      </c>
      <c r="CG57" s="56">
        <v>0</v>
      </c>
      <c r="CH57" s="56">
        <v>0</v>
      </c>
      <c r="CI57" s="56">
        <v>0</v>
      </c>
      <c r="CJ57" s="56">
        <v>0</v>
      </c>
      <c r="CK57" s="56">
        <v>0</v>
      </c>
      <c r="CL57" s="56">
        <v>0</v>
      </c>
      <c r="CM57" s="56">
        <v>0</v>
      </c>
      <c r="CN57" s="56">
        <v>0</v>
      </c>
      <c r="CO57" s="56">
        <v>0</v>
      </c>
      <c r="CP57" s="56">
        <v>0</v>
      </c>
      <c r="CQ57" s="56">
        <v>0</v>
      </c>
      <c r="CR57" s="56">
        <v>0</v>
      </c>
      <c r="CS57" s="56">
        <v>0</v>
      </c>
      <c r="CT57" s="56">
        <v>0</v>
      </c>
      <c r="CU57" s="56">
        <v>0</v>
      </c>
      <c r="CV57" s="56">
        <v>0</v>
      </c>
      <c r="CW57" s="56">
        <v>0</v>
      </c>
      <c r="CX57" s="56">
        <v>0</v>
      </c>
      <c r="CY57" s="56">
        <v>0</v>
      </c>
      <c r="CZ57" s="56">
        <v>0</v>
      </c>
      <c r="DA57" s="56">
        <v>0</v>
      </c>
      <c r="DB57" s="56">
        <v>0</v>
      </c>
      <c r="DC57" s="56">
        <v>0</v>
      </c>
      <c r="DD57" s="56">
        <v>0</v>
      </c>
      <c r="DE57" s="56">
        <v>0</v>
      </c>
      <c r="DF57" s="56">
        <v>0</v>
      </c>
      <c r="DG57" s="56">
        <v>0</v>
      </c>
      <c r="DH57" s="56">
        <v>0</v>
      </c>
      <c r="DI57" s="56">
        <v>0</v>
      </c>
      <c r="DJ57" s="56">
        <v>0</v>
      </c>
      <c r="DK57" s="56">
        <v>0</v>
      </c>
      <c r="DL57" s="56">
        <v>0</v>
      </c>
      <c r="DM57" s="56">
        <v>0</v>
      </c>
      <c r="DN57" s="56">
        <v>0</v>
      </c>
      <c r="DO57" s="56">
        <v>0</v>
      </c>
      <c r="DP57" s="56">
        <v>0</v>
      </c>
      <c r="DQ57" s="56">
        <v>0</v>
      </c>
      <c r="DR57" s="56">
        <v>0</v>
      </c>
      <c r="DS57" s="56">
        <v>0</v>
      </c>
      <c r="DT57" s="56">
        <v>0</v>
      </c>
      <c r="DU57" s="56">
        <v>0</v>
      </c>
      <c r="DV57" s="56">
        <v>0</v>
      </c>
      <c r="DW57" s="56">
        <v>0</v>
      </c>
      <c r="DX57" s="56">
        <v>0</v>
      </c>
      <c r="DY57" s="56">
        <v>0</v>
      </c>
      <c r="DZ57" s="56">
        <v>0</v>
      </c>
      <c r="EA57" s="56">
        <v>0</v>
      </c>
      <c r="EB57" s="56">
        <v>0</v>
      </c>
      <c r="EC57" s="56">
        <v>0</v>
      </c>
      <c r="ED57" s="56">
        <v>0</v>
      </c>
      <c r="EE57" s="56">
        <v>0</v>
      </c>
      <c r="EF57" s="56">
        <v>0</v>
      </c>
      <c r="EG57" s="56">
        <v>0</v>
      </c>
      <c r="EH57" s="56">
        <v>0</v>
      </c>
      <c r="EI57" s="56">
        <v>0</v>
      </c>
      <c r="EJ57" s="56">
        <v>0</v>
      </c>
      <c r="EK57" s="56">
        <v>0</v>
      </c>
      <c r="EL57" s="56">
        <v>0</v>
      </c>
      <c r="EM57" s="56">
        <v>0</v>
      </c>
      <c r="EN57" s="56">
        <v>0</v>
      </c>
      <c r="EO57" s="56">
        <v>0</v>
      </c>
      <c r="EP57" s="56">
        <v>0</v>
      </c>
      <c r="EQ57" s="56">
        <v>0</v>
      </c>
      <c r="ER57" s="56">
        <v>0</v>
      </c>
      <c r="ES57" s="56">
        <v>0</v>
      </c>
      <c r="ET57" s="56">
        <v>0</v>
      </c>
      <c r="EU57" s="56">
        <v>0</v>
      </c>
      <c r="EV57" s="56">
        <v>0</v>
      </c>
      <c r="EW57" s="56">
        <v>0</v>
      </c>
      <c r="EX57" s="56">
        <v>0</v>
      </c>
      <c r="EY57" s="56">
        <v>0</v>
      </c>
      <c r="EZ57" s="56">
        <v>0</v>
      </c>
      <c r="FA57" s="56">
        <v>0</v>
      </c>
      <c r="FB57" s="56">
        <v>0</v>
      </c>
      <c r="FC57" s="56">
        <v>0</v>
      </c>
      <c r="FD57" s="56">
        <v>0</v>
      </c>
      <c r="FE57" s="56">
        <v>0</v>
      </c>
      <c r="FF57" s="56">
        <v>0</v>
      </c>
      <c r="FG57" s="56">
        <v>0</v>
      </c>
      <c r="FH57" s="56">
        <v>0</v>
      </c>
      <c r="FI57" s="56">
        <v>0</v>
      </c>
      <c r="FJ57" s="56">
        <v>0</v>
      </c>
      <c r="FK57" s="56">
        <v>0</v>
      </c>
      <c r="FL57" s="56">
        <v>0</v>
      </c>
      <c r="FM57" s="56">
        <v>0</v>
      </c>
      <c r="FN57" s="56">
        <v>0</v>
      </c>
      <c r="FO57" s="56">
        <v>0</v>
      </c>
      <c r="FP57" s="56">
        <v>0</v>
      </c>
      <c r="FQ57" s="56">
        <v>0</v>
      </c>
      <c r="FR57" s="56">
        <v>0</v>
      </c>
      <c r="FS57" s="56">
        <v>0</v>
      </c>
      <c r="FT57" s="56">
        <v>0</v>
      </c>
      <c r="FU57" s="56">
        <v>0</v>
      </c>
      <c r="FV57" s="56">
        <v>0</v>
      </c>
      <c r="FW57" s="56">
        <v>0</v>
      </c>
      <c r="FX57" s="56">
        <v>0</v>
      </c>
      <c r="FY57" s="56">
        <v>0</v>
      </c>
      <c r="FZ57" s="56">
        <v>0</v>
      </c>
      <c r="GA57" s="56">
        <v>0</v>
      </c>
      <c r="GB57" s="56">
        <v>0</v>
      </c>
      <c r="GC57" s="56">
        <v>0</v>
      </c>
      <c r="GD57" s="56">
        <v>0</v>
      </c>
      <c r="GE57" s="56">
        <v>0</v>
      </c>
      <c r="GF57" s="56">
        <v>0</v>
      </c>
      <c r="GG57" s="56">
        <v>0</v>
      </c>
      <c r="GH57" s="56">
        <v>0</v>
      </c>
      <c r="GI57" s="56">
        <v>0</v>
      </c>
      <c r="GJ57" s="56">
        <v>0</v>
      </c>
      <c r="GK57" s="56">
        <v>0</v>
      </c>
      <c r="GL57" s="56">
        <v>0</v>
      </c>
      <c r="GM57" s="56">
        <v>0</v>
      </c>
      <c r="GN57" s="56">
        <v>0</v>
      </c>
      <c r="GO57" s="56">
        <v>0</v>
      </c>
      <c r="GP57" s="56">
        <v>0</v>
      </c>
      <c r="GQ57" s="56">
        <v>0</v>
      </c>
      <c r="GR57" s="56">
        <v>0</v>
      </c>
      <c r="GS57" s="56">
        <v>0</v>
      </c>
      <c r="GT57" s="56">
        <v>0</v>
      </c>
      <c r="GU57" s="56">
        <v>0</v>
      </c>
      <c r="GV57" s="56">
        <v>0</v>
      </c>
      <c r="GW57" s="56">
        <v>0</v>
      </c>
      <c r="GX57" s="56">
        <v>0</v>
      </c>
      <c r="GY57" s="56">
        <v>0</v>
      </c>
      <c r="GZ57" s="56">
        <v>0</v>
      </c>
      <c r="HA57" s="56">
        <v>0</v>
      </c>
      <c r="HB57" s="56">
        <v>0</v>
      </c>
      <c r="HC57" s="56">
        <v>0</v>
      </c>
      <c r="HD57" s="56">
        <v>0</v>
      </c>
      <c r="HE57" s="56">
        <v>0</v>
      </c>
      <c r="HF57" s="56">
        <v>0</v>
      </c>
      <c r="HG57" s="56">
        <v>0</v>
      </c>
      <c r="HH57" s="56">
        <v>0</v>
      </c>
      <c r="HI57" s="56">
        <v>0</v>
      </c>
      <c r="HJ57" s="56">
        <v>0</v>
      </c>
      <c r="HK57" s="56">
        <v>0</v>
      </c>
      <c r="HL57" s="56">
        <v>0</v>
      </c>
      <c r="HM57" s="56">
        <v>0</v>
      </c>
      <c r="HN57" s="56">
        <v>0</v>
      </c>
      <c r="HO57" s="56">
        <v>0</v>
      </c>
      <c r="HP57" s="56">
        <v>0</v>
      </c>
      <c r="HQ57" s="56">
        <v>0</v>
      </c>
      <c r="HR57" s="56">
        <v>0</v>
      </c>
      <c r="HS57" s="56">
        <v>0</v>
      </c>
      <c r="HT57" s="56">
        <v>0</v>
      </c>
      <c r="HU57" s="56">
        <v>0</v>
      </c>
      <c r="HV57" s="56">
        <v>0</v>
      </c>
      <c r="HW57" s="56">
        <v>0</v>
      </c>
      <c r="HX57" s="56">
        <v>0</v>
      </c>
      <c r="HY57" s="56">
        <v>0</v>
      </c>
      <c r="HZ57" s="56">
        <v>0</v>
      </c>
      <c r="IA57" s="56">
        <v>0</v>
      </c>
      <c r="IB57" s="56">
        <v>0</v>
      </c>
      <c r="IC57" s="56">
        <v>0</v>
      </c>
      <c r="ID57" s="56">
        <v>0</v>
      </c>
      <c r="IE57" s="56">
        <v>0</v>
      </c>
      <c r="IF57" s="56">
        <v>0</v>
      </c>
      <c r="IG57" s="56">
        <v>0</v>
      </c>
      <c r="IH57" s="56">
        <v>0</v>
      </c>
      <c r="II57" s="56">
        <v>0</v>
      </c>
      <c r="IJ57" s="56">
        <v>0</v>
      </c>
      <c r="IK57" s="56">
        <v>0</v>
      </c>
      <c r="IL57" s="56">
        <v>0</v>
      </c>
      <c r="IM57" s="56">
        <v>0</v>
      </c>
      <c r="IN57" s="56">
        <v>0</v>
      </c>
      <c r="IO57" s="56">
        <v>0</v>
      </c>
      <c r="IP57" s="56">
        <v>0</v>
      </c>
      <c r="IQ57" s="56">
        <v>0</v>
      </c>
      <c r="IR57" s="56">
        <v>0</v>
      </c>
      <c r="IS57" s="56">
        <v>0</v>
      </c>
      <c r="IT57" s="56">
        <v>0</v>
      </c>
      <c r="IU57" s="56">
        <v>0</v>
      </c>
      <c r="IV57" s="56">
        <v>0</v>
      </c>
      <c r="IW57" s="56">
        <v>0</v>
      </c>
      <c r="IX57" s="56">
        <v>0</v>
      </c>
      <c r="IY57" s="56">
        <v>0</v>
      </c>
      <c r="IZ57" s="56">
        <v>0</v>
      </c>
      <c r="JA57" s="56">
        <v>0</v>
      </c>
      <c r="JB57" s="56">
        <v>0</v>
      </c>
      <c r="JC57" s="56">
        <v>0</v>
      </c>
      <c r="JD57" s="56">
        <v>0</v>
      </c>
      <c r="JE57" s="56">
        <v>0</v>
      </c>
      <c r="JF57" s="56">
        <v>0</v>
      </c>
      <c r="JG57" s="56">
        <v>0</v>
      </c>
      <c r="JH57" s="56">
        <v>0</v>
      </c>
      <c r="JI57" s="56">
        <v>0</v>
      </c>
      <c r="JJ57" s="56">
        <v>0</v>
      </c>
      <c r="JK57" s="56">
        <v>0</v>
      </c>
      <c r="JL57" s="56">
        <v>0</v>
      </c>
      <c r="JM57" s="56">
        <v>0</v>
      </c>
      <c r="JN57" s="56">
        <v>0</v>
      </c>
      <c r="JO57" s="56">
        <v>0</v>
      </c>
      <c r="JP57" s="56">
        <v>0</v>
      </c>
      <c r="JQ57" s="56">
        <v>0</v>
      </c>
      <c r="JR57" s="56">
        <v>0</v>
      </c>
      <c r="JS57" s="56">
        <v>0</v>
      </c>
      <c r="JT57" s="56">
        <v>0</v>
      </c>
      <c r="JU57" s="56">
        <v>0</v>
      </c>
      <c r="JV57" s="56">
        <v>0</v>
      </c>
      <c r="JW57" s="56">
        <v>0</v>
      </c>
      <c r="JX57" s="56">
        <v>0</v>
      </c>
      <c r="JY57" s="56">
        <v>0</v>
      </c>
      <c r="JZ57" s="56">
        <v>0</v>
      </c>
      <c r="KA57" s="56">
        <v>0</v>
      </c>
      <c r="KB57" s="56">
        <v>0</v>
      </c>
      <c r="KC57" s="56">
        <v>0</v>
      </c>
      <c r="KD57" s="56">
        <v>0</v>
      </c>
      <c r="KE57" s="56">
        <v>0</v>
      </c>
      <c r="KF57" s="56">
        <v>0</v>
      </c>
      <c r="KG57" s="56">
        <v>0</v>
      </c>
      <c r="KH57" s="56">
        <v>0</v>
      </c>
      <c r="KI57" s="56">
        <v>0</v>
      </c>
      <c r="KJ57" s="56">
        <v>0</v>
      </c>
      <c r="KK57" s="56">
        <v>0</v>
      </c>
      <c r="KL57" s="56">
        <v>0</v>
      </c>
      <c r="KM57" s="56">
        <v>0</v>
      </c>
      <c r="KN57" s="56">
        <v>0</v>
      </c>
      <c r="KO57" s="56">
        <v>0</v>
      </c>
      <c r="KP57" s="56">
        <v>0</v>
      </c>
      <c r="KQ57" s="56">
        <v>0</v>
      </c>
      <c r="KR57" s="56">
        <v>0</v>
      </c>
      <c r="KS57" s="56">
        <v>0</v>
      </c>
      <c r="KT57" s="56">
        <v>0</v>
      </c>
      <c r="KU57" s="56">
        <v>0</v>
      </c>
      <c r="KV57" s="56">
        <v>0</v>
      </c>
      <c r="KW57" s="56">
        <v>0</v>
      </c>
      <c r="KX57" s="56">
        <v>0</v>
      </c>
      <c r="KY57" s="56">
        <v>0</v>
      </c>
      <c r="KZ57" s="56">
        <v>0</v>
      </c>
      <c r="LA57" s="56">
        <v>0</v>
      </c>
      <c r="LB57" s="56">
        <v>0</v>
      </c>
      <c r="LC57" s="56">
        <v>0</v>
      </c>
      <c r="LD57" s="56">
        <v>0</v>
      </c>
      <c r="LE57" s="56">
        <v>0</v>
      </c>
      <c r="LF57" s="56">
        <v>0</v>
      </c>
      <c r="LG57" s="56">
        <v>0</v>
      </c>
      <c r="LH57" s="56">
        <v>0</v>
      </c>
      <c r="LI57" s="56">
        <v>0</v>
      </c>
      <c r="LJ57" s="56">
        <v>0</v>
      </c>
      <c r="LK57" s="56">
        <v>0</v>
      </c>
      <c r="LL57" s="56">
        <v>0</v>
      </c>
      <c r="LM57" s="56">
        <v>0</v>
      </c>
      <c r="LN57" s="56">
        <v>0</v>
      </c>
      <c r="LO57" s="56">
        <v>0</v>
      </c>
      <c r="LP57" s="56">
        <v>0</v>
      </c>
      <c r="LQ57" s="56">
        <v>0</v>
      </c>
      <c r="LR57" s="56">
        <v>0</v>
      </c>
      <c r="LS57" s="56">
        <v>0</v>
      </c>
      <c r="LT57" s="56">
        <v>0</v>
      </c>
      <c r="LU57" s="56">
        <v>0</v>
      </c>
      <c r="LV57" s="56">
        <v>0</v>
      </c>
      <c r="LW57" s="56">
        <v>0</v>
      </c>
      <c r="LX57" s="56">
        <v>0</v>
      </c>
      <c r="LY57" s="56">
        <v>0</v>
      </c>
      <c r="LZ57" s="56">
        <v>0</v>
      </c>
      <c r="MA57" s="56">
        <v>0</v>
      </c>
      <c r="MB57" s="56">
        <v>0</v>
      </c>
      <c r="MC57" s="56">
        <v>0</v>
      </c>
      <c r="MD57" s="56">
        <v>0</v>
      </c>
      <c r="ME57" s="56">
        <v>0</v>
      </c>
      <c r="MF57" s="56">
        <v>0</v>
      </c>
      <c r="MG57" s="56">
        <v>0</v>
      </c>
      <c r="MH57" s="56">
        <v>0</v>
      </c>
      <c r="MI57" s="56">
        <v>0</v>
      </c>
      <c r="MJ57" s="56">
        <v>0</v>
      </c>
      <c r="MK57" s="56">
        <v>0</v>
      </c>
      <c r="ML57" s="56">
        <v>0</v>
      </c>
      <c r="MM57" s="56">
        <v>0</v>
      </c>
      <c r="MN57" s="56">
        <v>0</v>
      </c>
      <c r="MO57" s="56">
        <v>0</v>
      </c>
      <c r="MP57" s="56">
        <v>0</v>
      </c>
      <c r="MQ57" s="56">
        <v>0</v>
      </c>
      <c r="MR57" s="56">
        <v>0</v>
      </c>
      <c r="MS57" s="56">
        <v>0</v>
      </c>
      <c r="MT57" s="56">
        <v>0</v>
      </c>
      <c r="MU57" s="56">
        <v>0</v>
      </c>
      <c r="MV57" s="56">
        <v>0</v>
      </c>
      <c r="MW57" s="56">
        <v>0</v>
      </c>
      <c r="MX57" s="56">
        <v>0</v>
      </c>
      <c r="MY57" s="56">
        <v>0</v>
      </c>
      <c r="MZ57" s="56">
        <v>0</v>
      </c>
      <c r="NA57" s="56">
        <v>0</v>
      </c>
      <c r="NB57" s="56">
        <v>0</v>
      </c>
      <c r="NC57" s="56">
        <v>0</v>
      </c>
      <c r="ND57" s="56">
        <v>0</v>
      </c>
      <c r="NE57" s="56">
        <v>0</v>
      </c>
      <c r="NF57" s="56">
        <v>0</v>
      </c>
      <c r="NG57" s="56">
        <v>0</v>
      </c>
      <c r="NH57" s="56">
        <v>0</v>
      </c>
      <c r="NI57" s="56">
        <v>0</v>
      </c>
      <c r="NJ57" s="56">
        <v>0</v>
      </c>
      <c r="NK57" s="56">
        <v>0</v>
      </c>
      <c r="NL57" s="56">
        <v>0</v>
      </c>
      <c r="NM57" s="56">
        <v>0</v>
      </c>
      <c r="NN57" s="56">
        <v>0</v>
      </c>
      <c r="NO57" s="56">
        <v>0</v>
      </c>
      <c r="NP57" s="56">
        <v>0</v>
      </c>
      <c r="NQ57" s="56">
        <v>0</v>
      </c>
      <c r="NR57" s="56">
        <v>0</v>
      </c>
      <c r="NS57" s="56">
        <v>0</v>
      </c>
      <c r="NT57" s="56">
        <v>0</v>
      </c>
      <c r="NU57" s="56">
        <v>0</v>
      </c>
      <c r="NV57" s="56">
        <v>0</v>
      </c>
      <c r="NW57" s="56">
        <v>0</v>
      </c>
      <c r="NX57" s="56">
        <v>0</v>
      </c>
      <c r="NY57" s="56">
        <v>0</v>
      </c>
      <c r="NZ57" s="56">
        <v>0</v>
      </c>
      <c r="OA57" s="56">
        <v>0</v>
      </c>
      <c r="OB57" s="56">
        <v>0</v>
      </c>
      <c r="OC57" s="56">
        <v>0</v>
      </c>
      <c r="OD57" s="56">
        <v>0</v>
      </c>
      <c r="OE57" s="56">
        <v>0</v>
      </c>
      <c r="OF57" s="56">
        <v>0</v>
      </c>
      <c r="OG57" s="56">
        <v>0</v>
      </c>
      <c r="OH57" s="56">
        <v>0</v>
      </c>
      <c r="OI57" s="56">
        <v>0</v>
      </c>
      <c r="OJ57" s="56">
        <v>0</v>
      </c>
      <c r="OK57" s="56">
        <v>0</v>
      </c>
      <c r="OL57" s="56">
        <v>0</v>
      </c>
      <c r="OM57" s="56">
        <v>0</v>
      </c>
      <c r="ON57" s="56">
        <v>0</v>
      </c>
      <c r="OO57" s="56">
        <v>0</v>
      </c>
      <c r="OP57" s="56">
        <v>0</v>
      </c>
      <c r="OQ57" s="56">
        <v>0</v>
      </c>
      <c r="OR57" s="56">
        <v>0</v>
      </c>
      <c r="OS57" s="56">
        <v>0</v>
      </c>
      <c r="OT57" s="56">
        <v>0</v>
      </c>
      <c r="OU57" s="56">
        <v>0</v>
      </c>
      <c r="OV57" s="56">
        <v>0</v>
      </c>
      <c r="OW57" s="56">
        <v>0</v>
      </c>
      <c r="OX57" s="56">
        <v>0</v>
      </c>
      <c r="OY57" s="56">
        <v>0</v>
      </c>
      <c r="OZ57" s="56">
        <v>0</v>
      </c>
      <c r="PA57" s="56">
        <v>0</v>
      </c>
      <c r="PB57" s="56">
        <v>0</v>
      </c>
      <c r="PC57" s="56">
        <v>0</v>
      </c>
      <c r="PD57" s="56">
        <v>0</v>
      </c>
      <c r="PE57" s="56">
        <v>0</v>
      </c>
      <c r="PF57" s="56">
        <v>0</v>
      </c>
      <c r="PG57" s="56">
        <v>0</v>
      </c>
      <c r="PH57" s="56">
        <v>0</v>
      </c>
      <c r="PI57" s="56">
        <v>0</v>
      </c>
      <c r="PJ57" s="56">
        <v>0</v>
      </c>
      <c r="PK57" s="56">
        <v>0</v>
      </c>
      <c r="PL57" s="56">
        <v>0</v>
      </c>
      <c r="PM57" s="56">
        <v>0</v>
      </c>
      <c r="PN57" s="56">
        <v>0</v>
      </c>
      <c r="PO57" s="56">
        <v>0</v>
      </c>
      <c r="PP57" s="56">
        <v>0</v>
      </c>
      <c r="PQ57" s="56">
        <v>0</v>
      </c>
      <c r="PR57" s="56">
        <v>0</v>
      </c>
      <c r="PS57" s="56">
        <v>0</v>
      </c>
      <c r="PT57" s="56">
        <v>0</v>
      </c>
      <c r="PU57" s="56">
        <v>0</v>
      </c>
      <c r="PV57" s="56">
        <v>0</v>
      </c>
      <c r="PW57" s="56">
        <v>0</v>
      </c>
      <c r="PX57" s="56">
        <v>0</v>
      </c>
      <c r="PY57" s="56">
        <v>0</v>
      </c>
      <c r="PZ57" s="56">
        <v>0</v>
      </c>
      <c r="QA57" s="56">
        <v>0</v>
      </c>
      <c r="QB57" s="56">
        <v>0</v>
      </c>
      <c r="QC57" s="56">
        <v>0</v>
      </c>
      <c r="QD57" s="56">
        <v>0</v>
      </c>
      <c r="QE57" s="56">
        <v>0</v>
      </c>
      <c r="QF57" s="56">
        <v>0</v>
      </c>
      <c r="QG57" s="56">
        <v>0</v>
      </c>
      <c r="QH57" s="56">
        <v>0</v>
      </c>
      <c r="QI57" s="56">
        <v>0</v>
      </c>
      <c r="QJ57" s="56">
        <v>0</v>
      </c>
      <c r="QK57" s="56">
        <v>0</v>
      </c>
      <c r="QL57" s="56">
        <v>0</v>
      </c>
      <c r="QM57" s="56">
        <v>0</v>
      </c>
      <c r="QN57" s="56">
        <v>0</v>
      </c>
      <c r="QO57" s="56">
        <v>0</v>
      </c>
      <c r="QP57" s="56">
        <v>0</v>
      </c>
      <c r="QQ57" s="56">
        <v>0</v>
      </c>
      <c r="QR57" s="56">
        <v>0</v>
      </c>
      <c r="QS57" s="56">
        <v>0</v>
      </c>
      <c r="QT57" s="56">
        <v>0</v>
      </c>
      <c r="QU57" s="56">
        <v>0</v>
      </c>
      <c r="QV57" s="56">
        <v>0</v>
      </c>
      <c r="QW57" s="56">
        <v>0</v>
      </c>
      <c r="QX57" s="56">
        <v>0</v>
      </c>
      <c r="QY57" s="56">
        <v>0</v>
      </c>
      <c r="QZ57" s="56">
        <v>0</v>
      </c>
      <c r="RA57" s="56">
        <v>0</v>
      </c>
      <c r="RB57" s="56">
        <v>0</v>
      </c>
      <c r="RC57" s="56">
        <v>0</v>
      </c>
      <c r="RD57" s="56">
        <v>0</v>
      </c>
      <c r="RE57" s="56">
        <v>0</v>
      </c>
      <c r="RF57" s="56">
        <v>0</v>
      </c>
      <c r="RG57" s="56">
        <v>0</v>
      </c>
      <c r="RH57" s="56">
        <v>0</v>
      </c>
      <c r="RI57" s="56">
        <v>0</v>
      </c>
      <c r="RJ57" s="56">
        <v>0</v>
      </c>
      <c r="RK57" s="56">
        <v>0</v>
      </c>
      <c r="RL57" s="56">
        <v>0</v>
      </c>
      <c r="RM57" s="56">
        <v>0</v>
      </c>
      <c r="RN57" s="56">
        <v>0</v>
      </c>
      <c r="RO57" s="56">
        <v>0</v>
      </c>
      <c r="RP57" s="56">
        <v>0</v>
      </c>
      <c r="RQ57" s="56">
        <v>0</v>
      </c>
      <c r="RR57" s="56">
        <v>0</v>
      </c>
      <c r="RS57" s="56">
        <v>0</v>
      </c>
      <c r="RT57" s="56">
        <v>0</v>
      </c>
      <c r="RU57" s="56">
        <v>0</v>
      </c>
      <c r="RV57" s="56">
        <v>0</v>
      </c>
      <c r="RW57" s="56">
        <v>0</v>
      </c>
      <c r="RX57" s="56">
        <v>0</v>
      </c>
      <c r="RY57" s="56">
        <v>0</v>
      </c>
      <c r="RZ57" s="56">
        <v>0</v>
      </c>
      <c r="SA57" s="56">
        <v>0</v>
      </c>
      <c r="SB57" s="56">
        <v>0</v>
      </c>
      <c r="SC57" s="56">
        <v>0</v>
      </c>
      <c r="SD57" s="56">
        <v>0</v>
      </c>
      <c r="SE57" s="56">
        <v>0</v>
      </c>
      <c r="SF57" s="56">
        <v>0</v>
      </c>
      <c r="SG57" s="56">
        <v>0</v>
      </c>
      <c r="SH57" s="56">
        <v>0</v>
      </c>
      <c r="SI57" s="56">
        <v>0</v>
      </c>
      <c r="SJ57" s="56">
        <v>0</v>
      </c>
      <c r="SK57" s="56">
        <v>0</v>
      </c>
      <c r="SL57" s="56">
        <v>0</v>
      </c>
      <c r="SM57" s="56">
        <v>0</v>
      </c>
      <c r="SN57" s="56">
        <v>0</v>
      </c>
      <c r="SO57" s="56">
        <v>0</v>
      </c>
      <c r="SP57" s="56">
        <v>0</v>
      </c>
      <c r="SQ57" s="56">
        <v>0</v>
      </c>
      <c r="SR57" s="56">
        <v>0</v>
      </c>
      <c r="SS57" s="56">
        <v>0</v>
      </c>
      <c r="ST57" s="56">
        <v>0</v>
      </c>
      <c r="SU57" s="56">
        <v>0</v>
      </c>
      <c r="SV57" s="56">
        <v>0</v>
      </c>
      <c r="SW57" s="56">
        <v>0</v>
      </c>
      <c r="SX57" s="56">
        <v>0</v>
      </c>
      <c r="SY57" s="56">
        <v>0</v>
      </c>
      <c r="SZ57" s="56">
        <v>0</v>
      </c>
      <c r="TA57" s="56">
        <v>0</v>
      </c>
      <c r="TB57" s="56">
        <v>0</v>
      </c>
      <c r="TC57" s="56">
        <v>0</v>
      </c>
      <c r="TD57" s="56">
        <v>0</v>
      </c>
      <c r="TE57" s="56">
        <v>0</v>
      </c>
      <c r="TF57" s="56">
        <v>0</v>
      </c>
      <c r="TG57" s="56">
        <v>0</v>
      </c>
      <c r="TH57" s="56">
        <v>0</v>
      </c>
      <c r="TI57" s="56">
        <v>0</v>
      </c>
      <c r="TJ57" s="56">
        <v>0</v>
      </c>
      <c r="TK57" s="56">
        <v>0</v>
      </c>
      <c r="TL57" s="56">
        <v>0</v>
      </c>
      <c r="TM57" s="56">
        <v>0</v>
      </c>
      <c r="TN57" s="56">
        <v>0</v>
      </c>
      <c r="TO57" s="56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84"/>
  <dimension ref="D2:L26"/>
  <sheetViews>
    <sheetView showGridLines="0" workbookViewId="0">
      <selection activeCell="F8" sqref="F8:J18"/>
    </sheetView>
  </sheetViews>
  <sheetFormatPr defaultColWidth="9" defaultRowHeight="16.5"/>
  <cols>
    <col min="1" max="1" width="9" style="9"/>
    <col min="2" max="3" width="3.625" style="9" customWidth="1"/>
    <col min="4" max="4" width="3.375" style="9" customWidth="1"/>
    <col min="5" max="5" width="17.25" style="9" customWidth="1"/>
    <col min="6" max="16384" width="9" style="9"/>
  </cols>
  <sheetData>
    <row r="2" spans="4:12" ht="15.6" customHeight="1">
      <c r="D2" s="34" t="s">
        <v>135</v>
      </c>
      <c r="E2" s="34"/>
      <c r="F2" s="34">
        <v>1</v>
      </c>
      <c r="G2" s="34">
        <v>2</v>
      </c>
      <c r="H2" s="34">
        <v>3</v>
      </c>
      <c r="I2" s="34">
        <v>4</v>
      </c>
      <c r="J2" s="34">
        <v>5</v>
      </c>
      <c r="K2" s="34">
        <v>6</v>
      </c>
    </row>
    <row r="3" spans="4:12" ht="15.6" customHeight="1">
      <c r="D3" s="34"/>
      <c r="E3" s="30"/>
      <c r="F3" s="31" t="s">
        <v>8</v>
      </c>
      <c r="G3" s="31" t="s">
        <v>10</v>
      </c>
      <c r="H3" s="31" t="s">
        <v>21</v>
      </c>
      <c r="I3" s="32" t="s">
        <v>285</v>
      </c>
      <c r="J3" s="32" t="s">
        <v>286</v>
      </c>
      <c r="K3" s="32"/>
    </row>
    <row r="4" spans="4:12" ht="15.6" customHeight="1">
      <c r="D4" s="34"/>
      <c r="E4" s="113" t="s">
        <v>67</v>
      </c>
      <c r="F4" s="113"/>
      <c r="G4" s="113"/>
      <c r="H4" s="113"/>
      <c r="I4" s="113"/>
      <c r="J4" s="113"/>
      <c r="K4" s="113"/>
    </row>
    <row r="5" spans="4:12" ht="15.6" customHeight="1">
      <c r="D5" s="34"/>
      <c r="E5" s="33" t="s">
        <v>68</v>
      </c>
      <c r="F5" s="32"/>
      <c r="G5" s="32"/>
      <c r="H5" s="32"/>
      <c r="I5" s="32"/>
      <c r="J5" s="32"/>
      <c r="K5" s="32"/>
      <c r="L5" s="9" t="s">
        <v>117</v>
      </c>
    </row>
    <row r="6" spans="4:12" ht="15.6" customHeight="1">
      <c r="D6" s="34"/>
      <c r="E6" s="33" t="s">
        <v>69</v>
      </c>
      <c r="F6" s="32"/>
      <c r="G6" s="32"/>
      <c r="H6" s="32"/>
      <c r="I6" s="32"/>
      <c r="J6" s="32"/>
      <c r="K6" s="32"/>
    </row>
    <row r="7" spans="4:12" ht="15.6" customHeight="1">
      <c r="D7" s="34"/>
      <c r="E7" s="113" t="s">
        <v>65</v>
      </c>
      <c r="F7" s="113"/>
      <c r="G7" s="113"/>
      <c r="H7" s="113"/>
      <c r="I7" s="113"/>
      <c r="J7" s="113"/>
      <c r="K7" s="113"/>
    </row>
    <row r="8" spans="4:12" ht="15.6" customHeight="1">
      <c r="D8" s="34">
        <v>1</v>
      </c>
      <c r="E8" s="30" t="s">
        <v>66</v>
      </c>
      <c r="F8" s="30"/>
      <c r="G8" s="30"/>
      <c r="H8" s="30"/>
      <c r="I8" s="30"/>
      <c r="J8" s="30"/>
      <c r="K8" s="32"/>
      <c r="L8" s="9" t="s">
        <v>171</v>
      </c>
    </row>
    <row r="9" spans="4:12" ht="15.6" customHeight="1">
      <c r="D9" s="34">
        <v>2</v>
      </c>
      <c r="E9" s="30" t="s">
        <v>60</v>
      </c>
      <c r="F9" s="30"/>
      <c r="G9" s="30"/>
      <c r="H9" s="30"/>
      <c r="I9" s="30"/>
      <c r="J9" s="30"/>
      <c r="K9" s="32"/>
    </row>
    <row r="10" spans="4:12" ht="15.6" customHeight="1">
      <c r="D10" s="34">
        <v>3</v>
      </c>
      <c r="E10" s="30" t="s">
        <v>9</v>
      </c>
      <c r="F10" s="30"/>
      <c r="G10" s="30"/>
      <c r="H10" s="30"/>
      <c r="I10" s="30"/>
      <c r="J10" s="30"/>
      <c r="K10" s="32"/>
    </row>
    <row r="11" spans="4:12" ht="15.6" customHeight="1">
      <c r="D11" s="34">
        <v>4</v>
      </c>
      <c r="E11" s="30" t="s">
        <v>56</v>
      </c>
      <c r="F11" s="30"/>
      <c r="G11" s="30"/>
      <c r="H11" s="30"/>
      <c r="I11" s="30"/>
      <c r="J11" s="30"/>
      <c r="K11" s="32"/>
    </row>
    <row r="12" spans="4:12" ht="15.6" customHeight="1">
      <c r="D12" s="34">
        <v>5</v>
      </c>
      <c r="E12" s="30" t="s">
        <v>93</v>
      </c>
      <c r="F12" s="30"/>
      <c r="G12" s="30"/>
      <c r="H12" s="30"/>
      <c r="I12" s="30"/>
      <c r="J12" s="30"/>
      <c r="K12" s="32"/>
    </row>
    <row r="13" spans="4:12" ht="15.6" customHeight="1">
      <c r="D13" s="34">
        <v>6</v>
      </c>
      <c r="E13" s="30" t="s">
        <v>92</v>
      </c>
      <c r="F13" s="30"/>
      <c r="G13" s="30"/>
      <c r="H13" s="30"/>
      <c r="I13" s="30"/>
      <c r="J13" s="30"/>
      <c r="K13" s="32"/>
    </row>
    <row r="14" spans="4:12" ht="15.6" customHeight="1">
      <c r="D14" s="34">
        <v>7</v>
      </c>
      <c r="E14" s="30" t="s">
        <v>77</v>
      </c>
      <c r="F14" s="30"/>
      <c r="G14" s="30"/>
      <c r="H14" s="30"/>
      <c r="I14" s="30"/>
      <c r="J14" s="30"/>
      <c r="K14" s="32"/>
    </row>
    <row r="15" spans="4:12" ht="15.6" customHeight="1">
      <c r="D15" s="34">
        <v>8</v>
      </c>
      <c r="E15" s="32" t="s">
        <v>93</v>
      </c>
      <c r="F15" s="30"/>
      <c r="G15" s="30"/>
      <c r="H15" s="30"/>
      <c r="I15" s="30"/>
      <c r="J15" s="30"/>
      <c r="K15" s="32"/>
    </row>
    <row r="16" spans="4:12" ht="15.6" customHeight="1">
      <c r="D16" s="34">
        <v>9</v>
      </c>
      <c r="E16" s="32" t="s">
        <v>58</v>
      </c>
      <c r="F16" s="30"/>
      <c r="G16" s="30"/>
      <c r="H16" s="30"/>
      <c r="I16" s="30"/>
      <c r="J16" s="30"/>
      <c r="K16" s="32"/>
    </row>
    <row r="17" spans="4:11" ht="15.6" customHeight="1">
      <c r="D17" s="34">
        <v>10</v>
      </c>
      <c r="E17" s="32" t="s">
        <v>165</v>
      </c>
      <c r="F17" s="30"/>
      <c r="G17" s="30"/>
      <c r="H17" s="30"/>
      <c r="I17" s="30"/>
      <c r="J17" s="30"/>
      <c r="K17" s="32"/>
    </row>
    <row r="18" spans="4:11">
      <c r="D18" s="34">
        <v>11</v>
      </c>
      <c r="E18" s="32" t="s">
        <v>167</v>
      </c>
      <c r="F18" s="30"/>
      <c r="G18" s="30"/>
      <c r="H18" s="30"/>
      <c r="I18" s="30"/>
      <c r="J18" s="30"/>
      <c r="K18" s="32"/>
    </row>
    <row r="19" spans="4:11">
      <c r="D19" s="16"/>
      <c r="E19" s="16"/>
      <c r="F19" s="16"/>
    </row>
    <row r="20" spans="4:11">
      <c r="D20" s="16"/>
      <c r="E20" s="16"/>
      <c r="F20" s="16"/>
    </row>
    <row r="21" spans="4:11">
      <c r="D21" s="16"/>
      <c r="E21" s="16"/>
      <c r="F21" s="16"/>
    </row>
    <row r="22" spans="4:11">
      <c r="D22" s="16"/>
      <c r="E22" s="16"/>
    </row>
    <row r="23" spans="4:11">
      <c r="D23" s="16"/>
      <c r="E23" s="16"/>
    </row>
    <row r="24" spans="4:11">
      <c r="D24" s="16"/>
      <c r="E24" s="16"/>
    </row>
    <row r="25" spans="4:11">
      <c r="D25" s="16"/>
      <c r="E25" s="16"/>
    </row>
    <row r="26" spans="4:11">
      <c r="D26" s="16"/>
      <c r="E26" s="16"/>
    </row>
  </sheetData>
  <mergeCells count="2">
    <mergeCell ref="E4:K4"/>
    <mergeCell ref="E7:K7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3"/>
  <dimension ref="D1:N32"/>
  <sheetViews>
    <sheetView showGridLines="0" workbookViewId="0">
      <selection activeCell="A5" sqref="A5:XFD5"/>
    </sheetView>
  </sheetViews>
  <sheetFormatPr defaultColWidth="9" defaultRowHeight="16.5"/>
  <cols>
    <col min="1" max="1" width="9" style="9"/>
    <col min="2" max="3" width="3.625" style="9" customWidth="1"/>
    <col min="4" max="4" width="20.25" style="9" customWidth="1"/>
    <col min="5" max="5" width="12.5" style="9" bestFit="1" customWidth="1"/>
    <col min="6" max="16384" width="9" style="9"/>
  </cols>
  <sheetData>
    <row r="1" spans="4:14" ht="17.25" thickBot="1">
      <c r="J1" s="9" t="s">
        <v>309</v>
      </c>
      <c r="K1" s="9" t="s">
        <v>308</v>
      </c>
      <c r="L1" s="9" t="s">
        <v>310</v>
      </c>
      <c r="M1" s="9" t="s">
        <v>312</v>
      </c>
      <c r="N1" s="9" t="s">
        <v>315</v>
      </c>
    </row>
    <row r="2" spans="4:14">
      <c r="D2" s="42" t="s">
        <v>316</v>
      </c>
      <c r="E2" s="43" t="s">
        <v>80</v>
      </c>
      <c r="J2" s="102" t="s">
        <v>80</v>
      </c>
      <c r="K2" s="102" t="s">
        <v>80</v>
      </c>
      <c r="L2" s="94" t="s">
        <v>311</v>
      </c>
      <c r="M2" s="94"/>
      <c r="N2" s="94"/>
    </row>
    <row r="3" spans="4:14">
      <c r="D3" s="92" t="s">
        <v>79</v>
      </c>
      <c r="E3" s="93"/>
      <c r="J3" s="103"/>
      <c r="K3" s="103"/>
      <c r="L3" s="94"/>
      <c r="M3" s="103"/>
      <c r="N3" s="103"/>
    </row>
    <row r="4" spans="4:14">
      <c r="D4" s="12" t="s">
        <v>70</v>
      </c>
      <c r="E4" s="10">
        <v>12</v>
      </c>
      <c r="F4" s="9" t="s">
        <v>88</v>
      </c>
      <c r="J4" s="94">
        <v>12</v>
      </c>
      <c r="K4" s="94">
        <v>12</v>
      </c>
      <c r="L4" s="94">
        <v>12</v>
      </c>
      <c r="M4" s="94">
        <v>12</v>
      </c>
      <c r="N4" s="94">
        <v>12</v>
      </c>
    </row>
    <row r="5" spans="4:14">
      <c r="D5" s="12" t="s">
        <v>151</v>
      </c>
      <c r="E5" s="10">
        <v>12</v>
      </c>
      <c r="J5" s="94">
        <v>12</v>
      </c>
      <c r="K5" s="94">
        <v>12</v>
      </c>
      <c r="L5" s="94">
        <v>12</v>
      </c>
      <c r="M5" s="94">
        <v>12</v>
      </c>
      <c r="N5" s="94">
        <v>12</v>
      </c>
    </row>
    <row r="6" spans="4:14">
      <c r="D6" s="92" t="s">
        <v>84</v>
      </c>
      <c r="E6" s="93"/>
      <c r="J6" s="103"/>
      <c r="K6" s="103"/>
      <c r="L6" s="94"/>
      <c r="M6" s="103"/>
      <c r="N6" s="103"/>
    </row>
    <row r="7" spans="4:14">
      <c r="D7" s="13" t="s">
        <v>91</v>
      </c>
      <c r="E7" s="14">
        <v>42735</v>
      </c>
      <c r="J7" s="95">
        <v>42735</v>
      </c>
      <c r="K7" s="95">
        <v>42735</v>
      </c>
      <c r="L7" s="94">
        <v>42735</v>
      </c>
      <c r="M7" s="95">
        <v>42735</v>
      </c>
      <c r="N7" s="95">
        <v>42735</v>
      </c>
    </row>
    <row r="8" spans="4:14">
      <c r="D8" s="13" t="s">
        <v>176</v>
      </c>
      <c r="E8" s="15">
        <v>3</v>
      </c>
      <c r="J8" s="96">
        <v>3</v>
      </c>
      <c r="K8" s="96">
        <v>3</v>
      </c>
      <c r="L8" s="94">
        <v>3</v>
      </c>
      <c r="M8" s="96">
        <v>3</v>
      </c>
      <c r="N8" s="96">
        <v>3</v>
      </c>
    </row>
    <row r="9" spans="4:14">
      <c r="D9" s="12" t="s">
        <v>85</v>
      </c>
      <c r="E9" s="10">
        <v>5</v>
      </c>
      <c r="J9" s="94">
        <v>5</v>
      </c>
      <c r="K9" s="94">
        <v>5</v>
      </c>
      <c r="L9" s="94">
        <v>5</v>
      </c>
      <c r="M9" s="94">
        <v>5</v>
      </c>
      <c r="N9" s="94">
        <v>5</v>
      </c>
    </row>
    <row r="10" spans="4:14">
      <c r="D10" s="12" t="s">
        <v>179</v>
      </c>
      <c r="E10" s="10">
        <v>4</v>
      </c>
      <c r="J10" s="94">
        <v>4</v>
      </c>
      <c r="K10" s="94">
        <v>4</v>
      </c>
      <c r="L10" s="94">
        <v>4</v>
      </c>
      <c r="M10" s="94">
        <v>4</v>
      </c>
      <c r="N10" s="94">
        <v>4</v>
      </c>
    </row>
    <row r="11" spans="4:14">
      <c r="D11" s="12" t="s">
        <v>86</v>
      </c>
      <c r="E11" s="10">
        <v>6</v>
      </c>
      <c r="J11" s="94">
        <v>6</v>
      </c>
      <c r="K11" s="94">
        <v>6</v>
      </c>
      <c r="L11" s="94">
        <v>6</v>
      </c>
      <c r="M11" s="94">
        <v>6</v>
      </c>
      <c r="N11" s="94">
        <v>6</v>
      </c>
    </row>
    <row r="12" spans="4:14">
      <c r="D12" s="12" t="s">
        <v>87</v>
      </c>
      <c r="E12" s="10">
        <v>0</v>
      </c>
      <c r="F12" s="9" t="s">
        <v>172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</row>
    <row r="13" spans="4:14">
      <c r="D13" s="92" t="s">
        <v>90</v>
      </c>
      <c r="E13" s="93"/>
      <c r="J13" s="103"/>
      <c r="K13" s="103"/>
      <c r="L13" s="94"/>
      <c r="M13" s="103"/>
      <c r="N13" s="103"/>
    </row>
    <row r="14" spans="4:14">
      <c r="D14" s="12" t="s">
        <v>89</v>
      </c>
      <c r="E14" s="10">
        <v>1</v>
      </c>
      <c r="F14" s="9" t="s">
        <v>175</v>
      </c>
      <c r="J14" s="94">
        <v>1</v>
      </c>
      <c r="K14" s="94">
        <v>2</v>
      </c>
      <c r="L14" s="94">
        <v>2</v>
      </c>
      <c r="M14" s="94">
        <v>1</v>
      </c>
      <c r="N14" s="94">
        <v>1</v>
      </c>
    </row>
    <row r="15" spans="4:14">
      <c r="D15" s="12" t="s">
        <v>82</v>
      </c>
      <c r="E15" s="65">
        <v>0</v>
      </c>
      <c r="J15" s="97">
        <v>0</v>
      </c>
      <c r="K15" s="97">
        <v>0</v>
      </c>
      <c r="L15" s="94">
        <v>0</v>
      </c>
      <c r="M15" s="97">
        <v>0</v>
      </c>
      <c r="N15" s="97">
        <v>0</v>
      </c>
    </row>
    <row r="16" spans="4:14">
      <c r="D16" s="12" t="s">
        <v>160</v>
      </c>
      <c r="E16" s="67">
        <v>1</v>
      </c>
      <c r="F16" s="9" t="s">
        <v>161</v>
      </c>
      <c r="J16" s="98">
        <v>1</v>
      </c>
      <c r="K16" s="98">
        <v>2</v>
      </c>
      <c r="L16" s="94">
        <v>1</v>
      </c>
      <c r="M16" s="98">
        <v>1</v>
      </c>
      <c r="N16" s="98">
        <v>1</v>
      </c>
    </row>
    <row r="17" spans="4:14">
      <c r="D17" s="12" t="s">
        <v>141</v>
      </c>
      <c r="E17" s="90">
        <v>0</v>
      </c>
      <c r="J17" s="99">
        <v>0</v>
      </c>
      <c r="K17" s="99">
        <v>0.77</v>
      </c>
      <c r="L17" s="94">
        <v>0.01</v>
      </c>
      <c r="M17" s="99">
        <v>0</v>
      </c>
      <c r="N17" s="99">
        <v>0</v>
      </c>
    </row>
    <row r="18" spans="4:14">
      <c r="D18" s="12" t="s">
        <v>169</v>
      </c>
      <c r="E18" s="67">
        <v>1</v>
      </c>
      <c r="F18" s="9" t="s">
        <v>170</v>
      </c>
      <c r="J18" s="98">
        <v>1</v>
      </c>
      <c r="K18" s="98">
        <v>1</v>
      </c>
      <c r="L18" s="94">
        <v>1</v>
      </c>
      <c r="M18" s="98">
        <v>1</v>
      </c>
      <c r="N18" s="98">
        <v>1</v>
      </c>
    </row>
    <row r="19" spans="4:14">
      <c r="D19" s="12" t="s">
        <v>83</v>
      </c>
      <c r="E19" s="24">
        <v>0</v>
      </c>
      <c r="J19" s="100">
        <v>0</v>
      </c>
      <c r="K19" s="100">
        <v>0</v>
      </c>
      <c r="L19" s="94">
        <v>0</v>
      </c>
      <c r="M19" s="100">
        <v>0</v>
      </c>
      <c r="N19" s="100">
        <v>0</v>
      </c>
    </row>
    <row r="20" spans="4:14">
      <c r="D20" s="12" t="s">
        <v>149</v>
      </c>
      <c r="E20" s="24">
        <v>0.6</v>
      </c>
      <c r="J20" s="100">
        <v>0.6</v>
      </c>
      <c r="K20" s="100">
        <v>0.6</v>
      </c>
      <c r="L20" s="94">
        <v>0.6</v>
      </c>
      <c r="M20" s="100">
        <v>0.6</v>
      </c>
      <c r="N20" s="100">
        <v>0.6</v>
      </c>
    </row>
    <row r="21" spans="4:14">
      <c r="D21" s="12" t="s">
        <v>148</v>
      </c>
      <c r="E21" s="15" t="s">
        <v>51</v>
      </c>
      <c r="J21" s="96" t="s">
        <v>150</v>
      </c>
      <c r="K21" s="96" t="s">
        <v>150</v>
      </c>
      <c r="L21" s="94" t="s">
        <v>51</v>
      </c>
      <c r="M21" s="96" t="s">
        <v>150</v>
      </c>
      <c r="N21" s="96" t="s">
        <v>150</v>
      </c>
    </row>
    <row r="22" spans="4:14">
      <c r="D22" s="12" t="s">
        <v>177</v>
      </c>
      <c r="E22" s="24">
        <v>0</v>
      </c>
      <c r="J22" s="100">
        <v>0</v>
      </c>
      <c r="K22" s="100">
        <v>0</v>
      </c>
      <c r="L22" s="94">
        <v>0</v>
      </c>
      <c r="M22" s="100">
        <v>0</v>
      </c>
      <c r="N22" s="100">
        <v>0</v>
      </c>
    </row>
    <row r="23" spans="4:14">
      <c r="D23" s="12" t="s">
        <v>153</v>
      </c>
      <c r="E23" s="66">
        <v>42735</v>
      </c>
      <c r="J23" s="101">
        <v>42735</v>
      </c>
      <c r="K23" s="101">
        <v>42735</v>
      </c>
      <c r="L23" s="94">
        <v>42735</v>
      </c>
      <c r="M23" s="101">
        <v>42735</v>
      </c>
      <c r="N23" s="101">
        <v>42735</v>
      </c>
    </row>
    <row r="24" spans="4:14">
      <c r="D24" s="92" t="s">
        <v>178</v>
      </c>
      <c r="E24" s="93"/>
      <c r="J24" s="103"/>
      <c r="K24" s="103"/>
      <c r="L24" s="94"/>
      <c r="M24" s="103"/>
      <c r="N24" s="103"/>
    </row>
    <row r="25" spans="4:14">
      <c r="D25" s="12" t="s">
        <v>81</v>
      </c>
      <c r="E25" s="24">
        <v>0.02</v>
      </c>
      <c r="J25" s="100">
        <v>0.02</v>
      </c>
      <c r="K25" s="100">
        <v>0.02</v>
      </c>
      <c r="L25" s="94">
        <v>0.02</v>
      </c>
      <c r="M25" s="100">
        <v>0.02</v>
      </c>
      <c r="N25" s="100">
        <v>0.02</v>
      </c>
    </row>
    <row r="26" spans="4:14">
      <c r="D26" s="12" t="s">
        <v>174</v>
      </c>
      <c r="E26" s="24">
        <v>0.25</v>
      </c>
      <c r="J26" s="100">
        <v>0.25</v>
      </c>
      <c r="K26" s="100">
        <v>0.25</v>
      </c>
      <c r="L26" s="94">
        <v>0.25</v>
      </c>
      <c r="M26" s="100">
        <v>0.25</v>
      </c>
      <c r="N26" s="100">
        <v>0.25</v>
      </c>
    </row>
    <row r="27" spans="4:14">
      <c r="D27" s="12" t="s">
        <v>137</v>
      </c>
      <c r="E27" s="10">
        <v>2</v>
      </c>
      <c r="F27" s="9" t="s">
        <v>173</v>
      </c>
      <c r="J27" s="94">
        <v>2</v>
      </c>
      <c r="K27" s="94">
        <v>2</v>
      </c>
      <c r="L27" s="94">
        <v>2</v>
      </c>
      <c r="M27" s="94">
        <v>2</v>
      </c>
      <c r="N27" s="94">
        <v>2</v>
      </c>
    </row>
    <row r="28" spans="4:14">
      <c r="D28" s="12" t="s">
        <v>155</v>
      </c>
      <c r="E28" s="10">
        <v>1</v>
      </c>
      <c r="F28" s="9" t="s">
        <v>156</v>
      </c>
      <c r="J28" s="94">
        <v>1</v>
      </c>
      <c r="K28" s="94">
        <v>1</v>
      </c>
      <c r="L28" s="94">
        <v>1</v>
      </c>
      <c r="M28" s="94">
        <v>1</v>
      </c>
      <c r="N28" s="94">
        <v>1</v>
      </c>
    </row>
    <row r="29" spans="4:14">
      <c r="D29" s="12"/>
      <c r="E29" s="10"/>
      <c r="K29" s="10"/>
    </row>
    <row r="30" spans="4:14">
      <c r="D30" s="12"/>
      <c r="E30" s="10"/>
      <c r="K30" s="10"/>
    </row>
    <row r="31" spans="4:14">
      <c r="D31" s="12"/>
      <c r="E31" s="10"/>
      <c r="K31" s="10"/>
    </row>
    <row r="32" spans="4:14" ht="17.25" thickBot="1">
      <c r="D32" s="72"/>
      <c r="E32" s="11"/>
      <c r="K32" s="1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0">
    <tabColor rgb="FFFF0000"/>
  </sheetPr>
  <dimension ref="C1:BC53"/>
  <sheetViews>
    <sheetView workbookViewId="0">
      <selection activeCell="D3" sqref="D3"/>
    </sheetView>
  </sheetViews>
  <sheetFormatPr defaultRowHeight="13.5"/>
  <cols>
    <col min="3" max="3" width="29.875" customWidth="1"/>
    <col min="4" max="4" width="11.625" bestFit="1" customWidth="1"/>
    <col min="7" max="7" width="10.375" bestFit="1" customWidth="1"/>
  </cols>
  <sheetData>
    <row r="1" spans="3:55" ht="16.5">
      <c r="C1" t="s">
        <v>35</v>
      </c>
      <c r="D1" s="2">
        <f>公司控制表!E7</f>
        <v>42735</v>
      </c>
      <c r="G1" s="29" t="s">
        <v>119</v>
      </c>
      <c r="H1" s="29">
        <v>1</v>
      </c>
      <c r="I1" s="29">
        <f t="shared" ref="I1:Q1" si="0">IF(H1&gt;=Max_Fund,"",H1+1)</f>
        <v>2</v>
      </c>
      <c r="J1" s="29">
        <f t="shared" si="0"/>
        <v>3</v>
      </c>
      <c r="K1" s="29">
        <f t="shared" si="0"/>
        <v>4</v>
      </c>
      <c r="L1" s="29">
        <f t="shared" si="0"/>
        <v>5</v>
      </c>
      <c r="M1" s="29" t="str">
        <f t="shared" si="0"/>
        <v/>
      </c>
      <c r="N1" s="29" t="str">
        <f t="shared" si="0"/>
        <v/>
      </c>
      <c r="O1" s="29" t="str">
        <f t="shared" si="0"/>
        <v/>
      </c>
      <c r="P1" s="29" t="str">
        <f t="shared" si="0"/>
        <v/>
      </c>
      <c r="Q1" s="29" t="str">
        <f t="shared" si="0"/>
        <v/>
      </c>
      <c r="R1" s="28"/>
      <c r="S1" s="29" t="s">
        <v>120</v>
      </c>
      <c r="T1" s="28"/>
      <c r="U1" s="29" t="s">
        <v>121</v>
      </c>
      <c r="V1" s="28"/>
      <c r="W1" s="28" t="s">
        <v>127</v>
      </c>
      <c r="X1" s="28"/>
      <c r="Y1" t="s">
        <v>129</v>
      </c>
      <c r="Z1" t="s">
        <v>130</v>
      </c>
      <c r="AA1" t="s">
        <v>131</v>
      </c>
      <c r="AC1" t="s">
        <v>158</v>
      </c>
      <c r="AF1" s="114" t="s">
        <v>163</v>
      </c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 t="s">
        <v>163</v>
      </c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</row>
    <row r="2" spans="3:55" ht="17.25" thickBot="1">
      <c r="C2" t="s">
        <v>36</v>
      </c>
      <c r="D2" s="3">
        <f>COUNTA(存量固收资产!$D:$D)-1</f>
        <v>0</v>
      </c>
      <c r="G2" s="29">
        <v>1</v>
      </c>
      <c r="H2" s="29" t="str">
        <f>IF(账户控制表!F8="","",账户控制表!F8)</f>
        <v/>
      </c>
      <c r="I2" s="29" t="str">
        <f>IF(账户控制表!G8="","",账户控制表!G8)</f>
        <v/>
      </c>
      <c r="J2" s="29" t="str">
        <f>IF(账户控制表!H8="","",账户控制表!H8)</f>
        <v/>
      </c>
      <c r="K2" s="29" t="str">
        <f>IF(账户控制表!I8="","",账户控制表!I8)</f>
        <v/>
      </c>
      <c r="L2" s="29" t="str">
        <f>IF(账户控制表!J8="","",账户控制表!J8)</f>
        <v/>
      </c>
      <c r="M2" s="29" t="str">
        <f>IF(账户控制表!K8="","",账户控制表!K8)</f>
        <v/>
      </c>
      <c r="N2" s="29" t="str">
        <f>IF(账户控制表!L8="","",账户控制表!L8)</f>
        <v>1：为平衡项（only for cash），2：只买不卖，3：不买不卖，4：即买有卖</v>
      </c>
      <c r="O2" s="29" t="str">
        <f>IF(账户控制表!M8="","",账户控制表!M8)</f>
        <v/>
      </c>
      <c r="P2" s="29" t="str">
        <f>IF(账户控制表!N8="","",账户控制表!N8)</f>
        <v/>
      </c>
      <c r="Q2" s="29" t="str">
        <f>IF(账户控制表!O8="","",账户控制表!O8)</f>
        <v/>
      </c>
      <c r="R2" s="28">
        <v>1</v>
      </c>
      <c r="S2" s="29" t="str">
        <f ca="1">IFERROR(OFFSET(账户控制表!$E$3,0,Control_1!R2),"")</f>
        <v>传统</v>
      </c>
      <c r="T2" s="28">
        <f ca="1">IF(S2="","",T1+1)</f>
        <v>1</v>
      </c>
      <c r="U2" s="29" t="str">
        <f>IF(账户控制表!E8="","",账户控制表!E8)</f>
        <v>现金</v>
      </c>
      <c r="V2" s="28">
        <f>IF(U2="","",V1+1)</f>
        <v>1</v>
      </c>
      <c r="W2" s="29" t="s">
        <v>128</v>
      </c>
      <c r="X2" s="28">
        <v>0</v>
      </c>
      <c r="Y2" s="28">
        <v>6</v>
      </c>
      <c r="Z2">
        <v>1</v>
      </c>
      <c r="AA2">
        <v>2</v>
      </c>
      <c r="AC2" t="s">
        <v>288</v>
      </c>
      <c r="AD2">
        <v>0</v>
      </c>
      <c r="AE2" t="s">
        <v>164</v>
      </c>
      <c r="AF2" s="68">
        <v>0.5</v>
      </c>
      <c r="AG2" s="69">
        <v>1</v>
      </c>
      <c r="AH2" s="69">
        <v>2</v>
      </c>
      <c r="AI2" s="69">
        <v>3</v>
      </c>
      <c r="AJ2" s="69">
        <v>4</v>
      </c>
      <c r="AK2" s="69">
        <v>5</v>
      </c>
      <c r="AL2" s="68">
        <v>7</v>
      </c>
      <c r="AM2" s="68">
        <v>10</v>
      </c>
      <c r="AN2" s="68">
        <v>15</v>
      </c>
      <c r="AO2" s="68">
        <v>20</v>
      </c>
      <c r="AP2" s="68">
        <v>30</v>
      </c>
      <c r="AQ2" s="68">
        <v>50</v>
      </c>
      <c r="AR2" s="68">
        <v>0.5</v>
      </c>
      <c r="AS2" s="69">
        <v>1</v>
      </c>
      <c r="AT2" s="69">
        <v>2</v>
      </c>
      <c r="AU2" s="69">
        <v>3</v>
      </c>
      <c r="AV2" s="69">
        <v>4</v>
      </c>
      <c r="AW2" s="69">
        <v>5</v>
      </c>
      <c r="AX2" s="68">
        <v>7</v>
      </c>
      <c r="AY2" s="68">
        <v>10</v>
      </c>
      <c r="AZ2" s="68">
        <v>15</v>
      </c>
      <c r="BA2" s="68">
        <v>20</v>
      </c>
      <c r="BB2" s="68">
        <v>30</v>
      </c>
      <c r="BC2" s="68">
        <v>50</v>
      </c>
    </row>
    <row r="3" spans="3:55">
      <c r="C3" t="s">
        <v>37</v>
      </c>
      <c r="D3">
        <f>Max_segment_no+COUNTA(存量权益资产!$D:$D)-1</f>
        <v>113</v>
      </c>
      <c r="G3" s="29">
        <f t="shared" ref="G3:G25" si="1">IF(G2&gt;=(1+Max_Bond_Category+Max_Equity_Category),"",G2+1)</f>
        <v>2</v>
      </c>
      <c r="H3" s="29" t="str">
        <f>IF(账户控制表!F9="","",账户控制表!F9)</f>
        <v/>
      </c>
      <c r="I3" s="29" t="str">
        <f>IF(账户控制表!G9="","",账户控制表!G9)</f>
        <v/>
      </c>
      <c r="J3" s="29" t="str">
        <f>IF(账户控制表!H9="","",账户控制表!H9)</f>
        <v/>
      </c>
      <c r="K3" s="29" t="str">
        <f>IF(账户控制表!I9="","",账户控制表!I9)</f>
        <v/>
      </c>
      <c r="L3" s="29" t="str">
        <f>IF(账户控制表!J9="","",账户控制表!J9)</f>
        <v/>
      </c>
      <c r="M3" s="29" t="str">
        <f>IF(账户控制表!K9="","",账户控制表!K9)</f>
        <v/>
      </c>
      <c r="N3" s="29" t="str">
        <f>IF(账户控制表!L9="","",账户控制表!L9)</f>
        <v/>
      </c>
      <c r="O3" s="29" t="str">
        <f>IF(账户控制表!M9="","",账户控制表!M9)</f>
        <v/>
      </c>
      <c r="P3" s="29" t="str">
        <f>IF(账户控制表!N9="","",账户控制表!N9)</f>
        <v/>
      </c>
      <c r="Q3" s="29" t="str">
        <f>IF(账户控制表!O9="","",账户控制表!O9)</f>
        <v/>
      </c>
      <c r="R3" s="28">
        <f t="shared" ref="R3:R25" si="2">IF(R2&gt;=Max_Fund,"",R2+1)</f>
        <v>2</v>
      </c>
      <c r="S3" s="29" t="str">
        <f ca="1">IFERROR(OFFSET(账户控制表!$E$3,0,Control_1!R3),"")</f>
        <v>分红</v>
      </c>
      <c r="T3" s="28">
        <f t="shared" ref="T3:T25" ca="1" si="3">IF(S3="","",T2+1)</f>
        <v>2</v>
      </c>
      <c r="U3" s="29" t="str">
        <f>IF(账户控制表!E9="","",账户控制表!E9)</f>
        <v>定存</v>
      </c>
      <c r="V3" s="28">
        <f t="shared" ref="V3:V25" si="4">IF(U3="","",V2+1)</f>
        <v>2</v>
      </c>
      <c r="W3" s="29" t="s">
        <v>73</v>
      </c>
      <c r="X3" s="28">
        <f>IF(W3="","",X2+1)</f>
        <v>1</v>
      </c>
      <c r="Y3" s="28">
        <v>7</v>
      </c>
      <c r="Z3">
        <v>3</v>
      </c>
      <c r="AA3">
        <v>4</v>
      </c>
      <c r="AC3" t="s">
        <v>26</v>
      </c>
      <c r="AD3">
        <v>1</v>
      </c>
      <c r="AE3">
        <v>0</v>
      </c>
      <c r="AF3">
        <v>0.01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f>-AF3</f>
        <v>-0.01</v>
      </c>
      <c r="AS3">
        <f t="shared" ref="AS3:AS53" si="5">-AG3</f>
        <v>0</v>
      </c>
      <c r="AT3">
        <f t="shared" ref="AT3:AT53" si="6">-AH3</f>
        <v>0</v>
      </c>
      <c r="AU3">
        <f t="shared" ref="AU3:AU53" si="7">-AI3</f>
        <v>0</v>
      </c>
      <c r="AV3">
        <f t="shared" ref="AV3:AV53" si="8">-AJ3</f>
        <v>0</v>
      </c>
      <c r="AW3">
        <f t="shared" ref="AW3:AW53" si="9">-AK3</f>
        <v>0</v>
      </c>
      <c r="AX3">
        <f t="shared" ref="AX3:AX53" si="10">-AL3</f>
        <v>0</v>
      </c>
      <c r="AY3">
        <f t="shared" ref="AY3:AY53" si="11">-AM3</f>
        <v>0</v>
      </c>
      <c r="AZ3">
        <f t="shared" ref="AZ3:AZ53" si="12">-AN3</f>
        <v>0</v>
      </c>
      <c r="BA3">
        <f t="shared" ref="BA3:BA53" si="13">-AO3</f>
        <v>0</v>
      </c>
      <c r="BB3">
        <f t="shared" ref="BB3:BB53" si="14">-AP3</f>
        <v>0</v>
      </c>
      <c r="BC3">
        <f t="shared" ref="BC3:BC53" si="15">-AQ3</f>
        <v>0</v>
      </c>
    </row>
    <row r="4" spans="3:55">
      <c r="C4" t="s">
        <v>38</v>
      </c>
      <c r="D4">
        <v>1048935</v>
      </c>
      <c r="G4" s="29">
        <f t="shared" si="1"/>
        <v>3</v>
      </c>
      <c r="H4" s="29" t="str">
        <f>IF(账户控制表!F10="","",账户控制表!F10)</f>
        <v/>
      </c>
      <c r="I4" s="29" t="str">
        <f>IF(账户控制表!G10="","",账户控制表!G10)</f>
        <v/>
      </c>
      <c r="J4" s="29" t="str">
        <f>IF(账户控制表!H10="","",账户控制表!H10)</f>
        <v/>
      </c>
      <c r="K4" s="29" t="str">
        <f>IF(账户控制表!I10="","",账户控制表!I10)</f>
        <v/>
      </c>
      <c r="L4" s="29" t="str">
        <f>IF(账户控制表!J10="","",账户控制表!J10)</f>
        <v/>
      </c>
      <c r="M4" s="29" t="str">
        <f>IF(账户控制表!K10="","",账户控制表!K10)</f>
        <v/>
      </c>
      <c r="N4" s="29" t="str">
        <f>IF(账户控制表!L10="","",账户控制表!L10)</f>
        <v/>
      </c>
      <c r="O4" s="29" t="str">
        <f>IF(账户控制表!M10="","",账户控制表!M10)</f>
        <v/>
      </c>
      <c r="P4" s="29" t="str">
        <f>IF(账户控制表!N10="","",账户控制表!N10)</f>
        <v/>
      </c>
      <c r="Q4" s="29" t="str">
        <f>IF(账户控制表!O10="","",账户控制表!O10)</f>
        <v/>
      </c>
      <c r="R4" s="28">
        <f t="shared" si="2"/>
        <v>3</v>
      </c>
      <c r="S4" s="29" t="str">
        <f ca="1">IFERROR(OFFSET(账户控制表!$E$3,0,Control_1!R4),"")</f>
        <v>万能</v>
      </c>
      <c r="T4" s="28">
        <f t="shared" ca="1" si="3"/>
        <v>3</v>
      </c>
      <c r="U4" s="29" t="str">
        <f>IF(账户控制表!E10="","",账户控制表!E10)</f>
        <v>债券</v>
      </c>
      <c r="V4" s="28">
        <f t="shared" si="4"/>
        <v>3</v>
      </c>
      <c r="W4" s="29" t="s">
        <v>50</v>
      </c>
      <c r="X4" s="28">
        <f t="shared" ref="X4:X9" si="16">IF(W4="","",X3+1)</f>
        <v>2</v>
      </c>
      <c r="Y4" s="28">
        <v>8</v>
      </c>
      <c r="Z4">
        <v>5</v>
      </c>
      <c r="AA4">
        <v>6</v>
      </c>
      <c r="AC4" t="s">
        <v>27</v>
      </c>
      <c r="AD4">
        <v>2</v>
      </c>
      <c r="AE4">
        <v>1</v>
      </c>
      <c r="AF4">
        <v>0.01</v>
      </c>
      <c r="AG4">
        <v>1E-3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f t="shared" ref="AR4:AR53" si="17">-AF4</f>
        <v>-0.01</v>
      </c>
      <c r="AS4">
        <f t="shared" si="5"/>
        <v>-1E-3</v>
      </c>
      <c r="AT4">
        <f t="shared" si="6"/>
        <v>0</v>
      </c>
      <c r="AU4">
        <f t="shared" si="7"/>
        <v>0</v>
      </c>
      <c r="AV4">
        <f t="shared" si="8"/>
        <v>0</v>
      </c>
      <c r="AW4">
        <f t="shared" si="9"/>
        <v>0</v>
      </c>
      <c r="AX4">
        <f t="shared" si="10"/>
        <v>0</v>
      </c>
      <c r="AY4">
        <f t="shared" si="11"/>
        <v>0</v>
      </c>
      <c r="AZ4">
        <f t="shared" si="12"/>
        <v>0</v>
      </c>
      <c r="BA4">
        <f t="shared" si="13"/>
        <v>0</v>
      </c>
      <c r="BB4">
        <f t="shared" si="14"/>
        <v>0</v>
      </c>
      <c r="BC4">
        <f t="shared" si="15"/>
        <v>0</v>
      </c>
    </row>
    <row r="5" spans="3:55">
      <c r="C5" t="s">
        <v>43</v>
      </c>
      <c r="D5">
        <f>(COUNTA(新增固收假设!$D:$D)-1)*D6+max_segment_no_cash</f>
        <v>1049655</v>
      </c>
      <c r="G5" s="29">
        <f t="shared" si="1"/>
        <v>4</v>
      </c>
      <c r="H5" s="29" t="str">
        <f>IF(账户控制表!F11="","",账户控制表!F11)</f>
        <v/>
      </c>
      <c r="I5" s="29" t="str">
        <f>IF(账户控制表!G11="","",账户控制表!G11)</f>
        <v/>
      </c>
      <c r="J5" s="29" t="str">
        <f>IF(账户控制表!H11="","",账户控制表!H11)</f>
        <v/>
      </c>
      <c r="K5" s="29" t="str">
        <f>IF(账户控制表!I11="","",账户控制表!I11)</f>
        <v/>
      </c>
      <c r="L5" s="29" t="str">
        <f>IF(账户控制表!J11="","",账户控制表!J11)</f>
        <v/>
      </c>
      <c r="M5" s="29" t="str">
        <f>IF(账户控制表!K11="","",账户控制表!K11)</f>
        <v/>
      </c>
      <c r="N5" s="29" t="str">
        <f>IF(账户控制表!L11="","",账户控制表!L11)</f>
        <v/>
      </c>
      <c r="O5" s="29" t="str">
        <f>IF(账户控制表!M11="","",账户控制表!M11)</f>
        <v/>
      </c>
      <c r="P5" s="29" t="str">
        <f>IF(账户控制表!N11="","",账户控制表!N11)</f>
        <v/>
      </c>
      <c r="Q5" s="29" t="str">
        <f>IF(账户控制表!O11="","",账户控制表!O11)</f>
        <v/>
      </c>
      <c r="R5" s="28">
        <f t="shared" si="2"/>
        <v>4</v>
      </c>
      <c r="S5" s="29" t="str">
        <f ca="1">IFERROR(OFFSET(账户控制表!$E$3,0,Control_1!R5),"")</f>
        <v>资本金</v>
      </c>
      <c r="T5" s="28">
        <f t="shared" ca="1" si="3"/>
        <v>4</v>
      </c>
      <c r="U5" s="29" t="str">
        <f>IF(账户控制表!E11="","",账户控制表!E11)</f>
        <v>债权</v>
      </c>
      <c r="V5" s="28">
        <f t="shared" si="4"/>
        <v>4</v>
      </c>
      <c r="W5" s="29" t="s">
        <v>48</v>
      </c>
      <c r="X5" s="28">
        <f t="shared" si="16"/>
        <v>3</v>
      </c>
      <c r="Y5" s="28">
        <v>9</v>
      </c>
      <c r="Z5">
        <v>7</v>
      </c>
      <c r="AA5">
        <v>8</v>
      </c>
      <c r="AC5" t="s">
        <v>51</v>
      </c>
      <c r="AD5">
        <v>3</v>
      </c>
      <c r="AE5">
        <f>AE4+1</f>
        <v>2</v>
      </c>
      <c r="AF5">
        <v>0</v>
      </c>
      <c r="AG5">
        <v>0</v>
      </c>
      <c r="AH5">
        <v>1E-3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f t="shared" si="17"/>
        <v>0</v>
      </c>
      <c r="AS5">
        <f t="shared" si="5"/>
        <v>0</v>
      </c>
      <c r="AT5">
        <f t="shared" si="6"/>
        <v>-1E-3</v>
      </c>
      <c r="AU5">
        <f t="shared" si="7"/>
        <v>0</v>
      </c>
      <c r="AV5">
        <f t="shared" si="8"/>
        <v>0</v>
      </c>
      <c r="AW5">
        <f t="shared" si="9"/>
        <v>0</v>
      </c>
      <c r="AX5">
        <f t="shared" si="10"/>
        <v>0</v>
      </c>
      <c r="AY5">
        <f t="shared" si="11"/>
        <v>0</v>
      </c>
      <c r="AZ5">
        <f t="shared" si="12"/>
        <v>0</v>
      </c>
      <c r="BA5">
        <f t="shared" si="13"/>
        <v>0</v>
      </c>
      <c r="BB5">
        <f t="shared" si="14"/>
        <v>0</v>
      </c>
      <c r="BC5">
        <f t="shared" si="15"/>
        <v>0</v>
      </c>
    </row>
    <row r="6" spans="3:55">
      <c r="C6" t="s">
        <v>0</v>
      </c>
      <c r="D6">
        <f>公司控制表!$E$8*12</f>
        <v>36</v>
      </c>
      <c r="G6" s="29">
        <f t="shared" si="1"/>
        <v>5</v>
      </c>
      <c r="H6" s="29" t="str">
        <f>IF(账户控制表!F12="","",账户控制表!F12)</f>
        <v/>
      </c>
      <c r="I6" s="29" t="str">
        <f>IF(账户控制表!G12="","",账户控制表!G12)</f>
        <v/>
      </c>
      <c r="J6" s="29" t="str">
        <f>IF(账户控制表!H12="","",账户控制表!H12)</f>
        <v/>
      </c>
      <c r="K6" s="29" t="str">
        <f>IF(账户控制表!I12="","",账户控制表!I12)</f>
        <v/>
      </c>
      <c r="L6" s="29" t="str">
        <f>IF(账户控制表!J12="","",账户控制表!J12)</f>
        <v/>
      </c>
      <c r="M6" s="29" t="str">
        <f>IF(账户控制表!K12="","",账户控制表!K12)</f>
        <v/>
      </c>
      <c r="N6" s="29" t="str">
        <f>IF(账户控制表!L12="","",账户控制表!L12)</f>
        <v/>
      </c>
      <c r="O6" s="29" t="str">
        <f>IF(账户控制表!M12="","",账户控制表!M12)</f>
        <v/>
      </c>
      <c r="P6" s="29" t="str">
        <f>IF(账户控制表!N12="","",账户控制表!N12)</f>
        <v/>
      </c>
      <c r="Q6" s="29" t="str">
        <f>IF(账户控制表!O12="","",账户控制表!O12)</f>
        <v/>
      </c>
      <c r="R6" s="28">
        <f t="shared" si="2"/>
        <v>5</v>
      </c>
      <c r="S6" s="29" t="str">
        <f ca="1">IFERROR(OFFSET(账户控制表!$E$3,0,Control_1!R6),"")</f>
        <v>次级债</v>
      </c>
      <c r="T6" s="28">
        <f t="shared" ca="1" si="3"/>
        <v>5</v>
      </c>
      <c r="U6" s="29" t="str">
        <f>IF(账户控制表!E12="","",账户控制表!E12)</f>
        <v>资管产品</v>
      </c>
      <c r="V6" s="28">
        <f t="shared" si="4"/>
        <v>5</v>
      </c>
      <c r="W6" s="29" t="s">
        <v>125</v>
      </c>
      <c r="X6" s="28">
        <f t="shared" si="16"/>
        <v>4</v>
      </c>
      <c r="Y6" s="28">
        <v>10</v>
      </c>
      <c r="Z6">
        <v>9</v>
      </c>
      <c r="AA6">
        <v>10</v>
      </c>
      <c r="AC6" t="s">
        <v>52</v>
      </c>
      <c r="AD6">
        <v>4</v>
      </c>
      <c r="AE6">
        <f t="shared" ref="AE6:AE53" si="18">AE5+1</f>
        <v>3</v>
      </c>
      <c r="AF6">
        <v>0</v>
      </c>
      <c r="AG6">
        <v>0</v>
      </c>
      <c r="AH6">
        <v>0</v>
      </c>
      <c r="AI6">
        <v>1E-3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f t="shared" si="17"/>
        <v>0</v>
      </c>
      <c r="AS6">
        <f t="shared" si="5"/>
        <v>0</v>
      </c>
      <c r="AT6">
        <f t="shared" si="6"/>
        <v>0</v>
      </c>
      <c r="AU6">
        <f t="shared" si="7"/>
        <v>-1E-3</v>
      </c>
      <c r="AV6">
        <f t="shared" si="8"/>
        <v>0</v>
      </c>
      <c r="AW6">
        <f t="shared" si="9"/>
        <v>0</v>
      </c>
      <c r="AX6">
        <f t="shared" si="10"/>
        <v>0</v>
      </c>
      <c r="AY6">
        <f t="shared" si="11"/>
        <v>0</v>
      </c>
      <c r="AZ6">
        <f t="shared" si="12"/>
        <v>0</v>
      </c>
      <c r="BA6">
        <f t="shared" si="13"/>
        <v>0</v>
      </c>
      <c r="BB6">
        <f t="shared" si="14"/>
        <v>0</v>
      </c>
      <c r="BC6">
        <f t="shared" si="15"/>
        <v>0</v>
      </c>
    </row>
    <row r="7" spans="3:55">
      <c r="C7" t="s">
        <v>46</v>
      </c>
      <c r="D7">
        <v>10000</v>
      </c>
      <c r="G7" s="29">
        <f t="shared" si="1"/>
        <v>6</v>
      </c>
      <c r="H7" s="29" t="str">
        <f>IF(账户控制表!F13="","",账户控制表!F13)</f>
        <v/>
      </c>
      <c r="I7" s="29" t="str">
        <f>IF(账户控制表!G13="","",账户控制表!G13)</f>
        <v/>
      </c>
      <c r="J7" s="29" t="str">
        <f>IF(账户控制表!H13="","",账户控制表!H13)</f>
        <v/>
      </c>
      <c r="K7" s="29" t="str">
        <f>IF(账户控制表!I13="","",账户控制表!I13)</f>
        <v/>
      </c>
      <c r="L7" s="29" t="str">
        <f>IF(账户控制表!J13="","",账户控制表!J13)</f>
        <v/>
      </c>
      <c r="M7" s="29" t="str">
        <f>IF(账户控制表!K13="","",账户控制表!K13)</f>
        <v/>
      </c>
      <c r="N7" s="29" t="str">
        <f>IF(账户控制表!L13="","",账户控制表!L13)</f>
        <v/>
      </c>
      <c r="O7" s="29" t="str">
        <f>IF(账户控制表!M13="","",账户控制表!M13)</f>
        <v/>
      </c>
      <c r="P7" s="29" t="str">
        <f>IF(账户控制表!N13="","",账户控制表!N13)</f>
        <v/>
      </c>
      <c r="Q7" s="29" t="str">
        <f>IF(账户控制表!O13="","",账户控制表!O13)</f>
        <v/>
      </c>
      <c r="R7" s="28" t="str">
        <f t="shared" si="2"/>
        <v/>
      </c>
      <c r="S7" s="29" t="str">
        <f ca="1">IFERROR(OFFSET(账户控制表!$E$3,0,Control_1!R7),"")</f>
        <v/>
      </c>
      <c r="T7" s="28" t="str">
        <f t="shared" ca="1" si="3"/>
        <v/>
      </c>
      <c r="U7" s="29" t="str">
        <f>IF(账户控制表!E13="","",账户控制表!E13)</f>
        <v>股票</v>
      </c>
      <c r="V7" s="28">
        <f t="shared" si="4"/>
        <v>6</v>
      </c>
      <c r="W7" s="29" t="s">
        <v>126</v>
      </c>
      <c r="X7" s="28">
        <f t="shared" si="16"/>
        <v>5</v>
      </c>
      <c r="Y7" s="28">
        <v>11</v>
      </c>
      <c r="Z7">
        <v>11</v>
      </c>
      <c r="AA7">
        <v>12</v>
      </c>
      <c r="AC7" t="s">
        <v>133</v>
      </c>
      <c r="AD7">
        <v>5</v>
      </c>
      <c r="AE7">
        <f t="shared" si="18"/>
        <v>4</v>
      </c>
      <c r="AF7">
        <v>0</v>
      </c>
      <c r="AG7">
        <v>0</v>
      </c>
      <c r="AH7">
        <v>0</v>
      </c>
      <c r="AI7">
        <v>0</v>
      </c>
      <c r="AJ7">
        <v>1E-3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f t="shared" si="17"/>
        <v>0</v>
      </c>
      <c r="AS7">
        <f t="shared" si="5"/>
        <v>0</v>
      </c>
      <c r="AT7">
        <f t="shared" si="6"/>
        <v>0</v>
      </c>
      <c r="AU7">
        <f t="shared" si="7"/>
        <v>0</v>
      </c>
      <c r="AV7">
        <f t="shared" si="8"/>
        <v>-1E-3</v>
      </c>
      <c r="AW7">
        <f t="shared" si="9"/>
        <v>0</v>
      </c>
      <c r="AX7">
        <f t="shared" si="10"/>
        <v>0</v>
      </c>
      <c r="AY7">
        <f t="shared" si="11"/>
        <v>0</v>
      </c>
      <c r="AZ7">
        <f t="shared" si="12"/>
        <v>0</v>
      </c>
      <c r="BA7">
        <f t="shared" si="13"/>
        <v>0</v>
      </c>
      <c r="BB7">
        <f t="shared" si="14"/>
        <v>0</v>
      </c>
      <c r="BC7">
        <f t="shared" si="15"/>
        <v>0</v>
      </c>
    </row>
    <row r="8" spans="3:55">
      <c r="C8" t="s">
        <v>47</v>
      </c>
      <c r="D8">
        <f>COUNTA(新增固收假设!$D:$D)-1</f>
        <v>20</v>
      </c>
      <c r="G8" s="29">
        <f t="shared" si="1"/>
        <v>7</v>
      </c>
      <c r="H8" s="29" t="str">
        <f>IF(账户控制表!F14="","",账户控制表!F14)</f>
        <v/>
      </c>
      <c r="I8" s="29" t="str">
        <f>IF(账户控制表!G14="","",账户控制表!G14)</f>
        <v/>
      </c>
      <c r="J8" s="29" t="str">
        <f>IF(账户控制表!H14="","",账户控制表!H14)</f>
        <v/>
      </c>
      <c r="K8" s="29" t="str">
        <f>IF(账户控制表!I14="","",账户控制表!I14)</f>
        <v/>
      </c>
      <c r="L8" s="29" t="str">
        <f>IF(账户控制表!J14="","",账户控制表!J14)</f>
        <v/>
      </c>
      <c r="M8" s="29" t="str">
        <f>IF(账户控制表!K14="","",账户控制表!K14)</f>
        <v/>
      </c>
      <c r="N8" s="29" t="str">
        <f>IF(账户控制表!L14="","",账户控制表!L14)</f>
        <v/>
      </c>
      <c r="O8" s="29" t="str">
        <f>IF(账户控制表!M14="","",账户控制表!M14)</f>
        <v/>
      </c>
      <c r="P8" s="29" t="str">
        <f>IF(账户控制表!N14="","",账户控制表!N14)</f>
        <v/>
      </c>
      <c r="Q8" s="29" t="str">
        <f>IF(账户控制表!O14="","",账户控制表!O14)</f>
        <v/>
      </c>
      <c r="R8" s="28" t="str">
        <f t="shared" si="2"/>
        <v/>
      </c>
      <c r="S8" s="29" t="str">
        <f ca="1">IFERROR(OFFSET(账户控制表!$E$3,0,Control_1!R8),"")</f>
        <v/>
      </c>
      <c r="T8" s="28" t="str">
        <f t="shared" ca="1" si="3"/>
        <v/>
      </c>
      <c r="U8" s="29" t="str">
        <f>IF(账户控制表!E14="","",账户控制表!E14)</f>
        <v>基金</v>
      </c>
      <c r="V8" s="28">
        <f t="shared" si="4"/>
        <v>7</v>
      </c>
      <c r="W8" s="29" t="s">
        <v>284</v>
      </c>
      <c r="X8" s="28">
        <f t="shared" si="16"/>
        <v>6</v>
      </c>
      <c r="AC8" t="s">
        <v>53</v>
      </c>
      <c r="AD8">
        <v>6</v>
      </c>
      <c r="AE8">
        <f t="shared" si="18"/>
        <v>5</v>
      </c>
      <c r="AF8">
        <v>0</v>
      </c>
      <c r="AG8">
        <v>0</v>
      </c>
      <c r="AH8">
        <v>0</v>
      </c>
      <c r="AI8">
        <v>0</v>
      </c>
      <c r="AJ8">
        <v>0</v>
      </c>
      <c r="AK8">
        <v>1E-3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f t="shared" si="17"/>
        <v>0</v>
      </c>
      <c r="AS8">
        <f t="shared" si="5"/>
        <v>0</v>
      </c>
      <c r="AT8">
        <f t="shared" si="6"/>
        <v>0</v>
      </c>
      <c r="AU8">
        <f t="shared" si="7"/>
        <v>0</v>
      </c>
      <c r="AV8">
        <f t="shared" si="8"/>
        <v>0</v>
      </c>
      <c r="AW8">
        <f t="shared" si="9"/>
        <v>-1E-3</v>
      </c>
      <c r="AX8">
        <f t="shared" si="10"/>
        <v>0</v>
      </c>
      <c r="AY8">
        <f t="shared" si="11"/>
        <v>0</v>
      </c>
      <c r="AZ8">
        <f t="shared" si="12"/>
        <v>0</v>
      </c>
      <c r="BA8">
        <f t="shared" si="13"/>
        <v>0</v>
      </c>
      <c r="BB8">
        <f t="shared" si="14"/>
        <v>0</v>
      </c>
      <c r="BC8">
        <f t="shared" si="15"/>
        <v>0</v>
      </c>
    </row>
    <row r="9" spans="3:55">
      <c r="C9" t="s">
        <v>61</v>
      </c>
      <c r="D9" s="1">
        <f>公司控制表!$E$26</f>
        <v>0.25</v>
      </c>
      <c r="G9" s="29">
        <v>8</v>
      </c>
      <c r="H9" s="29" t="str">
        <f>IF(账户控制表!F15="","",账户控制表!F15)</f>
        <v/>
      </c>
      <c r="I9" s="29" t="str">
        <f>IF(账户控制表!G15="","",账户控制表!G15)</f>
        <v/>
      </c>
      <c r="J9" s="29" t="str">
        <f>IF(账户控制表!H15="","",账户控制表!H15)</f>
        <v/>
      </c>
      <c r="K9" s="29" t="str">
        <f>IF(账户控制表!I15="","",账户控制表!I15)</f>
        <v/>
      </c>
      <c r="L9" s="29" t="str">
        <f>IF(账户控制表!J15="","",账户控制表!J15)</f>
        <v/>
      </c>
      <c r="M9" s="29" t="str">
        <f>IF(账户控制表!K15="","",账户控制表!K15)</f>
        <v/>
      </c>
      <c r="N9" s="29" t="str">
        <f>IF(账户控制表!L15="","",账户控制表!L15)</f>
        <v/>
      </c>
      <c r="O9" s="29" t="str">
        <f>IF(账户控制表!M15="","",账户控制表!M15)</f>
        <v/>
      </c>
      <c r="P9" s="29" t="str">
        <f>IF(账户控制表!N15="","",账户控制表!N15)</f>
        <v/>
      </c>
      <c r="Q9" s="29" t="str">
        <f>IF(账户控制表!O15="","",账户控制表!O15)</f>
        <v/>
      </c>
      <c r="R9" s="28" t="str">
        <f t="shared" si="2"/>
        <v/>
      </c>
      <c r="S9" s="29" t="str">
        <f ca="1">IFERROR(OFFSET(账户控制表!$E$3,0,Control_1!R9),"")</f>
        <v/>
      </c>
      <c r="T9" s="28" t="str">
        <f t="shared" ca="1" si="3"/>
        <v/>
      </c>
      <c r="U9" s="29" t="str">
        <f>IF(账户控制表!E15="","",账户控制表!E15)</f>
        <v>资管产品</v>
      </c>
      <c r="V9" s="28">
        <f t="shared" si="4"/>
        <v>8</v>
      </c>
      <c r="W9" s="29" t="s">
        <v>74</v>
      </c>
      <c r="X9" s="28">
        <f t="shared" si="16"/>
        <v>7</v>
      </c>
      <c r="AC9" t="s">
        <v>134</v>
      </c>
      <c r="AD9">
        <v>7</v>
      </c>
      <c r="AE9">
        <f t="shared" si="18"/>
        <v>6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5.0000000000000001E-3</v>
      </c>
      <c r="AM9">
        <v>0</v>
      </c>
      <c r="AN9">
        <v>0</v>
      </c>
      <c r="AO9">
        <v>0</v>
      </c>
      <c r="AP9">
        <v>0</v>
      </c>
      <c r="AQ9">
        <v>0</v>
      </c>
      <c r="AR9">
        <f t="shared" si="17"/>
        <v>0</v>
      </c>
      <c r="AS9">
        <f t="shared" si="5"/>
        <v>0</v>
      </c>
      <c r="AT9">
        <f t="shared" si="6"/>
        <v>0</v>
      </c>
      <c r="AU9">
        <f t="shared" si="7"/>
        <v>0</v>
      </c>
      <c r="AV9">
        <f t="shared" si="8"/>
        <v>0</v>
      </c>
      <c r="AW9">
        <f t="shared" si="9"/>
        <v>0</v>
      </c>
      <c r="AX9">
        <f t="shared" si="10"/>
        <v>-5.0000000000000001E-3</v>
      </c>
      <c r="AY9">
        <f t="shared" si="11"/>
        <v>0</v>
      </c>
      <c r="AZ9">
        <f t="shared" si="12"/>
        <v>0</v>
      </c>
      <c r="BA9">
        <f t="shared" si="13"/>
        <v>0</v>
      </c>
      <c r="BB9">
        <f t="shared" si="14"/>
        <v>0</v>
      </c>
      <c r="BC9">
        <f t="shared" si="15"/>
        <v>0</v>
      </c>
    </row>
    <row r="10" spans="3:55">
      <c r="C10" t="s">
        <v>113</v>
      </c>
      <c r="D10" s="7">
        <f>公司控制表!E9</f>
        <v>5</v>
      </c>
      <c r="G10" s="29">
        <v>9</v>
      </c>
      <c r="H10" s="29" t="str">
        <f>IF(账户控制表!F16="","",账户控制表!F16)</f>
        <v/>
      </c>
      <c r="I10" s="29" t="str">
        <f>IF(账户控制表!G16="","",账户控制表!G16)</f>
        <v/>
      </c>
      <c r="J10" s="29" t="str">
        <f>IF(账户控制表!H16="","",账户控制表!H16)</f>
        <v/>
      </c>
      <c r="K10" s="29" t="str">
        <f>IF(账户控制表!I16="","",账户控制表!I16)</f>
        <v/>
      </c>
      <c r="L10" s="29" t="str">
        <f>IF(账户控制表!J16="","",账户控制表!J16)</f>
        <v/>
      </c>
      <c r="M10" s="29" t="str">
        <f>IF(账户控制表!K16="","",账户控制表!K16)</f>
        <v/>
      </c>
      <c r="N10" s="29" t="str">
        <f>IF(账户控制表!L16="","",账户控制表!L16)</f>
        <v/>
      </c>
      <c r="O10" s="29" t="str">
        <f>IF(账户控制表!M16="","",账户控制表!M16)</f>
        <v/>
      </c>
      <c r="P10" s="29" t="str">
        <f>IF(账户控制表!N16="","",账户控制表!N16)</f>
        <v/>
      </c>
      <c r="Q10" s="29" t="str">
        <f>IF(账户控制表!O16="","",账户控制表!O16)</f>
        <v/>
      </c>
      <c r="R10" s="28" t="str">
        <f t="shared" si="2"/>
        <v/>
      </c>
      <c r="S10" s="29" t="str">
        <f ca="1">IFERROR(OFFSET(账户控制表!$E$3,0,Control_1!R10),"")</f>
        <v/>
      </c>
      <c r="T10" s="28" t="str">
        <f t="shared" ca="1" si="3"/>
        <v/>
      </c>
      <c r="U10" s="29" t="str">
        <f>IF(账户控制表!E16="","",账户控制表!E16)</f>
        <v>长期股权投资</v>
      </c>
      <c r="V10" s="28">
        <f t="shared" si="4"/>
        <v>9</v>
      </c>
      <c r="W10" s="28"/>
      <c r="X10" s="28"/>
      <c r="AC10" t="s">
        <v>63</v>
      </c>
      <c r="AD10">
        <v>8</v>
      </c>
      <c r="AE10">
        <f t="shared" si="18"/>
        <v>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1E-3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f t="shared" si="17"/>
        <v>0</v>
      </c>
      <c r="AS10">
        <f t="shared" si="5"/>
        <v>0</v>
      </c>
      <c r="AT10">
        <f t="shared" si="6"/>
        <v>0</v>
      </c>
      <c r="AU10">
        <f t="shared" si="7"/>
        <v>0</v>
      </c>
      <c r="AV10">
        <f t="shared" si="8"/>
        <v>0</v>
      </c>
      <c r="AW10">
        <f t="shared" si="9"/>
        <v>0</v>
      </c>
      <c r="AX10">
        <f t="shared" si="10"/>
        <v>-1E-3</v>
      </c>
      <c r="AY10">
        <f t="shared" si="11"/>
        <v>0</v>
      </c>
      <c r="AZ10">
        <f t="shared" si="12"/>
        <v>0</v>
      </c>
      <c r="BA10">
        <f t="shared" si="13"/>
        <v>0</v>
      </c>
      <c r="BB10">
        <f t="shared" si="14"/>
        <v>0</v>
      </c>
      <c r="BC10">
        <f t="shared" si="15"/>
        <v>0</v>
      </c>
    </row>
    <row r="11" spans="3:55">
      <c r="C11" t="s">
        <v>114</v>
      </c>
      <c r="D11">
        <f>公司控制表!E10</f>
        <v>4</v>
      </c>
      <c r="G11" s="29">
        <v>10</v>
      </c>
      <c r="H11" s="29" t="str">
        <f>IF(账户控制表!F17="","",账户控制表!F17)</f>
        <v/>
      </c>
      <c r="I11" s="29" t="str">
        <f>IF(账户控制表!G17="","",账户控制表!G17)</f>
        <v/>
      </c>
      <c r="J11" s="29" t="str">
        <f>IF(账户控制表!H17="","",账户控制表!H17)</f>
        <v/>
      </c>
      <c r="K11" s="29" t="str">
        <f>IF(账户控制表!I17="","",账户控制表!I17)</f>
        <v/>
      </c>
      <c r="L11" s="29" t="str">
        <f>IF(账户控制表!J17="","",账户控制表!J17)</f>
        <v/>
      </c>
      <c r="M11" s="29" t="str">
        <f>IF(账户控制表!K17="","",账户控制表!K17)</f>
        <v/>
      </c>
      <c r="N11" s="29" t="str">
        <f>IF(账户控制表!L17="","",账户控制表!L17)</f>
        <v/>
      </c>
      <c r="O11" s="29" t="str">
        <f>IF(账户控制表!M17="","",账户控制表!M17)</f>
        <v/>
      </c>
      <c r="P11" s="29" t="str">
        <f>IF(账户控制表!N17="","",账户控制表!N17)</f>
        <v/>
      </c>
      <c r="Q11" s="29" t="str">
        <f>IF(账户控制表!O17="","",账户控制表!O17)</f>
        <v/>
      </c>
      <c r="R11" s="28" t="str">
        <f t="shared" si="2"/>
        <v/>
      </c>
      <c r="S11" s="29" t="str">
        <f ca="1">IFERROR(OFFSET(账户控制表!$E$3,0,Control_1!R11),"")</f>
        <v/>
      </c>
      <c r="T11" s="28" t="str">
        <f t="shared" ca="1" si="3"/>
        <v/>
      </c>
      <c r="U11" s="29" t="str">
        <f>IF(账户控制表!E17="","",账户控制表!E17)</f>
        <v>境外权益投资</v>
      </c>
      <c r="V11" s="28">
        <f t="shared" si="4"/>
        <v>10</v>
      </c>
      <c r="W11" s="28"/>
      <c r="X11" s="28"/>
      <c r="AC11" t="s">
        <v>54</v>
      </c>
      <c r="AD11">
        <v>9</v>
      </c>
      <c r="AE11">
        <f t="shared" si="18"/>
        <v>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>0.001/3</f>
        <v>3.3333333333333332E-4</v>
      </c>
      <c r="AM11">
        <f>0.001/3</f>
        <v>3.3333333333333332E-4</v>
      </c>
      <c r="AN11">
        <v>0</v>
      </c>
      <c r="AO11">
        <v>0</v>
      </c>
      <c r="AP11">
        <v>0</v>
      </c>
      <c r="AQ11">
        <v>0</v>
      </c>
      <c r="AR11">
        <f t="shared" si="17"/>
        <v>0</v>
      </c>
      <c r="AS11">
        <f t="shared" si="5"/>
        <v>0</v>
      </c>
      <c r="AT11">
        <f t="shared" si="6"/>
        <v>0</v>
      </c>
      <c r="AU11">
        <f t="shared" si="7"/>
        <v>0</v>
      </c>
      <c r="AV11">
        <f t="shared" si="8"/>
        <v>0</v>
      </c>
      <c r="AW11">
        <f t="shared" si="9"/>
        <v>0</v>
      </c>
      <c r="AX11">
        <f t="shared" si="10"/>
        <v>-3.3333333333333332E-4</v>
      </c>
      <c r="AY11">
        <f t="shared" si="11"/>
        <v>-3.3333333333333332E-4</v>
      </c>
      <c r="AZ11">
        <f t="shared" si="12"/>
        <v>0</v>
      </c>
      <c r="BA11">
        <f t="shared" si="13"/>
        <v>0</v>
      </c>
      <c r="BB11">
        <f t="shared" si="14"/>
        <v>0</v>
      </c>
      <c r="BC11">
        <f t="shared" si="15"/>
        <v>0</v>
      </c>
    </row>
    <row r="12" spans="3:55">
      <c r="C12" t="s">
        <v>115</v>
      </c>
      <c r="D12">
        <f>公司控制表!E11</f>
        <v>6</v>
      </c>
      <c r="G12" s="29">
        <v>11</v>
      </c>
      <c r="H12" s="29" t="str">
        <f>IF(账户控制表!F18="","",账户控制表!F18)</f>
        <v/>
      </c>
      <c r="I12" s="29" t="str">
        <f>IF(账户控制表!G18="","",账户控制表!G18)</f>
        <v/>
      </c>
      <c r="J12" s="29" t="str">
        <f>IF(账户控制表!H18="","",账户控制表!H18)</f>
        <v/>
      </c>
      <c r="K12" s="29" t="str">
        <f>IF(账户控制表!I18="","",账户控制表!I18)</f>
        <v/>
      </c>
      <c r="L12" s="29" t="str">
        <f>IF(账户控制表!J18="","",账户控制表!J18)</f>
        <v/>
      </c>
      <c r="M12" s="29" t="str">
        <f>IF(账户控制表!K18="","",账户控制表!K18)</f>
        <v/>
      </c>
      <c r="N12" s="29" t="str">
        <f>IF(账户控制表!L18="","",账户控制表!L18)</f>
        <v/>
      </c>
      <c r="O12" s="29" t="str">
        <f>IF(账户控制表!M18="","",账户控制表!M18)</f>
        <v/>
      </c>
      <c r="P12" s="29" t="str">
        <f>IF(账户控制表!N18="","",账户控制表!N18)</f>
        <v/>
      </c>
      <c r="Q12" s="29" t="str">
        <f>IF(账户控制表!O18="","",账户控制表!O18)</f>
        <v/>
      </c>
      <c r="R12" s="28" t="str">
        <f t="shared" si="2"/>
        <v/>
      </c>
      <c r="S12" s="29" t="str">
        <f ca="1">IFERROR(OFFSET(账户控制表!$E$3,0,Control_1!R12),"")</f>
        <v/>
      </c>
      <c r="T12" s="28" t="str">
        <f t="shared" ca="1" si="3"/>
        <v/>
      </c>
      <c r="U12" s="29" t="str">
        <f>IF(账户控制表!E18="","",账户控制表!E18)</f>
        <v>不动产投资</v>
      </c>
      <c r="V12" s="28">
        <f t="shared" si="4"/>
        <v>11</v>
      </c>
      <c r="W12" s="28"/>
      <c r="X12" s="28"/>
      <c r="AC12" t="s">
        <v>64</v>
      </c>
      <c r="AD12">
        <v>10</v>
      </c>
      <c r="AE12">
        <f t="shared" si="18"/>
        <v>9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>0.001/3*2</f>
        <v>6.6666666666666664E-4</v>
      </c>
      <c r="AM12">
        <f>0.001/3*2</f>
        <v>6.6666666666666664E-4</v>
      </c>
      <c r="AN12">
        <v>0</v>
      </c>
      <c r="AO12">
        <v>0</v>
      </c>
      <c r="AP12">
        <v>0</v>
      </c>
      <c r="AQ12">
        <v>0</v>
      </c>
      <c r="AR12">
        <f t="shared" si="17"/>
        <v>0</v>
      </c>
      <c r="AS12">
        <f t="shared" si="5"/>
        <v>0</v>
      </c>
      <c r="AT12">
        <f t="shared" si="6"/>
        <v>0</v>
      </c>
      <c r="AU12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-6.6666666666666664E-4</v>
      </c>
      <c r="AY12">
        <f t="shared" si="11"/>
        <v>-6.6666666666666664E-4</v>
      </c>
      <c r="AZ12">
        <f t="shared" si="12"/>
        <v>0</v>
      </c>
      <c r="BA12">
        <f t="shared" si="13"/>
        <v>0</v>
      </c>
      <c r="BB12">
        <f t="shared" si="14"/>
        <v>0</v>
      </c>
      <c r="BC12">
        <f t="shared" si="15"/>
        <v>0</v>
      </c>
    </row>
    <row r="13" spans="3:55">
      <c r="C13" t="s">
        <v>116</v>
      </c>
      <c r="D13">
        <f>公司控制表!E12</f>
        <v>0</v>
      </c>
      <c r="G13" s="29" t="str">
        <f t="shared" si="1"/>
        <v/>
      </c>
      <c r="H13" s="29" t="str">
        <f>IF(账户控制表!F19="","",账户控制表!F19)</f>
        <v/>
      </c>
      <c r="I13" s="29" t="str">
        <f>IF(账户控制表!G19="","",账户控制表!G19)</f>
        <v/>
      </c>
      <c r="J13" s="29" t="str">
        <f>IF(账户控制表!H19="","",账户控制表!H19)</f>
        <v/>
      </c>
      <c r="K13" s="29" t="str">
        <f>IF(账户控制表!I19="","",账户控制表!I19)</f>
        <v/>
      </c>
      <c r="L13" s="29" t="str">
        <f>IF(账户控制表!J19="","",账户控制表!J19)</f>
        <v/>
      </c>
      <c r="M13" s="29" t="str">
        <f>IF(账户控制表!K19="","",账户控制表!K19)</f>
        <v/>
      </c>
      <c r="N13" s="29" t="str">
        <f>IF(账户控制表!L19="","",账户控制表!L19)</f>
        <v/>
      </c>
      <c r="O13" s="29" t="str">
        <f>IF(账户控制表!M19="","",账户控制表!M19)</f>
        <v/>
      </c>
      <c r="P13" s="29" t="str">
        <f>IF(账户控制表!N19="","",账户控制表!N19)</f>
        <v/>
      </c>
      <c r="Q13" s="29" t="str">
        <f>IF(账户控制表!O19="","",账户控制表!O19)</f>
        <v/>
      </c>
      <c r="R13" s="28" t="str">
        <f t="shared" si="2"/>
        <v/>
      </c>
      <c r="S13" s="29" t="str">
        <f ca="1">IFERROR(OFFSET(账户控制表!$E$3,0,Control_1!R13),"")</f>
        <v/>
      </c>
      <c r="T13" s="28" t="str">
        <f t="shared" ca="1" si="3"/>
        <v/>
      </c>
      <c r="U13" s="29" t="str">
        <f>IF(账户控制表!E19="","",账户控制表!E19)</f>
        <v/>
      </c>
      <c r="V13" s="28" t="str">
        <f t="shared" si="4"/>
        <v/>
      </c>
      <c r="W13" s="28"/>
      <c r="X13" s="28"/>
      <c r="AC13" t="s">
        <v>45</v>
      </c>
      <c r="AD13">
        <v>11</v>
      </c>
      <c r="AE13">
        <f t="shared" si="18"/>
        <v>10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1E-3</v>
      </c>
      <c r="AN13">
        <v>0</v>
      </c>
      <c r="AO13">
        <v>0</v>
      </c>
      <c r="AP13">
        <v>0</v>
      </c>
      <c r="AQ13">
        <v>0</v>
      </c>
      <c r="AR13">
        <f t="shared" si="17"/>
        <v>0</v>
      </c>
      <c r="AS13">
        <f t="shared" si="5"/>
        <v>0</v>
      </c>
      <c r="AT13">
        <f t="shared" si="6"/>
        <v>0</v>
      </c>
      <c r="AU13">
        <f t="shared" si="7"/>
        <v>0</v>
      </c>
      <c r="AV13">
        <f t="shared" si="8"/>
        <v>0</v>
      </c>
      <c r="AW13">
        <f t="shared" si="9"/>
        <v>0</v>
      </c>
      <c r="AX13">
        <f t="shared" si="10"/>
        <v>0</v>
      </c>
      <c r="AY13">
        <f t="shared" si="11"/>
        <v>-1E-3</v>
      </c>
      <c r="AZ13">
        <f t="shared" si="12"/>
        <v>0</v>
      </c>
      <c r="BA13">
        <f t="shared" si="13"/>
        <v>0</v>
      </c>
      <c r="BB13">
        <f t="shared" si="14"/>
        <v>0</v>
      </c>
      <c r="BC13">
        <f t="shared" si="15"/>
        <v>0</v>
      </c>
    </row>
    <row r="14" spans="3:55">
      <c r="C14" t="s">
        <v>118</v>
      </c>
      <c r="D14">
        <f>账户控制表!F5</f>
        <v>0</v>
      </c>
      <c r="G14" s="29" t="str">
        <f t="shared" si="1"/>
        <v/>
      </c>
      <c r="H14" s="29" t="str">
        <f>IF(账户控制表!F20="","",账户控制表!F20)</f>
        <v/>
      </c>
      <c r="I14" s="29" t="str">
        <f>IF(账户控制表!G20="","",账户控制表!G20)</f>
        <v/>
      </c>
      <c r="J14" s="29" t="str">
        <f>IF(账户控制表!H20="","",账户控制表!H20)</f>
        <v/>
      </c>
      <c r="K14" s="29" t="str">
        <f>IF(账户控制表!I20="","",账户控制表!I20)</f>
        <v/>
      </c>
      <c r="L14" s="29" t="str">
        <f>IF(账户控制表!J20="","",账户控制表!J20)</f>
        <v/>
      </c>
      <c r="M14" s="29" t="str">
        <f>IF(账户控制表!K20="","",账户控制表!K20)</f>
        <v/>
      </c>
      <c r="N14" s="29" t="str">
        <f>IF(账户控制表!L20="","",账户控制表!L20)</f>
        <v/>
      </c>
      <c r="O14" s="29" t="str">
        <f>IF(账户控制表!M20="","",账户控制表!M20)</f>
        <v/>
      </c>
      <c r="P14" s="29" t="str">
        <f>IF(账户控制表!N20="","",账户控制表!N20)</f>
        <v/>
      </c>
      <c r="Q14" s="29" t="str">
        <f>IF(账户控制表!O20="","",账户控制表!O20)</f>
        <v/>
      </c>
      <c r="R14" s="28" t="str">
        <f t="shared" si="2"/>
        <v/>
      </c>
      <c r="S14" s="29" t="str">
        <f ca="1">IFERROR(OFFSET(账户控制表!$E$3,0,Control_1!R14),"")</f>
        <v/>
      </c>
      <c r="T14" s="28" t="str">
        <f t="shared" ca="1" si="3"/>
        <v/>
      </c>
      <c r="U14" s="29" t="str">
        <f>IF(账户控制表!E20="","",账户控制表!E20)</f>
        <v/>
      </c>
      <c r="V14" s="28" t="str">
        <f t="shared" si="4"/>
        <v/>
      </c>
      <c r="W14" s="28"/>
      <c r="X14" s="28"/>
      <c r="AE14">
        <f t="shared" si="18"/>
        <v>11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2.0000000000000001E-4</v>
      </c>
      <c r="AN14">
        <v>2.0000000000000001E-4</v>
      </c>
      <c r="AO14">
        <v>0</v>
      </c>
      <c r="AP14">
        <v>0</v>
      </c>
      <c r="AQ14">
        <v>0</v>
      </c>
      <c r="AR14">
        <f t="shared" si="17"/>
        <v>0</v>
      </c>
      <c r="AS14">
        <f t="shared" si="5"/>
        <v>0</v>
      </c>
      <c r="AT14">
        <f t="shared" si="6"/>
        <v>0</v>
      </c>
      <c r="AU14">
        <f t="shared" si="7"/>
        <v>0</v>
      </c>
      <c r="AV14">
        <f t="shared" si="8"/>
        <v>0</v>
      </c>
      <c r="AW14">
        <f t="shared" si="9"/>
        <v>0</v>
      </c>
      <c r="AX14">
        <f t="shared" si="10"/>
        <v>0</v>
      </c>
      <c r="AY14">
        <f t="shared" si="11"/>
        <v>-2.0000000000000001E-4</v>
      </c>
      <c r="AZ14">
        <f t="shared" si="12"/>
        <v>-2.0000000000000001E-4</v>
      </c>
      <c r="BA14">
        <f t="shared" si="13"/>
        <v>0</v>
      </c>
      <c r="BB14">
        <f t="shared" si="14"/>
        <v>0</v>
      </c>
      <c r="BC14">
        <f t="shared" si="15"/>
        <v>0</v>
      </c>
    </row>
    <row r="15" spans="3:55">
      <c r="C15" t="s">
        <v>122</v>
      </c>
      <c r="D15">
        <f>公司控制表!E5</f>
        <v>12</v>
      </c>
      <c r="G15" s="29" t="str">
        <f t="shared" si="1"/>
        <v/>
      </c>
      <c r="H15" s="29" t="str">
        <f>IF(账户控制表!F21="","",账户控制表!F21)</f>
        <v/>
      </c>
      <c r="I15" s="29" t="str">
        <f>IF(账户控制表!G21="","",账户控制表!G21)</f>
        <v/>
      </c>
      <c r="J15" s="29" t="str">
        <f>IF(账户控制表!H21="","",账户控制表!H21)</f>
        <v/>
      </c>
      <c r="K15" s="29" t="str">
        <f>IF(账户控制表!I21="","",账户控制表!I21)</f>
        <v/>
      </c>
      <c r="L15" s="29" t="str">
        <f>IF(账户控制表!J21="","",账户控制表!J21)</f>
        <v/>
      </c>
      <c r="M15" s="29" t="str">
        <f>IF(账户控制表!K21="","",账户控制表!K21)</f>
        <v/>
      </c>
      <c r="N15" s="29" t="str">
        <f>IF(账户控制表!L21="","",账户控制表!L21)</f>
        <v/>
      </c>
      <c r="O15" s="29" t="str">
        <f>IF(账户控制表!M21="","",账户控制表!M21)</f>
        <v/>
      </c>
      <c r="P15" s="29" t="str">
        <f>IF(账户控制表!N21="","",账户控制表!N21)</f>
        <v/>
      </c>
      <c r="Q15" s="29" t="str">
        <f>IF(账户控制表!O21="","",账户控制表!O21)</f>
        <v/>
      </c>
      <c r="R15" s="28" t="str">
        <f t="shared" si="2"/>
        <v/>
      </c>
      <c r="S15" s="29" t="str">
        <f ca="1">IFERROR(OFFSET(账户控制表!$E$3,0,Control_1!R15),"")</f>
        <v/>
      </c>
      <c r="T15" s="28" t="str">
        <f t="shared" ca="1" si="3"/>
        <v/>
      </c>
      <c r="U15" s="29" t="str">
        <f>IF(账户控制表!E21="","",账户控制表!E21)</f>
        <v/>
      </c>
      <c r="V15" s="28" t="str">
        <f t="shared" si="4"/>
        <v/>
      </c>
      <c r="AE15">
        <f t="shared" si="18"/>
        <v>12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4.0000000000000002E-4</v>
      </c>
      <c r="AN15">
        <v>4.0000000000000002E-4</v>
      </c>
      <c r="AO15">
        <v>0</v>
      </c>
      <c r="AP15">
        <v>0</v>
      </c>
      <c r="AQ15">
        <v>0</v>
      </c>
      <c r="AR15">
        <f t="shared" si="17"/>
        <v>0</v>
      </c>
      <c r="AS15">
        <f t="shared" si="5"/>
        <v>0</v>
      </c>
      <c r="AT15">
        <f t="shared" si="6"/>
        <v>0</v>
      </c>
      <c r="AU15">
        <f t="shared" si="7"/>
        <v>0</v>
      </c>
      <c r="AV15">
        <f t="shared" si="8"/>
        <v>0</v>
      </c>
      <c r="AW15">
        <f t="shared" si="9"/>
        <v>0</v>
      </c>
      <c r="AX15">
        <f t="shared" si="10"/>
        <v>0</v>
      </c>
      <c r="AY15">
        <f t="shared" si="11"/>
        <v>-4.0000000000000002E-4</v>
      </c>
      <c r="AZ15">
        <f t="shared" si="12"/>
        <v>-4.0000000000000002E-4</v>
      </c>
      <c r="BA15">
        <f t="shared" si="13"/>
        <v>0</v>
      </c>
      <c r="BB15">
        <f t="shared" si="14"/>
        <v>0</v>
      </c>
      <c r="BC15">
        <f t="shared" si="15"/>
        <v>0</v>
      </c>
    </row>
    <row r="16" spans="3:55">
      <c r="C16" t="s">
        <v>159</v>
      </c>
      <c r="D16">
        <f>公司控制表!E14</f>
        <v>1</v>
      </c>
      <c r="G16" s="29" t="str">
        <f t="shared" si="1"/>
        <v/>
      </c>
      <c r="H16" s="29" t="str">
        <f>IF(账户控制表!F22="","",账户控制表!F22)</f>
        <v/>
      </c>
      <c r="I16" s="29" t="str">
        <f>IF(账户控制表!G22="","",账户控制表!G22)</f>
        <v/>
      </c>
      <c r="J16" s="29" t="str">
        <f>IF(账户控制表!H22="","",账户控制表!H22)</f>
        <v/>
      </c>
      <c r="K16" s="29" t="str">
        <f>IF(账户控制表!I22="","",账户控制表!I22)</f>
        <v/>
      </c>
      <c r="L16" s="29" t="str">
        <f>IF(账户控制表!J22="","",账户控制表!J22)</f>
        <v/>
      </c>
      <c r="M16" s="29" t="str">
        <f>IF(账户控制表!K22="","",账户控制表!K22)</f>
        <v/>
      </c>
      <c r="N16" s="29" t="str">
        <f>IF(账户控制表!L22="","",账户控制表!L22)</f>
        <v/>
      </c>
      <c r="O16" s="29" t="str">
        <f>IF(账户控制表!M22="","",账户控制表!M22)</f>
        <v/>
      </c>
      <c r="P16" s="29" t="str">
        <f>IF(账户控制表!N22="","",账户控制表!N22)</f>
        <v/>
      </c>
      <c r="Q16" s="29" t="str">
        <f>IF(账户控制表!O22="","",账户控制表!O22)</f>
        <v/>
      </c>
      <c r="R16" s="28" t="str">
        <f t="shared" si="2"/>
        <v/>
      </c>
      <c r="S16" s="29" t="str">
        <f ca="1">IFERROR(OFFSET(账户控制表!$E$3,0,Control_1!R16),"")</f>
        <v/>
      </c>
      <c r="T16" s="28" t="str">
        <f t="shared" ca="1" si="3"/>
        <v/>
      </c>
      <c r="U16" s="29" t="str">
        <f>IF(账户控制表!E22="","",账户控制表!E22)</f>
        <v/>
      </c>
      <c r="V16" s="28" t="str">
        <f t="shared" si="4"/>
        <v/>
      </c>
      <c r="AE16">
        <f t="shared" si="18"/>
        <v>13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5.9999999999999995E-4</v>
      </c>
      <c r="AN16">
        <v>5.9999999999999995E-4</v>
      </c>
      <c r="AO16">
        <v>0</v>
      </c>
      <c r="AP16">
        <v>0</v>
      </c>
      <c r="AQ16">
        <v>0</v>
      </c>
      <c r="AR16">
        <f t="shared" si="17"/>
        <v>0</v>
      </c>
      <c r="AS16">
        <f t="shared" si="5"/>
        <v>0</v>
      </c>
      <c r="AT16">
        <f t="shared" si="6"/>
        <v>0</v>
      </c>
      <c r="AU16">
        <f t="shared" si="7"/>
        <v>0</v>
      </c>
      <c r="AV16">
        <f t="shared" si="8"/>
        <v>0</v>
      </c>
      <c r="AW16">
        <f t="shared" si="9"/>
        <v>0</v>
      </c>
      <c r="AX16">
        <f t="shared" si="10"/>
        <v>0</v>
      </c>
      <c r="AY16">
        <f t="shared" si="11"/>
        <v>-5.9999999999999995E-4</v>
      </c>
      <c r="AZ16">
        <f t="shared" si="12"/>
        <v>-5.9999999999999995E-4</v>
      </c>
      <c r="BA16">
        <f t="shared" si="13"/>
        <v>0</v>
      </c>
      <c r="BB16">
        <f t="shared" si="14"/>
        <v>0</v>
      </c>
      <c r="BC16">
        <f t="shared" si="15"/>
        <v>0</v>
      </c>
    </row>
    <row r="17" spans="3:55">
      <c r="C17" t="s">
        <v>136</v>
      </c>
      <c r="D17">
        <f>公司控制表!E4</f>
        <v>12</v>
      </c>
      <c r="G17" s="29" t="str">
        <f t="shared" si="1"/>
        <v/>
      </c>
      <c r="H17" s="29" t="str">
        <f>IF(账户控制表!F23="","",账户控制表!F23)</f>
        <v/>
      </c>
      <c r="I17" s="29" t="str">
        <f>IF(账户控制表!G23="","",账户控制表!G23)</f>
        <v/>
      </c>
      <c r="J17" s="29" t="str">
        <f>IF(账户控制表!H23="","",账户控制表!H23)</f>
        <v/>
      </c>
      <c r="K17" s="29" t="str">
        <f>IF(账户控制表!I23="","",账户控制表!I23)</f>
        <v/>
      </c>
      <c r="L17" s="29" t="str">
        <f>IF(账户控制表!J23="","",账户控制表!J23)</f>
        <v/>
      </c>
      <c r="M17" s="29" t="str">
        <f>IF(账户控制表!K23="","",账户控制表!K23)</f>
        <v/>
      </c>
      <c r="N17" s="29" t="str">
        <f>IF(账户控制表!L23="","",账户控制表!L23)</f>
        <v/>
      </c>
      <c r="O17" s="29" t="str">
        <f>IF(账户控制表!M23="","",账户控制表!M23)</f>
        <v/>
      </c>
      <c r="P17" s="29" t="str">
        <f>IF(账户控制表!N23="","",账户控制表!N23)</f>
        <v/>
      </c>
      <c r="Q17" s="29" t="str">
        <f>IF(账户控制表!O23="","",账户控制表!O23)</f>
        <v/>
      </c>
      <c r="R17" s="28" t="str">
        <f t="shared" si="2"/>
        <v/>
      </c>
      <c r="S17" s="29" t="str">
        <f ca="1">IFERROR(OFFSET(账户控制表!$E$3,0,Control_1!R17),"")</f>
        <v/>
      </c>
      <c r="T17" s="28" t="str">
        <f t="shared" ca="1" si="3"/>
        <v/>
      </c>
      <c r="U17" s="29" t="str">
        <f>IF(账户控制表!E23="","",账户控制表!E23)</f>
        <v/>
      </c>
      <c r="V17" s="28" t="str">
        <f t="shared" si="4"/>
        <v/>
      </c>
      <c r="AE17">
        <f t="shared" si="18"/>
        <v>14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8.0000000000000004E-4</v>
      </c>
      <c r="AN17">
        <v>8.0000000000000004E-4</v>
      </c>
      <c r="AO17">
        <v>0</v>
      </c>
      <c r="AP17">
        <v>0</v>
      </c>
      <c r="AQ17">
        <v>0</v>
      </c>
      <c r="AR17">
        <f t="shared" si="17"/>
        <v>0</v>
      </c>
      <c r="AS17">
        <f t="shared" si="5"/>
        <v>0</v>
      </c>
      <c r="AT17">
        <f t="shared" si="6"/>
        <v>0</v>
      </c>
      <c r="AU17">
        <f t="shared" si="7"/>
        <v>0</v>
      </c>
      <c r="AV17">
        <f t="shared" si="8"/>
        <v>0</v>
      </c>
      <c r="AW17">
        <f t="shared" si="9"/>
        <v>0</v>
      </c>
      <c r="AX17">
        <f t="shared" si="10"/>
        <v>0</v>
      </c>
      <c r="AY17">
        <f t="shared" si="11"/>
        <v>-8.0000000000000004E-4</v>
      </c>
      <c r="AZ17">
        <f t="shared" si="12"/>
        <v>-8.0000000000000004E-4</v>
      </c>
      <c r="BA17">
        <f t="shared" si="13"/>
        <v>0</v>
      </c>
      <c r="BB17">
        <f t="shared" si="14"/>
        <v>0</v>
      </c>
      <c r="BC17">
        <f t="shared" si="15"/>
        <v>0</v>
      </c>
    </row>
    <row r="18" spans="3:55">
      <c r="C18" t="s">
        <v>152</v>
      </c>
      <c r="D18">
        <f>公司控制表!E5</f>
        <v>12</v>
      </c>
      <c r="G18" s="29" t="str">
        <f t="shared" si="1"/>
        <v/>
      </c>
      <c r="H18" s="29" t="str">
        <f>IF(账户控制表!F24="","",账户控制表!F24)</f>
        <v/>
      </c>
      <c r="I18" s="29" t="str">
        <f>IF(账户控制表!G24="","",账户控制表!G24)</f>
        <v/>
      </c>
      <c r="J18" s="29" t="str">
        <f>IF(账户控制表!H24="","",账户控制表!H24)</f>
        <v/>
      </c>
      <c r="K18" s="29" t="str">
        <f>IF(账户控制表!I24="","",账户控制表!I24)</f>
        <v/>
      </c>
      <c r="L18" s="29" t="str">
        <f>IF(账户控制表!J24="","",账户控制表!J24)</f>
        <v/>
      </c>
      <c r="M18" s="29" t="str">
        <f>IF(账户控制表!K24="","",账户控制表!K24)</f>
        <v/>
      </c>
      <c r="N18" s="29" t="str">
        <f>IF(账户控制表!L24="","",账户控制表!L24)</f>
        <v/>
      </c>
      <c r="O18" s="29" t="str">
        <f>IF(账户控制表!M24="","",账户控制表!M24)</f>
        <v/>
      </c>
      <c r="P18" s="29" t="str">
        <f>IF(账户控制表!N24="","",账户控制表!N24)</f>
        <v/>
      </c>
      <c r="Q18" s="29" t="str">
        <f>IF(账户控制表!O24="","",账户控制表!O24)</f>
        <v/>
      </c>
      <c r="R18" s="28" t="str">
        <f t="shared" si="2"/>
        <v/>
      </c>
      <c r="S18" s="29" t="str">
        <f ca="1">IFERROR(OFFSET(账户控制表!$E$3,0,Control_1!R18),"")</f>
        <v/>
      </c>
      <c r="T18" s="28" t="str">
        <f t="shared" ca="1" si="3"/>
        <v/>
      </c>
      <c r="U18" s="29" t="str">
        <f>IF(账户控制表!E24="","",账户控制表!E24)</f>
        <v/>
      </c>
      <c r="V18" s="28" t="str">
        <f t="shared" si="4"/>
        <v/>
      </c>
      <c r="AE18">
        <f t="shared" si="18"/>
        <v>15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1E-3</v>
      </c>
      <c r="AO18">
        <v>0</v>
      </c>
      <c r="AP18">
        <v>0</v>
      </c>
      <c r="AQ18">
        <v>0</v>
      </c>
      <c r="AR18">
        <f t="shared" si="17"/>
        <v>0</v>
      </c>
      <c r="AS18">
        <f t="shared" si="5"/>
        <v>0</v>
      </c>
      <c r="AT18">
        <f t="shared" si="6"/>
        <v>0</v>
      </c>
      <c r="AU18">
        <f t="shared" si="7"/>
        <v>0</v>
      </c>
      <c r="AV18">
        <f t="shared" si="8"/>
        <v>0</v>
      </c>
      <c r="AW18">
        <f t="shared" si="9"/>
        <v>0</v>
      </c>
      <c r="AX18">
        <f t="shared" si="10"/>
        <v>0</v>
      </c>
      <c r="AY18">
        <f t="shared" si="11"/>
        <v>0</v>
      </c>
      <c r="AZ18">
        <f t="shared" si="12"/>
        <v>-1E-3</v>
      </c>
      <c r="BA18">
        <f t="shared" si="13"/>
        <v>0</v>
      </c>
      <c r="BB18">
        <f t="shared" si="14"/>
        <v>0</v>
      </c>
      <c r="BC18">
        <f t="shared" si="15"/>
        <v>0</v>
      </c>
    </row>
    <row r="19" spans="3:55">
      <c r="C19" t="s">
        <v>138</v>
      </c>
      <c r="D19">
        <f>公司控制表!$E$27</f>
        <v>2</v>
      </c>
      <c r="E19" s="5"/>
      <c r="F19" s="5"/>
      <c r="G19" s="29" t="str">
        <f t="shared" si="1"/>
        <v/>
      </c>
      <c r="H19" s="29" t="str">
        <f>IF(账户控制表!F25="","",账户控制表!F25)</f>
        <v/>
      </c>
      <c r="I19" s="29" t="str">
        <f>IF(账户控制表!G25="","",账户控制表!G25)</f>
        <v/>
      </c>
      <c r="J19" s="29" t="str">
        <f>IF(账户控制表!H25="","",账户控制表!H25)</f>
        <v/>
      </c>
      <c r="K19" s="29" t="str">
        <f>IF(账户控制表!I25="","",账户控制表!I25)</f>
        <v/>
      </c>
      <c r="L19" s="29" t="str">
        <f>IF(账户控制表!J25="","",账户控制表!J25)</f>
        <v/>
      </c>
      <c r="M19" s="29" t="str">
        <f>IF(账户控制表!K25="","",账户控制表!K25)</f>
        <v/>
      </c>
      <c r="N19" s="29" t="str">
        <f>IF(账户控制表!L25="","",账户控制表!L25)</f>
        <v/>
      </c>
      <c r="O19" s="29" t="str">
        <f>IF(账户控制表!M25="","",账户控制表!M25)</f>
        <v/>
      </c>
      <c r="P19" s="29" t="str">
        <f>IF(账户控制表!N25="","",账户控制表!N25)</f>
        <v/>
      </c>
      <c r="Q19" s="29" t="str">
        <f>IF(账户控制表!O25="","",账户控制表!O25)</f>
        <v/>
      </c>
      <c r="R19" s="28" t="str">
        <f t="shared" si="2"/>
        <v/>
      </c>
      <c r="S19" s="29" t="str">
        <f ca="1">IFERROR(OFFSET(账户控制表!$E$3,0,Control_1!R19),"")</f>
        <v/>
      </c>
      <c r="T19" s="28" t="str">
        <f t="shared" ca="1" si="3"/>
        <v/>
      </c>
      <c r="U19" s="29" t="str">
        <f>IF(账户控制表!E25="","",账户控制表!E25)</f>
        <v/>
      </c>
      <c r="V19" s="28" t="str">
        <f t="shared" si="4"/>
        <v/>
      </c>
      <c r="AE19">
        <f t="shared" si="18"/>
        <v>16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8.0000000000000004E-4</v>
      </c>
      <c r="AO19">
        <v>2.0000000000000001E-4</v>
      </c>
      <c r="AP19">
        <v>0</v>
      </c>
      <c r="AQ19">
        <v>0</v>
      </c>
      <c r="AR19">
        <f t="shared" si="17"/>
        <v>0</v>
      </c>
      <c r="AS19">
        <f t="shared" si="5"/>
        <v>0</v>
      </c>
      <c r="AT19">
        <f t="shared" si="6"/>
        <v>0</v>
      </c>
      <c r="AU19">
        <f t="shared" si="7"/>
        <v>0</v>
      </c>
      <c r="AV19">
        <f t="shared" si="8"/>
        <v>0</v>
      </c>
      <c r="AW19">
        <f t="shared" si="9"/>
        <v>0</v>
      </c>
      <c r="AX19">
        <f t="shared" si="10"/>
        <v>0</v>
      </c>
      <c r="AY19">
        <f t="shared" si="11"/>
        <v>0</v>
      </c>
      <c r="AZ19">
        <f t="shared" si="12"/>
        <v>-8.0000000000000004E-4</v>
      </c>
      <c r="BA19">
        <f t="shared" si="13"/>
        <v>-2.0000000000000001E-4</v>
      </c>
      <c r="BB19">
        <f t="shared" si="14"/>
        <v>0</v>
      </c>
      <c r="BC19">
        <f t="shared" si="15"/>
        <v>0</v>
      </c>
    </row>
    <row r="20" spans="3:55">
      <c r="C20" s="5"/>
      <c r="D20" s="5"/>
      <c r="E20" s="4"/>
      <c r="F20" s="4"/>
      <c r="G20" s="29" t="str">
        <f t="shared" si="1"/>
        <v/>
      </c>
      <c r="H20" s="29" t="str">
        <f>IF(账户控制表!F26="","",账户控制表!F26)</f>
        <v/>
      </c>
      <c r="I20" s="29" t="str">
        <f>IF(账户控制表!G26="","",账户控制表!G26)</f>
        <v/>
      </c>
      <c r="J20" s="29" t="str">
        <f>IF(账户控制表!H26="","",账户控制表!H26)</f>
        <v/>
      </c>
      <c r="K20" s="29" t="str">
        <f>IF(账户控制表!I26="","",账户控制表!I26)</f>
        <v/>
      </c>
      <c r="L20" s="29" t="str">
        <f>IF(账户控制表!J26="","",账户控制表!J26)</f>
        <v/>
      </c>
      <c r="M20" s="29" t="str">
        <f>IF(账户控制表!K26="","",账户控制表!K26)</f>
        <v/>
      </c>
      <c r="N20" s="29" t="str">
        <f>IF(账户控制表!L26="","",账户控制表!L26)</f>
        <v/>
      </c>
      <c r="O20" s="29" t="str">
        <f>IF(账户控制表!M26="","",账户控制表!M26)</f>
        <v/>
      </c>
      <c r="P20" s="29" t="str">
        <f>IF(账户控制表!N26="","",账户控制表!N26)</f>
        <v/>
      </c>
      <c r="Q20" s="29" t="str">
        <f>IF(账户控制表!O26="","",账户控制表!O26)</f>
        <v/>
      </c>
      <c r="R20" s="28" t="str">
        <f t="shared" si="2"/>
        <v/>
      </c>
      <c r="S20" s="29" t="str">
        <f ca="1">IFERROR(OFFSET(账户控制表!$E$3,0,Control_1!R20),"")</f>
        <v/>
      </c>
      <c r="T20" s="28" t="str">
        <f t="shared" ca="1" si="3"/>
        <v/>
      </c>
      <c r="U20" s="29" t="str">
        <f>IF(账户控制表!E26="","",账户控制表!E26)</f>
        <v/>
      </c>
      <c r="V20" s="28" t="str">
        <f t="shared" si="4"/>
        <v/>
      </c>
      <c r="AE20">
        <f t="shared" si="18"/>
        <v>17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5.9999999999999995E-4</v>
      </c>
      <c r="AO20">
        <v>4.0000000000000002E-4</v>
      </c>
      <c r="AP20">
        <v>0</v>
      </c>
      <c r="AQ20">
        <v>0</v>
      </c>
      <c r="AR20">
        <f t="shared" si="17"/>
        <v>0</v>
      </c>
      <c r="AS20">
        <f t="shared" si="5"/>
        <v>0</v>
      </c>
      <c r="AT20">
        <f t="shared" si="6"/>
        <v>0</v>
      </c>
      <c r="AU20">
        <f t="shared" si="7"/>
        <v>0</v>
      </c>
      <c r="AV20">
        <f t="shared" si="8"/>
        <v>0</v>
      </c>
      <c r="AW20">
        <f t="shared" si="9"/>
        <v>0</v>
      </c>
      <c r="AX20">
        <f t="shared" si="10"/>
        <v>0</v>
      </c>
      <c r="AY20">
        <f t="shared" si="11"/>
        <v>0</v>
      </c>
      <c r="AZ20">
        <f t="shared" si="12"/>
        <v>-5.9999999999999995E-4</v>
      </c>
      <c r="BA20">
        <f t="shared" si="13"/>
        <v>-4.0000000000000002E-4</v>
      </c>
      <c r="BB20">
        <f t="shared" si="14"/>
        <v>0</v>
      </c>
      <c r="BC20">
        <f t="shared" si="15"/>
        <v>0</v>
      </c>
    </row>
    <row r="21" spans="3:55">
      <c r="C21" s="64" t="s">
        <v>142</v>
      </c>
      <c r="D21" s="4">
        <f>公司控制表!E15</f>
        <v>0</v>
      </c>
      <c r="E21" s="4"/>
      <c r="F21" s="4"/>
      <c r="G21" s="29" t="str">
        <f t="shared" si="1"/>
        <v/>
      </c>
      <c r="H21" s="29" t="str">
        <f>IF(账户控制表!F27="","",账户控制表!F27)</f>
        <v/>
      </c>
      <c r="I21" s="29" t="str">
        <f>IF(账户控制表!G27="","",账户控制表!G27)</f>
        <v/>
      </c>
      <c r="J21" s="29" t="str">
        <f>IF(账户控制表!H27="","",账户控制表!H27)</f>
        <v/>
      </c>
      <c r="K21" s="29" t="str">
        <f>IF(账户控制表!I27="","",账户控制表!I27)</f>
        <v/>
      </c>
      <c r="L21" s="29" t="str">
        <f>IF(账户控制表!J27="","",账户控制表!J27)</f>
        <v/>
      </c>
      <c r="M21" s="29" t="str">
        <f>IF(账户控制表!K27="","",账户控制表!K27)</f>
        <v/>
      </c>
      <c r="N21" s="29" t="str">
        <f>IF(账户控制表!L27="","",账户控制表!L27)</f>
        <v/>
      </c>
      <c r="O21" s="29" t="str">
        <f>IF(账户控制表!M27="","",账户控制表!M27)</f>
        <v/>
      </c>
      <c r="P21" s="29" t="str">
        <f>IF(账户控制表!N27="","",账户控制表!N27)</f>
        <v/>
      </c>
      <c r="Q21" s="29" t="str">
        <f>IF(账户控制表!O27="","",账户控制表!O27)</f>
        <v/>
      </c>
      <c r="R21" s="28" t="str">
        <f t="shared" si="2"/>
        <v/>
      </c>
      <c r="S21" s="29" t="str">
        <f ca="1">IFERROR(OFFSET(账户控制表!$E$3,0,Control_1!R21),"")</f>
        <v/>
      </c>
      <c r="T21" s="28" t="str">
        <f t="shared" ca="1" si="3"/>
        <v/>
      </c>
      <c r="U21" s="29" t="str">
        <f>IF(账户控制表!E27="","",账户控制表!E27)</f>
        <v/>
      </c>
      <c r="V21" s="28" t="str">
        <f t="shared" si="4"/>
        <v/>
      </c>
      <c r="AE21">
        <f t="shared" si="18"/>
        <v>18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4.0000000000000002E-4</v>
      </c>
      <c r="AO21">
        <v>5.9999999999999995E-4</v>
      </c>
      <c r="AP21">
        <v>0</v>
      </c>
      <c r="AQ21">
        <v>0</v>
      </c>
      <c r="AR21">
        <f t="shared" si="17"/>
        <v>0</v>
      </c>
      <c r="AS21">
        <f t="shared" si="5"/>
        <v>0</v>
      </c>
      <c r="AT21">
        <f t="shared" si="6"/>
        <v>0</v>
      </c>
      <c r="AU21">
        <f t="shared" si="7"/>
        <v>0</v>
      </c>
      <c r="AV21">
        <f t="shared" si="8"/>
        <v>0</v>
      </c>
      <c r="AW21">
        <f t="shared" si="9"/>
        <v>0</v>
      </c>
      <c r="AX21">
        <f t="shared" si="10"/>
        <v>0</v>
      </c>
      <c r="AY21">
        <f t="shared" si="11"/>
        <v>0</v>
      </c>
      <c r="AZ21">
        <f t="shared" si="12"/>
        <v>-4.0000000000000002E-4</v>
      </c>
      <c r="BA21">
        <f t="shared" si="13"/>
        <v>-5.9999999999999995E-4</v>
      </c>
      <c r="BB21">
        <f t="shared" si="14"/>
        <v>0</v>
      </c>
      <c r="BC21">
        <f t="shared" si="15"/>
        <v>0</v>
      </c>
    </row>
    <row r="22" spans="3:55">
      <c r="C22" s="64" t="s">
        <v>143</v>
      </c>
      <c r="D22" s="4">
        <f>公司控制表!E17</f>
        <v>0</v>
      </c>
      <c r="E22" s="4"/>
      <c r="F22" s="4"/>
      <c r="G22" s="29" t="str">
        <f t="shared" si="1"/>
        <v/>
      </c>
      <c r="H22" s="29" t="str">
        <f>IF(账户控制表!F28="","",账户控制表!F28)</f>
        <v/>
      </c>
      <c r="I22" s="29" t="str">
        <f>IF(账户控制表!G28="","",账户控制表!G28)</f>
        <v/>
      </c>
      <c r="J22" s="29" t="str">
        <f>IF(账户控制表!H28="","",账户控制表!H28)</f>
        <v/>
      </c>
      <c r="K22" s="29" t="str">
        <f>IF(账户控制表!I28="","",账户控制表!I28)</f>
        <v/>
      </c>
      <c r="L22" s="29" t="str">
        <f>IF(账户控制表!J28="","",账户控制表!J28)</f>
        <v/>
      </c>
      <c r="M22" s="29" t="str">
        <f>IF(账户控制表!K28="","",账户控制表!K28)</f>
        <v/>
      </c>
      <c r="N22" s="29" t="str">
        <f>IF(账户控制表!L28="","",账户控制表!L28)</f>
        <v/>
      </c>
      <c r="O22" s="29" t="str">
        <f>IF(账户控制表!M28="","",账户控制表!M28)</f>
        <v/>
      </c>
      <c r="P22" s="29" t="str">
        <f>IF(账户控制表!N28="","",账户控制表!N28)</f>
        <v/>
      </c>
      <c r="Q22" s="29" t="str">
        <f>IF(账户控制表!O28="","",账户控制表!O28)</f>
        <v/>
      </c>
      <c r="R22" s="28" t="str">
        <f t="shared" si="2"/>
        <v/>
      </c>
      <c r="S22" s="29" t="str">
        <f ca="1">IFERROR(OFFSET(账户控制表!$E$3,0,Control_1!R22),"")</f>
        <v/>
      </c>
      <c r="T22" s="28" t="str">
        <f t="shared" ca="1" si="3"/>
        <v/>
      </c>
      <c r="U22" s="29" t="str">
        <f>IF(账户控制表!E28="","",账户控制表!E28)</f>
        <v/>
      </c>
      <c r="V22" s="28" t="str">
        <f t="shared" si="4"/>
        <v/>
      </c>
      <c r="AE22">
        <f t="shared" si="18"/>
        <v>19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2.0000000000000001E-4</v>
      </c>
      <c r="AO22">
        <v>8.0000000000000004E-4</v>
      </c>
      <c r="AP22">
        <v>0</v>
      </c>
      <c r="AQ22">
        <v>0</v>
      </c>
      <c r="AR22">
        <f t="shared" si="17"/>
        <v>0</v>
      </c>
      <c r="AS22">
        <f t="shared" si="5"/>
        <v>0</v>
      </c>
      <c r="AT22">
        <f t="shared" si="6"/>
        <v>0</v>
      </c>
      <c r="AU22">
        <f t="shared" si="7"/>
        <v>0</v>
      </c>
      <c r="AV22">
        <f t="shared" si="8"/>
        <v>0</v>
      </c>
      <c r="AW22">
        <f t="shared" si="9"/>
        <v>0</v>
      </c>
      <c r="AX22">
        <f t="shared" si="10"/>
        <v>0</v>
      </c>
      <c r="AY22">
        <f t="shared" si="11"/>
        <v>0</v>
      </c>
      <c r="AZ22">
        <f t="shared" si="12"/>
        <v>-2.0000000000000001E-4</v>
      </c>
      <c r="BA22">
        <f t="shared" si="13"/>
        <v>-8.0000000000000004E-4</v>
      </c>
      <c r="BB22">
        <f t="shared" si="14"/>
        <v>0</v>
      </c>
      <c r="BC22">
        <f t="shared" si="15"/>
        <v>0</v>
      </c>
    </row>
    <row r="23" spans="3:55">
      <c r="C23" s="64" t="s">
        <v>144</v>
      </c>
      <c r="D23" s="4">
        <f>公司控制表!E18</f>
        <v>1</v>
      </c>
      <c r="E23" s="4"/>
      <c r="F23" s="4"/>
      <c r="G23" s="29" t="str">
        <f t="shared" si="1"/>
        <v/>
      </c>
      <c r="H23" s="29" t="str">
        <f>IF(账户控制表!F29="","",账户控制表!F29)</f>
        <v/>
      </c>
      <c r="I23" s="29" t="str">
        <f>IF(账户控制表!G29="","",账户控制表!G29)</f>
        <v/>
      </c>
      <c r="J23" s="29" t="str">
        <f>IF(账户控制表!H29="","",账户控制表!H29)</f>
        <v/>
      </c>
      <c r="K23" s="29" t="str">
        <f>IF(账户控制表!I29="","",账户控制表!I29)</f>
        <v/>
      </c>
      <c r="L23" s="29" t="str">
        <f>IF(账户控制表!J29="","",账户控制表!J29)</f>
        <v/>
      </c>
      <c r="M23" s="29" t="str">
        <f>IF(账户控制表!K29="","",账户控制表!K29)</f>
        <v/>
      </c>
      <c r="N23" s="29" t="str">
        <f>IF(账户控制表!L29="","",账户控制表!L29)</f>
        <v/>
      </c>
      <c r="O23" s="29" t="str">
        <f>IF(账户控制表!M29="","",账户控制表!M29)</f>
        <v/>
      </c>
      <c r="P23" s="29" t="str">
        <f>IF(账户控制表!N29="","",账户控制表!N29)</f>
        <v/>
      </c>
      <c r="Q23" s="29" t="str">
        <f>IF(账户控制表!O29="","",账户控制表!O29)</f>
        <v/>
      </c>
      <c r="R23" s="28" t="str">
        <f t="shared" si="2"/>
        <v/>
      </c>
      <c r="S23" s="29" t="str">
        <f ca="1">IFERROR(OFFSET(账户控制表!$E$3,0,Control_1!R23),"")</f>
        <v/>
      </c>
      <c r="T23" s="28" t="str">
        <f t="shared" ca="1" si="3"/>
        <v/>
      </c>
      <c r="U23" s="29" t="str">
        <f>IF(账户控制表!E29="","",账户控制表!E29)</f>
        <v/>
      </c>
      <c r="V23" s="28" t="str">
        <f t="shared" si="4"/>
        <v/>
      </c>
      <c r="AE23">
        <f t="shared" si="18"/>
        <v>20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1E-3</v>
      </c>
      <c r="AP23">
        <v>0</v>
      </c>
      <c r="AQ23">
        <v>0</v>
      </c>
      <c r="AR23">
        <f t="shared" si="17"/>
        <v>0</v>
      </c>
      <c r="AS23">
        <f t="shared" si="5"/>
        <v>0</v>
      </c>
      <c r="AT23">
        <f t="shared" si="6"/>
        <v>0</v>
      </c>
      <c r="AU23">
        <f t="shared" si="7"/>
        <v>0</v>
      </c>
      <c r="AV23">
        <f t="shared" si="8"/>
        <v>0</v>
      </c>
      <c r="AW23">
        <f t="shared" si="9"/>
        <v>0</v>
      </c>
      <c r="AX23">
        <f t="shared" si="10"/>
        <v>0</v>
      </c>
      <c r="AY23">
        <f t="shared" si="11"/>
        <v>0</v>
      </c>
      <c r="AZ23">
        <f t="shared" si="12"/>
        <v>0</v>
      </c>
      <c r="BA23">
        <f t="shared" si="13"/>
        <v>-1E-3</v>
      </c>
      <c r="BB23">
        <f t="shared" si="14"/>
        <v>0</v>
      </c>
      <c r="BC23">
        <f t="shared" si="15"/>
        <v>0</v>
      </c>
    </row>
    <row r="24" spans="3:55">
      <c r="C24" s="64" t="s">
        <v>145</v>
      </c>
      <c r="D24" s="4">
        <f>公司控制表!E19</f>
        <v>0</v>
      </c>
      <c r="E24" s="4"/>
      <c r="F24" s="4"/>
      <c r="G24" s="29" t="str">
        <f t="shared" si="1"/>
        <v/>
      </c>
      <c r="H24" s="29" t="str">
        <f>IF(账户控制表!F30="","",账户控制表!F30)</f>
        <v/>
      </c>
      <c r="I24" s="29" t="str">
        <f>IF(账户控制表!G30="","",账户控制表!G30)</f>
        <v/>
      </c>
      <c r="J24" s="29" t="str">
        <f>IF(账户控制表!H30="","",账户控制表!H30)</f>
        <v/>
      </c>
      <c r="K24" s="29" t="str">
        <f>IF(账户控制表!I30="","",账户控制表!I30)</f>
        <v/>
      </c>
      <c r="L24" s="29" t="str">
        <f>IF(账户控制表!J30="","",账户控制表!J30)</f>
        <v/>
      </c>
      <c r="M24" s="29" t="str">
        <f>IF(账户控制表!K30="","",账户控制表!K30)</f>
        <v/>
      </c>
      <c r="N24" s="29" t="str">
        <f>IF(账户控制表!L30="","",账户控制表!L30)</f>
        <v/>
      </c>
      <c r="O24" s="29" t="str">
        <f>IF(账户控制表!M30="","",账户控制表!M30)</f>
        <v/>
      </c>
      <c r="P24" s="29" t="str">
        <f>IF(账户控制表!N30="","",账户控制表!N30)</f>
        <v/>
      </c>
      <c r="Q24" s="29" t="str">
        <f>IF(账户控制表!O30="","",账户控制表!O30)</f>
        <v/>
      </c>
      <c r="R24" s="28" t="str">
        <f t="shared" si="2"/>
        <v/>
      </c>
      <c r="S24" s="29" t="str">
        <f ca="1">IFERROR(OFFSET(账户控制表!$E$3,0,Control_1!R24),"")</f>
        <v/>
      </c>
      <c r="T24" s="28" t="str">
        <f t="shared" ca="1" si="3"/>
        <v/>
      </c>
      <c r="U24" s="29" t="str">
        <f>IF(账户控制表!E30="","",账户控制表!E30)</f>
        <v/>
      </c>
      <c r="V24" s="28" t="str">
        <f t="shared" si="4"/>
        <v/>
      </c>
      <c r="AE24">
        <f t="shared" si="18"/>
        <v>21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8.0000000000000004E-4</v>
      </c>
      <c r="AP24">
        <f>1*0.001/10</f>
        <v>1E-4</v>
      </c>
      <c r="AQ24">
        <v>0</v>
      </c>
      <c r="AR24">
        <f t="shared" si="17"/>
        <v>0</v>
      </c>
      <c r="AS24">
        <f t="shared" si="5"/>
        <v>0</v>
      </c>
      <c r="AT24">
        <f t="shared" si="6"/>
        <v>0</v>
      </c>
      <c r="AU24">
        <f t="shared" si="7"/>
        <v>0</v>
      </c>
      <c r="AV24">
        <f t="shared" si="8"/>
        <v>0</v>
      </c>
      <c r="AW24">
        <f t="shared" si="9"/>
        <v>0</v>
      </c>
      <c r="AX24">
        <f t="shared" si="10"/>
        <v>0</v>
      </c>
      <c r="AY24">
        <f t="shared" si="11"/>
        <v>0</v>
      </c>
      <c r="AZ24">
        <f t="shared" si="12"/>
        <v>0</v>
      </c>
      <c r="BA24">
        <f t="shared" si="13"/>
        <v>-8.0000000000000004E-4</v>
      </c>
      <c r="BB24">
        <f t="shared" si="14"/>
        <v>-1E-4</v>
      </c>
      <c r="BC24">
        <f t="shared" si="15"/>
        <v>0</v>
      </c>
    </row>
    <row r="25" spans="3:55">
      <c r="C25" s="64" t="s">
        <v>146</v>
      </c>
      <c r="D25" s="4">
        <f>公司控制表!E20</f>
        <v>0.6</v>
      </c>
      <c r="E25" s="4"/>
      <c r="F25" s="4"/>
      <c r="G25" s="29" t="str">
        <f t="shared" si="1"/>
        <v/>
      </c>
      <c r="H25" s="29" t="str">
        <f>IF(账户控制表!F31="","",账户控制表!F31)</f>
        <v/>
      </c>
      <c r="I25" s="29" t="str">
        <f>IF(账户控制表!G31="","",账户控制表!G31)</f>
        <v/>
      </c>
      <c r="J25" s="29" t="str">
        <f>IF(账户控制表!H31="","",账户控制表!H31)</f>
        <v/>
      </c>
      <c r="K25" s="29" t="str">
        <f>IF(账户控制表!I31="","",账户控制表!I31)</f>
        <v/>
      </c>
      <c r="L25" s="29" t="str">
        <f>IF(账户控制表!J31="","",账户控制表!J31)</f>
        <v/>
      </c>
      <c r="M25" s="29" t="str">
        <f>IF(账户控制表!K31="","",账户控制表!K31)</f>
        <v/>
      </c>
      <c r="N25" s="29" t="str">
        <f>IF(账户控制表!L31="","",账户控制表!L31)</f>
        <v/>
      </c>
      <c r="O25" s="29" t="str">
        <f>IF(账户控制表!M31="","",账户控制表!M31)</f>
        <v/>
      </c>
      <c r="P25" s="29" t="str">
        <f>IF(账户控制表!N31="","",账户控制表!N31)</f>
        <v/>
      </c>
      <c r="Q25" s="29" t="str">
        <f>IF(账户控制表!O31="","",账户控制表!O31)</f>
        <v/>
      </c>
      <c r="R25" s="28" t="str">
        <f t="shared" si="2"/>
        <v/>
      </c>
      <c r="S25" s="29" t="str">
        <f ca="1">IFERROR(OFFSET(账户控制表!$E$3,0,Control_1!R25),"")</f>
        <v/>
      </c>
      <c r="T25" s="28" t="str">
        <f t="shared" ca="1" si="3"/>
        <v/>
      </c>
      <c r="U25" s="29" t="str">
        <f>IF(账户控制表!E31="","",账户控制表!E31)</f>
        <v/>
      </c>
      <c r="V25" s="28" t="str">
        <f t="shared" si="4"/>
        <v/>
      </c>
      <c r="AE25">
        <f t="shared" si="18"/>
        <v>22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5.9999999999999995E-4</v>
      </c>
      <c r="AP25">
        <f>2*0.001/10</f>
        <v>2.0000000000000001E-4</v>
      </c>
      <c r="AQ25">
        <v>0</v>
      </c>
      <c r="AR25">
        <f t="shared" si="17"/>
        <v>0</v>
      </c>
      <c r="AS25">
        <f t="shared" si="5"/>
        <v>0</v>
      </c>
      <c r="AT25">
        <f t="shared" si="6"/>
        <v>0</v>
      </c>
      <c r="AU25">
        <f t="shared" si="7"/>
        <v>0</v>
      </c>
      <c r="AV25">
        <f t="shared" si="8"/>
        <v>0</v>
      </c>
      <c r="AW25">
        <f t="shared" si="9"/>
        <v>0</v>
      </c>
      <c r="AX25">
        <f t="shared" si="10"/>
        <v>0</v>
      </c>
      <c r="AY25">
        <f t="shared" si="11"/>
        <v>0</v>
      </c>
      <c r="AZ25">
        <f t="shared" si="12"/>
        <v>0</v>
      </c>
      <c r="BA25">
        <f t="shared" si="13"/>
        <v>-5.9999999999999995E-4</v>
      </c>
      <c r="BB25">
        <f t="shared" si="14"/>
        <v>-2.0000000000000001E-4</v>
      </c>
      <c r="BC25">
        <f t="shared" si="15"/>
        <v>0</v>
      </c>
    </row>
    <row r="26" spans="3:55">
      <c r="C26" s="64" t="s">
        <v>147</v>
      </c>
      <c r="D26" s="4">
        <f>VLOOKUP(公司控制表!E21,$AC$2:$AD$13,2,0)</f>
        <v>3</v>
      </c>
      <c r="E26" s="4"/>
      <c r="F26" s="4"/>
      <c r="G26" s="6"/>
      <c r="H26" s="4"/>
      <c r="I26" s="4"/>
      <c r="J26" s="4"/>
      <c r="K26" s="4"/>
      <c r="L26" s="4"/>
      <c r="AE26">
        <f t="shared" si="18"/>
        <v>23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4.0000000000000002E-4</v>
      </c>
      <c r="AP26">
        <f>3*0.001/10</f>
        <v>3.0000000000000003E-4</v>
      </c>
      <c r="AQ26">
        <v>0</v>
      </c>
      <c r="AR26">
        <f t="shared" si="17"/>
        <v>0</v>
      </c>
      <c r="AS26">
        <f t="shared" si="5"/>
        <v>0</v>
      </c>
      <c r="AT26">
        <f t="shared" si="6"/>
        <v>0</v>
      </c>
      <c r="AU26">
        <f t="shared" si="7"/>
        <v>0</v>
      </c>
      <c r="AV26">
        <f t="shared" si="8"/>
        <v>0</v>
      </c>
      <c r="AW26">
        <f t="shared" si="9"/>
        <v>0</v>
      </c>
      <c r="AX26">
        <f t="shared" si="10"/>
        <v>0</v>
      </c>
      <c r="AY26">
        <f t="shared" si="11"/>
        <v>0</v>
      </c>
      <c r="AZ26">
        <f t="shared" si="12"/>
        <v>0</v>
      </c>
      <c r="BA26">
        <f t="shared" si="13"/>
        <v>-4.0000000000000002E-4</v>
      </c>
      <c r="BB26">
        <f t="shared" si="14"/>
        <v>-3.0000000000000003E-4</v>
      </c>
      <c r="BC26">
        <f t="shared" si="15"/>
        <v>0</v>
      </c>
    </row>
    <row r="27" spans="3:55">
      <c r="C27" s="4" t="s">
        <v>154</v>
      </c>
      <c r="D27" s="6">
        <f>(YEAR(公司控制表!E23)-YEAR(公司控制表!E7))*12+MONTH(公司控制表!E23)-MONTH(公司控制表!E7)</f>
        <v>0</v>
      </c>
      <c r="E27" s="4"/>
      <c r="F27" s="4"/>
      <c r="G27" s="6"/>
      <c r="H27" s="4"/>
      <c r="I27" s="4"/>
      <c r="J27" s="4"/>
      <c r="K27" s="4"/>
      <c r="L27" s="4"/>
      <c r="AE27">
        <f t="shared" si="18"/>
        <v>24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2.0000000000000001E-4</v>
      </c>
      <c r="AP27">
        <f>4*0.001/10</f>
        <v>4.0000000000000002E-4</v>
      </c>
      <c r="AQ27">
        <v>0</v>
      </c>
      <c r="AR27">
        <f t="shared" si="17"/>
        <v>0</v>
      </c>
      <c r="AS27">
        <f t="shared" si="5"/>
        <v>0</v>
      </c>
      <c r="AT27">
        <f t="shared" si="6"/>
        <v>0</v>
      </c>
      <c r="AU27">
        <f t="shared" si="7"/>
        <v>0</v>
      </c>
      <c r="AV27">
        <f t="shared" si="8"/>
        <v>0</v>
      </c>
      <c r="AW27">
        <f t="shared" si="9"/>
        <v>0</v>
      </c>
      <c r="AX27">
        <f t="shared" si="10"/>
        <v>0</v>
      </c>
      <c r="AY27">
        <f t="shared" si="11"/>
        <v>0</v>
      </c>
      <c r="AZ27">
        <f t="shared" si="12"/>
        <v>0</v>
      </c>
      <c r="BA27">
        <f t="shared" si="13"/>
        <v>-2.0000000000000001E-4</v>
      </c>
      <c r="BB27">
        <f t="shared" si="14"/>
        <v>-4.0000000000000002E-4</v>
      </c>
      <c r="BC27">
        <f t="shared" si="15"/>
        <v>0</v>
      </c>
    </row>
    <row r="28" spans="3:55">
      <c r="C28" s="4"/>
      <c r="D28" s="4"/>
      <c r="E28" s="4"/>
      <c r="F28" s="4"/>
      <c r="G28" s="6"/>
      <c r="H28" s="4"/>
      <c r="I28" s="4"/>
      <c r="J28" s="4"/>
      <c r="K28" s="4"/>
      <c r="L28" s="4"/>
      <c r="AE28">
        <f t="shared" si="18"/>
        <v>25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f>5*0.001/10</f>
        <v>5.0000000000000001E-4</v>
      </c>
      <c r="AQ28">
        <v>0</v>
      </c>
      <c r="AR28">
        <f t="shared" si="17"/>
        <v>0</v>
      </c>
      <c r="AS28">
        <f t="shared" si="5"/>
        <v>0</v>
      </c>
      <c r="AT28">
        <f t="shared" si="6"/>
        <v>0</v>
      </c>
      <c r="AU28">
        <f t="shared" si="7"/>
        <v>0</v>
      </c>
      <c r="AV28">
        <f t="shared" si="8"/>
        <v>0</v>
      </c>
      <c r="AW28">
        <f t="shared" si="9"/>
        <v>0</v>
      </c>
      <c r="AX28">
        <f t="shared" si="10"/>
        <v>0</v>
      </c>
      <c r="AY28">
        <f t="shared" si="11"/>
        <v>0</v>
      </c>
      <c r="AZ28">
        <f t="shared" si="12"/>
        <v>0</v>
      </c>
      <c r="BA28">
        <f t="shared" si="13"/>
        <v>0</v>
      </c>
      <c r="BB28">
        <f t="shared" si="14"/>
        <v>-5.0000000000000001E-4</v>
      </c>
      <c r="BC28">
        <f t="shared" si="15"/>
        <v>0</v>
      </c>
    </row>
    <row r="29" spans="3:55">
      <c r="C29" s="64" t="s">
        <v>157</v>
      </c>
      <c r="D29" s="4">
        <f>公司控制表!E28</f>
        <v>1</v>
      </c>
      <c r="E29" s="4"/>
      <c r="F29" s="4"/>
      <c r="G29" s="6"/>
      <c r="H29" s="4"/>
      <c r="I29" s="4"/>
      <c r="J29" s="4"/>
      <c r="K29" s="4"/>
      <c r="L29" s="4"/>
      <c r="AE29">
        <f t="shared" si="18"/>
        <v>26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f>6*0.001/10</f>
        <v>6.0000000000000006E-4</v>
      </c>
      <c r="AQ29">
        <v>0</v>
      </c>
      <c r="AR29">
        <f t="shared" si="17"/>
        <v>0</v>
      </c>
      <c r="AS29">
        <f t="shared" si="5"/>
        <v>0</v>
      </c>
      <c r="AT29">
        <f t="shared" si="6"/>
        <v>0</v>
      </c>
      <c r="AU29">
        <f t="shared" si="7"/>
        <v>0</v>
      </c>
      <c r="AV29">
        <f t="shared" si="8"/>
        <v>0</v>
      </c>
      <c r="AW29">
        <f t="shared" si="9"/>
        <v>0</v>
      </c>
      <c r="AX29">
        <f t="shared" si="10"/>
        <v>0</v>
      </c>
      <c r="AY29">
        <f t="shared" si="11"/>
        <v>0</v>
      </c>
      <c r="AZ29">
        <f t="shared" si="12"/>
        <v>0</v>
      </c>
      <c r="BA29">
        <f t="shared" si="13"/>
        <v>0</v>
      </c>
      <c r="BB29">
        <f t="shared" si="14"/>
        <v>-6.0000000000000006E-4</v>
      </c>
      <c r="BC29">
        <f t="shared" si="15"/>
        <v>0</v>
      </c>
    </row>
    <row r="30" spans="3:55">
      <c r="C30" s="4" t="s">
        <v>162</v>
      </c>
      <c r="D30" s="4">
        <f>公司控制表!E16</f>
        <v>1</v>
      </c>
      <c r="E30" s="4"/>
      <c r="F30" s="4"/>
      <c r="G30" s="6"/>
      <c r="H30" s="4"/>
      <c r="I30" s="4"/>
      <c r="J30" s="4"/>
      <c r="K30" s="4"/>
      <c r="L30" s="4"/>
      <c r="AE30">
        <f t="shared" si="18"/>
        <v>27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f>7*0.001/10</f>
        <v>6.9999999999999999E-4</v>
      </c>
      <c r="AQ30">
        <v>0</v>
      </c>
      <c r="AR30">
        <f t="shared" si="17"/>
        <v>0</v>
      </c>
      <c r="AS30">
        <f t="shared" si="5"/>
        <v>0</v>
      </c>
      <c r="AT30">
        <f t="shared" si="6"/>
        <v>0</v>
      </c>
      <c r="AU30">
        <f t="shared" si="7"/>
        <v>0</v>
      </c>
      <c r="AV30">
        <f t="shared" si="8"/>
        <v>0</v>
      </c>
      <c r="AW30">
        <f t="shared" si="9"/>
        <v>0</v>
      </c>
      <c r="AX30">
        <f t="shared" si="10"/>
        <v>0</v>
      </c>
      <c r="AY30">
        <f t="shared" si="11"/>
        <v>0</v>
      </c>
      <c r="AZ30">
        <f t="shared" si="12"/>
        <v>0</v>
      </c>
      <c r="BA30">
        <f t="shared" si="13"/>
        <v>0</v>
      </c>
      <c r="BB30">
        <f t="shared" si="14"/>
        <v>-6.9999999999999999E-4</v>
      </c>
      <c r="BC30">
        <f t="shared" si="15"/>
        <v>0</v>
      </c>
    </row>
    <row r="31" spans="3:55">
      <c r="C31" s="4" t="s">
        <v>180</v>
      </c>
      <c r="D31" s="4">
        <v>5.0000000000000001E-3</v>
      </c>
      <c r="E31" s="4"/>
      <c r="F31" s="4"/>
      <c r="G31" s="6"/>
      <c r="H31" s="4"/>
      <c r="I31" s="4"/>
      <c r="J31" s="4"/>
      <c r="K31" s="4"/>
      <c r="L31" s="4"/>
      <c r="AE31">
        <f t="shared" si="18"/>
        <v>28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f>8*0.001/10</f>
        <v>8.0000000000000004E-4</v>
      </c>
      <c r="AQ31">
        <v>0</v>
      </c>
      <c r="AR31">
        <f t="shared" si="17"/>
        <v>0</v>
      </c>
      <c r="AS31">
        <f t="shared" si="5"/>
        <v>0</v>
      </c>
      <c r="AT31">
        <f t="shared" si="6"/>
        <v>0</v>
      </c>
      <c r="AU31">
        <f t="shared" si="7"/>
        <v>0</v>
      </c>
      <c r="AV31">
        <f t="shared" si="8"/>
        <v>0</v>
      </c>
      <c r="AW31">
        <f t="shared" si="9"/>
        <v>0</v>
      </c>
      <c r="AX31">
        <f t="shared" si="10"/>
        <v>0</v>
      </c>
      <c r="AY31">
        <f t="shared" si="11"/>
        <v>0</v>
      </c>
      <c r="AZ31">
        <f t="shared" si="12"/>
        <v>0</v>
      </c>
      <c r="BA31">
        <f t="shared" si="13"/>
        <v>0</v>
      </c>
      <c r="BB31">
        <f t="shared" si="14"/>
        <v>-8.0000000000000004E-4</v>
      </c>
      <c r="BC31">
        <f t="shared" si="15"/>
        <v>0</v>
      </c>
    </row>
    <row r="32" spans="3:55">
      <c r="C32" s="4"/>
      <c r="D32" s="4"/>
      <c r="E32" s="4"/>
      <c r="F32" s="4"/>
      <c r="G32" s="6"/>
      <c r="H32" s="4"/>
      <c r="I32" s="4"/>
      <c r="J32" s="4"/>
      <c r="K32" s="4"/>
      <c r="L32" s="4"/>
      <c r="AE32">
        <f t="shared" si="18"/>
        <v>29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f>9*0.001/10</f>
        <v>9.0000000000000008E-4</v>
      </c>
      <c r="AQ32">
        <v>0</v>
      </c>
      <c r="AR32">
        <f t="shared" si="17"/>
        <v>0</v>
      </c>
      <c r="AS32">
        <f t="shared" si="5"/>
        <v>0</v>
      </c>
      <c r="AT32">
        <f t="shared" si="6"/>
        <v>0</v>
      </c>
      <c r="AU32">
        <f t="shared" si="7"/>
        <v>0</v>
      </c>
      <c r="AV32">
        <f t="shared" si="8"/>
        <v>0</v>
      </c>
      <c r="AW32">
        <f t="shared" si="9"/>
        <v>0</v>
      </c>
      <c r="AX32">
        <f t="shared" si="10"/>
        <v>0</v>
      </c>
      <c r="AY32">
        <f t="shared" si="11"/>
        <v>0</v>
      </c>
      <c r="AZ32">
        <f t="shared" si="12"/>
        <v>0</v>
      </c>
      <c r="BA32">
        <f t="shared" si="13"/>
        <v>0</v>
      </c>
      <c r="BB32">
        <f t="shared" si="14"/>
        <v>-9.0000000000000008E-4</v>
      </c>
      <c r="BC32">
        <f t="shared" si="15"/>
        <v>0</v>
      </c>
    </row>
    <row r="33" spans="3:55">
      <c r="C33" s="4"/>
      <c r="D33" s="4"/>
      <c r="E33" s="4"/>
      <c r="F33" s="4"/>
      <c r="G33" s="6"/>
      <c r="H33" s="4"/>
      <c r="I33" s="4"/>
      <c r="J33" s="4"/>
      <c r="K33" s="4"/>
      <c r="L33" s="4"/>
      <c r="AE33">
        <f t="shared" si="18"/>
        <v>30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1E-3</v>
      </c>
      <c r="AQ33">
        <v>0</v>
      </c>
      <c r="AR33">
        <f t="shared" si="17"/>
        <v>0</v>
      </c>
      <c r="AS33">
        <f t="shared" si="5"/>
        <v>0</v>
      </c>
      <c r="AT33">
        <f t="shared" si="6"/>
        <v>0</v>
      </c>
      <c r="AU33">
        <f t="shared" si="7"/>
        <v>0</v>
      </c>
      <c r="AV33">
        <f t="shared" si="8"/>
        <v>0</v>
      </c>
      <c r="AW33">
        <f t="shared" si="9"/>
        <v>0</v>
      </c>
      <c r="AX33">
        <f t="shared" si="10"/>
        <v>0</v>
      </c>
      <c r="AY33">
        <f t="shared" si="11"/>
        <v>0</v>
      </c>
      <c r="AZ33">
        <f t="shared" si="12"/>
        <v>0</v>
      </c>
      <c r="BA33">
        <f t="shared" si="13"/>
        <v>0</v>
      </c>
      <c r="BB33">
        <f t="shared" si="14"/>
        <v>-1E-3</v>
      </c>
      <c r="BC33">
        <f t="shared" si="15"/>
        <v>0</v>
      </c>
    </row>
    <row r="34" spans="3:55">
      <c r="C34" s="4"/>
      <c r="D34" s="4"/>
      <c r="E34" s="4"/>
      <c r="F34" s="4"/>
      <c r="G34" s="6"/>
      <c r="H34" s="4"/>
      <c r="I34" s="4"/>
      <c r="J34" s="4"/>
      <c r="K34" s="4"/>
      <c r="L34" s="4"/>
      <c r="AE34">
        <f t="shared" si="18"/>
        <v>31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f>19*0.001/20</f>
        <v>9.5E-4</v>
      </c>
      <c r="AQ34">
        <f>19*0.001/20</f>
        <v>9.5E-4</v>
      </c>
      <c r="AR34">
        <f t="shared" si="17"/>
        <v>0</v>
      </c>
      <c r="AS34">
        <f t="shared" si="5"/>
        <v>0</v>
      </c>
      <c r="AT34">
        <f t="shared" si="6"/>
        <v>0</v>
      </c>
      <c r="AU34">
        <f t="shared" si="7"/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>
        <f t="shared" si="11"/>
        <v>0</v>
      </c>
      <c r="AZ34">
        <f t="shared" si="12"/>
        <v>0</v>
      </c>
      <c r="BA34">
        <f t="shared" si="13"/>
        <v>0</v>
      </c>
      <c r="BB34">
        <f t="shared" si="14"/>
        <v>-9.5E-4</v>
      </c>
      <c r="BC34">
        <f t="shared" si="15"/>
        <v>-9.5E-4</v>
      </c>
    </row>
    <row r="35" spans="3:55">
      <c r="C35" s="4"/>
      <c r="D35" s="4"/>
      <c r="AE35">
        <f t="shared" si="18"/>
        <v>32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f>18*0.001/20</f>
        <v>9.0000000000000008E-4</v>
      </c>
      <c r="AQ35">
        <f>18*0.001/20</f>
        <v>9.0000000000000008E-4</v>
      </c>
      <c r="AR35">
        <f t="shared" si="17"/>
        <v>0</v>
      </c>
      <c r="AS35">
        <f t="shared" si="5"/>
        <v>0</v>
      </c>
      <c r="AT35">
        <f t="shared" si="6"/>
        <v>0</v>
      </c>
      <c r="AU35">
        <f t="shared" si="7"/>
        <v>0</v>
      </c>
      <c r="AV35">
        <f t="shared" si="8"/>
        <v>0</v>
      </c>
      <c r="AW35">
        <f t="shared" si="9"/>
        <v>0</v>
      </c>
      <c r="AX35">
        <f t="shared" si="10"/>
        <v>0</v>
      </c>
      <c r="AY35">
        <f t="shared" si="11"/>
        <v>0</v>
      </c>
      <c r="AZ35">
        <f t="shared" si="12"/>
        <v>0</v>
      </c>
      <c r="BA35">
        <f t="shared" si="13"/>
        <v>0</v>
      </c>
      <c r="BB35">
        <f t="shared" si="14"/>
        <v>-9.0000000000000008E-4</v>
      </c>
      <c r="BC35">
        <f t="shared" si="15"/>
        <v>-9.0000000000000008E-4</v>
      </c>
    </row>
    <row r="36" spans="3:55">
      <c r="C36" s="4"/>
      <c r="AE36">
        <f t="shared" si="18"/>
        <v>33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f>17*0.001/20</f>
        <v>8.5000000000000006E-4</v>
      </c>
      <c r="AQ36">
        <f>17*0.001/20</f>
        <v>8.5000000000000006E-4</v>
      </c>
      <c r="AR36">
        <f t="shared" si="17"/>
        <v>0</v>
      </c>
      <c r="AS36">
        <f t="shared" si="5"/>
        <v>0</v>
      </c>
      <c r="AT36">
        <f t="shared" si="6"/>
        <v>0</v>
      </c>
      <c r="AU36">
        <f t="shared" si="7"/>
        <v>0</v>
      </c>
      <c r="AV36">
        <f t="shared" si="8"/>
        <v>0</v>
      </c>
      <c r="AW36">
        <f t="shared" si="9"/>
        <v>0</v>
      </c>
      <c r="AX36">
        <f t="shared" si="10"/>
        <v>0</v>
      </c>
      <c r="AY36">
        <f t="shared" si="11"/>
        <v>0</v>
      </c>
      <c r="AZ36">
        <f t="shared" si="12"/>
        <v>0</v>
      </c>
      <c r="BA36">
        <f t="shared" si="13"/>
        <v>0</v>
      </c>
      <c r="BB36">
        <f t="shared" si="14"/>
        <v>-8.5000000000000006E-4</v>
      </c>
      <c r="BC36">
        <f t="shared" si="15"/>
        <v>-8.5000000000000006E-4</v>
      </c>
    </row>
    <row r="37" spans="3:55">
      <c r="C37" s="4"/>
      <c r="AE37">
        <f t="shared" si="18"/>
        <v>34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f>16*0.001/20</f>
        <v>8.0000000000000004E-4</v>
      </c>
      <c r="AQ37">
        <f>16*0.001/20</f>
        <v>8.0000000000000004E-4</v>
      </c>
      <c r="AR37">
        <f t="shared" si="17"/>
        <v>0</v>
      </c>
      <c r="AS37">
        <f t="shared" si="5"/>
        <v>0</v>
      </c>
      <c r="AT37">
        <f t="shared" si="6"/>
        <v>0</v>
      </c>
      <c r="AU37">
        <f t="shared" si="7"/>
        <v>0</v>
      </c>
      <c r="AV37">
        <f t="shared" si="8"/>
        <v>0</v>
      </c>
      <c r="AW37">
        <f t="shared" si="9"/>
        <v>0</v>
      </c>
      <c r="AX37">
        <f t="shared" si="10"/>
        <v>0</v>
      </c>
      <c r="AY37">
        <f t="shared" si="11"/>
        <v>0</v>
      </c>
      <c r="AZ37">
        <f t="shared" si="12"/>
        <v>0</v>
      </c>
      <c r="BA37">
        <f t="shared" si="13"/>
        <v>0</v>
      </c>
      <c r="BB37">
        <f t="shared" si="14"/>
        <v>-8.0000000000000004E-4</v>
      </c>
      <c r="BC37">
        <f t="shared" si="15"/>
        <v>-8.0000000000000004E-4</v>
      </c>
    </row>
    <row r="38" spans="3:55">
      <c r="C38" s="4"/>
      <c r="AE38">
        <f t="shared" si="18"/>
        <v>35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f>15*0.001/20</f>
        <v>7.5000000000000002E-4</v>
      </c>
      <c r="AQ38">
        <f>15*0.001/20</f>
        <v>7.5000000000000002E-4</v>
      </c>
      <c r="AR38">
        <f t="shared" si="17"/>
        <v>0</v>
      </c>
      <c r="AS38">
        <f t="shared" si="5"/>
        <v>0</v>
      </c>
      <c r="AT38">
        <f t="shared" si="6"/>
        <v>0</v>
      </c>
      <c r="AU38">
        <f t="shared" si="7"/>
        <v>0</v>
      </c>
      <c r="AV38">
        <f t="shared" si="8"/>
        <v>0</v>
      </c>
      <c r="AW38">
        <f t="shared" si="9"/>
        <v>0</v>
      </c>
      <c r="AX38">
        <f t="shared" si="10"/>
        <v>0</v>
      </c>
      <c r="AY38">
        <f t="shared" si="11"/>
        <v>0</v>
      </c>
      <c r="AZ38">
        <f t="shared" si="12"/>
        <v>0</v>
      </c>
      <c r="BA38">
        <f t="shared" si="13"/>
        <v>0</v>
      </c>
      <c r="BB38">
        <f t="shared" si="14"/>
        <v>-7.5000000000000002E-4</v>
      </c>
      <c r="BC38">
        <f t="shared" si="15"/>
        <v>-7.5000000000000002E-4</v>
      </c>
    </row>
    <row r="39" spans="3:55">
      <c r="C39" s="4"/>
      <c r="AE39">
        <f t="shared" si="18"/>
        <v>36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f>14*0.001/20</f>
        <v>6.9999999999999999E-4</v>
      </c>
      <c r="AQ39">
        <f>14*0.001/20</f>
        <v>6.9999999999999999E-4</v>
      </c>
      <c r="AR39">
        <f t="shared" si="17"/>
        <v>0</v>
      </c>
      <c r="AS39">
        <f t="shared" si="5"/>
        <v>0</v>
      </c>
      <c r="AT39">
        <f t="shared" si="6"/>
        <v>0</v>
      </c>
      <c r="AU39">
        <f t="shared" si="7"/>
        <v>0</v>
      </c>
      <c r="AV39">
        <f t="shared" si="8"/>
        <v>0</v>
      </c>
      <c r="AW39">
        <f t="shared" si="9"/>
        <v>0</v>
      </c>
      <c r="AX39">
        <f t="shared" si="10"/>
        <v>0</v>
      </c>
      <c r="AY39">
        <f t="shared" si="11"/>
        <v>0</v>
      </c>
      <c r="AZ39">
        <f t="shared" si="12"/>
        <v>0</v>
      </c>
      <c r="BA39">
        <f t="shared" si="13"/>
        <v>0</v>
      </c>
      <c r="BB39">
        <f t="shared" si="14"/>
        <v>-6.9999999999999999E-4</v>
      </c>
      <c r="BC39">
        <f t="shared" si="15"/>
        <v>-6.9999999999999999E-4</v>
      </c>
    </row>
    <row r="40" spans="3:55">
      <c r="C40" s="4"/>
      <c r="AE40">
        <f t="shared" si="18"/>
        <v>37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f>13*0.001/20</f>
        <v>6.5000000000000008E-4</v>
      </c>
      <c r="AQ40">
        <f>13*0.001/20</f>
        <v>6.5000000000000008E-4</v>
      </c>
      <c r="AR40">
        <f t="shared" si="17"/>
        <v>0</v>
      </c>
      <c r="AS40">
        <f t="shared" si="5"/>
        <v>0</v>
      </c>
      <c r="AT40">
        <f t="shared" si="6"/>
        <v>0</v>
      </c>
      <c r="AU40">
        <f t="shared" si="7"/>
        <v>0</v>
      </c>
      <c r="AV40">
        <f t="shared" si="8"/>
        <v>0</v>
      </c>
      <c r="AW40">
        <f t="shared" si="9"/>
        <v>0</v>
      </c>
      <c r="AX40">
        <f t="shared" si="10"/>
        <v>0</v>
      </c>
      <c r="AY40">
        <f t="shared" si="11"/>
        <v>0</v>
      </c>
      <c r="AZ40">
        <f t="shared" si="12"/>
        <v>0</v>
      </c>
      <c r="BA40">
        <f t="shared" si="13"/>
        <v>0</v>
      </c>
      <c r="BB40">
        <f t="shared" si="14"/>
        <v>-6.5000000000000008E-4</v>
      </c>
      <c r="BC40">
        <f t="shared" si="15"/>
        <v>-6.5000000000000008E-4</v>
      </c>
    </row>
    <row r="41" spans="3:55">
      <c r="C41" s="4"/>
      <c r="AE41">
        <f t="shared" si="18"/>
        <v>38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f>12*0.001/20</f>
        <v>6.0000000000000006E-4</v>
      </c>
      <c r="AQ41">
        <f>12*0.001/20</f>
        <v>6.0000000000000006E-4</v>
      </c>
      <c r="AR41">
        <f t="shared" si="17"/>
        <v>0</v>
      </c>
      <c r="AS41">
        <f t="shared" si="5"/>
        <v>0</v>
      </c>
      <c r="AT41">
        <f t="shared" si="6"/>
        <v>0</v>
      </c>
      <c r="AU41">
        <f t="shared" si="7"/>
        <v>0</v>
      </c>
      <c r="AV41">
        <f t="shared" si="8"/>
        <v>0</v>
      </c>
      <c r="AW41">
        <f t="shared" si="9"/>
        <v>0</v>
      </c>
      <c r="AX41">
        <f t="shared" si="10"/>
        <v>0</v>
      </c>
      <c r="AY41">
        <f t="shared" si="11"/>
        <v>0</v>
      </c>
      <c r="AZ41">
        <f t="shared" si="12"/>
        <v>0</v>
      </c>
      <c r="BA41">
        <f t="shared" si="13"/>
        <v>0</v>
      </c>
      <c r="BB41">
        <f t="shared" si="14"/>
        <v>-6.0000000000000006E-4</v>
      </c>
      <c r="BC41">
        <f t="shared" si="15"/>
        <v>-6.0000000000000006E-4</v>
      </c>
    </row>
    <row r="42" spans="3:55">
      <c r="AE42">
        <f t="shared" si="18"/>
        <v>39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f>11*0.001/20</f>
        <v>5.4999999999999992E-4</v>
      </c>
      <c r="AQ42">
        <f>11*0.001/20</f>
        <v>5.4999999999999992E-4</v>
      </c>
      <c r="AR42">
        <f t="shared" si="17"/>
        <v>0</v>
      </c>
      <c r="AS42">
        <f t="shared" si="5"/>
        <v>0</v>
      </c>
      <c r="AT42">
        <f t="shared" si="6"/>
        <v>0</v>
      </c>
      <c r="AU42">
        <f t="shared" si="7"/>
        <v>0</v>
      </c>
      <c r="AV42">
        <f t="shared" si="8"/>
        <v>0</v>
      </c>
      <c r="AW42">
        <f t="shared" si="9"/>
        <v>0</v>
      </c>
      <c r="AX42">
        <f t="shared" si="10"/>
        <v>0</v>
      </c>
      <c r="AY42">
        <f t="shared" si="11"/>
        <v>0</v>
      </c>
      <c r="AZ42">
        <f t="shared" si="12"/>
        <v>0</v>
      </c>
      <c r="BA42">
        <f t="shared" si="13"/>
        <v>0</v>
      </c>
      <c r="BB42">
        <f t="shared" si="14"/>
        <v>-5.4999999999999992E-4</v>
      </c>
      <c r="BC42">
        <f t="shared" si="15"/>
        <v>-5.4999999999999992E-4</v>
      </c>
    </row>
    <row r="43" spans="3:55">
      <c r="AE43">
        <f t="shared" si="18"/>
        <v>40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f>10*0.001/20</f>
        <v>5.0000000000000001E-4</v>
      </c>
      <c r="AQ43">
        <f>10*0.001/20</f>
        <v>5.0000000000000001E-4</v>
      </c>
      <c r="AR43">
        <f t="shared" si="17"/>
        <v>0</v>
      </c>
      <c r="AS43">
        <f t="shared" si="5"/>
        <v>0</v>
      </c>
      <c r="AT43">
        <f t="shared" si="6"/>
        <v>0</v>
      </c>
      <c r="AU43">
        <f t="shared" si="7"/>
        <v>0</v>
      </c>
      <c r="AV43">
        <f t="shared" si="8"/>
        <v>0</v>
      </c>
      <c r="AW43">
        <f t="shared" si="9"/>
        <v>0</v>
      </c>
      <c r="AX43">
        <f t="shared" si="10"/>
        <v>0</v>
      </c>
      <c r="AY43">
        <f t="shared" si="11"/>
        <v>0</v>
      </c>
      <c r="AZ43">
        <f t="shared" si="12"/>
        <v>0</v>
      </c>
      <c r="BA43">
        <f t="shared" si="13"/>
        <v>0</v>
      </c>
      <c r="BB43">
        <f t="shared" si="14"/>
        <v>-5.0000000000000001E-4</v>
      </c>
      <c r="BC43">
        <f t="shared" si="15"/>
        <v>-5.0000000000000001E-4</v>
      </c>
    </row>
    <row r="44" spans="3:55">
      <c r="AE44">
        <f t="shared" si="18"/>
        <v>41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f>9*0.001/20</f>
        <v>4.5000000000000004E-4</v>
      </c>
      <c r="AQ44">
        <f>9*0.001/20</f>
        <v>4.5000000000000004E-4</v>
      </c>
      <c r="AR44">
        <f t="shared" si="17"/>
        <v>0</v>
      </c>
      <c r="AS44">
        <f t="shared" si="5"/>
        <v>0</v>
      </c>
      <c r="AT44">
        <f t="shared" si="6"/>
        <v>0</v>
      </c>
      <c r="AU44">
        <f t="shared" si="7"/>
        <v>0</v>
      </c>
      <c r="AV44">
        <f t="shared" si="8"/>
        <v>0</v>
      </c>
      <c r="AW44">
        <f t="shared" si="9"/>
        <v>0</v>
      </c>
      <c r="AX44">
        <f t="shared" si="10"/>
        <v>0</v>
      </c>
      <c r="AY44">
        <f t="shared" si="11"/>
        <v>0</v>
      </c>
      <c r="AZ44">
        <f t="shared" si="12"/>
        <v>0</v>
      </c>
      <c r="BA44">
        <f t="shared" si="13"/>
        <v>0</v>
      </c>
      <c r="BB44">
        <f t="shared" si="14"/>
        <v>-4.5000000000000004E-4</v>
      </c>
      <c r="BC44">
        <f t="shared" si="15"/>
        <v>-4.5000000000000004E-4</v>
      </c>
    </row>
    <row r="45" spans="3:55">
      <c r="AE45">
        <f t="shared" si="18"/>
        <v>42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f>8*0.001/20</f>
        <v>4.0000000000000002E-4</v>
      </c>
      <c r="AQ45">
        <f>8*0.001/20</f>
        <v>4.0000000000000002E-4</v>
      </c>
      <c r="AR45">
        <f t="shared" si="17"/>
        <v>0</v>
      </c>
      <c r="AS45">
        <f t="shared" si="5"/>
        <v>0</v>
      </c>
      <c r="AT45">
        <f t="shared" si="6"/>
        <v>0</v>
      </c>
      <c r="AU45">
        <f t="shared" si="7"/>
        <v>0</v>
      </c>
      <c r="AV45">
        <f t="shared" si="8"/>
        <v>0</v>
      </c>
      <c r="AW45">
        <f t="shared" si="9"/>
        <v>0</v>
      </c>
      <c r="AX45">
        <f t="shared" si="10"/>
        <v>0</v>
      </c>
      <c r="AY45">
        <f t="shared" si="11"/>
        <v>0</v>
      </c>
      <c r="AZ45">
        <f t="shared" si="12"/>
        <v>0</v>
      </c>
      <c r="BA45">
        <f t="shared" si="13"/>
        <v>0</v>
      </c>
      <c r="BB45">
        <f t="shared" si="14"/>
        <v>-4.0000000000000002E-4</v>
      </c>
      <c r="BC45">
        <f t="shared" si="15"/>
        <v>-4.0000000000000002E-4</v>
      </c>
    </row>
    <row r="46" spans="3:55">
      <c r="AE46">
        <f t="shared" si="18"/>
        <v>43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f>7*0.001/20</f>
        <v>3.5E-4</v>
      </c>
      <c r="AQ46">
        <f>7*0.001/20</f>
        <v>3.5E-4</v>
      </c>
      <c r="AR46">
        <f t="shared" si="17"/>
        <v>0</v>
      </c>
      <c r="AS46">
        <f t="shared" si="5"/>
        <v>0</v>
      </c>
      <c r="AT46">
        <f t="shared" si="6"/>
        <v>0</v>
      </c>
      <c r="AU46">
        <f t="shared" si="7"/>
        <v>0</v>
      </c>
      <c r="AV46">
        <f t="shared" si="8"/>
        <v>0</v>
      </c>
      <c r="AW46">
        <f t="shared" si="9"/>
        <v>0</v>
      </c>
      <c r="AX46">
        <f t="shared" si="10"/>
        <v>0</v>
      </c>
      <c r="AY46">
        <f t="shared" si="11"/>
        <v>0</v>
      </c>
      <c r="AZ46">
        <f t="shared" si="12"/>
        <v>0</v>
      </c>
      <c r="BA46">
        <f t="shared" si="13"/>
        <v>0</v>
      </c>
      <c r="BB46">
        <f t="shared" si="14"/>
        <v>-3.5E-4</v>
      </c>
      <c r="BC46">
        <f t="shared" si="15"/>
        <v>-3.5E-4</v>
      </c>
    </row>
    <row r="47" spans="3:55">
      <c r="AE47">
        <f t="shared" si="18"/>
        <v>44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f>6*0.001/20</f>
        <v>3.0000000000000003E-4</v>
      </c>
      <c r="AQ47">
        <f>6*0.001/20</f>
        <v>3.0000000000000003E-4</v>
      </c>
      <c r="AR47">
        <f t="shared" si="17"/>
        <v>0</v>
      </c>
      <c r="AS47">
        <f t="shared" si="5"/>
        <v>0</v>
      </c>
      <c r="AT47">
        <f t="shared" si="6"/>
        <v>0</v>
      </c>
      <c r="AU47">
        <f t="shared" si="7"/>
        <v>0</v>
      </c>
      <c r="AV47">
        <f t="shared" si="8"/>
        <v>0</v>
      </c>
      <c r="AW47">
        <f t="shared" si="9"/>
        <v>0</v>
      </c>
      <c r="AX47">
        <f t="shared" si="10"/>
        <v>0</v>
      </c>
      <c r="AY47">
        <f t="shared" si="11"/>
        <v>0</v>
      </c>
      <c r="AZ47">
        <f t="shared" si="12"/>
        <v>0</v>
      </c>
      <c r="BA47">
        <f t="shared" si="13"/>
        <v>0</v>
      </c>
      <c r="BB47">
        <f t="shared" si="14"/>
        <v>-3.0000000000000003E-4</v>
      </c>
      <c r="BC47">
        <f t="shared" si="15"/>
        <v>-3.0000000000000003E-4</v>
      </c>
    </row>
    <row r="48" spans="3:55">
      <c r="AE48">
        <f t="shared" si="18"/>
        <v>45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f>5*0.001/20</f>
        <v>2.5000000000000001E-4</v>
      </c>
      <c r="AQ48">
        <f>5*0.001/20</f>
        <v>2.5000000000000001E-4</v>
      </c>
      <c r="AR48">
        <f t="shared" si="17"/>
        <v>0</v>
      </c>
      <c r="AS48">
        <f t="shared" si="5"/>
        <v>0</v>
      </c>
      <c r="AT48">
        <f t="shared" si="6"/>
        <v>0</v>
      </c>
      <c r="AU48">
        <f t="shared" si="7"/>
        <v>0</v>
      </c>
      <c r="AV48">
        <f t="shared" si="8"/>
        <v>0</v>
      </c>
      <c r="AW48">
        <f t="shared" si="9"/>
        <v>0</v>
      </c>
      <c r="AX48">
        <f t="shared" si="10"/>
        <v>0</v>
      </c>
      <c r="AY48">
        <f t="shared" si="11"/>
        <v>0</v>
      </c>
      <c r="AZ48">
        <f t="shared" si="12"/>
        <v>0</v>
      </c>
      <c r="BA48">
        <f t="shared" si="13"/>
        <v>0</v>
      </c>
      <c r="BB48">
        <f t="shared" si="14"/>
        <v>-2.5000000000000001E-4</v>
      </c>
      <c r="BC48">
        <f t="shared" si="15"/>
        <v>-2.5000000000000001E-4</v>
      </c>
    </row>
    <row r="49" spans="31:55">
      <c r="AE49">
        <f t="shared" si="18"/>
        <v>46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f>4*0.001/20</f>
        <v>2.0000000000000001E-4</v>
      </c>
      <c r="AQ49">
        <f>4*0.001/20</f>
        <v>2.0000000000000001E-4</v>
      </c>
      <c r="AR49">
        <f t="shared" si="17"/>
        <v>0</v>
      </c>
      <c r="AS49">
        <f t="shared" si="5"/>
        <v>0</v>
      </c>
      <c r="AT49">
        <f t="shared" si="6"/>
        <v>0</v>
      </c>
      <c r="AU49">
        <f t="shared" si="7"/>
        <v>0</v>
      </c>
      <c r="AV49">
        <f t="shared" si="8"/>
        <v>0</v>
      </c>
      <c r="AW49">
        <f t="shared" si="9"/>
        <v>0</v>
      </c>
      <c r="AX49">
        <f t="shared" si="10"/>
        <v>0</v>
      </c>
      <c r="AY49">
        <f t="shared" si="11"/>
        <v>0</v>
      </c>
      <c r="AZ49">
        <f t="shared" si="12"/>
        <v>0</v>
      </c>
      <c r="BA49">
        <f t="shared" si="13"/>
        <v>0</v>
      </c>
      <c r="BB49">
        <f t="shared" si="14"/>
        <v>-2.0000000000000001E-4</v>
      </c>
      <c r="BC49">
        <f t="shared" si="15"/>
        <v>-2.0000000000000001E-4</v>
      </c>
    </row>
    <row r="50" spans="31:55">
      <c r="AE50">
        <f t="shared" si="18"/>
        <v>47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f>3*0.001/20</f>
        <v>1.5000000000000001E-4</v>
      </c>
      <c r="AQ50">
        <f>3*0.001/20</f>
        <v>1.5000000000000001E-4</v>
      </c>
      <c r="AR50">
        <f t="shared" si="17"/>
        <v>0</v>
      </c>
      <c r="AS50">
        <f t="shared" si="5"/>
        <v>0</v>
      </c>
      <c r="AT50">
        <f t="shared" si="6"/>
        <v>0</v>
      </c>
      <c r="AU50">
        <f t="shared" si="7"/>
        <v>0</v>
      </c>
      <c r="AV50">
        <f t="shared" si="8"/>
        <v>0</v>
      </c>
      <c r="AW50">
        <f t="shared" si="9"/>
        <v>0</v>
      </c>
      <c r="AX50">
        <f t="shared" si="10"/>
        <v>0</v>
      </c>
      <c r="AY50">
        <f t="shared" si="11"/>
        <v>0</v>
      </c>
      <c r="AZ50">
        <f t="shared" si="12"/>
        <v>0</v>
      </c>
      <c r="BA50">
        <f t="shared" si="13"/>
        <v>0</v>
      </c>
      <c r="BB50">
        <f t="shared" si="14"/>
        <v>-1.5000000000000001E-4</v>
      </c>
      <c r="BC50">
        <f t="shared" si="15"/>
        <v>-1.5000000000000001E-4</v>
      </c>
    </row>
    <row r="51" spans="31:55">
      <c r="AE51">
        <f t="shared" si="18"/>
        <v>48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f>2*0.001/20</f>
        <v>1E-4</v>
      </c>
      <c r="AQ51">
        <f>2*0.001/20</f>
        <v>1E-4</v>
      </c>
      <c r="AR51">
        <f t="shared" si="17"/>
        <v>0</v>
      </c>
      <c r="AS51">
        <f t="shared" si="5"/>
        <v>0</v>
      </c>
      <c r="AT51">
        <f t="shared" si="6"/>
        <v>0</v>
      </c>
      <c r="AU51">
        <f t="shared" si="7"/>
        <v>0</v>
      </c>
      <c r="AV51">
        <f t="shared" si="8"/>
        <v>0</v>
      </c>
      <c r="AW51">
        <f t="shared" si="9"/>
        <v>0</v>
      </c>
      <c r="AX51">
        <f t="shared" si="10"/>
        <v>0</v>
      </c>
      <c r="AY51">
        <f t="shared" si="11"/>
        <v>0</v>
      </c>
      <c r="AZ51">
        <f t="shared" si="12"/>
        <v>0</v>
      </c>
      <c r="BA51">
        <f t="shared" si="13"/>
        <v>0</v>
      </c>
      <c r="BB51">
        <f t="shared" si="14"/>
        <v>-1E-4</v>
      </c>
      <c r="BC51">
        <f t="shared" si="15"/>
        <v>-1E-4</v>
      </c>
    </row>
    <row r="52" spans="31:55">
      <c r="AE52">
        <f t="shared" si="18"/>
        <v>49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f>1*0.001/20</f>
        <v>5.0000000000000002E-5</v>
      </c>
      <c r="AQ52">
        <f>1*0.001/20</f>
        <v>5.0000000000000002E-5</v>
      </c>
      <c r="AR52">
        <f t="shared" si="17"/>
        <v>0</v>
      </c>
      <c r="AS52">
        <f t="shared" si="5"/>
        <v>0</v>
      </c>
      <c r="AT52">
        <f t="shared" si="6"/>
        <v>0</v>
      </c>
      <c r="AU52">
        <f t="shared" si="7"/>
        <v>0</v>
      </c>
      <c r="AV52">
        <f t="shared" si="8"/>
        <v>0</v>
      </c>
      <c r="AW52">
        <f t="shared" si="9"/>
        <v>0</v>
      </c>
      <c r="AX52">
        <f t="shared" si="10"/>
        <v>0</v>
      </c>
      <c r="AY52">
        <f t="shared" si="11"/>
        <v>0</v>
      </c>
      <c r="AZ52">
        <f t="shared" si="12"/>
        <v>0</v>
      </c>
      <c r="BA52">
        <f t="shared" si="13"/>
        <v>0</v>
      </c>
      <c r="BB52">
        <f t="shared" si="14"/>
        <v>-5.0000000000000002E-5</v>
      </c>
      <c r="BC52">
        <f t="shared" si="15"/>
        <v>-5.0000000000000002E-5</v>
      </c>
    </row>
    <row r="53" spans="31:55">
      <c r="AE53">
        <f t="shared" si="18"/>
        <v>50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1E-3</v>
      </c>
      <c r="AR53">
        <f t="shared" si="17"/>
        <v>0</v>
      </c>
      <c r="AS53">
        <f t="shared" si="5"/>
        <v>0</v>
      </c>
      <c r="AT53">
        <f t="shared" si="6"/>
        <v>0</v>
      </c>
      <c r="AU53">
        <f t="shared" si="7"/>
        <v>0</v>
      </c>
      <c r="AV53">
        <f t="shared" si="8"/>
        <v>0</v>
      </c>
      <c r="AW53">
        <f t="shared" si="9"/>
        <v>0</v>
      </c>
      <c r="AX53">
        <f t="shared" si="10"/>
        <v>0</v>
      </c>
      <c r="AY53">
        <f t="shared" si="11"/>
        <v>0</v>
      </c>
      <c r="AZ53">
        <f t="shared" si="12"/>
        <v>0</v>
      </c>
      <c r="BA53">
        <f t="shared" si="13"/>
        <v>0</v>
      </c>
      <c r="BB53">
        <f t="shared" si="14"/>
        <v>0</v>
      </c>
      <c r="BC53">
        <f t="shared" si="15"/>
        <v>-1E-3</v>
      </c>
    </row>
  </sheetData>
  <mergeCells count="2">
    <mergeCell ref="AF1:AQ1"/>
    <mergeCell ref="AR1:BC1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C1"/>
  <sheetViews>
    <sheetView tabSelected="1" workbookViewId="0">
      <selection activeCell="J1" sqref="J1:K1"/>
    </sheetView>
  </sheetViews>
  <sheetFormatPr defaultRowHeight="13.5"/>
  <cols>
    <col min="1" max="1" width="23.875" style="2" customWidth="1"/>
    <col min="2" max="2" width="9" style="115"/>
  </cols>
  <sheetData>
    <row r="1" spans="1:55">
      <c r="A1"/>
      <c r="B1"/>
      <c r="C1" t="s">
        <v>122</v>
      </c>
      <c r="D1" t="e">
        <f>公司控制表!#REF!</f>
        <v>#REF!</v>
      </c>
      <c r="G1" s="29" t="e">
        <f t="shared" ref="G1" si="0">IF(#REF!&gt;=(1+Max_Bond_Category+Max_Equity_Category),"",#REF!+1)</f>
        <v>#REF!</v>
      </c>
      <c r="H1" s="29" t="str">
        <f>IF(账户控制表!F7="","",账户控制表!F7)</f>
        <v/>
      </c>
      <c r="I1" s="29" t="s">
        <v>317</v>
      </c>
      <c r="J1" s="116" t="s">
        <v>319</v>
      </c>
      <c r="K1" s="116"/>
      <c r="L1" s="29" t="s">
        <v>318</v>
      </c>
      <c r="M1" s="29" t="str">
        <f>IF(账户控制表!K7="","",账户控制表!K7)</f>
        <v/>
      </c>
      <c r="N1" s="29" t="str">
        <f>IF(账户控制表!L7="","",账户控制表!L7)</f>
        <v/>
      </c>
      <c r="O1" s="29" t="str">
        <f>IF(账户控制表!M7="","",账户控制表!M7)</f>
        <v/>
      </c>
      <c r="P1" s="29" t="str">
        <f>IF(账户控制表!N7="","",账户控制表!N7)</f>
        <v/>
      </c>
      <c r="Q1" s="29" t="str">
        <f>IF(账户控制表!O7="","",账户控制表!O7)</f>
        <v/>
      </c>
      <c r="R1" s="28" t="e">
        <f t="shared" ref="R1" si="1">IF(#REF!&gt;=Max_Fund,"",#REF!+1)</f>
        <v>#REF!</v>
      </c>
      <c r="S1" s="29">
        <f ca="1">IFERROR(OFFSET(账户控制表!$E$3,0,Control_1!R1),"")</f>
        <v>0</v>
      </c>
      <c r="T1" s="28" t="e">
        <f t="shared" ref="T1" ca="1" si="2">IF(S1="","",#REF!+1)</f>
        <v>#REF!</v>
      </c>
      <c r="U1" s="29" t="str">
        <f>IF(账户控制表!E7="","",账户控制表!E7)</f>
        <v>买卖规则</v>
      </c>
      <c r="V1" s="28" t="e">
        <f t="shared" ref="V1" si="3">IF(U1="","",#REF!+1)</f>
        <v>#REF!</v>
      </c>
      <c r="AE1" t="e">
        <f t="shared" ref="AE1" si="4">#REF!+1</f>
        <v>#REF!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4.0000000000000002E-4</v>
      </c>
      <c r="AN1">
        <v>4.0000000000000002E-4</v>
      </c>
      <c r="AO1">
        <v>0</v>
      </c>
      <c r="AP1">
        <v>0</v>
      </c>
      <c r="AQ1">
        <v>0</v>
      </c>
      <c r="AR1">
        <f t="shared" ref="AR1:BC1" si="5">-AF1</f>
        <v>0</v>
      </c>
      <c r="AS1">
        <f t="shared" si="5"/>
        <v>0</v>
      </c>
      <c r="AT1">
        <f t="shared" si="5"/>
        <v>0</v>
      </c>
      <c r="AU1">
        <f t="shared" si="5"/>
        <v>0</v>
      </c>
      <c r="AV1">
        <f t="shared" si="5"/>
        <v>0</v>
      </c>
      <c r="AW1">
        <f t="shared" si="5"/>
        <v>0</v>
      </c>
      <c r="AX1">
        <f t="shared" si="5"/>
        <v>0</v>
      </c>
      <c r="AY1">
        <f t="shared" si="5"/>
        <v>-4.0000000000000002E-4</v>
      </c>
      <c r="AZ1">
        <f t="shared" si="5"/>
        <v>-4.0000000000000002E-4</v>
      </c>
      <c r="BA1">
        <f t="shared" si="5"/>
        <v>0</v>
      </c>
      <c r="BB1">
        <f t="shared" si="5"/>
        <v>0</v>
      </c>
      <c r="BC1">
        <f t="shared" si="5"/>
        <v>0</v>
      </c>
    </row>
  </sheetData>
  <mergeCells count="1">
    <mergeCell ref="J1:K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32</vt:i4>
      </vt:variant>
    </vt:vector>
  </HeadingPairs>
  <TitlesOfParts>
    <vt:vector size="41" baseType="lpstr">
      <vt:lpstr>存量固收资产</vt:lpstr>
      <vt:lpstr>存量权益资产</vt:lpstr>
      <vt:lpstr>新增固收假设</vt:lpstr>
      <vt:lpstr>经济情景假设</vt:lpstr>
      <vt:lpstr>资产配置假设</vt:lpstr>
      <vt:lpstr>账户控制表</vt:lpstr>
      <vt:lpstr>公司控制表</vt:lpstr>
      <vt:lpstr>Control_1</vt:lpstr>
      <vt:lpstr>Sheet1</vt:lpstr>
      <vt:lpstr>Asset_Strategy_Start</vt:lpstr>
      <vt:lpstr>Cash_Flow_Timing</vt:lpstr>
      <vt:lpstr>Company_Realign_Strategy</vt:lpstr>
      <vt:lpstr>Cross_Target</vt:lpstr>
      <vt:lpstr>Default_Risk_Change_PC</vt:lpstr>
      <vt:lpstr>Default_Start_Credit_Rating</vt:lpstr>
      <vt:lpstr>Eff_Dur_Gap</vt:lpstr>
      <vt:lpstr>Equity_Risk_Change_PC</vt:lpstr>
      <vt:lpstr>Fund_Category_Strategy</vt:lpstr>
      <vt:lpstr>Int_Risk_Change_PC</vt:lpstr>
      <vt:lpstr>Interpolation_Method</vt:lpstr>
      <vt:lpstr>Max_Bond_Category</vt:lpstr>
      <vt:lpstr>Max_Equity_Category</vt:lpstr>
      <vt:lpstr>Max_Fund</vt:lpstr>
      <vt:lpstr>Max_segment_no</vt:lpstr>
      <vt:lpstr>Max_segment_no_Bond</vt:lpstr>
      <vt:lpstr>max_segment_no_cash</vt:lpstr>
      <vt:lpstr>max_segment_no_equity</vt:lpstr>
      <vt:lpstr>max_segment_no_nb</vt:lpstr>
      <vt:lpstr>nb_unit</vt:lpstr>
      <vt:lpstr>new</vt:lpstr>
      <vt:lpstr>new_bond_info</vt:lpstr>
      <vt:lpstr>pro_period</vt:lpstr>
      <vt:lpstr>Prop_Risk_Change_PC</vt:lpstr>
      <vt:lpstr>Realigment_Fre</vt:lpstr>
      <vt:lpstr>Realigment_Target</vt:lpstr>
      <vt:lpstr>sim_no</vt:lpstr>
      <vt:lpstr>Spread_Risk_Change_Method</vt:lpstr>
      <vt:lpstr>Spread_Risk_Change_PC</vt:lpstr>
      <vt:lpstr>Stress_Test_Happen_Time</vt:lpstr>
      <vt:lpstr>Tax_Rate</vt:lpstr>
      <vt:lpstr>val_date</vt:lpstr>
    </vt:vector>
  </TitlesOfParts>
  <Company>Ernst &amp; Young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XS Zhu</dc:creator>
  <cp:lastModifiedBy>dell</cp:lastModifiedBy>
  <dcterms:created xsi:type="dcterms:W3CDTF">2017-03-10T02:31:44Z</dcterms:created>
  <dcterms:modified xsi:type="dcterms:W3CDTF">2017-07-28T05:46:12Z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sk_Change_PC" linkTarget="Prop_Risk_Change_PC">
    <vt:r8>0</vt:r8>
  </property>
</Properties>
</file>