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filterPrivacy="1" codeName="ThisWorkbook"/>
  <xr:revisionPtr revIDLastSave="0" documentId="13_ncr:1_{0BF1008F-0B0C-5245-9D55-854E8ADBC5F8}" xr6:coauthVersionLast="47" xr6:coauthVersionMax="47" xr10:uidLastSave="{00000000-0000-0000-0000-000000000000}"/>
  <bookViews>
    <workbookView showHorizontalScroll="0" showVerticalScroll="0" xWindow="0" yWindow="500" windowWidth="33600" windowHeight="20500" activeTab="2" xr2:uid="{00000000-000D-0000-FFFF-FFFF00000000}"/>
  </bookViews>
  <sheets>
    <sheet name="総接種回数" sheetId="4" r:id="rId1"/>
    <sheet name="一般接種" sheetId="5" r:id="rId2"/>
    <sheet name="医療従事者等" sheetId="6" r:id="rId3"/>
  </sheets>
  <definedNames>
    <definedName name="_xlnm.Print_Area" localSheetId="0">総接種回数!$A$1:$H$24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5" l="1"/>
  <c r="M6" i="5"/>
  <c r="Q7" i="5"/>
  <c r="Q8" i="5"/>
  <c r="Q9" i="5"/>
  <c r="Q10" i="5"/>
  <c r="Q11" i="5"/>
  <c r="Q12" i="5"/>
  <c r="R12" i="5" s="1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P7" i="5"/>
  <c r="R7" i="5" s="1"/>
  <c r="P6" i="5"/>
  <c r="P8" i="5"/>
  <c r="R8" i="5" s="1"/>
  <c r="P9" i="5"/>
  <c r="R9" i="5" s="1"/>
  <c r="P10" i="5"/>
  <c r="P11" i="5"/>
  <c r="P12" i="5"/>
  <c r="P13" i="5"/>
  <c r="R13" i="5" s="1"/>
  <c r="P14" i="5"/>
  <c r="R14" i="5" s="1"/>
  <c r="P15" i="5"/>
  <c r="R15" i="5" s="1"/>
  <c r="P16" i="5"/>
  <c r="R16" i="5" s="1"/>
  <c r="P17" i="5"/>
  <c r="R17" i="5" s="1"/>
  <c r="P18" i="5"/>
  <c r="P19" i="5"/>
  <c r="P20" i="5"/>
  <c r="P21" i="5"/>
  <c r="R21" i="5" s="1"/>
  <c r="P22" i="5"/>
  <c r="R22" i="5" s="1"/>
  <c r="P23" i="5"/>
  <c r="R23" i="5" s="1"/>
  <c r="P24" i="5"/>
  <c r="R24" i="5" s="1"/>
  <c r="P25" i="5"/>
  <c r="R25" i="5" s="1"/>
  <c r="P26" i="5"/>
  <c r="P27" i="5"/>
  <c r="P28" i="5"/>
  <c r="P29" i="5"/>
  <c r="R29" i="5" s="1"/>
  <c r="P30" i="5"/>
  <c r="R30" i="5" s="1"/>
  <c r="P31" i="5"/>
  <c r="R31" i="5" s="1"/>
  <c r="P32" i="5"/>
  <c r="R32" i="5" s="1"/>
  <c r="P33" i="5"/>
  <c r="R33" i="5" s="1"/>
  <c r="P34" i="5"/>
  <c r="P35" i="5"/>
  <c r="P36" i="5"/>
  <c r="P37" i="5"/>
  <c r="R37" i="5" s="1"/>
  <c r="P38" i="5"/>
  <c r="R38" i="5" s="1"/>
  <c r="P39" i="5"/>
  <c r="R39" i="5" s="1"/>
  <c r="P40" i="5"/>
  <c r="R40" i="5" s="1"/>
  <c r="P41" i="5"/>
  <c r="R41" i="5" s="1"/>
  <c r="P42" i="5"/>
  <c r="P43" i="5"/>
  <c r="P44" i="5"/>
  <c r="P45" i="5"/>
  <c r="R45" i="5" s="1"/>
  <c r="P46" i="5"/>
  <c r="R46" i="5" s="1"/>
  <c r="P47" i="5"/>
  <c r="R47" i="5" s="1"/>
  <c r="P48" i="5"/>
  <c r="R48" i="5" s="1"/>
  <c r="P49" i="5"/>
  <c r="R49" i="5" s="1"/>
  <c r="P50" i="5"/>
  <c r="P51" i="5"/>
  <c r="P52" i="5"/>
  <c r="P53" i="5"/>
  <c r="R53" i="5" s="1"/>
  <c r="P54" i="5"/>
  <c r="R54" i="5" s="1"/>
  <c r="P55" i="5"/>
  <c r="R55" i="5" s="1"/>
  <c r="P56" i="5"/>
  <c r="R56" i="5" s="1"/>
  <c r="P57" i="5"/>
  <c r="R57" i="5" s="1"/>
  <c r="P58" i="5"/>
  <c r="P59" i="5"/>
  <c r="P60" i="5"/>
  <c r="P61" i="5"/>
  <c r="R61" i="5" s="1"/>
  <c r="P62" i="5"/>
  <c r="R62" i="5" s="1"/>
  <c r="P63" i="5"/>
  <c r="R63" i="5" s="1"/>
  <c r="P64" i="5"/>
  <c r="R64" i="5" s="1"/>
  <c r="P65" i="5"/>
  <c r="R65" i="5" s="1"/>
  <c r="P66" i="5"/>
  <c r="P67" i="5"/>
  <c r="P68" i="5"/>
  <c r="P69" i="5"/>
  <c r="R69" i="5" s="1"/>
  <c r="P70" i="5"/>
  <c r="R70" i="5" s="1"/>
  <c r="P71" i="5"/>
  <c r="R71" i="5" s="1"/>
  <c r="P72" i="5"/>
  <c r="R72" i="5" s="1"/>
  <c r="P73" i="5"/>
  <c r="R73" i="5" s="1"/>
  <c r="P74" i="5"/>
  <c r="P75" i="5"/>
  <c r="P76" i="5"/>
  <c r="P77" i="5"/>
  <c r="R77" i="5" s="1"/>
  <c r="P78" i="5"/>
  <c r="R78" i="5" s="1"/>
  <c r="P79" i="5"/>
  <c r="R79" i="5" s="1"/>
  <c r="P80" i="5"/>
  <c r="R80" i="5" s="1"/>
  <c r="P81" i="5"/>
  <c r="R81" i="5" s="1"/>
  <c r="P82" i="5"/>
  <c r="P83" i="5"/>
  <c r="P84" i="5"/>
  <c r="P85" i="5"/>
  <c r="R85" i="5" s="1"/>
  <c r="P86" i="5"/>
  <c r="R86" i="5" s="1"/>
  <c r="P87" i="5"/>
  <c r="R87" i="5" s="1"/>
  <c r="P88" i="5"/>
  <c r="R88" i="5" s="1"/>
  <c r="P89" i="5"/>
  <c r="R89" i="5" s="1"/>
  <c r="P90" i="5"/>
  <c r="P91" i="5"/>
  <c r="P92" i="5"/>
  <c r="P93" i="5"/>
  <c r="R93" i="5" s="1"/>
  <c r="P94" i="5"/>
  <c r="R94" i="5" s="1"/>
  <c r="P95" i="5"/>
  <c r="R95" i="5" s="1"/>
  <c r="P96" i="5"/>
  <c r="R96" i="5" s="1"/>
  <c r="P97" i="5"/>
  <c r="R97" i="5" s="1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7" i="5"/>
  <c r="N8" i="5"/>
  <c r="N9" i="5"/>
  <c r="N10" i="5"/>
  <c r="N11" i="5"/>
  <c r="N12" i="5"/>
  <c r="N13" i="5"/>
  <c r="N6" i="5"/>
  <c r="O6" i="5" s="1"/>
  <c r="M8" i="5"/>
  <c r="M9" i="5"/>
  <c r="M10" i="5"/>
  <c r="M11" i="5"/>
  <c r="O11" i="5" s="1"/>
  <c r="M12" i="5"/>
  <c r="M13" i="5"/>
  <c r="O13" i="5" s="1"/>
  <c r="M14" i="5"/>
  <c r="O14" i="5" s="1"/>
  <c r="M15" i="5"/>
  <c r="O15" i="5" s="1"/>
  <c r="M16" i="5"/>
  <c r="O16" i="5" s="1"/>
  <c r="M17" i="5"/>
  <c r="O17" i="5" s="1"/>
  <c r="S17" i="5" s="1"/>
  <c r="M18" i="5"/>
  <c r="M19" i="5"/>
  <c r="M20" i="5"/>
  <c r="M21" i="5"/>
  <c r="M22" i="5"/>
  <c r="O22" i="5" s="1"/>
  <c r="M23" i="5"/>
  <c r="O23" i="5" s="1"/>
  <c r="M24" i="5"/>
  <c r="O24" i="5" s="1"/>
  <c r="M25" i="5"/>
  <c r="O25" i="5" s="1"/>
  <c r="S25" i="5" s="1"/>
  <c r="M26" i="5"/>
  <c r="M27" i="5"/>
  <c r="M28" i="5"/>
  <c r="M29" i="5"/>
  <c r="M30" i="5"/>
  <c r="O30" i="5" s="1"/>
  <c r="M31" i="5"/>
  <c r="O31" i="5" s="1"/>
  <c r="M32" i="5"/>
  <c r="O32" i="5" s="1"/>
  <c r="M33" i="5"/>
  <c r="O33" i="5" s="1"/>
  <c r="S33" i="5" s="1"/>
  <c r="M34" i="5"/>
  <c r="M35" i="5"/>
  <c r="M36" i="5"/>
  <c r="M37" i="5"/>
  <c r="M38" i="5"/>
  <c r="O38" i="5" s="1"/>
  <c r="M39" i="5"/>
  <c r="O39" i="5" s="1"/>
  <c r="M40" i="5"/>
  <c r="O40" i="5" s="1"/>
  <c r="M41" i="5"/>
  <c r="O41" i="5" s="1"/>
  <c r="S41" i="5" s="1"/>
  <c r="M42" i="5"/>
  <c r="M43" i="5"/>
  <c r="M44" i="5"/>
  <c r="M45" i="5"/>
  <c r="M46" i="5"/>
  <c r="O46" i="5" s="1"/>
  <c r="M47" i="5"/>
  <c r="O47" i="5" s="1"/>
  <c r="M48" i="5"/>
  <c r="O48" i="5" s="1"/>
  <c r="M49" i="5"/>
  <c r="O49" i="5" s="1"/>
  <c r="S49" i="5" s="1"/>
  <c r="M50" i="5"/>
  <c r="O50" i="5" s="1"/>
  <c r="M51" i="5"/>
  <c r="O51" i="5" s="1"/>
  <c r="M52" i="5"/>
  <c r="M53" i="5"/>
  <c r="M54" i="5"/>
  <c r="O54" i="5" s="1"/>
  <c r="M55" i="5"/>
  <c r="O55" i="5" s="1"/>
  <c r="M56" i="5"/>
  <c r="O56" i="5" s="1"/>
  <c r="M57" i="5"/>
  <c r="O57" i="5" s="1"/>
  <c r="S57" i="5" s="1"/>
  <c r="M58" i="5"/>
  <c r="O58" i="5" s="1"/>
  <c r="M59" i="5"/>
  <c r="O59" i="5" s="1"/>
  <c r="M60" i="5"/>
  <c r="M61" i="5"/>
  <c r="M62" i="5"/>
  <c r="O62" i="5" s="1"/>
  <c r="M63" i="5"/>
  <c r="O63" i="5" s="1"/>
  <c r="M64" i="5"/>
  <c r="O64" i="5" s="1"/>
  <c r="M65" i="5"/>
  <c r="O65" i="5" s="1"/>
  <c r="S65" i="5" s="1"/>
  <c r="M66" i="5"/>
  <c r="O66" i="5" s="1"/>
  <c r="M67" i="5"/>
  <c r="O67" i="5" s="1"/>
  <c r="M68" i="5"/>
  <c r="M69" i="5"/>
  <c r="M70" i="5"/>
  <c r="O70" i="5" s="1"/>
  <c r="M71" i="5"/>
  <c r="O71" i="5" s="1"/>
  <c r="M72" i="5"/>
  <c r="O72" i="5" s="1"/>
  <c r="M73" i="5"/>
  <c r="O73" i="5" s="1"/>
  <c r="S73" i="5" s="1"/>
  <c r="M74" i="5"/>
  <c r="O74" i="5" s="1"/>
  <c r="M75" i="5"/>
  <c r="O75" i="5" s="1"/>
  <c r="M76" i="5"/>
  <c r="M77" i="5"/>
  <c r="M78" i="5"/>
  <c r="O78" i="5" s="1"/>
  <c r="M79" i="5"/>
  <c r="O79" i="5" s="1"/>
  <c r="M80" i="5"/>
  <c r="O80" i="5" s="1"/>
  <c r="M81" i="5"/>
  <c r="O81" i="5" s="1"/>
  <c r="S81" i="5" s="1"/>
  <c r="M82" i="5"/>
  <c r="O82" i="5" s="1"/>
  <c r="M83" i="5"/>
  <c r="O83" i="5" s="1"/>
  <c r="M84" i="5"/>
  <c r="M85" i="5"/>
  <c r="M86" i="5"/>
  <c r="O86" i="5" s="1"/>
  <c r="M87" i="5"/>
  <c r="O87" i="5" s="1"/>
  <c r="M88" i="5"/>
  <c r="O88" i="5" s="1"/>
  <c r="M89" i="5"/>
  <c r="O89" i="5" s="1"/>
  <c r="S89" i="5" s="1"/>
  <c r="M90" i="5"/>
  <c r="O90" i="5" s="1"/>
  <c r="M91" i="5"/>
  <c r="O91" i="5" s="1"/>
  <c r="M92" i="5"/>
  <c r="M93" i="5"/>
  <c r="M94" i="5"/>
  <c r="O94" i="5" s="1"/>
  <c r="M95" i="5"/>
  <c r="O95" i="5" s="1"/>
  <c r="M96" i="5"/>
  <c r="O96" i="5" s="1"/>
  <c r="M97" i="5"/>
  <c r="O97" i="5" s="1"/>
  <c r="S97" i="5" s="1"/>
  <c r="M7" i="5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7" i="6"/>
  <c r="J8" i="6"/>
  <c r="J9" i="6"/>
  <c r="J10" i="6"/>
  <c r="J11" i="6"/>
  <c r="J12" i="6"/>
  <c r="J13" i="6"/>
  <c r="J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O9" i="5" l="1"/>
  <c r="S9" i="5" s="1"/>
  <c r="S24" i="5"/>
  <c r="O42" i="5"/>
  <c r="S42" i="5" s="1"/>
  <c r="S40" i="5"/>
  <c r="O7" i="5"/>
  <c r="S7" i="5" s="1"/>
  <c r="S32" i="5"/>
  <c r="O8" i="5"/>
  <c r="S8" i="5" s="1"/>
  <c r="O26" i="5"/>
  <c r="S26" i="5" s="1"/>
  <c r="R92" i="5"/>
  <c r="R84" i="5"/>
  <c r="R76" i="5"/>
  <c r="R68" i="5"/>
  <c r="R60" i="5"/>
  <c r="R52" i="5"/>
  <c r="R44" i="5"/>
  <c r="R36" i="5"/>
  <c r="R28" i="5"/>
  <c r="R20" i="5"/>
  <c r="S48" i="5"/>
  <c r="S16" i="5"/>
  <c r="O34" i="5"/>
  <c r="O93" i="5"/>
  <c r="O85" i="5"/>
  <c r="O77" i="5"/>
  <c r="S77" i="5" s="1"/>
  <c r="O69" i="5"/>
  <c r="S69" i="5" s="1"/>
  <c r="O61" i="5"/>
  <c r="S61" i="5" s="1"/>
  <c r="O53" i="5"/>
  <c r="S53" i="5" s="1"/>
  <c r="O45" i="5"/>
  <c r="S45" i="5" s="1"/>
  <c r="O37" i="5"/>
  <c r="O29" i="5"/>
  <c r="O21" i="5"/>
  <c r="S21" i="5" s="1"/>
  <c r="O12" i="5"/>
  <c r="R91" i="5"/>
  <c r="R83" i="5"/>
  <c r="R75" i="5"/>
  <c r="S75" i="5" s="1"/>
  <c r="R67" i="5"/>
  <c r="S67" i="5" s="1"/>
  <c r="R59" i="5"/>
  <c r="R51" i="5"/>
  <c r="R43" i="5"/>
  <c r="R35" i="5"/>
  <c r="R27" i="5"/>
  <c r="R19" i="5"/>
  <c r="R11" i="5"/>
  <c r="S11" i="5" s="1"/>
  <c r="S50" i="5"/>
  <c r="O18" i="5"/>
  <c r="O92" i="5"/>
  <c r="O84" i="5"/>
  <c r="O76" i="5"/>
  <c r="O68" i="5"/>
  <c r="S68" i="5" s="1"/>
  <c r="O60" i="5"/>
  <c r="S60" i="5" s="1"/>
  <c r="O52" i="5"/>
  <c r="S52" i="5" s="1"/>
  <c r="O44" i="5"/>
  <c r="S44" i="5" s="1"/>
  <c r="O36" i="5"/>
  <c r="O28" i="5"/>
  <c r="O20" i="5"/>
  <c r="R90" i="5"/>
  <c r="R82" i="5"/>
  <c r="S82" i="5" s="1"/>
  <c r="R74" i="5"/>
  <c r="S74" i="5" s="1"/>
  <c r="R66" i="5"/>
  <c r="S66" i="5" s="1"/>
  <c r="R58" i="5"/>
  <c r="S58" i="5" s="1"/>
  <c r="R50" i="5"/>
  <c r="R42" i="5"/>
  <c r="R34" i="5"/>
  <c r="R26" i="5"/>
  <c r="R18" i="5"/>
  <c r="R10" i="5"/>
  <c r="S90" i="5"/>
  <c r="O43" i="5"/>
  <c r="O35" i="5"/>
  <c r="O27" i="5"/>
  <c r="O19" i="5"/>
  <c r="O10" i="5"/>
  <c r="S80" i="5"/>
  <c r="S72" i="5"/>
  <c r="S87" i="5"/>
  <c r="S55" i="5"/>
  <c r="S31" i="5"/>
  <c r="S30" i="5"/>
  <c r="S64" i="5"/>
  <c r="S95" i="5"/>
  <c r="S63" i="5"/>
  <c r="S23" i="5"/>
  <c r="S70" i="5"/>
  <c r="S96" i="5"/>
  <c r="S56" i="5"/>
  <c r="S71" i="5"/>
  <c r="S39" i="5"/>
  <c r="S86" i="5"/>
  <c r="S54" i="5"/>
  <c r="S46" i="5"/>
  <c r="S22" i="5"/>
  <c r="S85" i="5"/>
  <c r="S37" i="5"/>
  <c r="S12" i="5"/>
  <c r="S92" i="5"/>
  <c r="S84" i="5"/>
  <c r="S76" i="5"/>
  <c r="S36" i="5"/>
  <c r="S28" i="5"/>
  <c r="S20" i="5"/>
  <c r="S88" i="5"/>
  <c r="S79" i="5"/>
  <c r="S47" i="5"/>
  <c r="S15" i="5"/>
  <c r="S94" i="5"/>
  <c r="S78" i="5"/>
  <c r="S62" i="5"/>
  <c r="S38" i="5"/>
  <c r="S14" i="5"/>
  <c r="S93" i="5"/>
  <c r="S29" i="5"/>
  <c r="S13" i="5"/>
  <c r="S91" i="5"/>
  <c r="S83" i="5"/>
  <c r="S59" i="5"/>
  <c r="S51" i="5"/>
  <c r="S43" i="5"/>
  <c r="S35" i="5"/>
  <c r="S27" i="5"/>
  <c r="S19" i="5"/>
  <c r="R6" i="5"/>
  <c r="S6" i="5" s="1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K2" i="5"/>
  <c r="S10" i="5" l="1"/>
  <c r="S18" i="5"/>
  <c r="S34" i="5"/>
  <c r="C3" i="4"/>
  <c r="B3" i="4"/>
  <c r="C4" i="4" l="1"/>
  <c r="B4" i="4"/>
  <c r="C5" i="4" l="1"/>
  <c r="B5" i="4"/>
  <c r="B19" i="4" l="1"/>
  <c r="B18" i="4"/>
  <c r="B17" i="4"/>
  <c r="B16" i="4"/>
  <c r="B15" i="4"/>
  <c r="B14" i="4"/>
  <c r="B13" i="4"/>
  <c r="B12" i="4"/>
  <c r="B11" i="4"/>
  <c r="B10" i="4"/>
  <c r="B9" i="4"/>
  <c r="C8" i="4"/>
  <c r="C7" i="4"/>
  <c r="C6" i="4"/>
  <c r="B6" i="4"/>
</calcChain>
</file>

<file path=xl/sharedStrings.xml><?xml version="1.0" encoding="utf-8"?>
<sst xmlns="http://schemas.openxmlformats.org/spreadsheetml/2006/main" count="117" uniqueCount="46">
  <si>
    <t>曜日</t>
    <rPh sb="0" eb="2">
      <t>ヨウビ</t>
    </rPh>
    <phoneticPr fontId="2"/>
  </si>
  <si>
    <t>これまでのワクチン総接種回数（合計）</t>
    <rPh sb="9" eb="10">
      <t>ソウ</t>
    </rPh>
    <rPh sb="10" eb="12">
      <t>セッシュ</t>
    </rPh>
    <rPh sb="12" eb="14">
      <t>カイスウ</t>
    </rPh>
    <rPh sb="15" eb="17">
      <t>ゴウケイ</t>
    </rPh>
    <phoneticPr fontId="2"/>
  </si>
  <si>
    <t>　　医療従事者等はワクチン接種円滑化システム（V-SYS）への報告を、公表日ごとに累計したもの。</t>
    <phoneticPr fontId="2"/>
  </si>
  <si>
    <t>公表日</t>
    <rPh sb="0" eb="3">
      <t>コウヒョウビ</t>
    </rPh>
    <phoneticPr fontId="2"/>
  </si>
  <si>
    <t>医療従事者等</t>
    <rPh sb="0" eb="2">
      <t>イリョウ</t>
    </rPh>
    <rPh sb="2" eb="5">
      <t>ジュウジシャ</t>
    </rPh>
    <rPh sb="5" eb="6">
      <t>トウ</t>
    </rPh>
    <phoneticPr fontId="2"/>
  </si>
  <si>
    <t>一般接種</t>
    <rPh sb="0" eb="2">
      <t>イッパン</t>
    </rPh>
    <rPh sb="2" eb="4">
      <t>セッシュ</t>
    </rPh>
    <phoneticPr fontId="2"/>
  </si>
  <si>
    <t>総合計　</t>
    <rPh sb="0" eb="1">
      <t>ソウ</t>
    </rPh>
    <rPh sb="1" eb="3">
      <t>ゴウケイ</t>
    </rPh>
    <phoneticPr fontId="2"/>
  </si>
  <si>
    <t>(火)</t>
    <rPh sb="1" eb="2">
      <t>ヒ</t>
    </rPh>
    <phoneticPr fontId="2"/>
  </si>
  <si>
    <t>注：公表日におけるデータの計上方法等の注釈については、以下を参照（https://www.kantei.go.jp/jp/content/000082948.pdf）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</si>
  <si>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(水)</t>
    <rPh sb="1" eb="2">
      <t>スイ</t>
    </rPh>
    <phoneticPr fontId="2"/>
  </si>
  <si>
    <t>注：一般接種（高齢者含む）はワクチン接種記録システム(VRS)への報告、</t>
    <rPh sb="7" eb="10">
      <t>コウレイシャ</t>
    </rPh>
    <rPh sb="10" eb="11">
      <t>フク</t>
    </rPh>
    <phoneticPr fontId="2"/>
  </si>
  <si>
    <r>
      <t>これまでのワクチン総接種回数（</t>
    </r>
    <r>
      <rPr>
        <sz val="11"/>
        <rFont val="Calibri"/>
        <family val="3"/>
        <charset val="128"/>
        <scheme val="minor"/>
      </rPr>
      <t>一般接種（高齢者含む））</t>
    </r>
    <rPh sb="9" eb="10">
      <t>ソウ</t>
    </rPh>
    <rPh sb="10" eb="12">
      <t>セッシュ</t>
    </rPh>
    <rPh sb="12" eb="14">
      <t>カイスウ</t>
    </rPh>
    <rPh sb="15" eb="17">
      <t>イッパン</t>
    </rPh>
    <rPh sb="17" eb="19">
      <t>セッシュ</t>
    </rPh>
    <rPh sb="20" eb="23">
      <t>コウレイシャ</t>
    </rPh>
    <rPh sb="23" eb="24">
      <t>フク</t>
    </rPh>
    <phoneticPr fontId="2"/>
  </si>
  <si>
    <t>　接種日</t>
    <rPh sb="1" eb="3">
      <t>セッシュ</t>
    </rPh>
    <rPh sb="3" eb="4">
      <t>ビ</t>
    </rPh>
    <phoneticPr fontId="2"/>
  </si>
  <si>
    <t> 接種回数　</t>
    <phoneticPr fontId="2"/>
  </si>
  <si>
    <t>すべて</t>
    <phoneticPr fontId="2"/>
  </si>
  <si>
    <t>高齢者</t>
    <rPh sb="0" eb="3">
      <t>コウレイシャ</t>
    </rPh>
    <phoneticPr fontId="2"/>
  </si>
  <si>
    <t> 内１回目</t>
  </si>
  <si>
    <t> 内２回目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</si>
  <si>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</si>
  <si>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</si>
  <si>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合計</t>
    <rPh sb="0" eb="2">
      <t>ゴウケイ</t>
    </rPh>
    <phoneticPr fontId="2"/>
  </si>
  <si>
    <t>注：ワクチン接種記録システム(VRS)への報告を、接種日ごとに集計。</t>
    <rPh sb="0" eb="1">
      <t>チュウ</t>
    </rPh>
    <rPh sb="8" eb="10">
      <t>キロク</t>
    </rPh>
    <rPh sb="21" eb="23">
      <t>ホウコク</t>
    </rPh>
    <rPh sb="25" eb="27">
      <t>セッシュ</t>
    </rPh>
    <rPh sb="27" eb="28">
      <t>ビ</t>
    </rPh>
    <rPh sb="31" eb="33">
      <t>シュウケイ</t>
    </rPh>
    <phoneticPr fontId="2"/>
  </si>
  <si>
    <t>これまでのワクチン総接種回数（医療従事者等）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phoneticPr fontId="2"/>
  </si>
  <si>
    <t>（7月13日公表時点）</t>
    <rPh sb="2" eb="3">
      <t>ゲツ</t>
    </rPh>
    <rPh sb="5" eb="6">
      <t>ニチ</t>
    </rPh>
    <rPh sb="6" eb="8">
      <t>コウヒョウ</t>
    </rPh>
    <rPh sb="8" eb="10">
      <t>ジテン</t>
    </rPh>
    <phoneticPr fontId="2"/>
  </si>
  <si>
    <t>　集計日</t>
    <rPh sb="1" eb="3">
      <t>シュウケイ</t>
    </rPh>
    <rPh sb="3" eb="4">
      <t>ビ</t>
    </rPh>
    <phoneticPr fontId="2"/>
  </si>
  <si>
    <t>(月)</t>
    <phoneticPr fontId="2"/>
  </si>
  <si>
    <t>(金)</t>
    <phoneticPr fontId="2"/>
  </si>
  <si>
    <t>(木)</t>
    <phoneticPr fontId="2"/>
  </si>
  <si>
    <t>(水)</t>
    <phoneticPr fontId="2"/>
  </si>
  <si>
    <t>(火)</t>
    <phoneticPr fontId="2"/>
  </si>
  <si>
    <t>(金)</t>
    <rPh sb="1" eb="2">
      <t>キン</t>
    </rPh>
    <phoneticPr fontId="2"/>
  </si>
  <si>
    <t>(木)</t>
  </si>
  <si>
    <t>(月)</t>
    <rPh sb="1" eb="2">
      <t>ゲツ</t>
    </rPh>
    <phoneticPr fontId="2"/>
  </si>
  <si>
    <t>(木)</t>
    <rPh sb="1" eb="2">
      <t>モク</t>
    </rPh>
    <phoneticPr fontId="2"/>
  </si>
  <si>
    <t>注：ワクチン接種円滑化システム（V-SYS）への報告（17時時点）を集計（高齢者、基礎疾患保有者、その他を除く）。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rPh sb="34" eb="36">
      <t>シュウケイ</t>
    </rPh>
    <rPh sb="37" eb="40">
      <t>コウレイシャ</t>
    </rPh>
    <rPh sb="41" eb="43">
      <t>キソ</t>
    </rPh>
    <rPh sb="43" eb="45">
      <t>シッカン</t>
    </rPh>
    <rPh sb="45" eb="48">
      <t>ホユウシャ</t>
    </rPh>
    <rPh sb="51" eb="52">
      <t>タ</t>
    </rPh>
    <rPh sb="53" eb="54">
      <t>ノゾ</t>
    </rPh>
    <phoneticPr fontId="2"/>
  </si>
  <si>
    <t>　　土日祝日については、次の平日分に合わせて計上。</t>
    <phoneticPr fontId="2"/>
  </si>
  <si>
    <t>　　4月12日は厚生労働省の「新型コロナワクチン接種実績」の4月9日までの総接種回数との差分を計上。</t>
    <rPh sb="3" eb="4">
      <t>ガツ</t>
    </rPh>
    <rPh sb="6" eb="7">
      <t>ニチ</t>
    </rPh>
    <rPh sb="8" eb="10">
      <t>コウセイ</t>
    </rPh>
    <rPh sb="10" eb="13">
      <t>ロウドウショウ</t>
    </rPh>
    <rPh sb="15" eb="17">
      <t>シンガタ</t>
    </rPh>
    <rPh sb="24" eb="26">
      <t>セッシュ</t>
    </rPh>
    <rPh sb="26" eb="28">
      <t>ジッセキ</t>
    </rPh>
    <rPh sb="31" eb="32">
      <t>ガツ</t>
    </rPh>
    <rPh sb="33" eb="34">
      <t>ニチ</t>
    </rPh>
    <rPh sb="37" eb="38">
      <t>ソウ</t>
    </rPh>
    <rPh sb="38" eb="40">
      <t>セッシュ</t>
    </rPh>
    <rPh sb="40" eb="42">
      <t>カイスウ</t>
    </rPh>
    <rPh sb="44" eb="46">
      <t>サブン</t>
    </rPh>
    <rPh sb="47" eb="49">
      <t>ケイジョウ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</si>
  <si>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</si>
  <si>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</si>
  <si>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ファイザー</t>
  </si>
  <si>
    <t>モデルナ</t>
  </si>
  <si>
    <t>合計</t>
  </si>
  <si>
    <t>すべて</t>
  </si>
  <si>
    <t>高齢者</t>
  </si>
  <si>
    <t>非高齢者</t>
  </si>
  <si>
    <t>1回目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</si>
</sst>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</cellStyleXfs>
  <cellXfs count="48">
    <xf numFmtId="0" fontId="0" fillId="0" borderId="0" xfId="0">
      <alignment vertical="center"/>
    </xf>
    <xf numFmtId="38" fontId="4" fillId="0" borderId="1" xfId="1" applyFont="1" applyBorder="1">
      <alignment vertical="center"/>
    </xf>
    <xf numFmtId="38" fontId="4" fillId="0" borderId="1" xfId="1" applyFont="1" applyBorder="1" applyAlignment="1">
      <alignment horizontal="right" vertical="center"/>
    </xf>
    <xf numFmtId="0" fontId="4" fillId="0" borderId="0" xfId="0" applyFont="1">
      <alignment vertical="center"/>
    </xf>
    <xf numFmtId="14" fontId="4" fillId="0" borderId="1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right" vertical="center" wrapText="1"/>
    </xf>
    <xf numFmtId="38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8" fontId="4" fillId="0" borderId="1" xfId="0" applyNumberFormat="1" applyFont="1" applyBorder="1" applyAlignment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14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/>
    </xf>
    <xf numFmtId="38" fontId="4" fillId="0" borderId="1" xfId="1" applyFont="1" applyFill="1" applyBorder="1" applyAlignment="1">
      <alignment horizontal="right" vertical="center"/>
    </xf>
    <xf numFmtId="38" fontId="0" fillId="0" borderId="0" xfId="0" applyNumberFormat="1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38" fontId="4" fillId="0" borderId="1" xfId="1" applyFont="1" applyFill="1" applyBorder="1">
      <alignment vertical="center"/>
    </xf>
    <xf numFmtId="14" fontId="4" fillId="0" borderId="1" xfId="0" applyNumberFormat="1" applyFont="1" applyFill="1" applyBorder="1" applyAlignment="1">
      <alignment horizontal="right" vertical="center"/>
    </xf>
    <xf numFmtId="38" fontId="3" fillId="0" borderId="1" xfId="1" applyFont="1" applyFill="1" applyBorder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14" fontId="4" fillId="0" borderId="1" xfId="0" applyNumberFormat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right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>
      <alignment vertical="center"/>
    </xf>
    <xf numFmtId="0" fontId="4" fillId="0" borderId="0" xfId="0" applyFont="1" applyFill="1">
      <alignment vertical="center"/>
    </xf>
    <xf numFmtId="38" fontId="4" fillId="0" borderId="0" xfId="1" applyFont="1" applyFill="1">
      <alignment vertical="center"/>
    </xf>
    <xf numFmtId="14" fontId="8" fillId="0" borderId="0" xfId="0" applyNumberFormat="1" applyFont="1" applyFill="1" applyBorder="1">
      <alignment vertical="center"/>
    </xf>
    <xf numFmtId="38" fontId="4" fillId="0" borderId="0" xfId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38" fontId="0" fillId="0" borderId="0" xfId="1" applyFont="1" applyFill="1">
      <alignment vertical="center"/>
    </xf>
  </cellXfs>
  <cellStyles count="3">
    <cellStyle name="Comma [0]" xfId="1" builtinId="6"/>
    <cellStyle name="Normal" xfId="0" builtinId="0"/>
    <cellStyle name="標準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3"/>
  <sheetViews>
    <sheetView workbookViewId="0">
      <selection activeCell="C10" sqref="C10"/>
    </sheetView>
  </sheetViews>
  <sheetFormatPr baseColWidth="10" defaultColWidth="9" defaultRowHeight="15" x14ac:dyDescent="0.2"/>
  <cols>
    <col min="1" max="1" width="22.6640625" style="3" customWidth="1"/>
    <col min="2" max="2" width="6" style="3" customWidth="1"/>
    <col min="3" max="3" width="15.5" style="3" customWidth="1"/>
    <col min="4" max="5" width="17.1640625" style="3" customWidth="1"/>
    <col min="6" max="6" width="10.5" style="3" bestFit="1" customWidth="1"/>
    <col min="7" max="9" width="14.6640625" style="3" customWidth="1"/>
    <col min="10" max="16384" width="9" style="3"/>
  </cols>
  <sheetData>
    <row r="1" spans="1:5" x14ac:dyDescent="0.2">
      <c r="A1" s="3" t="s">
        <v>1</v>
      </c>
    </row>
    <row r="2" spans="1:5" ht="16" x14ac:dyDescent="0.2">
      <c r="A2" s="5" t="s">
        <v>3</v>
      </c>
      <c r="B2" s="5" t="s">
        <v>0</v>
      </c>
      <c r="C2" s="12" t="s">
        <v>6</v>
      </c>
      <c r="D2" s="12" t="s">
        <v>5</v>
      </c>
      <c r="E2" s="12" t="s">
        <v>4</v>
      </c>
    </row>
    <row r="3" spans="1:5" ht="16" x14ac:dyDescent="0.2">
      <c r="A3" s="4">
        <v>44390</v>
      </c>
      <c r="B3" s="11" t="str">
        <f>"(" &amp; TEXT(A3,"aaa") &amp; ")"</f>
        <v>(Tue)</v>
      </c>
      <c r="C3" s="7">
        <f t="shared" ref="C3:C8" si="0">D3+E3</f>
        <v>61994374</v>
      </c>
      <c r="D3" s="1">
        <v>50405280</v>
      </c>
      <c r="E3" s="2">
        <v>11589094</v>
      </c>
    </row>
    <row r="4" spans="1:5" ht="16" x14ac:dyDescent="0.2">
      <c r="A4" s="4">
        <v>44389</v>
      </c>
      <c r="B4" s="11" t="str">
        <f>"(" &amp; TEXT(A4,"aaa") &amp; ")"</f>
        <v>(Mon)</v>
      </c>
      <c r="C4" s="7">
        <f t="shared" si="0"/>
        <v>60257292</v>
      </c>
      <c r="D4" s="1">
        <v>48809782</v>
      </c>
      <c r="E4" s="2">
        <v>11447510</v>
      </c>
    </row>
    <row r="5" spans="1:5" ht="16" x14ac:dyDescent="0.2">
      <c r="A5" s="4">
        <v>44386</v>
      </c>
      <c r="B5" s="11" t="str">
        <f>"(" &amp; TEXT(A5,"aaa") &amp; ")"</f>
        <v>(Fri)</v>
      </c>
      <c r="C5" s="7">
        <f t="shared" si="0"/>
        <v>57350224</v>
      </c>
      <c r="D5" s="1">
        <v>45981026</v>
      </c>
      <c r="E5" s="2">
        <v>11369198</v>
      </c>
    </row>
    <row r="6" spans="1:5" ht="16" x14ac:dyDescent="0.2">
      <c r="A6" s="4">
        <v>44385</v>
      </c>
      <c r="B6" s="10" t="str">
        <f>"(" &amp; TEXT(A6,"aaa") &amp; ")"</f>
        <v>(Thu)</v>
      </c>
      <c r="C6" s="7">
        <f t="shared" si="0"/>
        <v>54847156</v>
      </c>
      <c r="D6" s="1">
        <v>43561298</v>
      </c>
      <c r="E6" s="2">
        <v>11285858</v>
      </c>
    </row>
    <row r="7" spans="1:5" ht="16" x14ac:dyDescent="0.2">
      <c r="A7" s="6">
        <v>44384</v>
      </c>
      <c r="B7" s="5" t="s">
        <v>9</v>
      </c>
      <c r="C7" s="13">
        <f t="shared" si="0"/>
        <v>52643860</v>
      </c>
      <c r="D7" s="2">
        <v>41434655</v>
      </c>
      <c r="E7" s="2">
        <v>11209205</v>
      </c>
    </row>
    <row r="8" spans="1:5" ht="16" x14ac:dyDescent="0.2">
      <c r="A8" s="6">
        <v>44383</v>
      </c>
      <c r="B8" s="5" t="s">
        <v>7</v>
      </c>
      <c r="C8" s="2">
        <f t="shared" si="0"/>
        <v>50870963</v>
      </c>
      <c r="D8" s="2">
        <v>39761523</v>
      </c>
      <c r="E8" s="2">
        <v>11109440</v>
      </c>
    </row>
    <row r="9" spans="1:5" ht="16" x14ac:dyDescent="0.2">
      <c r="A9" s="9">
        <v>44382</v>
      </c>
      <c r="B9" s="10" t="str">
        <f>"(" &amp; TEXT(A9,"aaa") &amp; ")"</f>
        <v>(Mon)</v>
      </c>
      <c r="C9" s="1">
        <v>49122947</v>
      </c>
      <c r="D9" s="1">
        <v>38158596</v>
      </c>
      <c r="E9" s="1">
        <v>10964351</v>
      </c>
    </row>
    <row r="10" spans="1:5" x14ac:dyDescent="0.2">
      <c r="A10" s="9">
        <v>44379</v>
      </c>
      <c r="B10" s="8" t="str">
        <f>"(" &amp; TEXT(A10,"aaa") &amp; ")"</f>
        <v>(Fri)</v>
      </c>
      <c r="C10" s="1">
        <v>46248972</v>
      </c>
      <c r="D10" s="1">
        <v>35366445</v>
      </c>
      <c r="E10" s="1">
        <v>10882527</v>
      </c>
    </row>
    <row r="11" spans="1:5" ht="16" x14ac:dyDescent="0.2">
      <c r="A11" s="9">
        <v>44378</v>
      </c>
      <c r="B11" s="10" t="str">
        <f>"(" &amp; TEXT(A11,"aaa") &amp; ")"</f>
        <v>(Thu)</v>
      </c>
      <c r="C11" s="1">
        <v>44910572</v>
      </c>
      <c r="D11" s="1">
        <v>34122842</v>
      </c>
      <c r="E11" s="1">
        <v>10787730</v>
      </c>
    </row>
    <row r="12" spans="1:5" x14ac:dyDescent="0.2">
      <c r="A12" s="9">
        <v>44377</v>
      </c>
      <c r="B12" s="8" t="str">
        <f>"(" &amp; TEXT(A12,"aaa") &amp; ")"</f>
        <v>(Wed)</v>
      </c>
      <c r="C12" s="1">
        <v>43504931</v>
      </c>
      <c r="D12" s="1">
        <v>32796380</v>
      </c>
      <c r="E12" s="1">
        <v>10708551</v>
      </c>
    </row>
    <row r="13" spans="1:5" ht="16" x14ac:dyDescent="0.2">
      <c r="A13" s="9">
        <v>44376</v>
      </c>
      <c r="B13" s="10" t="str">
        <f>"(" &amp; TEXT(A13,"aaa") &amp; ")"</f>
        <v>(Tue)</v>
      </c>
      <c r="C13" s="1">
        <v>41836154</v>
      </c>
      <c r="D13" s="1">
        <v>31222084</v>
      </c>
      <c r="E13" s="1">
        <v>10614070</v>
      </c>
    </row>
    <row r="14" spans="1:5" x14ac:dyDescent="0.2">
      <c r="A14" s="9">
        <v>44375</v>
      </c>
      <c r="B14" s="8" t="str">
        <f t="shared" ref="B14:B19" si="1">"(" &amp; TEXT(A14,"aaa") &amp; ")"</f>
        <v>(Mon)</v>
      </c>
      <c r="C14" s="1">
        <v>40177951</v>
      </c>
      <c r="D14" s="1">
        <v>29723536</v>
      </c>
      <c r="E14" s="1">
        <v>10454415</v>
      </c>
    </row>
    <row r="15" spans="1:5" x14ac:dyDescent="0.2">
      <c r="A15" s="9">
        <v>44372</v>
      </c>
      <c r="B15" s="8" t="str">
        <f t="shared" si="1"/>
        <v>(Fri)</v>
      </c>
      <c r="C15" s="1">
        <v>37214200</v>
      </c>
      <c r="D15" s="1">
        <v>26888140</v>
      </c>
      <c r="E15" s="1">
        <v>10326060</v>
      </c>
    </row>
    <row r="16" spans="1:5" x14ac:dyDescent="0.2">
      <c r="A16" s="9">
        <v>44371</v>
      </c>
      <c r="B16" s="8" t="str">
        <f t="shared" si="1"/>
        <v>(Thu)</v>
      </c>
      <c r="C16" s="1">
        <v>35788723</v>
      </c>
      <c r="D16" s="1">
        <v>25572084</v>
      </c>
      <c r="E16" s="1">
        <v>10216639</v>
      </c>
    </row>
    <row r="17" spans="1:5" x14ac:dyDescent="0.2">
      <c r="A17" s="9">
        <v>44370</v>
      </c>
      <c r="B17" s="8" t="str">
        <f t="shared" si="1"/>
        <v>(Wed)</v>
      </c>
      <c r="C17" s="1">
        <v>34389735</v>
      </c>
      <c r="D17" s="1">
        <v>24284582</v>
      </c>
      <c r="E17" s="1">
        <v>10105153</v>
      </c>
    </row>
    <row r="18" spans="1:5" x14ac:dyDescent="0.2">
      <c r="A18" s="9">
        <v>44369</v>
      </c>
      <c r="B18" s="8" t="str">
        <f t="shared" si="1"/>
        <v>(Tue)</v>
      </c>
      <c r="C18" s="1">
        <v>32922292</v>
      </c>
      <c r="D18" s="1">
        <v>22911274</v>
      </c>
      <c r="E18" s="1">
        <v>10011018</v>
      </c>
    </row>
    <row r="19" spans="1:5" x14ac:dyDescent="0.2">
      <c r="A19" s="9">
        <v>44368</v>
      </c>
      <c r="B19" s="8" t="str">
        <f t="shared" si="1"/>
        <v>(Mon)</v>
      </c>
      <c r="C19" s="1">
        <v>31592030</v>
      </c>
      <c r="D19" s="1">
        <v>21779792</v>
      </c>
      <c r="E19" s="1">
        <v>9812238</v>
      </c>
    </row>
    <row r="21" spans="1:5" x14ac:dyDescent="0.2">
      <c r="A21" s="3" t="s">
        <v>10</v>
      </c>
    </row>
    <row r="22" spans="1:5" x14ac:dyDescent="0.2">
      <c r="A22" s="3" t="s">
        <v>2</v>
      </c>
    </row>
    <row r="23" spans="1:5" x14ac:dyDescent="0.2">
      <c r="A23" s="3" t="s">
        <v>8</v>
      </c>
    </row>
  </sheetData>
  <phoneticPr fontId="2"/>
  <pageMargins left="0.7" right="0.7" top="0.75" bottom="0.75" header="0.3" footer="0.3"/>
  <pageSetup paperSize="9"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00"/>
  <sheetViews>
    <sheetView workbookViewId="0">
      <selection activeCell="S6" sqref="S6:S97"/>
    </sheetView>
  </sheetViews>
  <sheetFormatPr baseColWidth="10" defaultColWidth="8.83203125" defaultRowHeight="15" x14ac:dyDescent="0.2"/>
  <cols>
    <col min="1" max="1" width="18.6640625" style="17" customWidth="1"/>
    <col min="2" max="2" width="5" style="17" customWidth="1"/>
    <col min="3" max="3" width="13.83203125" style="17" customWidth="1"/>
    <col min="4" max="11" width="15.6640625" style="17" customWidth="1"/>
    <col min="12" max="12" width="8.83203125" style="17"/>
    <col min="13" max="13" width="10.6640625" style="17" customWidth="1"/>
    <col min="14" max="14" width="9.6640625" style="17" bestFit="1" customWidth="1"/>
    <col min="15" max="15" width="11.6640625" style="17" customWidth="1"/>
    <col min="16" max="18" width="10.6640625" style="17" bestFit="1" customWidth="1"/>
    <col min="19" max="19" width="9.6640625" style="17" bestFit="1" customWidth="1"/>
    <col min="20" max="16384" width="8.83203125" style="17"/>
  </cols>
  <sheetData>
    <row r="1" spans="1:19" x14ac:dyDescent="0.2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9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8" t="str">
        <f>"（" &amp; TEXT(MAX(A3:A97)+1,"m月d日") &amp; "公表時点）"</f>
        <v>（7月13日公表時点）</v>
      </c>
    </row>
    <row r="3" spans="1:19" x14ac:dyDescent="0.2">
      <c r="A3" s="19" t="s">
        <v>12</v>
      </c>
      <c r="B3" s="19" t="s">
        <v>0</v>
      </c>
      <c r="C3" s="19" t="s">
        <v>13</v>
      </c>
      <c r="D3" s="20" t="s">
        <v>14</v>
      </c>
      <c r="E3" s="20"/>
      <c r="F3" s="20"/>
      <c r="G3" s="20"/>
      <c r="H3" s="20" t="s">
        <v>15</v>
      </c>
      <c r="I3" s="20"/>
      <c r="J3" s="20"/>
      <c r="K3" s="20"/>
    </row>
    <row r="4" spans="1:19" x14ac:dyDescent="0.2">
      <c r="A4" s="19"/>
      <c r="B4" s="19"/>
      <c r="C4" s="19"/>
      <c r="D4" s="21" t="s">
        <v>16</v>
      </c>
      <c r="E4" s="21"/>
      <c r="F4" s="21" t="s">
        <v>17</v>
      </c>
      <c r="G4" s="21"/>
      <c r="H4" s="21" t="s">
        <v>16</v>
      </c>
      <c r="I4" s="21"/>
      <c r="J4" s="21" t="s">
        <v>17</v>
      </c>
      <c r="K4" s="21"/>
      <c r="M4" s="17" t="s">
        <v>42</v>
      </c>
      <c r="P4" s="17" t="s">
        <v>43</v>
      </c>
      <c r="S4" s="17" t="s">
        <v>44</v>
      </c>
    </row>
    <row r="5" spans="1:19" x14ac:dyDescent="0.2">
      <c r="A5" s="19"/>
      <c r="B5" s="19"/>
      <c r="C5" s="19"/>
      <c r="D5" s="22" t="s">
        <v>18</v>
      </c>
      <c r="E5" s="22" t="s">
        <v>19</v>
      </c>
      <c r="F5" s="22" t="s">
        <v>18</v>
      </c>
      <c r="G5" s="22" t="s">
        <v>19</v>
      </c>
      <c r="H5" s="22" t="s">
        <v>18</v>
      </c>
      <c r="I5" s="22" t="s">
        <v>19</v>
      </c>
      <c r="J5" s="22" t="s">
        <v>18</v>
      </c>
      <c r="K5" s="22" t="s">
        <v>19</v>
      </c>
      <c r="M5" s="17" t="s">
        <v>39</v>
      </c>
      <c r="N5" s="14" t="s">
        <v>40</v>
      </c>
      <c r="O5" s="14" t="s">
        <v>41</v>
      </c>
      <c r="P5" s="14" t="s">
        <v>39</v>
      </c>
      <c r="Q5" s="14" t="s">
        <v>40</v>
      </c>
      <c r="R5" s="14" t="s">
        <v>41</v>
      </c>
      <c r="S5" s="14" t="s">
        <v>41</v>
      </c>
    </row>
    <row r="6" spans="1:19" x14ac:dyDescent="0.2">
      <c r="A6" s="23">
        <v>44389</v>
      </c>
      <c r="B6" s="24" t="str">
        <f t="shared" ref="B6:B18" si="0">"(" &amp; TEXT(A6,"aaa") &amp; ")"</f>
        <v>(Mon)</v>
      </c>
      <c r="C6" s="25">
        <f t="shared" ref="C6" si="1">SUM(D6:G6)</f>
        <v>675547</v>
      </c>
      <c r="D6" s="25">
        <v>299985</v>
      </c>
      <c r="E6" s="25">
        <v>24939</v>
      </c>
      <c r="F6" s="25">
        <v>322634</v>
      </c>
      <c r="G6" s="25">
        <v>27989</v>
      </c>
      <c r="H6" s="25">
        <v>140864</v>
      </c>
      <c r="I6" s="25">
        <v>722</v>
      </c>
      <c r="J6" s="25">
        <v>296210</v>
      </c>
      <c r="K6" s="25">
        <v>25403</v>
      </c>
      <c r="M6" s="26">
        <f>SUM($D6:$D97)</f>
        <v>30811671</v>
      </c>
      <c r="N6" s="26">
        <f>SUM($E6:$E97)</f>
        <v>1444157</v>
      </c>
      <c r="O6" s="26">
        <f>M6+N6</f>
        <v>32255828</v>
      </c>
      <c r="P6" s="26">
        <f>SUM($H6:$H97)</f>
        <v>26659439</v>
      </c>
      <c r="Q6" s="26">
        <f>SUM($I6:$I97)</f>
        <v>760426</v>
      </c>
      <c r="R6" s="26">
        <f>P6+Q6</f>
        <v>27419865</v>
      </c>
      <c r="S6" s="26">
        <f>O6-R6</f>
        <v>4835963</v>
      </c>
    </row>
    <row r="7" spans="1:19" ht="16" x14ac:dyDescent="0.2">
      <c r="A7" s="23">
        <v>44388</v>
      </c>
      <c r="B7" s="27" t="str">
        <f t="shared" si="0"/>
        <v>(Sun)</v>
      </c>
      <c r="C7" s="25">
        <f t="shared" ref="C7:C28" si="2">SUM(D7:G7)</f>
        <v>808862</v>
      </c>
      <c r="D7" s="25">
        <v>346267</v>
      </c>
      <c r="E7" s="25">
        <v>39277</v>
      </c>
      <c r="F7" s="25">
        <v>392585</v>
      </c>
      <c r="G7" s="25">
        <v>30733</v>
      </c>
      <c r="H7" s="25">
        <v>132238</v>
      </c>
      <c r="I7" s="25">
        <v>898</v>
      </c>
      <c r="J7" s="25">
        <v>356369</v>
      </c>
      <c r="K7" s="25">
        <v>28214</v>
      </c>
      <c r="M7" s="26">
        <f>SUM($D7:$D98)</f>
        <v>30511686</v>
      </c>
      <c r="N7" s="26">
        <f>SUM($E7:$E98)</f>
        <v>1419218</v>
      </c>
      <c r="O7" s="26">
        <f t="shared" ref="O7:O70" si="3">M7+N7</f>
        <v>31930904</v>
      </c>
      <c r="P7" s="26">
        <f>SUM($H7:$H98)</f>
        <v>26518575</v>
      </c>
      <c r="Q7" s="26">
        <f>SUM($I7:$I98)</f>
        <v>759704</v>
      </c>
      <c r="R7" s="26">
        <f t="shared" ref="R7:R70" si="4">P7+Q7</f>
        <v>27278279</v>
      </c>
      <c r="S7" s="26">
        <f t="shared" ref="S7:S70" si="5">O7-R7</f>
        <v>4652625</v>
      </c>
    </row>
    <row r="8" spans="1:19" x14ac:dyDescent="0.2">
      <c r="A8" s="23">
        <v>44387</v>
      </c>
      <c r="B8" s="24" t="str">
        <f t="shared" si="0"/>
        <v>(Sat)</v>
      </c>
      <c r="C8" s="25">
        <f t="shared" ref="C8:C18" si="6">SUM(D8:G8)</f>
        <v>1001550</v>
      </c>
      <c r="D8" s="25">
        <v>509941</v>
      </c>
      <c r="E8" s="25">
        <v>40498</v>
      </c>
      <c r="F8" s="25">
        <v>419677</v>
      </c>
      <c r="G8" s="25">
        <v>31434</v>
      </c>
      <c r="H8" s="25">
        <v>257353</v>
      </c>
      <c r="I8" s="25">
        <v>1188</v>
      </c>
      <c r="J8" s="25">
        <v>384312</v>
      </c>
      <c r="K8" s="25">
        <v>29046</v>
      </c>
      <c r="M8" s="26">
        <f>SUM($D8:$D99)</f>
        <v>30165419</v>
      </c>
      <c r="N8" s="26">
        <f>SUM($E8:$E99)</f>
        <v>1379941</v>
      </c>
      <c r="O8" s="26">
        <f t="shared" si="3"/>
        <v>31545360</v>
      </c>
      <c r="P8" s="26">
        <f>SUM($H8:$H99)</f>
        <v>26386337</v>
      </c>
      <c r="Q8" s="26">
        <f>SUM($I8:$I99)</f>
        <v>758806</v>
      </c>
      <c r="R8" s="26">
        <f t="shared" si="4"/>
        <v>27145143</v>
      </c>
      <c r="S8" s="26">
        <f t="shared" si="5"/>
        <v>4400217</v>
      </c>
    </row>
    <row r="9" spans="1:19" ht="16" x14ac:dyDescent="0.2">
      <c r="A9" s="23">
        <v>44386</v>
      </c>
      <c r="B9" s="27" t="str">
        <f t="shared" si="0"/>
        <v>(Fri)</v>
      </c>
      <c r="C9" s="25">
        <f t="shared" si="6"/>
        <v>940129</v>
      </c>
      <c r="D9" s="25">
        <v>483957</v>
      </c>
      <c r="E9" s="25">
        <v>29649</v>
      </c>
      <c r="F9" s="25">
        <v>399516</v>
      </c>
      <c r="G9" s="25">
        <v>27007</v>
      </c>
      <c r="H9" s="25">
        <v>272983</v>
      </c>
      <c r="I9" s="25">
        <v>643</v>
      </c>
      <c r="J9" s="25">
        <v>371088</v>
      </c>
      <c r="K9" s="25">
        <v>25287</v>
      </c>
      <c r="M9" s="26">
        <f>SUM($D9:$D100)</f>
        <v>29655478</v>
      </c>
      <c r="N9" s="26">
        <f>SUM($E9:$E100)</f>
        <v>1339443</v>
      </c>
      <c r="O9" s="26">
        <f t="shared" si="3"/>
        <v>30994921</v>
      </c>
      <c r="P9" s="26">
        <f>SUM($H9:$H100)</f>
        <v>26128984</v>
      </c>
      <c r="Q9" s="26">
        <f>SUM($I9:$I100)</f>
        <v>757618</v>
      </c>
      <c r="R9" s="26">
        <f t="shared" si="4"/>
        <v>26886602</v>
      </c>
      <c r="S9" s="26">
        <f t="shared" si="5"/>
        <v>4108319</v>
      </c>
    </row>
    <row r="10" spans="1:19" x14ac:dyDescent="0.2">
      <c r="A10" s="23">
        <v>44385</v>
      </c>
      <c r="B10" s="24" t="str">
        <f t="shared" si="0"/>
        <v>(Thu)</v>
      </c>
      <c r="C10" s="25">
        <f t="shared" si="6"/>
        <v>1042897</v>
      </c>
      <c r="D10" s="25">
        <v>545516</v>
      </c>
      <c r="E10" s="25">
        <v>30443</v>
      </c>
      <c r="F10" s="25">
        <v>439860</v>
      </c>
      <c r="G10" s="25">
        <v>27078</v>
      </c>
      <c r="H10" s="25">
        <v>338431</v>
      </c>
      <c r="I10" s="25">
        <v>916</v>
      </c>
      <c r="J10" s="25">
        <v>414698</v>
      </c>
      <c r="K10" s="25">
        <v>25471</v>
      </c>
      <c r="M10" s="26">
        <f>SUM($D10:$D101)</f>
        <v>29171521</v>
      </c>
      <c r="N10" s="26">
        <f>SUM($E10:$E101)</f>
        <v>1309794</v>
      </c>
      <c r="O10" s="26">
        <f t="shared" si="3"/>
        <v>30481315</v>
      </c>
      <c r="P10" s="26">
        <f>SUM($H10:$H101)</f>
        <v>25856001</v>
      </c>
      <c r="Q10" s="26">
        <f>SUM($I10:$I101)</f>
        <v>756975</v>
      </c>
      <c r="R10" s="26">
        <f t="shared" si="4"/>
        <v>26612976</v>
      </c>
      <c r="S10" s="26">
        <f t="shared" si="5"/>
        <v>3868339</v>
      </c>
    </row>
    <row r="11" spans="1:19" ht="32" x14ac:dyDescent="0.2">
      <c r="A11" s="23">
        <v>44384</v>
      </c>
      <c r="B11" s="27" t="str">
        <f t="shared" si="0"/>
        <v>(Wed)</v>
      </c>
      <c r="C11" s="25">
        <f t="shared" si="6"/>
        <v>1108389</v>
      </c>
      <c r="D11" s="25">
        <v>589894</v>
      </c>
      <c r="E11" s="25">
        <v>30899</v>
      </c>
      <c r="F11" s="25">
        <v>461915</v>
      </c>
      <c r="G11" s="25">
        <v>25681</v>
      </c>
      <c r="H11" s="25">
        <v>383270</v>
      </c>
      <c r="I11" s="25">
        <v>1072</v>
      </c>
      <c r="J11" s="25">
        <v>436444</v>
      </c>
      <c r="K11" s="25">
        <v>24101</v>
      </c>
      <c r="M11" s="26">
        <f>SUM($D11:$D102)</f>
        <v>28626005</v>
      </c>
      <c r="N11" s="26">
        <f>SUM($E11:$E102)</f>
        <v>1279351</v>
      </c>
      <c r="O11" s="26">
        <f t="shared" si="3"/>
        <v>29905356</v>
      </c>
      <c r="P11" s="26">
        <f>SUM($H11:$H102)</f>
        <v>25517570</v>
      </c>
      <c r="Q11" s="26">
        <f>SUM($I11:$I102)</f>
        <v>756059</v>
      </c>
      <c r="R11" s="26">
        <f t="shared" si="4"/>
        <v>26273629</v>
      </c>
      <c r="S11" s="26">
        <f t="shared" si="5"/>
        <v>3631727</v>
      </c>
    </row>
    <row r="12" spans="1:19" x14ac:dyDescent="0.2">
      <c r="A12" s="23">
        <v>44383</v>
      </c>
      <c r="B12" s="24" t="str">
        <f t="shared" si="0"/>
        <v>(Tue)</v>
      </c>
      <c r="C12" s="25">
        <f t="shared" si="6"/>
        <v>1118452</v>
      </c>
      <c r="D12" s="25">
        <v>574535</v>
      </c>
      <c r="E12" s="25">
        <v>29502</v>
      </c>
      <c r="F12" s="25">
        <v>487027</v>
      </c>
      <c r="G12" s="25">
        <v>27388</v>
      </c>
      <c r="H12" s="25">
        <v>383820</v>
      </c>
      <c r="I12" s="25">
        <v>863</v>
      </c>
      <c r="J12" s="25">
        <v>463932</v>
      </c>
      <c r="K12" s="25">
        <v>25822</v>
      </c>
      <c r="M12" s="26">
        <f>SUM($D12:$D103)</f>
        <v>28036111</v>
      </c>
      <c r="N12" s="26">
        <f>SUM($E12:$E103)</f>
        <v>1248452</v>
      </c>
      <c r="O12" s="26">
        <f t="shared" si="3"/>
        <v>29284563</v>
      </c>
      <c r="P12" s="26">
        <f>SUM($H12:$H103)</f>
        <v>25134300</v>
      </c>
      <c r="Q12" s="26">
        <f>SUM($I12:$I103)</f>
        <v>754987</v>
      </c>
      <c r="R12" s="26">
        <f t="shared" si="4"/>
        <v>25889287</v>
      </c>
      <c r="S12" s="26">
        <f t="shared" si="5"/>
        <v>3395276</v>
      </c>
    </row>
    <row r="13" spans="1:19" ht="32" x14ac:dyDescent="0.2">
      <c r="A13" s="23">
        <v>44382</v>
      </c>
      <c r="B13" s="27" t="str">
        <f t="shared" si="0"/>
        <v>(Mon)</v>
      </c>
      <c r="C13" s="25">
        <f t="shared" si="6"/>
        <v>1087253</v>
      </c>
      <c r="D13" s="25">
        <v>556111</v>
      </c>
      <c r="E13" s="25">
        <v>31641</v>
      </c>
      <c r="F13" s="25">
        <v>472096</v>
      </c>
      <c r="G13" s="25">
        <v>27405</v>
      </c>
      <c r="H13" s="25">
        <v>384795</v>
      </c>
      <c r="I13" s="25">
        <v>2531</v>
      </c>
      <c r="J13" s="25">
        <v>451588</v>
      </c>
      <c r="K13" s="25">
        <v>25805</v>
      </c>
      <c r="M13" s="26">
        <f>SUM($D13:$D104)</f>
        <v>27461576</v>
      </c>
      <c r="N13" s="26">
        <f>SUM($E13:$E104)</f>
        <v>1218950</v>
      </c>
      <c r="O13" s="26">
        <f t="shared" si="3"/>
        <v>28680526</v>
      </c>
      <c r="P13" s="26">
        <f>SUM($H13:$H104)</f>
        <v>24750480</v>
      </c>
      <c r="Q13" s="26">
        <f>SUM($I13:$I104)</f>
        <v>754124</v>
      </c>
      <c r="R13" s="26">
        <f t="shared" si="4"/>
        <v>25504604</v>
      </c>
      <c r="S13" s="26">
        <f t="shared" si="5"/>
        <v>3175922</v>
      </c>
    </row>
    <row r="14" spans="1:19" x14ac:dyDescent="0.2">
      <c r="A14" s="23">
        <v>44381</v>
      </c>
      <c r="B14" s="24" t="str">
        <f t="shared" si="0"/>
        <v>(Sun)</v>
      </c>
      <c r="C14" s="25">
        <f t="shared" si="6"/>
        <v>1150488</v>
      </c>
      <c r="D14" s="25">
        <v>595680</v>
      </c>
      <c r="E14" s="25">
        <v>40865</v>
      </c>
      <c r="F14" s="25">
        <v>491781</v>
      </c>
      <c r="G14" s="25">
        <v>22162</v>
      </c>
      <c r="H14" s="25">
        <v>409832</v>
      </c>
      <c r="I14" s="25">
        <v>4289</v>
      </c>
      <c r="J14" s="25">
        <v>466523</v>
      </c>
      <c r="K14" s="25">
        <v>21038</v>
      </c>
      <c r="M14" s="26">
        <f>SUM($D14:$D105)</f>
        <v>26905465</v>
      </c>
      <c r="N14" s="26">
        <f>SUM($E14:$E105)</f>
        <v>1187309</v>
      </c>
      <c r="O14" s="26">
        <f t="shared" si="3"/>
        <v>28092774</v>
      </c>
      <c r="P14" s="26">
        <f>SUM($H14:$H105)</f>
        <v>24365685</v>
      </c>
      <c r="Q14" s="26">
        <f>SUM($I14:$I105)</f>
        <v>751593</v>
      </c>
      <c r="R14" s="26">
        <f t="shared" si="4"/>
        <v>25117278</v>
      </c>
      <c r="S14" s="26">
        <f t="shared" si="5"/>
        <v>2975496</v>
      </c>
    </row>
    <row r="15" spans="1:19" ht="16" x14ac:dyDescent="0.2">
      <c r="A15" s="23">
        <v>44380</v>
      </c>
      <c r="B15" s="27" t="str">
        <f t="shared" si="0"/>
        <v>(Sat)</v>
      </c>
      <c r="C15" s="25">
        <f t="shared" si="6"/>
        <v>1210477</v>
      </c>
      <c r="D15" s="25">
        <v>588945</v>
      </c>
      <c r="E15" s="25">
        <v>49396</v>
      </c>
      <c r="F15" s="25">
        <v>552306</v>
      </c>
      <c r="G15" s="25">
        <v>19830</v>
      </c>
      <c r="H15" s="25">
        <v>415972</v>
      </c>
      <c r="I15" s="25">
        <v>9194</v>
      </c>
      <c r="J15" s="25">
        <v>526429</v>
      </c>
      <c r="K15" s="25">
        <v>18497</v>
      </c>
      <c r="M15" s="26">
        <f>SUM($D15:$D106)</f>
        <v>26309785</v>
      </c>
      <c r="N15" s="26">
        <f>SUM($E15:$E106)</f>
        <v>1146444</v>
      </c>
      <c r="O15" s="26">
        <f t="shared" si="3"/>
        <v>27456229</v>
      </c>
      <c r="P15" s="26">
        <f>SUM($H15:$H106)</f>
        <v>23955853</v>
      </c>
      <c r="Q15" s="26">
        <f>SUM($I15:$I106)</f>
        <v>747304</v>
      </c>
      <c r="R15" s="26">
        <f t="shared" si="4"/>
        <v>24703157</v>
      </c>
      <c r="S15" s="26">
        <f t="shared" si="5"/>
        <v>2753072</v>
      </c>
    </row>
    <row r="16" spans="1:19" x14ac:dyDescent="0.2">
      <c r="A16" s="23">
        <v>44379</v>
      </c>
      <c r="B16" s="24" t="str">
        <f t="shared" si="0"/>
        <v>(Fri)</v>
      </c>
      <c r="C16" s="25">
        <f t="shared" si="6"/>
        <v>926655</v>
      </c>
      <c r="D16" s="25">
        <v>301329</v>
      </c>
      <c r="E16" s="25">
        <v>33374</v>
      </c>
      <c r="F16" s="25">
        <v>572652</v>
      </c>
      <c r="G16" s="25">
        <v>19300</v>
      </c>
      <c r="H16" s="25">
        <v>215344</v>
      </c>
      <c r="I16" s="25">
        <v>7160</v>
      </c>
      <c r="J16" s="25">
        <v>549441</v>
      </c>
      <c r="K16" s="25">
        <v>18069</v>
      </c>
      <c r="M16" s="26">
        <f>SUM($D16:$D107)</f>
        <v>25720840</v>
      </c>
      <c r="N16" s="26">
        <f>SUM($E16:$E107)</f>
        <v>1097048</v>
      </c>
      <c r="O16" s="26">
        <f t="shared" si="3"/>
        <v>26817888</v>
      </c>
      <c r="P16" s="26">
        <f>SUM($H16:$H107)</f>
        <v>23539881</v>
      </c>
      <c r="Q16" s="26">
        <f>SUM($I16:$I107)</f>
        <v>738110</v>
      </c>
      <c r="R16" s="26">
        <f t="shared" si="4"/>
        <v>24277991</v>
      </c>
      <c r="S16" s="26">
        <f t="shared" si="5"/>
        <v>2539897</v>
      </c>
    </row>
    <row r="17" spans="1:19" ht="16" x14ac:dyDescent="0.2">
      <c r="A17" s="23">
        <v>44378</v>
      </c>
      <c r="B17" s="27" t="str">
        <f t="shared" si="0"/>
        <v>(Thu)</v>
      </c>
      <c r="C17" s="25">
        <f t="shared" si="6"/>
        <v>983470</v>
      </c>
      <c r="D17" s="25">
        <v>360170</v>
      </c>
      <c r="E17" s="25">
        <v>31164</v>
      </c>
      <c r="F17" s="25">
        <v>572538</v>
      </c>
      <c r="G17" s="25">
        <v>19598</v>
      </c>
      <c r="H17" s="25">
        <v>281195</v>
      </c>
      <c r="I17" s="25">
        <v>7274</v>
      </c>
      <c r="J17" s="25">
        <v>553003</v>
      </c>
      <c r="K17" s="25">
        <v>18354</v>
      </c>
      <c r="M17" s="26">
        <f>SUM($D17:$D108)</f>
        <v>25419511</v>
      </c>
      <c r="N17" s="26">
        <f>SUM($E17:$E108)</f>
        <v>1063674</v>
      </c>
      <c r="O17" s="26">
        <f t="shared" si="3"/>
        <v>26483185</v>
      </c>
      <c r="P17" s="26">
        <f>SUM($H17:$H108)</f>
        <v>23324537</v>
      </c>
      <c r="Q17" s="26">
        <f>SUM($I17:$I108)</f>
        <v>730950</v>
      </c>
      <c r="R17" s="26">
        <f t="shared" si="4"/>
        <v>24055487</v>
      </c>
      <c r="S17" s="26">
        <f t="shared" si="5"/>
        <v>2427698</v>
      </c>
    </row>
    <row r="18" spans="1:19" x14ac:dyDescent="0.2">
      <c r="A18" s="23">
        <v>44377</v>
      </c>
      <c r="B18" s="24" t="str">
        <f t="shared" si="0"/>
        <v>(Wed)</v>
      </c>
      <c r="C18" s="25">
        <f t="shared" si="6"/>
        <v>1229357</v>
      </c>
      <c r="D18" s="25">
        <v>554063</v>
      </c>
      <c r="E18" s="25">
        <v>33624</v>
      </c>
      <c r="F18" s="25">
        <v>622662</v>
      </c>
      <c r="G18" s="25">
        <v>19008</v>
      </c>
      <c r="H18" s="25">
        <v>449951</v>
      </c>
      <c r="I18" s="25">
        <v>10732</v>
      </c>
      <c r="J18" s="25">
        <v>600619</v>
      </c>
      <c r="K18" s="25">
        <v>17918</v>
      </c>
      <c r="M18" s="26">
        <f>SUM($D18:$D109)</f>
        <v>25059341</v>
      </c>
      <c r="N18" s="26">
        <f>SUM($E18:$E109)</f>
        <v>1032510</v>
      </c>
      <c r="O18" s="26">
        <f t="shared" si="3"/>
        <v>26091851</v>
      </c>
      <c r="P18" s="26">
        <f>SUM($H18:$H109)</f>
        <v>23043342</v>
      </c>
      <c r="Q18" s="26">
        <f>SUM($I18:$I109)</f>
        <v>723676</v>
      </c>
      <c r="R18" s="26">
        <f t="shared" si="4"/>
        <v>23767018</v>
      </c>
      <c r="S18" s="26">
        <f t="shared" si="5"/>
        <v>2324833</v>
      </c>
    </row>
    <row r="19" spans="1:19" ht="16" x14ac:dyDescent="0.2">
      <c r="A19" s="23">
        <v>44376</v>
      </c>
      <c r="B19" s="27" t="str">
        <f>"(" &amp; TEXT(A19,"aaa") &amp; ")"</f>
        <v>(Tue)</v>
      </c>
      <c r="C19" s="25">
        <f>SUM(D19:G19)</f>
        <v>1218341</v>
      </c>
      <c r="D19" s="25">
        <v>540451</v>
      </c>
      <c r="E19" s="25">
        <v>30577</v>
      </c>
      <c r="F19" s="25">
        <v>628288</v>
      </c>
      <c r="G19" s="25">
        <v>19025</v>
      </c>
      <c r="H19" s="25">
        <v>445821</v>
      </c>
      <c r="I19" s="25">
        <v>10533</v>
      </c>
      <c r="J19" s="25">
        <v>608257</v>
      </c>
      <c r="K19" s="25">
        <v>17880</v>
      </c>
      <c r="M19" s="26">
        <f>SUM($D19:$D110)</f>
        <v>24505278</v>
      </c>
      <c r="N19" s="26">
        <f>SUM($E19:$E110)</f>
        <v>998886</v>
      </c>
      <c r="O19" s="26">
        <f t="shared" si="3"/>
        <v>25504164</v>
      </c>
      <c r="P19" s="26">
        <f>SUM($H19:$H110)</f>
        <v>22593391</v>
      </c>
      <c r="Q19" s="26">
        <f>SUM($I19:$I110)</f>
        <v>712944</v>
      </c>
      <c r="R19" s="26">
        <f t="shared" si="4"/>
        <v>23306335</v>
      </c>
      <c r="S19" s="26">
        <f t="shared" si="5"/>
        <v>2197829</v>
      </c>
    </row>
    <row r="20" spans="1:19" x14ac:dyDescent="0.2">
      <c r="A20" s="23">
        <v>44375</v>
      </c>
      <c r="B20" s="24" t="str">
        <f t="shared" ref="B20:B44" si="7">"(" &amp; TEXT(A20,"aaa") &amp; ")"</f>
        <v>(Mon)</v>
      </c>
      <c r="C20" s="25">
        <f t="shared" si="2"/>
        <v>1133528</v>
      </c>
      <c r="D20" s="25">
        <v>508733</v>
      </c>
      <c r="E20" s="25">
        <v>29170</v>
      </c>
      <c r="F20" s="25">
        <v>577098</v>
      </c>
      <c r="G20" s="25">
        <v>18527</v>
      </c>
      <c r="H20" s="25">
        <v>424772</v>
      </c>
      <c r="I20" s="25">
        <v>12076</v>
      </c>
      <c r="J20" s="25">
        <v>559728</v>
      </c>
      <c r="K20" s="25">
        <v>17429</v>
      </c>
      <c r="M20" s="26">
        <f>SUM($D20:$D111)</f>
        <v>23964827</v>
      </c>
      <c r="N20" s="26">
        <f>SUM($E20:$E111)</f>
        <v>968309</v>
      </c>
      <c r="O20" s="26">
        <f t="shared" si="3"/>
        <v>24933136</v>
      </c>
      <c r="P20" s="26">
        <f>SUM($H20:$H111)</f>
        <v>22147570</v>
      </c>
      <c r="Q20" s="26">
        <f>SUM($I20:$I111)</f>
        <v>702411</v>
      </c>
      <c r="R20" s="26">
        <f t="shared" si="4"/>
        <v>22849981</v>
      </c>
      <c r="S20" s="26">
        <f t="shared" si="5"/>
        <v>2083155</v>
      </c>
    </row>
    <row r="21" spans="1:19" x14ac:dyDescent="0.2">
      <c r="A21" s="23">
        <v>44374</v>
      </c>
      <c r="B21" s="24" t="str">
        <f t="shared" si="7"/>
        <v>(Sun)</v>
      </c>
      <c r="C21" s="25">
        <f t="shared" si="2"/>
        <v>1192345</v>
      </c>
      <c r="D21" s="25">
        <v>623127</v>
      </c>
      <c r="E21" s="25">
        <v>46752</v>
      </c>
      <c r="F21" s="25">
        <v>517859</v>
      </c>
      <c r="G21" s="25">
        <v>4607</v>
      </c>
      <c r="H21" s="25">
        <v>517157</v>
      </c>
      <c r="I21" s="25">
        <v>14869</v>
      </c>
      <c r="J21" s="25">
        <v>499555</v>
      </c>
      <c r="K21" s="25">
        <v>4350</v>
      </c>
      <c r="M21" s="26">
        <f>SUM($D21:$D112)</f>
        <v>23456094</v>
      </c>
      <c r="N21" s="26">
        <f>SUM($E21:$E112)</f>
        <v>939139</v>
      </c>
      <c r="O21" s="26">
        <f t="shared" si="3"/>
        <v>24395233</v>
      </c>
      <c r="P21" s="26">
        <f>SUM($H21:$H112)</f>
        <v>21722798</v>
      </c>
      <c r="Q21" s="26">
        <f>SUM($I21:$I112)</f>
        <v>690335</v>
      </c>
      <c r="R21" s="26">
        <f t="shared" si="4"/>
        <v>22413133</v>
      </c>
      <c r="S21" s="26">
        <f t="shared" si="5"/>
        <v>1982100</v>
      </c>
    </row>
    <row r="22" spans="1:19" x14ac:dyDescent="0.2">
      <c r="A22" s="23">
        <v>44373</v>
      </c>
      <c r="B22" s="24" t="str">
        <f t="shared" si="7"/>
        <v>(Sat)</v>
      </c>
      <c r="C22" s="25">
        <f t="shared" si="2"/>
        <v>1194518</v>
      </c>
      <c r="D22" s="25">
        <v>586071</v>
      </c>
      <c r="E22" s="25">
        <v>47580</v>
      </c>
      <c r="F22" s="25">
        <v>557111</v>
      </c>
      <c r="G22" s="25">
        <v>3756</v>
      </c>
      <c r="H22" s="25">
        <v>493605</v>
      </c>
      <c r="I22" s="25">
        <v>18410</v>
      </c>
      <c r="J22" s="25">
        <v>537933</v>
      </c>
      <c r="K22" s="25">
        <v>3500</v>
      </c>
      <c r="M22" s="26">
        <f>SUM($D22:$D113)</f>
        <v>22832967</v>
      </c>
      <c r="N22" s="26">
        <f>SUM($E22:$E113)</f>
        <v>892387</v>
      </c>
      <c r="O22" s="26">
        <f t="shared" si="3"/>
        <v>23725354</v>
      </c>
      <c r="P22" s="26">
        <f>SUM($H22:$H113)</f>
        <v>21205641</v>
      </c>
      <c r="Q22" s="26">
        <f>SUM($I22:$I113)</f>
        <v>675466</v>
      </c>
      <c r="R22" s="26">
        <f t="shared" si="4"/>
        <v>21881107</v>
      </c>
      <c r="S22" s="26">
        <f t="shared" si="5"/>
        <v>1844247</v>
      </c>
    </row>
    <row r="23" spans="1:19" x14ac:dyDescent="0.2">
      <c r="A23" s="23">
        <v>44372</v>
      </c>
      <c r="B23" s="24" t="str">
        <f t="shared" si="7"/>
        <v>(Fri)</v>
      </c>
      <c r="C23" s="25">
        <f t="shared" si="2"/>
        <v>1200277</v>
      </c>
      <c r="D23" s="25">
        <v>555762</v>
      </c>
      <c r="E23" s="25">
        <v>39456</v>
      </c>
      <c r="F23" s="25">
        <v>601296</v>
      </c>
      <c r="G23" s="25">
        <v>3763</v>
      </c>
      <c r="H23" s="25">
        <v>460462</v>
      </c>
      <c r="I23" s="25">
        <v>13972</v>
      </c>
      <c r="J23" s="25">
        <v>579224</v>
      </c>
      <c r="K23" s="25">
        <v>3572</v>
      </c>
      <c r="M23" s="26">
        <f>SUM($D23:$D114)</f>
        <v>22246896</v>
      </c>
      <c r="N23" s="26">
        <f>SUM($E23:$E114)</f>
        <v>844807</v>
      </c>
      <c r="O23" s="26">
        <f t="shared" si="3"/>
        <v>23091703</v>
      </c>
      <c r="P23" s="26">
        <f>SUM($H23:$H114)</f>
        <v>20712036</v>
      </c>
      <c r="Q23" s="26">
        <f>SUM($I23:$I114)</f>
        <v>657056</v>
      </c>
      <c r="R23" s="26">
        <f t="shared" si="4"/>
        <v>21369092</v>
      </c>
      <c r="S23" s="26">
        <f t="shared" si="5"/>
        <v>1722611</v>
      </c>
    </row>
    <row r="24" spans="1:19" x14ac:dyDescent="0.2">
      <c r="A24" s="23">
        <v>44371</v>
      </c>
      <c r="B24" s="24" t="str">
        <f t="shared" si="7"/>
        <v>(Thu)</v>
      </c>
      <c r="C24" s="25">
        <f t="shared" si="2"/>
        <v>1190872</v>
      </c>
      <c r="D24" s="25">
        <v>561262</v>
      </c>
      <c r="E24" s="25">
        <v>36952</v>
      </c>
      <c r="F24" s="25">
        <v>589359</v>
      </c>
      <c r="G24" s="25">
        <v>3299</v>
      </c>
      <c r="H24" s="25">
        <v>499249</v>
      </c>
      <c r="I24" s="25">
        <v>14133</v>
      </c>
      <c r="J24" s="25">
        <v>572929</v>
      </c>
      <c r="K24" s="25">
        <v>3153</v>
      </c>
      <c r="M24" s="26">
        <f>SUM($D24:$D115)</f>
        <v>21691134</v>
      </c>
      <c r="N24" s="26">
        <f>SUM($E24:$E115)</f>
        <v>805351</v>
      </c>
      <c r="O24" s="26">
        <f t="shared" si="3"/>
        <v>22496485</v>
      </c>
      <c r="P24" s="26">
        <f>SUM($H24:$H115)</f>
        <v>20251574</v>
      </c>
      <c r="Q24" s="26">
        <f>SUM($I24:$I115)</f>
        <v>643084</v>
      </c>
      <c r="R24" s="26">
        <f t="shared" si="4"/>
        <v>20894658</v>
      </c>
      <c r="S24" s="26">
        <f t="shared" si="5"/>
        <v>1601827</v>
      </c>
    </row>
    <row r="25" spans="1:19" x14ac:dyDescent="0.2">
      <c r="A25" s="23">
        <v>44370</v>
      </c>
      <c r="B25" s="24" t="str">
        <f t="shared" si="7"/>
        <v>(Wed)</v>
      </c>
      <c r="C25" s="25">
        <f t="shared" si="2"/>
        <v>1201807</v>
      </c>
      <c r="D25" s="25">
        <v>574351</v>
      </c>
      <c r="E25" s="25">
        <v>36926</v>
      </c>
      <c r="F25" s="25">
        <v>587176</v>
      </c>
      <c r="G25" s="25">
        <v>3354</v>
      </c>
      <c r="H25" s="25">
        <v>519041</v>
      </c>
      <c r="I25" s="25">
        <v>14740</v>
      </c>
      <c r="J25" s="25">
        <v>570957</v>
      </c>
      <c r="K25" s="25">
        <v>3157</v>
      </c>
      <c r="M25" s="26">
        <f>SUM($D25:$D116)</f>
        <v>21129872</v>
      </c>
      <c r="N25" s="26">
        <f>SUM($E25:$E116)</f>
        <v>768399</v>
      </c>
      <c r="O25" s="26">
        <f t="shared" si="3"/>
        <v>21898271</v>
      </c>
      <c r="P25" s="26">
        <f>SUM($H25:$H116)</f>
        <v>19752325</v>
      </c>
      <c r="Q25" s="26">
        <f>SUM($I25:$I116)</f>
        <v>628951</v>
      </c>
      <c r="R25" s="26">
        <f t="shared" si="4"/>
        <v>20381276</v>
      </c>
      <c r="S25" s="26">
        <f t="shared" si="5"/>
        <v>1516995</v>
      </c>
    </row>
    <row r="26" spans="1:19" x14ac:dyDescent="0.2">
      <c r="A26" s="23">
        <v>44369</v>
      </c>
      <c r="B26" s="24" t="str">
        <f t="shared" si="7"/>
        <v>(Tue)</v>
      </c>
      <c r="C26" s="25">
        <f t="shared" si="2"/>
        <v>1178660</v>
      </c>
      <c r="D26" s="25">
        <v>572147</v>
      </c>
      <c r="E26" s="25">
        <v>37366</v>
      </c>
      <c r="F26" s="25">
        <v>566412</v>
      </c>
      <c r="G26" s="25">
        <v>2735</v>
      </c>
      <c r="H26" s="25">
        <v>521924</v>
      </c>
      <c r="I26" s="25">
        <v>17867</v>
      </c>
      <c r="J26" s="25">
        <v>551665</v>
      </c>
      <c r="K26" s="25">
        <v>2591</v>
      </c>
      <c r="M26" s="26">
        <f>SUM($D26:$D117)</f>
        <v>20555521</v>
      </c>
      <c r="N26" s="26">
        <f>SUM($E26:$E117)</f>
        <v>731473</v>
      </c>
      <c r="O26" s="26">
        <f t="shared" si="3"/>
        <v>21286994</v>
      </c>
      <c r="P26" s="26">
        <f>SUM($H26:$H117)</f>
        <v>19233284</v>
      </c>
      <c r="Q26" s="26">
        <f>SUM($I26:$I117)</f>
        <v>614211</v>
      </c>
      <c r="R26" s="26">
        <f t="shared" si="4"/>
        <v>19847495</v>
      </c>
      <c r="S26" s="26">
        <f t="shared" si="5"/>
        <v>1439499</v>
      </c>
    </row>
    <row r="27" spans="1:19" x14ac:dyDescent="0.2">
      <c r="A27" s="23">
        <v>44368</v>
      </c>
      <c r="B27" s="24" t="str">
        <f t="shared" si="7"/>
        <v>(Mon)</v>
      </c>
      <c r="C27" s="25">
        <f t="shared" si="2"/>
        <v>1070175</v>
      </c>
      <c r="D27" s="25">
        <v>558243</v>
      </c>
      <c r="E27" s="25">
        <v>36070</v>
      </c>
      <c r="F27" s="25">
        <v>472630</v>
      </c>
      <c r="G27" s="25">
        <v>3232</v>
      </c>
      <c r="H27" s="25">
        <v>514163</v>
      </c>
      <c r="I27" s="25">
        <v>18253</v>
      </c>
      <c r="J27" s="25">
        <v>460302</v>
      </c>
      <c r="K27" s="25">
        <v>3102</v>
      </c>
      <c r="M27" s="26">
        <f>SUM($D27:$D118)</f>
        <v>19983374</v>
      </c>
      <c r="N27" s="26">
        <f>SUM($E27:$E118)</f>
        <v>694107</v>
      </c>
      <c r="O27" s="26">
        <f t="shared" si="3"/>
        <v>20677481</v>
      </c>
      <c r="P27" s="26">
        <f>SUM($H27:$H118)</f>
        <v>18711360</v>
      </c>
      <c r="Q27" s="26">
        <f>SUM($I27:$I118)</f>
        <v>596344</v>
      </c>
      <c r="R27" s="26">
        <f t="shared" si="4"/>
        <v>19307704</v>
      </c>
      <c r="S27" s="26">
        <f t="shared" si="5"/>
        <v>1369777</v>
      </c>
    </row>
    <row r="28" spans="1:19" x14ac:dyDescent="0.2">
      <c r="A28" s="23">
        <v>44367</v>
      </c>
      <c r="B28" s="24" t="str">
        <f t="shared" si="7"/>
        <v>(Sun)</v>
      </c>
      <c r="C28" s="25">
        <f t="shared" si="2"/>
        <v>1053071</v>
      </c>
      <c r="D28" s="25">
        <v>587998</v>
      </c>
      <c r="E28" s="25">
        <v>37226</v>
      </c>
      <c r="F28" s="25">
        <v>427847</v>
      </c>
      <c r="G28" s="25">
        <v>0</v>
      </c>
      <c r="H28" s="25">
        <v>532970</v>
      </c>
      <c r="I28" s="25">
        <v>23083</v>
      </c>
      <c r="J28" s="25">
        <v>416249</v>
      </c>
      <c r="K28" s="25">
        <v>0</v>
      </c>
      <c r="M28" s="26">
        <f>SUM($D28:$D119)</f>
        <v>19425131</v>
      </c>
      <c r="N28" s="26">
        <f>SUM($E28:$E119)</f>
        <v>658037</v>
      </c>
      <c r="O28" s="26">
        <f t="shared" si="3"/>
        <v>20083168</v>
      </c>
      <c r="P28" s="26">
        <f>SUM($H28:$H119)</f>
        <v>18197197</v>
      </c>
      <c r="Q28" s="26">
        <f>SUM($I28:$I119)</f>
        <v>578091</v>
      </c>
      <c r="R28" s="26">
        <f t="shared" si="4"/>
        <v>18775288</v>
      </c>
      <c r="S28" s="26">
        <f t="shared" si="5"/>
        <v>1307880</v>
      </c>
    </row>
    <row r="29" spans="1:19" x14ac:dyDescent="0.2">
      <c r="A29" s="23">
        <v>44366</v>
      </c>
      <c r="B29" s="24" t="str">
        <f t="shared" si="7"/>
        <v>(Sat)</v>
      </c>
      <c r="C29" s="25">
        <f t="shared" ref="C29:C92" si="8">SUM(D29:G29)</f>
        <v>1043772</v>
      </c>
      <c r="D29" s="25">
        <v>586389</v>
      </c>
      <c r="E29" s="25">
        <v>35876</v>
      </c>
      <c r="F29" s="25">
        <v>421507</v>
      </c>
      <c r="G29" s="25">
        <v>0</v>
      </c>
      <c r="H29" s="25">
        <v>536674</v>
      </c>
      <c r="I29" s="25">
        <v>24340</v>
      </c>
      <c r="J29" s="25">
        <v>409081</v>
      </c>
      <c r="K29" s="25">
        <v>0</v>
      </c>
      <c r="M29" s="26">
        <f>SUM($D29:$D120)</f>
        <v>18837133</v>
      </c>
      <c r="N29" s="26">
        <f>SUM($E29:$E120)</f>
        <v>620811</v>
      </c>
      <c r="O29" s="26">
        <f t="shared" si="3"/>
        <v>19457944</v>
      </c>
      <c r="P29" s="26">
        <f>SUM($H29:$H120)</f>
        <v>17664227</v>
      </c>
      <c r="Q29" s="26">
        <f>SUM($I29:$I120)</f>
        <v>555008</v>
      </c>
      <c r="R29" s="26">
        <f t="shared" si="4"/>
        <v>18219235</v>
      </c>
      <c r="S29" s="26">
        <f t="shared" si="5"/>
        <v>1238709</v>
      </c>
    </row>
    <row r="30" spans="1:19" x14ac:dyDescent="0.2">
      <c r="A30" s="23">
        <v>44365</v>
      </c>
      <c r="B30" s="24" t="str">
        <f t="shared" si="7"/>
        <v>(Fri)</v>
      </c>
      <c r="C30" s="25">
        <f t="shared" si="8"/>
        <v>1039032</v>
      </c>
      <c r="D30" s="25">
        <v>546320</v>
      </c>
      <c r="E30" s="25">
        <v>28390</v>
      </c>
      <c r="F30" s="25">
        <v>464322</v>
      </c>
      <c r="G30" s="25">
        <v>0</v>
      </c>
      <c r="H30" s="25">
        <v>508681</v>
      </c>
      <c r="I30" s="25">
        <v>19676</v>
      </c>
      <c r="J30" s="25">
        <v>450534</v>
      </c>
      <c r="K30" s="25">
        <v>0</v>
      </c>
      <c r="M30" s="26">
        <f>SUM($D30:$D121)</f>
        <v>18250744</v>
      </c>
      <c r="N30" s="26">
        <f>SUM($E30:$E121)</f>
        <v>584935</v>
      </c>
      <c r="O30" s="26">
        <f t="shared" si="3"/>
        <v>18835679</v>
      </c>
      <c r="P30" s="26">
        <f>SUM($H30:$H121)</f>
        <v>17127553</v>
      </c>
      <c r="Q30" s="26">
        <f>SUM($I30:$I121)</f>
        <v>530668</v>
      </c>
      <c r="R30" s="26">
        <f t="shared" si="4"/>
        <v>17658221</v>
      </c>
      <c r="S30" s="26">
        <f t="shared" si="5"/>
        <v>1177458</v>
      </c>
    </row>
    <row r="31" spans="1:19" x14ac:dyDescent="0.2">
      <c r="A31" s="23">
        <v>44364</v>
      </c>
      <c r="B31" s="24" t="str">
        <f t="shared" si="7"/>
        <v>(Thu)</v>
      </c>
      <c r="C31" s="25">
        <f t="shared" si="8"/>
        <v>1091760</v>
      </c>
      <c r="D31" s="25">
        <v>570555</v>
      </c>
      <c r="E31" s="25">
        <v>30961</v>
      </c>
      <c r="F31" s="25">
        <v>490244</v>
      </c>
      <c r="G31" s="25">
        <v>0</v>
      </c>
      <c r="H31" s="25">
        <v>536254</v>
      </c>
      <c r="I31" s="25">
        <v>24074</v>
      </c>
      <c r="J31" s="25">
        <v>476867</v>
      </c>
      <c r="K31" s="25">
        <v>0</v>
      </c>
      <c r="M31" s="26">
        <f>SUM($D31:$D122)</f>
        <v>17704424</v>
      </c>
      <c r="N31" s="26">
        <f>SUM($E31:$E122)</f>
        <v>556545</v>
      </c>
      <c r="O31" s="26">
        <f t="shared" si="3"/>
        <v>18260969</v>
      </c>
      <c r="P31" s="26">
        <f>SUM($H31:$H122)</f>
        <v>16618872</v>
      </c>
      <c r="Q31" s="26">
        <f>SUM($I31:$I122)</f>
        <v>510992</v>
      </c>
      <c r="R31" s="26">
        <f t="shared" si="4"/>
        <v>17129864</v>
      </c>
      <c r="S31" s="26">
        <f t="shared" si="5"/>
        <v>1131105</v>
      </c>
    </row>
    <row r="32" spans="1:19" x14ac:dyDescent="0.2">
      <c r="A32" s="23">
        <v>44363</v>
      </c>
      <c r="B32" s="24" t="str">
        <f t="shared" si="7"/>
        <v>(Wed)</v>
      </c>
      <c r="C32" s="25">
        <f t="shared" si="8"/>
        <v>1093741</v>
      </c>
      <c r="D32" s="25">
        <v>561649</v>
      </c>
      <c r="E32" s="25">
        <v>29746</v>
      </c>
      <c r="F32" s="25">
        <v>502346</v>
      </c>
      <c r="G32" s="25">
        <v>0</v>
      </c>
      <c r="H32" s="25">
        <v>531367</v>
      </c>
      <c r="I32" s="25">
        <v>25583</v>
      </c>
      <c r="J32" s="25">
        <v>489034</v>
      </c>
      <c r="K32" s="25">
        <v>0</v>
      </c>
      <c r="M32" s="26">
        <f>SUM($D32:$D123)</f>
        <v>17133869</v>
      </c>
      <c r="N32" s="26">
        <f>SUM($E32:$E123)</f>
        <v>525584</v>
      </c>
      <c r="O32" s="26">
        <f t="shared" si="3"/>
        <v>17659453</v>
      </c>
      <c r="P32" s="26">
        <f>SUM($H32:$H123)</f>
        <v>16082618</v>
      </c>
      <c r="Q32" s="26">
        <f>SUM($I32:$I123)</f>
        <v>486918</v>
      </c>
      <c r="R32" s="26">
        <f t="shared" si="4"/>
        <v>16569536</v>
      </c>
      <c r="S32" s="26">
        <f t="shared" si="5"/>
        <v>1089917</v>
      </c>
    </row>
    <row r="33" spans="1:19" x14ac:dyDescent="0.2">
      <c r="A33" s="23">
        <v>44362</v>
      </c>
      <c r="B33" s="24" t="str">
        <f t="shared" si="7"/>
        <v>(Tue)</v>
      </c>
      <c r="C33" s="25">
        <f t="shared" si="8"/>
        <v>1058369</v>
      </c>
      <c r="D33" s="28">
        <v>581089</v>
      </c>
      <c r="E33" s="28">
        <v>28937</v>
      </c>
      <c r="F33" s="28">
        <v>448343</v>
      </c>
      <c r="G33" s="25">
        <v>0</v>
      </c>
      <c r="H33" s="28">
        <v>553530</v>
      </c>
      <c r="I33" s="28">
        <v>26035</v>
      </c>
      <c r="J33" s="28">
        <v>436086</v>
      </c>
      <c r="K33" s="25">
        <v>0</v>
      </c>
      <c r="M33" s="26">
        <f>SUM($D33:$D124)</f>
        <v>16572220</v>
      </c>
      <c r="N33" s="26">
        <f>SUM($E33:$E124)</f>
        <v>495838</v>
      </c>
      <c r="O33" s="26">
        <f t="shared" si="3"/>
        <v>17068058</v>
      </c>
      <c r="P33" s="26">
        <f>SUM($H33:$H124)</f>
        <v>15551251</v>
      </c>
      <c r="Q33" s="26">
        <f>SUM($I33:$I124)</f>
        <v>461335</v>
      </c>
      <c r="R33" s="26">
        <f t="shared" si="4"/>
        <v>16012586</v>
      </c>
      <c r="S33" s="26">
        <f t="shared" si="5"/>
        <v>1055472</v>
      </c>
    </row>
    <row r="34" spans="1:19" x14ac:dyDescent="0.2">
      <c r="A34" s="23">
        <v>44361</v>
      </c>
      <c r="B34" s="24" t="str">
        <f t="shared" si="7"/>
        <v>(Mon)</v>
      </c>
      <c r="C34" s="25">
        <f t="shared" si="8"/>
        <v>955760</v>
      </c>
      <c r="D34" s="28">
        <v>537544</v>
      </c>
      <c r="E34" s="28">
        <v>29236</v>
      </c>
      <c r="F34" s="28">
        <v>388980</v>
      </c>
      <c r="G34" s="25">
        <v>0</v>
      </c>
      <c r="H34" s="28">
        <v>513622</v>
      </c>
      <c r="I34" s="28">
        <v>26869</v>
      </c>
      <c r="J34" s="28">
        <v>378990</v>
      </c>
      <c r="K34" s="25">
        <v>0</v>
      </c>
      <c r="M34" s="26">
        <f>SUM($D34:$D125)</f>
        <v>15991131</v>
      </c>
      <c r="N34" s="26">
        <f>SUM($E34:$E125)</f>
        <v>466901</v>
      </c>
      <c r="O34" s="26">
        <f t="shared" si="3"/>
        <v>16458032</v>
      </c>
      <c r="P34" s="26">
        <f>SUM($H34:$H125)</f>
        <v>14997721</v>
      </c>
      <c r="Q34" s="26">
        <f>SUM($I34:$I125)</f>
        <v>435300</v>
      </c>
      <c r="R34" s="26">
        <f t="shared" si="4"/>
        <v>15433021</v>
      </c>
      <c r="S34" s="26">
        <f t="shared" si="5"/>
        <v>1025011</v>
      </c>
    </row>
    <row r="35" spans="1:19" x14ac:dyDescent="0.2">
      <c r="A35" s="23">
        <v>44360</v>
      </c>
      <c r="B35" s="24" t="str">
        <f t="shared" si="7"/>
        <v>(Sun)</v>
      </c>
      <c r="C35" s="25">
        <f t="shared" si="8"/>
        <v>890314</v>
      </c>
      <c r="D35" s="28">
        <v>546566</v>
      </c>
      <c r="E35" s="28">
        <v>33548</v>
      </c>
      <c r="F35" s="28">
        <v>310200</v>
      </c>
      <c r="G35" s="25">
        <v>0</v>
      </c>
      <c r="H35" s="28">
        <v>517641</v>
      </c>
      <c r="I35" s="28">
        <v>30603</v>
      </c>
      <c r="J35" s="28">
        <v>301485</v>
      </c>
      <c r="K35" s="25">
        <v>0</v>
      </c>
      <c r="M35" s="26">
        <f>SUM($D35:$D126)</f>
        <v>15453587</v>
      </c>
      <c r="N35" s="26">
        <f>SUM($E35:$E126)</f>
        <v>437665</v>
      </c>
      <c r="O35" s="26">
        <f t="shared" si="3"/>
        <v>15891252</v>
      </c>
      <c r="P35" s="26">
        <f>SUM($H35:$H126)</f>
        <v>14484099</v>
      </c>
      <c r="Q35" s="26">
        <f>SUM($I35:$I126)</f>
        <v>408431</v>
      </c>
      <c r="R35" s="26">
        <f t="shared" si="4"/>
        <v>14892530</v>
      </c>
      <c r="S35" s="26">
        <f t="shared" si="5"/>
        <v>998722</v>
      </c>
    </row>
    <row r="36" spans="1:19" x14ac:dyDescent="0.2">
      <c r="A36" s="23">
        <v>44359</v>
      </c>
      <c r="B36" s="24" t="str">
        <f t="shared" si="7"/>
        <v>(Sat)</v>
      </c>
      <c r="C36" s="25">
        <f t="shared" si="8"/>
        <v>893187</v>
      </c>
      <c r="D36" s="28">
        <v>598433</v>
      </c>
      <c r="E36" s="28">
        <v>32734</v>
      </c>
      <c r="F36" s="28">
        <v>262020</v>
      </c>
      <c r="G36" s="25">
        <v>0</v>
      </c>
      <c r="H36" s="28">
        <v>570186</v>
      </c>
      <c r="I36" s="28">
        <v>30205</v>
      </c>
      <c r="J36" s="28">
        <v>253479</v>
      </c>
      <c r="K36" s="25">
        <v>0</v>
      </c>
      <c r="M36" s="26">
        <f>SUM($D36:$D127)</f>
        <v>14907021</v>
      </c>
      <c r="N36" s="26">
        <f>SUM($E36:$E127)</f>
        <v>404117</v>
      </c>
      <c r="O36" s="26">
        <f t="shared" si="3"/>
        <v>15311138</v>
      </c>
      <c r="P36" s="26">
        <f>SUM($H36:$H127)</f>
        <v>13966458</v>
      </c>
      <c r="Q36" s="26">
        <f>SUM($I36:$I127)</f>
        <v>377828</v>
      </c>
      <c r="R36" s="26">
        <f t="shared" si="4"/>
        <v>14344286</v>
      </c>
      <c r="S36" s="26">
        <f t="shared" si="5"/>
        <v>966852</v>
      </c>
    </row>
    <row r="37" spans="1:19" x14ac:dyDescent="0.2">
      <c r="A37" s="23">
        <v>44358</v>
      </c>
      <c r="B37" s="24" t="str">
        <f t="shared" si="7"/>
        <v>(Fri)</v>
      </c>
      <c r="C37" s="25">
        <f t="shared" si="8"/>
        <v>902236</v>
      </c>
      <c r="D37" s="28">
        <v>629011</v>
      </c>
      <c r="E37" s="28">
        <v>28527</v>
      </c>
      <c r="F37" s="28">
        <v>244698</v>
      </c>
      <c r="G37" s="25">
        <v>0</v>
      </c>
      <c r="H37" s="28">
        <v>603862</v>
      </c>
      <c r="I37" s="28">
        <v>26622</v>
      </c>
      <c r="J37" s="28">
        <v>236245</v>
      </c>
      <c r="K37" s="25">
        <v>0</v>
      </c>
      <c r="M37" s="26">
        <f>SUM($D37:$D128)</f>
        <v>14308588</v>
      </c>
      <c r="N37" s="26">
        <f>SUM($E37:$E128)</f>
        <v>371383</v>
      </c>
      <c r="O37" s="26">
        <f t="shared" si="3"/>
        <v>14679971</v>
      </c>
      <c r="P37" s="26">
        <f>SUM($H37:$H128)</f>
        <v>13396272</v>
      </c>
      <c r="Q37" s="26">
        <f>SUM($I37:$I128)</f>
        <v>347623</v>
      </c>
      <c r="R37" s="26">
        <f t="shared" si="4"/>
        <v>13743895</v>
      </c>
      <c r="S37" s="26">
        <f t="shared" si="5"/>
        <v>936076</v>
      </c>
    </row>
    <row r="38" spans="1:19" x14ac:dyDescent="0.2">
      <c r="A38" s="23">
        <v>44357</v>
      </c>
      <c r="B38" s="24" t="str">
        <f t="shared" si="7"/>
        <v>(Thu)</v>
      </c>
      <c r="C38" s="25">
        <f t="shared" si="8"/>
        <v>932489</v>
      </c>
      <c r="D38" s="28">
        <v>625671</v>
      </c>
      <c r="E38" s="28">
        <v>28495</v>
      </c>
      <c r="F38" s="28">
        <v>278323</v>
      </c>
      <c r="G38" s="25">
        <v>0</v>
      </c>
      <c r="H38" s="28">
        <v>603171</v>
      </c>
      <c r="I38" s="28">
        <v>26607</v>
      </c>
      <c r="J38" s="28">
        <v>269432</v>
      </c>
      <c r="K38" s="25">
        <v>0</v>
      </c>
      <c r="M38" s="26">
        <f>SUM($D38:$D129)</f>
        <v>13679577</v>
      </c>
      <c r="N38" s="26">
        <f>SUM($E38:$E129)</f>
        <v>342856</v>
      </c>
      <c r="O38" s="26">
        <f t="shared" si="3"/>
        <v>14022433</v>
      </c>
      <c r="P38" s="26">
        <f>SUM($H38:$H129)</f>
        <v>12792410</v>
      </c>
      <c r="Q38" s="26">
        <f>SUM($I38:$I129)</f>
        <v>321001</v>
      </c>
      <c r="R38" s="26">
        <f t="shared" si="4"/>
        <v>13113411</v>
      </c>
      <c r="S38" s="26">
        <f t="shared" si="5"/>
        <v>909022</v>
      </c>
    </row>
    <row r="39" spans="1:19" x14ac:dyDescent="0.2">
      <c r="A39" s="23">
        <v>44356</v>
      </c>
      <c r="B39" s="24" t="str">
        <f t="shared" si="7"/>
        <v>(Wed)</v>
      </c>
      <c r="C39" s="25">
        <f t="shared" si="8"/>
        <v>932158</v>
      </c>
      <c r="D39" s="28">
        <v>640599</v>
      </c>
      <c r="E39" s="28">
        <v>26913</v>
      </c>
      <c r="F39" s="28">
        <v>264646</v>
      </c>
      <c r="G39" s="25">
        <v>0</v>
      </c>
      <c r="H39" s="28">
        <v>617925</v>
      </c>
      <c r="I39" s="28">
        <v>25145</v>
      </c>
      <c r="J39" s="28">
        <v>255987</v>
      </c>
      <c r="K39" s="25">
        <v>0</v>
      </c>
      <c r="M39" s="26">
        <f>SUM($D39:$D130)</f>
        <v>13053906</v>
      </c>
      <c r="N39" s="26">
        <f>SUM($E39:$E130)</f>
        <v>314361</v>
      </c>
      <c r="O39" s="26">
        <f t="shared" si="3"/>
        <v>13368267</v>
      </c>
      <c r="P39" s="26">
        <f>SUM($H39:$H130)</f>
        <v>12189239</v>
      </c>
      <c r="Q39" s="26">
        <f>SUM($I39:$I130)</f>
        <v>294394</v>
      </c>
      <c r="R39" s="26">
        <f t="shared" si="4"/>
        <v>12483633</v>
      </c>
      <c r="S39" s="26">
        <f t="shared" si="5"/>
        <v>884634</v>
      </c>
    </row>
    <row r="40" spans="1:19" x14ac:dyDescent="0.2">
      <c r="A40" s="23">
        <v>44355</v>
      </c>
      <c r="B40" s="24" t="str">
        <f t="shared" si="7"/>
        <v>(Tue)</v>
      </c>
      <c r="C40" s="25">
        <f t="shared" si="8"/>
        <v>896494</v>
      </c>
      <c r="D40" s="28">
        <v>655240</v>
      </c>
      <c r="E40" s="28">
        <v>29076</v>
      </c>
      <c r="F40" s="28">
        <v>212178</v>
      </c>
      <c r="G40" s="25">
        <v>0</v>
      </c>
      <c r="H40" s="28">
        <v>634474</v>
      </c>
      <c r="I40" s="28">
        <v>27302</v>
      </c>
      <c r="J40" s="28">
        <v>205271</v>
      </c>
      <c r="K40" s="25">
        <v>0</v>
      </c>
      <c r="M40" s="26">
        <f>SUM($D40:$D131)</f>
        <v>12413307</v>
      </c>
      <c r="N40" s="26">
        <f>SUM($E40:$E131)</f>
        <v>287448</v>
      </c>
      <c r="O40" s="26">
        <f t="shared" si="3"/>
        <v>12700755</v>
      </c>
      <c r="P40" s="26">
        <f>SUM($H40:$H131)</f>
        <v>11571314</v>
      </c>
      <c r="Q40" s="26">
        <f>SUM($I40:$I131)</f>
        <v>269249</v>
      </c>
      <c r="R40" s="26">
        <f t="shared" si="4"/>
        <v>11840563</v>
      </c>
      <c r="S40" s="26">
        <f t="shared" si="5"/>
        <v>860192</v>
      </c>
    </row>
    <row r="41" spans="1:19" x14ac:dyDescent="0.2">
      <c r="A41" s="23">
        <v>44354</v>
      </c>
      <c r="B41" s="24" t="str">
        <f t="shared" si="7"/>
        <v>(Mon)</v>
      </c>
      <c r="C41" s="25">
        <f t="shared" si="8"/>
        <v>807867</v>
      </c>
      <c r="D41" s="28">
        <v>603545</v>
      </c>
      <c r="E41" s="28">
        <v>28875</v>
      </c>
      <c r="F41" s="28">
        <v>175447</v>
      </c>
      <c r="G41" s="25">
        <v>0</v>
      </c>
      <c r="H41" s="28">
        <v>585387</v>
      </c>
      <c r="I41" s="28">
        <v>27111</v>
      </c>
      <c r="J41" s="28">
        <v>169390</v>
      </c>
      <c r="K41" s="25">
        <v>0</v>
      </c>
      <c r="M41" s="26">
        <f>SUM($D41:$D132)</f>
        <v>11758067</v>
      </c>
      <c r="N41" s="26">
        <f>SUM($E41:$E132)</f>
        <v>258372</v>
      </c>
      <c r="O41" s="26">
        <f t="shared" si="3"/>
        <v>12016439</v>
      </c>
      <c r="P41" s="26">
        <f>SUM($H41:$H132)</f>
        <v>10936840</v>
      </c>
      <c r="Q41" s="26">
        <f>SUM($I41:$I132)</f>
        <v>241947</v>
      </c>
      <c r="R41" s="26">
        <f t="shared" si="4"/>
        <v>11178787</v>
      </c>
      <c r="S41" s="26">
        <f t="shared" si="5"/>
        <v>837652</v>
      </c>
    </row>
    <row r="42" spans="1:19" x14ac:dyDescent="0.2">
      <c r="A42" s="29">
        <v>44353</v>
      </c>
      <c r="B42" s="24" t="str">
        <f t="shared" si="7"/>
        <v>(Sun)</v>
      </c>
      <c r="C42" s="25">
        <f t="shared" si="8"/>
        <v>725396</v>
      </c>
      <c r="D42" s="28">
        <v>526924</v>
      </c>
      <c r="E42" s="28">
        <v>22788</v>
      </c>
      <c r="F42" s="28">
        <v>175684</v>
      </c>
      <c r="G42" s="25">
        <v>0</v>
      </c>
      <c r="H42" s="28">
        <v>507793</v>
      </c>
      <c r="I42" s="28">
        <v>21417</v>
      </c>
      <c r="J42" s="28">
        <v>170996</v>
      </c>
      <c r="K42" s="25">
        <v>0</v>
      </c>
      <c r="M42" s="26">
        <f>SUM($D42:$D133)</f>
        <v>11154522</v>
      </c>
      <c r="N42" s="26">
        <f>SUM($E42:$E133)</f>
        <v>229497</v>
      </c>
      <c r="O42" s="26">
        <f t="shared" si="3"/>
        <v>11384019</v>
      </c>
      <c r="P42" s="26">
        <f>SUM($H42:$H133)</f>
        <v>10351453</v>
      </c>
      <c r="Q42" s="26">
        <f>SUM($I42:$I133)</f>
        <v>214836</v>
      </c>
      <c r="R42" s="26">
        <f t="shared" si="4"/>
        <v>10566289</v>
      </c>
      <c r="S42" s="26">
        <f t="shared" si="5"/>
        <v>817730</v>
      </c>
    </row>
    <row r="43" spans="1:19" x14ac:dyDescent="0.2">
      <c r="A43" s="29">
        <v>44352</v>
      </c>
      <c r="B43" s="24" t="str">
        <f t="shared" si="7"/>
        <v>(Sat)</v>
      </c>
      <c r="C43" s="25">
        <f t="shared" si="8"/>
        <v>714204</v>
      </c>
      <c r="D43" s="28">
        <v>574762</v>
      </c>
      <c r="E43" s="28">
        <v>20357</v>
      </c>
      <c r="F43" s="28">
        <v>119085</v>
      </c>
      <c r="G43" s="25">
        <v>0</v>
      </c>
      <c r="H43" s="28">
        <v>554770</v>
      </c>
      <c r="I43" s="28">
        <v>18747</v>
      </c>
      <c r="J43" s="28">
        <v>113773</v>
      </c>
      <c r="K43" s="25">
        <v>0</v>
      </c>
      <c r="M43" s="26">
        <f>SUM($D43:$D134)</f>
        <v>10627598</v>
      </c>
      <c r="N43" s="26">
        <f>SUM($E43:$E134)</f>
        <v>206709</v>
      </c>
      <c r="O43" s="26">
        <f t="shared" si="3"/>
        <v>10834307</v>
      </c>
      <c r="P43" s="26">
        <f>SUM($H43:$H134)</f>
        <v>9843660</v>
      </c>
      <c r="Q43" s="26">
        <f>SUM($I43:$I134)</f>
        <v>193419</v>
      </c>
      <c r="R43" s="26">
        <f t="shared" si="4"/>
        <v>10037079</v>
      </c>
      <c r="S43" s="26">
        <f t="shared" si="5"/>
        <v>797228</v>
      </c>
    </row>
    <row r="44" spans="1:19" x14ac:dyDescent="0.2">
      <c r="A44" s="29">
        <v>44351</v>
      </c>
      <c r="B44" s="24" t="str">
        <f t="shared" si="7"/>
        <v>(Fri)</v>
      </c>
      <c r="C44" s="25">
        <f t="shared" si="8"/>
        <v>727017</v>
      </c>
      <c r="D44" s="28">
        <v>601398</v>
      </c>
      <c r="E44" s="28">
        <v>20193</v>
      </c>
      <c r="F44" s="28">
        <v>105426</v>
      </c>
      <c r="G44" s="25">
        <v>0</v>
      </c>
      <c r="H44" s="28">
        <v>582456</v>
      </c>
      <c r="I44" s="28">
        <v>18684</v>
      </c>
      <c r="J44" s="28">
        <v>99287</v>
      </c>
      <c r="K44" s="25">
        <v>0</v>
      </c>
      <c r="M44" s="26">
        <f>SUM($D44:$D135)</f>
        <v>10052836</v>
      </c>
      <c r="N44" s="26">
        <f>SUM($E44:$E135)</f>
        <v>186352</v>
      </c>
      <c r="O44" s="26">
        <f t="shared" si="3"/>
        <v>10239188</v>
      </c>
      <c r="P44" s="26">
        <f>SUM($H44:$H135)</f>
        <v>9288890</v>
      </c>
      <c r="Q44" s="26">
        <f>SUM($I44:$I135)</f>
        <v>174672</v>
      </c>
      <c r="R44" s="26">
        <f t="shared" si="4"/>
        <v>9463562</v>
      </c>
      <c r="S44" s="26">
        <f t="shared" si="5"/>
        <v>775626</v>
      </c>
    </row>
    <row r="45" spans="1:19" x14ac:dyDescent="0.2">
      <c r="A45" s="29">
        <v>44350</v>
      </c>
      <c r="B45" s="24" t="str">
        <f>"(" &amp; TEXT(A45,"aaa") &amp; ")"</f>
        <v>(Thu)</v>
      </c>
      <c r="C45" s="25">
        <f t="shared" si="8"/>
        <v>765589</v>
      </c>
      <c r="D45" s="28">
        <v>619281</v>
      </c>
      <c r="E45" s="28">
        <v>19976</v>
      </c>
      <c r="F45" s="28">
        <v>126332</v>
      </c>
      <c r="G45" s="25">
        <v>0</v>
      </c>
      <c r="H45" s="28">
        <v>601435</v>
      </c>
      <c r="I45" s="28">
        <v>18711</v>
      </c>
      <c r="J45" s="28">
        <v>120273</v>
      </c>
      <c r="K45" s="25">
        <v>0</v>
      </c>
      <c r="M45" s="26">
        <f>SUM($D45:$D136)</f>
        <v>9451438</v>
      </c>
      <c r="N45" s="26">
        <f>SUM($E45:$E136)</f>
        <v>166159</v>
      </c>
      <c r="O45" s="26">
        <f t="shared" si="3"/>
        <v>9617597</v>
      </c>
      <c r="P45" s="26">
        <f>SUM($H45:$H136)</f>
        <v>8706434</v>
      </c>
      <c r="Q45" s="26">
        <f>SUM($I45:$I136)</f>
        <v>155988</v>
      </c>
      <c r="R45" s="26">
        <f t="shared" si="4"/>
        <v>8862422</v>
      </c>
      <c r="S45" s="26">
        <f t="shared" si="5"/>
        <v>755175</v>
      </c>
    </row>
    <row r="46" spans="1:19" x14ac:dyDescent="0.2">
      <c r="A46" s="29">
        <v>44349</v>
      </c>
      <c r="B46" s="24" t="str">
        <f t="shared" ref="B46:B97" si="9">"(" &amp; TEXT(A46,"aaa") &amp; ")"</f>
        <v>(Wed)</v>
      </c>
      <c r="C46" s="25">
        <f t="shared" si="8"/>
        <v>762671</v>
      </c>
      <c r="D46" s="28">
        <v>615002</v>
      </c>
      <c r="E46" s="28">
        <v>19606</v>
      </c>
      <c r="F46" s="28">
        <v>128063</v>
      </c>
      <c r="G46" s="25">
        <v>0</v>
      </c>
      <c r="H46" s="28">
        <v>597910</v>
      </c>
      <c r="I46" s="28">
        <v>18342</v>
      </c>
      <c r="J46" s="28">
        <v>121926</v>
      </c>
      <c r="K46" s="25">
        <v>0</v>
      </c>
      <c r="M46" s="26">
        <f>SUM($D46:$D137)</f>
        <v>8832157</v>
      </c>
      <c r="N46" s="26">
        <f>SUM($E46:$E137)</f>
        <v>146183</v>
      </c>
      <c r="O46" s="26">
        <f t="shared" si="3"/>
        <v>8978340</v>
      </c>
      <c r="P46" s="26">
        <f>SUM($H46:$H137)</f>
        <v>8104999</v>
      </c>
      <c r="Q46" s="26">
        <f>SUM($I46:$I137)</f>
        <v>137277</v>
      </c>
      <c r="R46" s="26">
        <f t="shared" si="4"/>
        <v>8242276</v>
      </c>
      <c r="S46" s="26">
        <f t="shared" si="5"/>
        <v>736064</v>
      </c>
    </row>
    <row r="47" spans="1:19" x14ac:dyDescent="0.2">
      <c r="A47" s="29">
        <v>44348</v>
      </c>
      <c r="B47" s="24" t="str">
        <f t="shared" si="9"/>
        <v>(Tue)</v>
      </c>
      <c r="C47" s="25">
        <f t="shared" si="8"/>
        <v>715544</v>
      </c>
      <c r="D47" s="28">
        <v>595127</v>
      </c>
      <c r="E47" s="28">
        <v>19175</v>
      </c>
      <c r="F47" s="28">
        <v>101242</v>
      </c>
      <c r="G47" s="25">
        <v>0</v>
      </c>
      <c r="H47" s="28">
        <v>579180</v>
      </c>
      <c r="I47" s="28">
        <v>18003</v>
      </c>
      <c r="J47" s="28">
        <v>95491</v>
      </c>
      <c r="K47" s="25">
        <v>0</v>
      </c>
      <c r="M47" s="26">
        <f>SUM($D47:$D138)</f>
        <v>8217155</v>
      </c>
      <c r="N47" s="26">
        <f>SUM($E47:$E138)</f>
        <v>126577</v>
      </c>
      <c r="O47" s="26">
        <f t="shared" si="3"/>
        <v>8343732</v>
      </c>
      <c r="P47" s="26">
        <f>SUM($H47:$H138)</f>
        <v>7507089</v>
      </c>
      <c r="Q47" s="26">
        <f>SUM($I47:$I138)</f>
        <v>118935</v>
      </c>
      <c r="R47" s="26">
        <f t="shared" si="4"/>
        <v>7626024</v>
      </c>
      <c r="S47" s="26">
        <f t="shared" si="5"/>
        <v>717708</v>
      </c>
    </row>
    <row r="48" spans="1:19" x14ac:dyDescent="0.2">
      <c r="A48" s="29">
        <v>44347</v>
      </c>
      <c r="B48" s="24" t="str">
        <f t="shared" si="9"/>
        <v>(Mon)</v>
      </c>
      <c r="C48" s="25">
        <f t="shared" si="8"/>
        <v>604882</v>
      </c>
      <c r="D48" s="28">
        <v>500281</v>
      </c>
      <c r="E48" s="28">
        <v>18294</v>
      </c>
      <c r="F48" s="28">
        <v>86307</v>
      </c>
      <c r="G48" s="25">
        <v>0</v>
      </c>
      <c r="H48" s="28">
        <v>483972</v>
      </c>
      <c r="I48" s="28">
        <v>17057</v>
      </c>
      <c r="J48" s="28">
        <v>75315</v>
      </c>
      <c r="K48" s="25">
        <v>0</v>
      </c>
      <c r="M48" s="26">
        <f>SUM($D48:$D139)</f>
        <v>7622028</v>
      </c>
      <c r="N48" s="26">
        <f>SUM($E48:$E139)</f>
        <v>107402</v>
      </c>
      <c r="O48" s="26">
        <f t="shared" si="3"/>
        <v>7729430</v>
      </c>
      <c r="P48" s="26">
        <f>SUM($H48:$H139)</f>
        <v>6927909</v>
      </c>
      <c r="Q48" s="26">
        <f>SUM($I48:$I139)</f>
        <v>100932</v>
      </c>
      <c r="R48" s="26">
        <f t="shared" si="4"/>
        <v>7028841</v>
      </c>
      <c r="S48" s="26">
        <f t="shared" si="5"/>
        <v>700589</v>
      </c>
    </row>
    <row r="49" spans="1:19" x14ac:dyDescent="0.2">
      <c r="A49" s="29">
        <v>44346</v>
      </c>
      <c r="B49" s="24" t="str">
        <f t="shared" si="9"/>
        <v>(Sun)</v>
      </c>
      <c r="C49" s="25">
        <f t="shared" si="8"/>
        <v>517419</v>
      </c>
      <c r="D49" s="28">
        <v>438823</v>
      </c>
      <c r="E49" s="28">
        <v>15915</v>
      </c>
      <c r="F49" s="28">
        <v>62681</v>
      </c>
      <c r="G49" s="25">
        <v>0</v>
      </c>
      <c r="H49" s="28">
        <v>425463</v>
      </c>
      <c r="I49" s="28">
        <v>15015</v>
      </c>
      <c r="J49" s="28">
        <v>58441</v>
      </c>
      <c r="K49" s="25">
        <v>0</v>
      </c>
      <c r="M49" s="26">
        <f>SUM($D49:$D140)</f>
        <v>7121747</v>
      </c>
      <c r="N49" s="26">
        <f>SUM($E49:$E140)</f>
        <v>89108</v>
      </c>
      <c r="O49" s="26">
        <f t="shared" si="3"/>
        <v>7210855</v>
      </c>
      <c r="P49" s="26">
        <f>SUM($H49:$H140)</f>
        <v>6443937</v>
      </c>
      <c r="Q49" s="26">
        <f>SUM($I49:$I140)</f>
        <v>83875</v>
      </c>
      <c r="R49" s="26">
        <f t="shared" si="4"/>
        <v>6527812</v>
      </c>
      <c r="S49" s="26">
        <f t="shared" si="5"/>
        <v>683043</v>
      </c>
    </row>
    <row r="50" spans="1:19" x14ac:dyDescent="0.2">
      <c r="A50" s="29">
        <v>44345</v>
      </c>
      <c r="B50" s="24" t="str">
        <f t="shared" si="9"/>
        <v>(Sat)</v>
      </c>
      <c r="C50" s="25">
        <f t="shared" si="8"/>
        <v>514074</v>
      </c>
      <c r="D50" s="28">
        <v>445111</v>
      </c>
      <c r="E50" s="28">
        <v>15520</v>
      </c>
      <c r="F50" s="28">
        <v>53443</v>
      </c>
      <c r="G50" s="25">
        <v>0</v>
      </c>
      <c r="H50" s="28">
        <v>429028</v>
      </c>
      <c r="I50" s="28">
        <v>14566</v>
      </c>
      <c r="J50" s="28">
        <v>46102</v>
      </c>
      <c r="K50" s="25">
        <v>0</v>
      </c>
      <c r="M50" s="26">
        <f>SUM($D50:$D141)</f>
        <v>6682924</v>
      </c>
      <c r="N50" s="26">
        <f>SUM($E50:$E141)</f>
        <v>73193</v>
      </c>
      <c r="O50" s="26">
        <f t="shared" si="3"/>
        <v>6756117</v>
      </c>
      <c r="P50" s="26">
        <f>SUM($H50:$H141)</f>
        <v>6018474</v>
      </c>
      <c r="Q50" s="26">
        <f>SUM($I50:$I141)</f>
        <v>68860</v>
      </c>
      <c r="R50" s="26">
        <f t="shared" si="4"/>
        <v>6087334</v>
      </c>
      <c r="S50" s="26">
        <f t="shared" si="5"/>
        <v>668783</v>
      </c>
    </row>
    <row r="51" spans="1:19" x14ac:dyDescent="0.2">
      <c r="A51" s="29">
        <v>44344</v>
      </c>
      <c r="B51" s="24" t="str">
        <f t="shared" si="9"/>
        <v>(Fri)</v>
      </c>
      <c r="C51" s="25">
        <f t="shared" si="8"/>
        <v>547019</v>
      </c>
      <c r="D51" s="28">
        <v>495231</v>
      </c>
      <c r="E51" s="28">
        <v>14247</v>
      </c>
      <c r="F51" s="28">
        <v>37541</v>
      </c>
      <c r="G51" s="25">
        <v>0</v>
      </c>
      <c r="H51" s="28">
        <v>474628</v>
      </c>
      <c r="I51" s="28">
        <v>13384</v>
      </c>
      <c r="J51" s="28">
        <v>28623</v>
      </c>
      <c r="K51" s="25">
        <v>0</v>
      </c>
      <c r="M51" s="26">
        <f>SUM($D51:$D142)</f>
        <v>6237813</v>
      </c>
      <c r="N51" s="26">
        <f>SUM($E51:$E142)</f>
        <v>57673</v>
      </c>
      <c r="O51" s="26">
        <f t="shared" si="3"/>
        <v>6295486</v>
      </c>
      <c r="P51" s="26">
        <f>SUM($H51:$H142)</f>
        <v>5589446</v>
      </c>
      <c r="Q51" s="26">
        <f>SUM($I51:$I142)</f>
        <v>54294</v>
      </c>
      <c r="R51" s="26">
        <f t="shared" si="4"/>
        <v>5643740</v>
      </c>
      <c r="S51" s="26">
        <f t="shared" si="5"/>
        <v>651746</v>
      </c>
    </row>
    <row r="52" spans="1:19" x14ac:dyDescent="0.2">
      <c r="A52" s="29">
        <v>44343</v>
      </c>
      <c r="B52" s="24" t="str">
        <f t="shared" si="9"/>
        <v>(Thu)</v>
      </c>
      <c r="C52" s="25">
        <f t="shared" si="8"/>
        <v>573142</v>
      </c>
      <c r="D52" s="28">
        <v>522148</v>
      </c>
      <c r="E52" s="28">
        <v>12377</v>
      </c>
      <c r="F52" s="28">
        <v>38617</v>
      </c>
      <c r="G52" s="25">
        <v>0</v>
      </c>
      <c r="H52" s="28">
        <v>500935</v>
      </c>
      <c r="I52" s="28">
        <v>11680</v>
      </c>
      <c r="J52" s="28">
        <v>30977</v>
      </c>
      <c r="K52" s="25">
        <v>0</v>
      </c>
      <c r="M52" s="26">
        <f>SUM($D52:$D143)</f>
        <v>5742582</v>
      </c>
      <c r="N52" s="26">
        <f>SUM($E52:$E143)</f>
        <v>43426</v>
      </c>
      <c r="O52" s="26">
        <f t="shared" si="3"/>
        <v>5786008</v>
      </c>
      <c r="P52" s="26">
        <f>SUM($H52:$H143)</f>
        <v>5114818</v>
      </c>
      <c r="Q52" s="26">
        <f>SUM($I52:$I143)</f>
        <v>40910</v>
      </c>
      <c r="R52" s="26">
        <f t="shared" si="4"/>
        <v>5155728</v>
      </c>
      <c r="S52" s="26">
        <f t="shared" si="5"/>
        <v>630280</v>
      </c>
    </row>
    <row r="53" spans="1:19" x14ac:dyDescent="0.2">
      <c r="A53" s="29">
        <v>44342</v>
      </c>
      <c r="B53" s="24" t="str">
        <f t="shared" si="9"/>
        <v>(Wed)</v>
      </c>
      <c r="C53" s="25">
        <f t="shared" si="8"/>
        <v>563682</v>
      </c>
      <c r="D53" s="28">
        <v>541283</v>
      </c>
      <c r="E53" s="28">
        <v>11453</v>
      </c>
      <c r="F53" s="28">
        <v>10946</v>
      </c>
      <c r="G53" s="25">
        <v>0</v>
      </c>
      <c r="H53" s="28">
        <v>518920</v>
      </c>
      <c r="I53" s="28">
        <v>10708</v>
      </c>
      <c r="J53" s="28">
        <v>8872</v>
      </c>
      <c r="K53" s="25">
        <v>0</v>
      </c>
      <c r="M53" s="26">
        <f>SUM($D53:$D144)</f>
        <v>5220434</v>
      </c>
      <c r="N53" s="26">
        <f>SUM($E53:$E144)</f>
        <v>31049</v>
      </c>
      <c r="O53" s="26">
        <f t="shared" si="3"/>
        <v>5251483</v>
      </c>
      <c r="P53" s="26">
        <f>SUM($H53:$H144)</f>
        <v>4613883</v>
      </c>
      <c r="Q53" s="26">
        <f>SUM($I53:$I144)</f>
        <v>29230</v>
      </c>
      <c r="R53" s="26">
        <f t="shared" si="4"/>
        <v>4643113</v>
      </c>
      <c r="S53" s="26">
        <f t="shared" si="5"/>
        <v>608370</v>
      </c>
    </row>
    <row r="54" spans="1:19" x14ac:dyDescent="0.2">
      <c r="A54" s="29">
        <v>44341</v>
      </c>
      <c r="B54" s="24" t="str">
        <f t="shared" si="9"/>
        <v>(Tue)</v>
      </c>
      <c r="C54" s="25">
        <f t="shared" si="8"/>
        <v>505536</v>
      </c>
      <c r="D54" s="28">
        <v>486240</v>
      </c>
      <c r="E54" s="28">
        <v>9778</v>
      </c>
      <c r="F54" s="28">
        <v>9518</v>
      </c>
      <c r="G54" s="25">
        <v>0</v>
      </c>
      <c r="H54" s="28">
        <v>466479</v>
      </c>
      <c r="I54" s="28">
        <v>9254</v>
      </c>
      <c r="J54" s="28">
        <v>7380</v>
      </c>
      <c r="K54" s="25">
        <v>0</v>
      </c>
      <c r="M54" s="26">
        <f>SUM($D54:$D145)</f>
        <v>4679151</v>
      </c>
      <c r="N54" s="26">
        <f>SUM($E54:$E145)</f>
        <v>19596</v>
      </c>
      <c r="O54" s="26">
        <f t="shared" si="3"/>
        <v>4698747</v>
      </c>
      <c r="P54" s="26">
        <f>SUM($H54:$H145)</f>
        <v>4094963</v>
      </c>
      <c r="Q54" s="26">
        <f>SUM($I54:$I145)</f>
        <v>18522</v>
      </c>
      <c r="R54" s="26">
        <f t="shared" si="4"/>
        <v>4113485</v>
      </c>
      <c r="S54" s="26">
        <f t="shared" si="5"/>
        <v>585262</v>
      </c>
    </row>
    <row r="55" spans="1:19" x14ac:dyDescent="0.2">
      <c r="A55" s="29">
        <v>44340</v>
      </c>
      <c r="B55" s="24" t="str">
        <f t="shared" si="9"/>
        <v>(Mon)</v>
      </c>
      <c r="C55" s="25">
        <f t="shared" si="8"/>
        <v>438814</v>
      </c>
      <c r="D55" s="28">
        <v>420191</v>
      </c>
      <c r="E55" s="28">
        <v>9818</v>
      </c>
      <c r="F55" s="28">
        <v>8805</v>
      </c>
      <c r="G55" s="25">
        <v>0</v>
      </c>
      <c r="H55" s="28">
        <v>404540</v>
      </c>
      <c r="I55" s="28">
        <v>9268</v>
      </c>
      <c r="J55" s="28">
        <v>6767</v>
      </c>
      <c r="K55" s="25">
        <v>0</v>
      </c>
      <c r="M55" s="26">
        <f>SUM($D55:$D146)</f>
        <v>4192911</v>
      </c>
      <c r="N55" s="26">
        <f>SUM($E55:$E146)</f>
        <v>9818</v>
      </c>
      <c r="O55" s="26">
        <f t="shared" si="3"/>
        <v>4202729</v>
      </c>
      <c r="P55" s="26">
        <f>SUM($H55:$H146)</f>
        <v>3628484</v>
      </c>
      <c r="Q55" s="26">
        <f>SUM($I55:$I146)</f>
        <v>9268</v>
      </c>
      <c r="R55" s="26">
        <f t="shared" si="4"/>
        <v>3637752</v>
      </c>
      <c r="S55" s="26">
        <f t="shared" si="5"/>
        <v>564977</v>
      </c>
    </row>
    <row r="56" spans="1:19" x14ac:dyDescent="0.2">
      <c r="A56" s="29">
        <v>44339</v>
      </c>
      <c r="B56" s="24" t="str">
        <f t="shared" si="9"/>
        <v>(Sun)</v>
      </c>
      <c r="C56" s="25">
        <f t="shared" si="8"/>
        <v>344456</v>
      </c>
      <c r="D56" s="28">
        <v>321997</v>
      </c>
      <c r="E56" s="28">
        <v>0</v>
      </c>
      <c r="F56" s="28">
        <v>22459</v>
      </c>
      <c r="G56" s="25">
        <v>0</v>
      </c>
      <c r="H56" s="28">
        <v>311207</v>
      </c>
      <c r="I56" s="28">
        <v>0</v>
      </c>
      <c r="J56" s="28">
        <v>20207</v>
      </c>
      <c r="K56" s="25">
        <v>0</v>
      </c>
      <c r="M56" s="26">
        <f>SUM($D56:$D147)</f>
        <v>3772720</v>
      </c>
      <c r="N56" s="26">
        <f>SUM($E56:$E147)</f>
        <v>0</v>
      </c>
      <c r="O56" s="26">
        <f t="shared" si="3"/>
        <v>3772720</v>
      </c>
      <c r="P56" s="26">
        <f>SUM($H56:$H147)</f>
        <v>3223944</v>
      </c>
      <c r="Q56" s="26">
        <f>SUM($I56:$I147)</f>
        <v>0</v>
      </c>
      <c r="R56" s="26">
        <f t="shared" si="4"/>
        <v>3223944</v>
      </c>
      <c r="S56" s="26">
        <f t="shared" si="5"/>
        <v>548776</v>
      </c>
    </row>
    <row r="57" spans="1:19" x14ac:dyDescent="0.2">
      <c r="A57" s="29">
        <v>44338</v>
      </c>
      <c r="B57" s="24" t="str">
        <f t="shared" si="9"/>
        <v>(Sat)</v>
      </c>
      <c r="C57" s="25">
        <f t="shared" si="8"/>
        <v>312581</v>
      </c>
      <c r="D57" s="28">
        <v>276882</v>
      </c>
      <c r="E57" s="28">
        <v>0</v>
      </c>
      <c r="F57" s="28">
        <v>35699</v>
      </c>
      <c r="G57" s="25">
        <v>0</v>
      </c>
      <c r="H57" s="28">
        <v>264119</v>
      </c>
      <c r="I57" s="28">
        <v>0</v>
      </c>
      <c r="J57" s="28">
        <v>22466</v>
      </c>
      <c r="K57" s="25">
        <v>0</v>
      </c>
      <c r="M57" s="26">
        <f>SUM($D57:$D148)</f>
        <v>3450723</v>
      </c>
      <c r="N57" s="26">
        <f>SUM($E57:$E148)</f>
        <v>0</v>
      </c>
      <c r="O57" s="26">
        <f t="shared" si="3"/>
        <v>3450723</v>
      </c>
      <c r="P57" s="26">
        <f>SUM($H57:$H148)</f>
        <v>2912737</v>
      </c>
      <c r="Q57" s="26">
        <f>SUM($I57:$I148)</f>
        <v>0</v>
      </c>
      <c r="R57" s="26">
        <f t="shared" si="4"/>
        <v>2912737</v>
      </c>
      <c r="S57" s="26">
        <f t="shared" si="5"/>
        <v>537986</v>
      </c>
    </row>
    <row r="58" spans="1:19" x14ac:dyDescent="0.2">
      <c r="A58" s="29">
        <v>44337</v>
      </c>
      <c r="B58" s="24" t="str">
        <f t="shared" si="9"/>
        <v>(Fri)</v>
      </c>
      <c r="C58" s="25">
        <f t="shared" si="8"/>
        <v>307630</v>
      </c>
      <c r="D58" s="28">
        <v>266342</v>
      </c>
      <c r="E58" s="28">
        <v>0</v>
      </c>
      <c r="F58" s="28">
        <v>41288</v>
      </c>
      <c r="G58" s="25">
        <v>0</v>
      </c>
      <c r="H58" s="28">
        <v>248510</v>
      </c>
      <c r="I58" s="28">
        <v>0</v>
      </c>
      <c r="J58" s="28">
        <v>22930</v>
      </c>
      <c r="K58" s="25">
        <v>0</v>
      </c>
      <c r="M58" s="26">
        <f>SUM($D58:$D149)</f>
        <v>3173841</v>
      </c>
      <c r="N58" s="26">
        <f>SUM($E58:$E149)</f>
        <v>0</v>
      </c>
      <c r="O58" s="26">
        <f t="shared" si="3"/>
        <v>3173841</v>
      </c>
      <c r="P58" s="26">
        <f>SUM($H58:$H149)</f>
        <v>2648618</v>
      </c>
      <c r="Q58" s="26">
        <f>SUM($I58:$I149)</f>
        <v>0</v>
      </c>
      <c r="R58" s="26">
        <f t="shared" si="4"/>
        <v>2648618</v>
      </c>
      <c r="S58" s="26">
        <f t="shared" si="5"/>
        <v>525223</v>
      </c>
    </row>
    <row r="59" spans="1:19" x14ac:dyDescent="0.2">
      <c r="A59" s="29">
        <v>44336</v>
      </c>
      <c r="B59" s="24" t="str">
        <f t="shared" si="9"/>
        <v>(Thu)</v>
      </c>
      <c r="C59" s="25">
        <f t="shared" si="8"/>
        <v>328277</v>
      </c>
      <c r="D59" s="28">
        <v>307558</v>
      </c>
      <c r="E59" s="28">
        <v>0</v>
      </c>
      <c r="F59" s="28">
        <v>20719</v>
      </c>
      <c r="G59" s="25">
        <v>0</v>
      </c>
      <c r="H59" s="28">
        <v>288218</v>
      </c>
      <c r="I59" s="28">
        <v>0</v>
      </c>
      <c r="J59" s="28">
        <v>12886</v>
      </c>
      <c r="K59" s="25">
        <v>0</v>
      </c>
      <c r="M59" s="26">
        <f>SUM($D59:$D150)</f>
        <v>2907499</v>
      </c>
      <c r="N59" s="26">
        <f>SUM($E59:$E150)</f>
        <v>0</v>
      </c>
      <c r="O59" s="26">
        <f t="shared" si="3"/>
        <v>2907499</v>
      </c>
      <c r="P59" s="26">
        <f>SUM($H59:$H150)</f>
        <v>2400108</v>
      </c>
      <c r="Q59" s="26">
        <f>SUM($I59:$I150)</f>
        <v>0</v>
      </c>
      <c r="R59" s="26">
        <f t="shared" si="4"/>
        <v>2400108</v>
      </c>
      <c r="S59" s="26">
        <f t="shared" si="5"/>
        <v>507391</v>
      </c>
    </row>
    <row r="60" spans="1:19" x14ac:dyDescent="0.2">
      <c r="A60" s="29">
        <v>44335</v>
      </c>
      <c r="B60" s="24" t="str">
        <f t="shared" si="9"/>
        <v>(Wed)</v>
      </c>
      <c r="C60" s="25">
        <f t="shared" si="8"/>
        <v>347838</v>
      </c>
      <c r="D60" s="28">
        <v>295279</v>
      </c>
      <c r="E60" s="28">
        <v>0</v>
      </c>
      <c r="F60" s="28">
        <v>52559</v>
      </c>
      <c r="G60" s="25">
        <v>0</v>
      </c>
      <c r="H60" s="28">
        <v>277768</v>
      </c>
      <c r="I60" s="28">
        <v>0</v>
      </c>
      <c r="J60" s="28">
        <v>31248</v>
      </c>
      <c r="K60" s="25">
        <v>0</v>
      </c>
      <c r="M60" s="26">
        <f>SUM($D60:$D151)</f>
        <v>2599941</v>
      </c>
      <c r="N60" s="26">
        <f>SUM($E60:$E151)</f>
        <v>0</v>
      </c>
      <c r="O60" s="26">
        <f t="shared" si="3"/>
        <v>2599941</v>
      </c>
      <c r="P60" s="26">
        <f>SUM($H60:$H151)</f>
        <v>2111890</v>
      </c>
      <c r="Q60" s="26">
        <f>SUM($I60:$I151)</f>
        <v>0</v>
      </c>
      <c r="R60" s="26">
        <f t="shared" si="4"/>
        <v>2111890</v>
      </c>
      <c r="S60" s="26">
        <f t="shared" si="5"/>
        <v>488051</v>
      </c>
    </row>
    <row r="61" spans="1:19" x14ac:dyDescent="0.2">
      <c r="A61" s="29">
        <v>44334</v>
      </c>
      <c r="B61" s="24" t="str">
        <f t="shared" si="9"/>
        <v>(Tue)</v>
      </c>
      <c r="C61" s="25">
        <f t="shared" si="8"/>
        <v>292904</v>
      </c>
      <c r="D61" s="28">
        <v>241978</v>
      </c>
      <c r="E61" s="28">
        <v>0</v>
      </c>
      <c r="F61" s="28">
        <v>50926</v>
      </c>
      <c r="G61" s="25">
        <v>0</v>
      </c>
      <c r="H61" s="28">
        <v>226841</v>
      </c>
      <c r="I61" s="28">
        <v>0</v>
      </c>
      <c r="J61" s="28">
        <v>32805</v>
      </c>
      <c r="K61" s="25">
        <v>0</v>
      </c>
      <c r="M61" s="26">
        <f>SUM($D61:$D152)</f>
        <v>2304662</v>
      </c>
      <c r="N61" s="26">
        <f>SUM($E61:$E152)</f>
        <v>0</v>
      </c>
      <c r="O61" s="26">
        <f t="shared" si="3"/>
        <v>2304662</v>
      </c>
      <c r="P61" s="26">
        <f>SUM($H61:$H152)</f>
        <v>1834122</v>
      </c>
      <c r="Q61" s="26">
        <f>SUM($I61:$I152)</f>
        <v>0</v>
      </c>
      <c r="R61" s="26">
        <f t="shared" si="4"/>
        <v>1834122</v>
      </c>
      <c r="S61" s="26">
        <f t="shared" si="5"/>
        <v>470540</v>
      </c>
    </row>
    <row r="62" spans="1:19" x14ac:dyDescent="0.2">
      <c r="A62" s="29">
        <v>44333</v>
      </c>
      <c r="B62" s="24" t="str">
        <f t="shared" si="9"/>
        <v>(Mon)</v>
      </c>
      <c r="C62" s="25">
        <f t="shared" si="8"/>
        <v>241102</v>
      </c>
      <c r="D62" s="28">
        <v>201876</v>
      </c>
      <c r="E62" s="28">
        <v>0</v>
      </c>
      <c r="F62" s="28">
        <v>39226</v>
      </c>
      <c r="G62" s="25">
        <v>0</v>
      </c>
      <c r="H62" s="28">
        <v>189054</v>
      </c>
      <c r="I62" s="28">
        <v>0</v>
      </c>
      <c r="J62" s="28">
        <v>24479</v>
      </c>
      <c r="K62" s="25">
        <v>0</v>
      </c>
      <c r="M62" s="26">
        <f>SUM($D62:$D153)</f>
        <v>2062684</v>
      </c>
      <c r="N62" s="26">
        <f>SUM($E62:$E153)</f>
        <v>0</v>
      </c>
      <c r="O62" s="26">
        <f t="shared" si="3"/>
        <v>2062684</v>
      </c>
      <c r="P62" s="26">
        <f>SUM($H62:$H153)</f>
        <v>1607281</v>
      </c>
      <c r="Q62" s="26">
        <f>SUM($I62:$I153)</f>
        <v>0</v>
      </c>
      <c r="R62" s="26">
        <f t="shared" si="4"/>
        <v>1607281</v>
      </c>
      <c r="S62" s="26">
        <f t="shared" si="5"/>
        <v>455403</v>
      </c>
    </row>
    <row r="63" spans="1:19" x14ac:dyDescent="0.2">
      <c r="A63" s="29">
        <v>44332</v>
      </c>
      <c r="B63" s="24" t="str">
        <f t="shared" si="9"/>
        <v>(Sun)</v>
      </c>
      <c r="C63" s="25">
        <f t="shared" si="8"/>
        <v>203210</v>
      </c>
      <c r="D63" s="28">
        <v>184496</v>
      </c>
      <c r="E63" s="28">
        <v>0</v>
      </c>
      <c r="F63" s="28">
        <v>18714</v>
      </c>
      <c r="G63" s="25">
        <v>0</v>
      </c>
      <c r="H63" s="28">
        <v>177787</v>
      </c>
      <c r="I63" s="28">
        <v>0</v>
      </c>
      <c r="J63" s="28">
        <v>14496</v>
      </c>
      <c r="K63" s="25">
        <v>0</v>
      </c>
      <c r="M63" s="26">
        <f>SUM($D63:$D154)</f>
        <v>1860808</v>
      </c>
      <c r="N63" s="26">
        <f>SUM($E63:$E154)</f>
        <v>0</v>
      </c>
      <c r="O63" s="26">
        <f t="shared" si="3"/>
        <v>1860808</v>
      </c>
      <c r="P63" s="26">
        <f>SUM($H63:$H154)</f>
        <v>1418227</v>
      </c>
      <c r="Q63" s="26">
        <f>SUM($I63:$I154)</f>
        <v>0</v>
      </c>
      <c r="R63" s="26">
        <f t="shared" si="4"/>
        <v>1418227</v>
      </c>
      <c r="S63" s="26">
        <f t="shared" si="5"/>
        <v>442581</v>
      </c>
    </row>
    <row r="64" spans="1:19" x14ac:dyDescent="0.2">
      <c r="A64" s="29">
        <v>44331</v>
      </c>
      <c r="B64" s="24" t="str">
        <f t="shared" si="9"/>
        <v>(Sat)</v>
      </c>
      <c r="C64" s="25">
        <f t="shared" si="8"/>
        <v>159901</v>
      </c>
      <c r="D64" s="28">
        <v>133750</v>
      </c>
      <c r="E64" s="28">
        <v>0</v>
      </c>
      <c r="F64" s="28">
        <v>26151</v>
      </c>
      <c r="G64" s="25">
        <v>0</v>
      </c>
      <c r="H64" s="28">
        <v>123734</v>
      </c>
      <c r="I64" s="28">
        <v>0</v>
      </c>
      <c r="J64" s="28">
        <v>14837</v>
      </c>
      <c r="K64" s="25">
        <v>0</v>
      </c>
      <c r="M64" s="26">
        <f>SUM($D64:$D155)</f>
        <v>1676312</v>
      </c>
      <c r="N64" s="26">
        <f>SUM($E64:$E155)</f>
        <v>0</v>
      </c>
      <c r="O64" s="26">
        <f t="shared" si="3"/>
        <v>1676312</v>
      </c>
      <c r="P64" s="26">
        <f>SUM($H64:$H155)</f>
        <v>1240440</v>
      </c>
      <c r="Q64" s="26">
        <f>SUM($I64:$I155)</f>
        <v>0</v>
      </c>
      <c r="R64" s="26">
        <f t="shared" si="4"/>
        <v>1240440</v>
      </c>
      <c r="S64" s="26">
        <f t="shared" si="5"/>
        <v>435872</v>
      </c>
    </row>
    <row r="65" spans="1:19" x14ac:dyDescent="0.2">
      <c r="A65" s="29">
        <v>44330</v>
      </c>
      <c r="B65" s="24" t="str">
        <f t="shared" si="9"/>
        <v>(Fri)</v>
      </c>
      <c r="C65" s="25">
        <f t="shared" si="8"/>
        <v>160033</v>
      </c>
      <c r="D65" s="28">
        <v>127259</v>
      </c>
      <c r="E65" s="28">
        <v>0</v>
      </c>
      <c r="F65" s="28">
        <v>32774</v>
      </c>
      <c r="G65" s="25">
        <v>0</v>
      </c>
      <c r="H65" s="28">
        <v>111792</v>
      </c>
      <c r="I65" s="28">
        <v>0</v>
      </c>
      <c r="J65" s="28">
        <v>16168</v>
      </c>
      <c r="K65" s="25">
        <v>0</v>
      </c>
      <c r="M65" s="26">
        <f>SUM($D65:$D156)</f>
        <v>1542562</v>
      </c>
      <c r="N65" s="26">
        <f>SUM($E65:$E156)</f>
        <v>0</v>
      </c>
      <c r="O65" s="26">
        <f t="shared" si="3"/>
        <v>1542562</v>
      </c>
      <c r="P65" s="26">
        <f>SUM($H65:$H156)</f>
        <v>1116706</v>
      </c>
      <c r="Q65" s="26">
        <f>SUM($I65:$I156)</f>
        <v>0</v>
      </c>
      <c r="R65" s="26">
        <f t="shared" si="4"/>
        <v>1116706</v>
      </c>
      <c r="S65" s="26">
        <f t="shared" si="5"/>
        <v>425856</v>
      </c>
    </row>
    <row r="66" spans="1:19" x14ac:dyDescent="0.2">
      <c r="A66" s="29">
        <v>44329</v>
      </c>
      <c r="B66" s="24" t="str">
        <f t="shared" si="9"/>
        <v>(Thu)</v>
      </c>
      <c r="C66" s="25">
        <f t="shared" si="8"/>
        <v>186614</v>
      </c>
      <c r="D66" s="28">
        <v>148495</v>
      </c>
      <c r="E66" s="28">
        <v>0</v>
      </c>
      <c r="F66" s="28">
        <v>38119</v>
      </c>
      <c r="G66" s="25">
        <v>0</v>
      </c>
      <c r="H66" s="28">
        <v>133488</v>
      </c>
      <c r="I66" s="28">
        <v>0</v>
      </c>
      <c r="J66" s="28">
        <v>22861</v>
      </c>
      <c r="K66" s="25">
        <v>0</v>
      </c>
      <c r="M66" s="26">
        <f>SUM($D66:$D157)</f>
        <v>1415303</v>
      </c>
      <c r="N66" s="26">
        <f>SUM($E66:$E157)</f>
        <v>0</v>
      </c>
      <c r="O66" s="26">
        <f t="shared" si="3"/>
        <v>1415303</v>
      </c>
      <c r="P66" s="26">
        <f>SUM($H66:$H157)</f>
        <v>1004914</v>
      </c>
      <c r="Q66" s="26">
        <f>SUM($I66:$I157)</f>
        <v>0</v>
      </c>
      <c r="R66" s="26">
        <f t="shared" si="4"/>
        <v>1004914</v>
      </c>
      <c r="S66" s="26">
        <f t="shared" si="5"/>
        <v>410389</v>
      </c>
    </row>
    <row r="67" spans="1:19" x14ac:dyDescent="0.2">
      <c r="A67" s="29">
        <v>44328</v>
      </c>
      <c r="B67" s="24" t="str">
        <f t="shared" si="9"/>
        <v>(Wed)</v>
      </c>
      <c r="C67" s="25">
        <f t="shared" si="8"/>
        <v>190242</v>
      </c>
      <c r="D67" s="28">
        <v>151081</v>
      </c>
      <c r="E67" s="28">
        <v>0</v>
      </c>
      <c r="F67" s="28">
        <v>39161</v>
      </c>
      <c r="G67" s="25">
        <v>0</v>
      </c>
      <c r="H67" s="28">
        <v>136345</v>
      </c>
      <c r="I67" s="28">
        <v>0</v>
      </c>
      <c r="J67" s="28">
        <v>24040</v>
      </c>
      <c r="K67" s="25">
        <v>0</v>
      </c>
      <c r="M67" s="26">
        <f>SUM($D67:$D158)</f>
        <v>1266808</v>
      </c>
      <c r="N67" s="26">
        <f>SUM($E67:$E158)</f>
        <v>0</v>
      </c>
      <c r="O67" s="26">
        <f t="shared" si="3"/>
        <v>1266808</v>
      </c>
      <c r="P67" s="26">
        <f>SUM($H67:$H158)</f>
        <v>871426</v>
      </c>
      <c r="Q67" s="26">
        <f>SUM($I67:$I158)</f>
        <v>0</v>
      </c>
      <c r="R67" s="26">
        <f t="shared" si="4"/>
        <v>871426</v>
      </c>
      <c r="S67" s="26">
        <f t="shared" si="5"/>
        <v>395382</v>
      </c>
    </row>
    <row r="68" spans="1:19" x14ac:dyDescent="0.2">
      <c r="A68" s="29">
        <v>44327</v>
      </c>
      <c r="B68" s="24" t="str">
        <f t="shared" si="9"/>
        <v>(Tue)</v>
      </c>
      <c r="C68" s="25">
        <f t="shared" si="8"/>
        <v>153407</v>
      </c>
      <c r="D68" s="28">
        <v>120666</v>
      </c>
      <c r="E68" s="28">
        <v>0</v>
      </c>
      <c r="F68" s="28">
        <v>32741</v>
      </c>
      <c r="G68" s="25">
        <v>0</v>
      </c>
      <c r="H68" s="28">
        <v>106624</v>
      </c>
      <c r="I68" s="28">
        <v>0</v>
      </c>
      <c r="J68" s="28">
        <v>20086</v>
      </c>
      <c r="K68" s="25">
        <v>0</v>
      </c>
      <c r="M68" s="26">
        <f>SUM($D68:$D159)</f>
        <v>1115727</v>
      </c>
      <c r="N68" s="26">
        <f>SUM($E68:$E159)</f>
        <v>0</v>
      </c>
      <c r="O68" s="26">
        <f t="shared" si="3"/>
        <v>1115727</v>
      </c>
      <c r="P68" s="26">
        <f>SUM($H68:$H159)</f>
        <v>735081</v>
      </c>
      <c r="Q68" s="26">
        <f>SUM($I68:$I159)</f>
        <v>0</v>
      </c>
      <c r="R68" s="26">
        <f t="shared" si="4"/>
        <v>735081</v>
      </c>
      <c r="S68" s="26">
        <f t="shared" si="5"/>
        <v>380646</v>
      </c>
    </row>
    <row r="69" spans="1:19" x14ac:dyDescent="0.2">
      <c r="A69" s="29">
        <v>44326</v>
      </c>
      <c r="B69" s="24" t="str">
        <f t="shared" si="9"/>
        <v>(Mon)</v>
      </c>
      <c r="C69" s="25">
        <f t="shared" si="8"/>
        <v>118060</v>
      </c>
      <c r="D69" s="28">
        <v>96776</v>
      </c>
      <c r="E69" s="28">
        <v>0</v>
      </c>
      <c r="F69" s="28">
        <v>21284</v>
      </c>
      <c r="G69" s="25">
        <v>0</v>
      </c>
      <c r="H69" s="28">
        <v>84273</v>
      </c>
      <c r="I69" s="28">
        <v>0</v>
      </c>
      <c r="J69" s="28">
        <v>12772</v>
      </c>
      <c r="K69" s="25">
        <v>0</v>
      </c>
      <c r="M69" s="26">
        <f>SUM($D69:$D160)</f>
        <v>995061</v>
      </c>
      <c r="N69" s="26">
        <f>SUM($E69:$E160)</f>
        <v>0</v>
      </c>
      <c r="O69" s="26">
        <f t="shared" si="3"/>
        <v>995061</v>
      </c>
      <c r="P69" s="26">
        <f>SUM($H69:$H160)</f>
        <v>628457</v>
      </c>
      <c r="Q69" s="26">
        <f>SUM($I69:$I160)</f>
        <v>0</v>
      </c>
      <c r="R69" s="26">
        <f t="shared" si="4"/>
        <v>628457</v>
      </c>
      <c r="S69" s="26">
        <f t="shared" si="5"/>
        <v>366604</v>
      </c>
    </row>
    <row r="70" spans="1:19" x14ac:dyDescent="0.2">
      <c r="A70" s="29">
        <v>44325</v>
      </c>
      <c r="B70" s="24" t="str">
        <f t="shared" si="9"/>
        <v>(Sun)</v>
      </c>
      <c r="C70" s="25">
        <f t="shared" si="8"/>
        <v>78186</v>
      </c>
      <c r="D70" s="28">
        <v>71106</v>
      </c>
      <c r="E70" s="28">
        <v>0</v>
      </c>
      <c r="F70" s="28">
        <v>7080</v>
      </c>
      <c r="G70" s="25">
        <v>0</v>
      </c>
      <c r="H70" s="28">
        <v>66200</v>
      </c>
      <c r="I70" s="28">
        <v>0</v>
      </c>
      <c r="J70" s="28">
        <v>5670</v>
      </c>
      <c r="K70" s="25">
        <v>0</v>
      </c>
      <c r="M70" s="26">
        <f>SUM($D70:$D161)</f>
        <v>898285</v>
      </c>
      <c r="N70" s="26">
        <f>SUM($E70:$E161)</f>
        <v>0</v>
      </c>
      <c r="O70" s="26">
        <f t="shared" si="3"/>
        <v>898285</v>
      </c>
      <c r="P70" s="26">
        <f>SUM($H70:$H161)</f>
        <v>544184</v>
      </c>
      <c r="Q70" s="26">
        <f>SUM($I70:$I161)</f>
        <v>0</v>
      </c>
      <c r="R70" s="26">
        <f t="shared" si="4"/>
        <v>544184</v>
      </c>
      <c r="S70" s="26">
        <f t="shared" si="5"/>
        <v>354101</v>
      </c>
    </row>
    <row r="71" spans="1:19" x14ac:dyDescent="0.2">
      <c r="A71" s="29">
        <v>44324</v>
      </c>
      <c r="B71" s="24" t="str">
        <f t="shared" si="9"/>
        <v>(Sat)</v>
      </c>
      <c r="C71" s="25">
        <f t="shared" si="8"/>
        <v>63913</v>
      </c>
      <c r="D71" s="28">
        <v>57083</v>
      </c>
      <c r="E71" s="28">
        <v>0</v>
      </c>
      <c r="F71" s="28">
        <v>6830</v>
      </c>
      <c r="G71" s="25">
        <v>0</v>
      </c>
      <c r="H71" s="28">
        <v>48777</v>
      </c>
      <c r="I71" s="28">
        <v>0</v>
      </c>
      <c r="J71" s="28">
        <v>3901</v>
      </c>
      <c r="K71" s="25">
        <v>0</v>
      </c>
      <c r="M71" s="26">
        <f>SUM($D71:$D162)</f>
        <v>827179</v>
      </c>
      <c r="N71" s="26">
        <f>SUM($E71:$E162)</f>
        <v>0</v>
      </c>
      <c r="O71" s="26">
        <f>M71+N71</f>
        <v>827179</v>
      </c>
      <c r="P71" s="26">
        <f>SUM($H71:$H162)</f>
        <v>477984</v>
      </c>
      <c r="Q71" s="26">
        <f>SUM($I71:$I162)</f>
        <v>0</v>
      </c>
      <c r="R71" s="26">
        <f>P71+Q71</f>
        <v>477984</v>
      </c>
      <c r="S71" s="26">
        <f>O71-R71</f>
        <v>349195</v>
      </c>
    </row>
    <row r="72" spans="1:19" x14ac:dyDescent="0.2">
      <c r="A72" s="29">
        <v>44323</v>
      </c>
      <c r="B72" s="24" t="str">
        <f t="shared" si="9"/>
        <v>(Fri)</v>
      </c>
      <c r="C72" s="25">
        <f t="shared" si="8"/>
        <v>48751</v>
      </c>
      <c r="D72" s="28">
        <v>40711</v>
      </c>
      <c r="E72" s="28">
        <v>0</v>
      </c>
      <c r="F72" s="28">
        <v>8040</v>
      </c>
      <c r="G72" s="25">
        <v>0</v>
      </c>
      <c r="H72" s="28">
        <v>31378</v>
      </c>
      <c r="I72" s="28">
        <v>0</v>
      </c>
      <c r="J72" s="28">
        <v>4469</v>
      </c>
      <c r="K72" s="25">
        <v>0</v>
      </c>
      <c r="M72" s="26">
        <f>SUM($D72:$D163)</f>
        <v>770096</v>
      </c>
      <c r="N72" s="26">
        <f>SUM($E72:$E163)</f>
        <v>0</v>
      </c>
      <c r="O72" s="26">
        <f>M72+N72</f>
        <v>770096</v>
      </c>
      <c r="P72" s="26">
        <f>SUM($H72:$H163)</f>
        <v>429207</v>
      </c>
      <c r="Q72" s="26">
        <f>SUM($I72:$I163)</f>
        <v>0</v>
      </c>
      <c r="R72" s="26">
        <f>P72+Q72</f>
        <v>429207</v>
      </c>
      <c r="S72" s="26">
        <f>O72-R72</f>
        <v>340889</v>
      </c>
    </row>
    <row r="73" spans="1:19" x14ac:dyDescent="0.2">
      <c r="A73" s="29">
        <v>44322</v>
      </c>
      <c r="B73" s="24" t="str">
        <f t="shared" si="9"/>
        <v>(Thu)</v>
      </c>
      <c r="C73" s="25">
        <f t="shared" si="8"/>
        <v>47931</v>
      </c>
      <c r="D73" s="28">
        <v>40918</v>
      </c>
      <c r="E73" s="28">
        <v>0</v>
      </c>
      <c r="F73" s="28">
        <v>7013</v>
      </c>
      <c r="G73" s="25">
        <v>0</v>
      </c>
      <c r="H73" s="28">
        <v>32814</v>
      </c>
      <c r="I73" s="28">
        <v>0</v>
      </c>
      <c r="J73" s="28">
        <v>4599</v>
      </c>
      <c r="K73" s="25">
        <v>0</v>
      </c>
      <c r="M73" s="26">
        <f>SUM($D73:$D164)</f>
        <v>729385</v>
      </c>
      <c r="N73" s="26">
        <f>SUM($E73:$E164)</f>
        <v>0</v>
      </c>
      <c r="O73" s="26">
        <f>M73+N73</f>
        <v>729385</v>
      </c>
      <c r="P73" s="26">
        <f>SUM($H73:$H164)</f>
        <v>397829</v>
      </c>
      <c r="Q73" s="26">
        <f>SUM($I73:$I164)</f>
        <v>0</v>
      </c>
      <c r="R73" s="26">
        <f>P73+Q73</f>
        <v>397829</v>
      </c>
      <c r="S73" s="26">
        <f>O73-R73</f>
        <v>331556</v>
      </c>
    </row>
    <row r="74" spans="1:19" x14ac:dyDescent="0.2">
      <c r="A74" s="29">
        <v>44321</v>
      </c>
      <c r="B74" s="24" t="str">
        <f t="shared" si="9"/>
        <v>(Wed)</v>
      </c>
      <c r="C74" s="25">
        <f t="shared" si="8"/>
        <v>10026</v>
      </c>
      <c r="D74" s="28">
        <v>9152</v>
      </c>
      <c r="E74" s="28">
        <v>0</v>
      </c>
      <c r="F74" s="28">
        <v>874</v>
      </c>
      <c r="G74" s="25">
        <v>0</v>
      </c>
      <c r="H74" s="28">
        <v>8155</v>
      </c>
      <c r="I74" s="28">
        <v>0</v>
      </c>
      <c r="J74" s="28">
        <v>737</v>
      </c>
      <c r="K74" s="25">
        <v>0</v>
      </c>
      <c r="M74" s="26">
        <f>SUM($D74:$D165)</f>
        <v>688467</v>
      </c>
      <c r="N74" s="26">
        <f>SUM($E74:$E165)</f>
        <v>0</v>
      </c>
      <c r="O74" s="26">
        <f>M74+N74</f>
        <v>688467</v>
      </c>
      <c r="P74" s="26">
        <f>SUM($H74:$H165)</f>
        <v>365015</v>
      </c>
      <c r="Q74" s="26">
        <f>SUM($I74:$I165)</f>
        <v>0</v>
      </c>
      <c r="R74" s="26">
        <f>P74+Q74</f>
        <v>365015</v>
      </c>
      <c r="S74" s="26">
        <f>O74-R74</f>
        <v>323452</v>
      </c>
    </row>
    <row r="75" spans="1:19" x14ac:dyDescent="0.2">
      <c r="A75" s="29">
        <v>44320</v>
      </c>
      <c r="B75" s="24" t="str">
        <f t="shared" si="9"/>
        <v>(Tue)</v>
      </c>
      <c r="C75" s="25">
        <f t="shared" si="8"/>
        <v>8621</v>
      </c>
      <c r="D75" s="28">
        <v>7838</v>
      </c>
      <c r="E75" s="28">
        <v>0</v>
      </c>
      <c r="F75" s="28">
        <v>783</v>
      </c>
      <c r="G75" s="25">
        <v>0</v>
      </c>
      <c r="H75" s="28">
        <v>6615</v>
      </c>
      <c r="I75" s="28">
        <v>0</v>
      </c>
      <c r="J75" s="28">
        <v>542</v>
      </c>
      <c r="K75" s="25">
        <v>0</v>
      </c>
      <c r="M75" s="26">
        <f>SUM($D75:$D166)</f>
        <v>679315</v>
      </c>
      <c r="N75" s="26">
        <f>SUM($E75:$E166)</f>
        <v>0</v>
      </c>
      <c r="O75" s="26">
        <f>M75+N75</f>
        <v>679315</v>
      </c>
      <c r="P75" s="26">
        <f>SUM($H75:$H166)</f>
        <v>356860</v>
      </c>
      <c r="Q75" s="26">
        <f>SUM($I75:$I166)</f>
        <v>0</v>
      </c>
      <c r="R75" s="26">
        <f>P75+Q75</f>
        <v>356860</v>
      </c>
      <c r="S75" s="26">
        <f>O75-R75</f>
        <v>322455</v>
      </c>
    </row>
    <row r="76" spans="1:19" x14ac:dyDescent="0.2">
      <c r="A76" s="29">
        <v>44319</v>
      </c>
      <c r="B76" s="24" t="str">
        <f t="shared" si="9"/>
        <v>(Mon)</v>
      </c>
      <c r="C76" s="25">
        <f t="shared" si="8"/>
        <v>7755</v>
      </c>
      <c r="D76" s="28">
        <v>6923</v>
      </c>
      <c r="E76" s="28">
        <v>0</v>
      </c>
      <c r="F76" s="28">
        <v>832</v>
      </c>
      <c r="G76" s="25">
        <v>0</v>
      </c>
      <c r="H76" s="28">
        <v>5742</v>
      </c>
      <c r="I76" s="28">
        <v>0</v>
      </c>
      <c r="J76" s="28">
        <v>785</v>
      </c>
      <c r="K76" s="25">
        <v>0</v>
      </c>
      <c r="M76" s="26">
        <f>SUM($D76:$D167)</f>
        <v>671477</v>
      </c>
      <c r="N76" s="26">
        <f>SUM($E76:$E167)</f>
        <v>0</v>
      </c>
      <c r="O76" s="26">
        <f>M76+N76</f>
        <v>671477</v>
      </c>
      <c r="P76" s="26">
        <f>SUM($H76:$H167)</f>
        <v>350245</v>
      </c>
      <c r="Q76" s="26">
        <f>SUM($I76:$I167)</f>
        <v>0</v>
      </c>
      <c r="R76" s="26">
        <f>P76+Q76</f>
        <v>350245</v>
      </c>
      <c r="S76" s="26">
        <f>O76-R76</f>
        <v>321232</v>
      </c>
    </row>
    <row r="77" spans="1:19" x14ac:dyDescent="0.2">
      <c r="A77" s="29">
        <v>44318</v>
      </c>
      <c r="B77" s="24" t="str">
        <f t="shared" si="9"/>
        <v>(Sun)</v>
      </c>
      <c r="C77" s="25">
        <f t="shared" si="8"/>
        <v>22706</v>
      </c>
      <c r="D77" s="28">
        <v>22706</v>
      </c>
      <c r="E77" s="28">
        <v>0</v>
      </c>
      <c r="F77" s="28">
        <v>0</v>
      </c>
      <c r="G77" s="25">
        <v>0</v>
      </c>
      <c r="H77" s="28">
        <v>20249</v>
      </c>
      <c r="I77" s="28">
        <v>0</v>
      </c>
      <c r="J77" s="28">
        <v>0</v>
      </c>
      <c r="K77" s="25">
        <v>0</v>
      </c>
      <c r="M77" s="26">
        <f>SUM($D77:$D168)</f>
        <v>664554</v>
      </c>
      <c r="N77" s="26">
        <f>SUM($E77:$E168)</f>
        <v>0</v>
      </c>
      <c r="O77" s="26">
        <f>M77+N77</f>
        <v>664554</v>
      </c>
      <c r="P77" s="26">
        <f>SUM($H77:$H168)</f>
        <v>344503</v>
      </c>
      <c r="Q77" s="26">
        <f>SUM($I77:$I168)</f>
        <v>0</v>
      </c>
      <c r="R77" s="26">
        <f>P77+Q77</f>
        <v>344503</v>
      </c>
      <c r="S77" s="26">
        <f>O77-R77</f>
        <v>320051</v>
      </c>
    </row>
    <row r="78" spans="1:19" x14ac:dyDescent="0.2">
      <c r="A78" s="29">
        <v>44317</v>
      </c>
      <c r="B78" s="24" t="str">
        <f t="shared" si="9"/>
        <v>(Sat)</v>
      </c>
      <c r="C78" s="25">
        <f t="shared" si="8"/>
        <v>35861</v>
      </c>
      <c r="D78" s="28">
        <v>35861</v>
      </c>
      <c r="E78" s="28">
        <v>0</v>
      </c>
      <c r="F78" s="28">
        <v>0</v>
      </c>
      <c r="G78" s="25">
        <v>0</v>
      </c>
      <c r="H78" s="28">
        <v>22576</v>
      </c>
      <c r="I78" s="28">
        <v>0</v>
      </c>
      <c r="J78" s="28">
        <v>0</v>
      </c>
      <c r="K78" s="25">
        <v>0</v>
      </c>
      <c r="M78" s="26">
        <f>SUM($D78:$D169)</f>
        <v>641848</v>
      </c>
      <c r="N78" s="26">
        <f>SUM($E78:$E169)</f>
        <v>0</v>
      </c>
      <c r="O78" s="26">
        <f>M78+N78</f>
        <v>641848</v>
      </c>
      <c r="P78" s="26">
        <f>SUM($H78:$H169)</f>
        <v>324254</v>
      </c>
      <c r="Q78" s="26">
        <f>SUM($I78:$I169)</f>
        <v>0</v>
      </c>
      <c r="R78" s="26">
        <f>P78+Q78</f>
        <v>324254</v>
      </c>
      <c r="S78" s="26">
        <f>O78-R78</f>
        <v>317594</v>
      </c>
    </row>
    <row r="79" spans="1:19" x14ac:dyDescent="0.2">
      <c r="A79" s="29">
        <v>44316</v>
      </c>
      <c r="B79" s="24" t="str">
        <f t="shared" si="9"/>
        <v>(Fri)</v>
      </c>
      <c r="C79" s="25">
        <f t="shared" si="8"/>
        <v>57783</v>
      </c>
      <c r="D79" s="28">
        <v>57783</v>
      </c>
      <c r="E79" s="28">
        <v>0</v>
      </c>
      <c r="F79" s="28">
        <v>0</v>
      </c>
      <c r="G79" s="25">
        <v>0</v>
      </c>
      <c r="H79" s="28">
        <v>26591</v>
      </c>
      <c r="I79" s="28">
        <v>0</v>
      </c>
      <c r="J79" s="28">
        <v>0</v>
      </c>
      <c r="K79" s="25">
        <v>0</v>
      </c>
      <c r="M79" s="26">
        <f>SUM($D79:$D170)</f>
        <v>605987</v>
      </c>
      <c r="N79" s="26">
        <f>SUM($E79:$E170)</f>
        <v>0</v>
      </c>
      <c r="O79" s="26">
        <f>M79+N79</f>
        <v>605987</v>
      </c>
      <c r="P79" s="26">
        <f>SUM($H79:$H170)</f>
        <v>301678</v>
      </c>
      <c r="Q79" s="26">
        <f>SUM($I79:$I170)</f>
        <v>0</v>
      </c>
      <c r="R79" s="26">
        <f>P79+Q79</f>
        <v>301678</v>
      </c>
      <c r="S79" s="26">
        <f>O79-R79</f>
        <v>304309</v>
      </c>
    </row>
    <row r="80" spans="1:19" x14ac:dyDescent="0.2">
      <c r="A80" s="29">
        <v>44315</v>
      </c>
      <c r="B80" s="24" t="str">
        <f>"(" &amp; TEXT(A80,"aaa") &amp; ")"</f>
        <v>(Thu)</v>
      </c>
      <c r="C80" s="25">
        <f t="shared" si="8"/>
        <v>18036</v>
      </c>
      <c r="D80" s="28">
        <v>18036</v>
      </c>
      <c r="E80" s="28">
        <v>0</v>
      </c>
      <c r="F80" s="28">
        <v>0</v>
      </c>
      <c r="G80" s="25">
        <v>0</v>
      </c>
      <c r="H80" s="28">
        <v>12797</v>
      </c>
      <c r="I80" s="28">
        <v>0</v>
      </c>
      <c r="J80" s="28">
        <v>0</v>
      </c>
      <c r="K80" s="25">
        <v>0</v>
      </c>
      <c r="M80" s="26">
        <f>SUM($D80:$D171)</f>
        <v>548204</v>
      </c>
      <c r="N80" s="26">
        <f>SUM($E80:$E171)</f>
        <v>0</v>
      </c>
      <c r="O80" s="26">
        <f>M80+N80</f>
        <v>548204</v>
      </c>
      <c r="P80" s="26">
        <f>SUM($H80:$H171)</f>
        <v>275087</v>
      </c>
      <c r="Q80" s="26">
        <f>SUM($I80:$I171)</f>
        <v>0</v>
      </c>
      <c r="R80" s="26">
        <f>P80+Q80</f>
        <v>275087</v>
      </c>
      <c r="S80" s="26">
        <f>O80-R80</f>
        <v>273117</v>
      </c>
    </row>
    <row r="81" spans="1:19" x14ac:dyDescent="0.2">
      <c r="A81" s="29">
        <v>44314</v>
      </c>
      <c r="B81" s="24" t="str">
        <f t="shared" si="9"/>
        <v>(Wed)</v>
      </c>
      <c r="C81" s="25">
        <f t="shared" si="8"/>
        <v>75991</v>
      </c>
      <c r="D81" s="28">
        <v>75991</v>
      </c>
      <c r="E81" s="28">
        <v>0</v>
      </c>
      <c r="F81" s="28">
        <v>0</v>
      </c>
      <c r="G81" s="25">
        <v>0</v>
      </c>
      <c r="H81" s="28">
        <v>36113</v>
      </c>
      <c r="I81" s="28">
        <v>0</v>
      </c>
      <c r="J81" s="28">
        <v>0</v>
      </c>
      <c r="K81" s="25">
        <v>0</v>
      </c>
      <c r="M81" s="26">
        <f>SUM($D81:$D172)</f>
        <v>530168</v>
      </c>
      <c r="N81" s="26">
        <f>SUM($E81:$E172)</f>
        <v>0</v>
      </c>
      <c r="O81" s="26">
        <f>M81+N81</f>
        <v>530168</v>
      </c>
      <c r="P81" s="26">
        <f>SUM($H81:$H172)</f>
        <v>262290</v>
      </c>
      <c r="Q81" s="26">
        <f>SUM($I81:$I172)</f>
        <v>0</v>
      </c>
      <c r="R81" s="26">
        <f>P81+Q81</f>
        <v>262290</v>
      </c>
      <c r="S81" s="26">
        <f>O81-R81</f>
        <v>267878</v>
      </c>
    </row>
    <row r="82" spans="1:19" x14ac:dyDescent="0.2">
      <c r="A82" s="29">
        <v>44313</v>
      </c>
      <c r="B82" s="24" t="str">
        <f t="shared" si="9"/>
        <v>(Tue)</v>
      </c>
      <c r="C82" s="25">
        <f t="shared" si="8"/>
        <v>70617</v>
      </c>
      <c r="D82" s="28">
        <v>70617</v>
      </c>
      <c r="E82" s="28">
        <v>0</v>
      </c>
      <c r="F82" s="28">
        <v>0</v>
      </c>
      <c r="G82" s="25">
        <v>0</v>
      </c>
      <c r="H82" s="28">
        <v>36979</v>
      </c>
      <c r="I82" s="28">
        <v>0</v>
      </c>
      <c r="J82" s="28">
        <v>0</v>
      </c>
      <c r="K82" s="25">
        <v>0</v>
      </c>
      <c r="M82" s="26">
        <f>SUM($D82:$D173)</f>
        <v>454177</v>
      </c>
      <c r="N82" s="26">
        <f>SUM($E82:$E173)</f>
        <v>0</v>
      </c>
      <c r="O82" s="26">
        <f>M82+N82</f>
        <v>454177</v>
      </c>
      <c r="P82" s="26">
        <f>SUM($H82:$H173)</f>
        <v>226177</v>
      </c>
      <c r="Q82" s="26">
        <f>SUM($I82:$I173)</f>
        <v>0</v>
      </c>
      <c r="R82" s="26">
        <f>P82+Q82</f>
        <v>226177</v>
      </c>
      <c r="S82" s="26">
        <f>O82-R82</f>
        <v>228000</v>
      </c>
    </row>
    <row r="83" spans="1:19" x14ac:dyDescent="0.2">
      <c r="A83" s="29">
        <v>44312</v>
      </c>
      <c r="B83" s="24" t="str">
        <f t="shared" si="9"/>
        <v>(Mon)</v>
      </c>
      <c r="C83" s="25">
        <f t="shared" si="8"/>
        <v>53326</v>
      </c>
      <c r="D83" s="28">
        <v>53326</v>
      </c>
      <c r="E83" s="28">
        <v>0</v>
      </c>
      <c r="F83" s="28">
        <v>0</v>
      </c>
      <c r="G83" s="25">
        <v>0</v>
      </c>
      <c r="H83" s="28">
        <v>27265</v>
      </c>
      <c r="I83" s="28">
        <v>0</v>
      </c>
      <c r="J83" s="28">
        <v>0</v>
      </c>
      <c r="K83" s="25">
        <v>0</v>
      </c>
      <c r="M83" s="26">
        <f>SUM($D83:$D174)</f>
        <v>383560</v>
      </c>
      <c r="N83" s="26">
        <f>SUM($E83:$E174)</f>
        <v>0</v>
      </c>
      <c r="O83" s="26">
        <f>M83+N83</f>
        <v>383560</v>
      </c>
      <c r="P83" s="26">
        <f>SUM($H83:$H174)</f>
        <v>189198</v>
      </c>
      <c r="Q83" s="26">
        <f>SUM($I83:$I174)</f>
        <v>0</v>
      </c>
      <c r="R83" s="26">
        <f>P83+Q83</f>
        <v>189198</v>
      </c>
      <c r="S83" s="26">
        <f>O83-R83</f>
        <v>194362</v>
      </c>
    </row>
    <row r="84" spans="1:19" x14ac:dyDescent="0.2">
      <c r="A84" s="29">
        <v>44311</v>
      </c>
      <c r="B84" s="24" t="str">
        <f t="shared" si="9"/>
        <v>(Sun)</v>
      </c>
      <c r="C84" s="25">
        <f t="shared" si="8"/>
        <v>21769</v>
      </c>
      <c r="D84" s="28">
        <v>21769</v>
      </c>
      <c r="E84" s="28">
        <v>0</v>
      </c>
      <c r="F84" s="28">
        <v>0</v>
      </c>
      <c r="G84" s="25">
        <v>0</v>
      </c>
      <c r="H84" s="28">
        <v>15292</v>
      </c>
      <c r="I84" s="28">
        <v>0</v>
      </c>
      <c r="J84" s="28">
        <v>0</v>
      </c>
      <c r="K84" s="25">
        <v>0</v>
      </c>
      <c r="M84" s="26">
        <f>SUM($D84:$D175)</f>
        <v>330234</v>
      </c>
      <c r="N84" s="26">
        <f>SUM($E84:$E175)</f>
        <v>0</v>
      </c>
      <c r="O84" s="26">
        <f>M84+N84</f>
        <v>330234</v>
      </c>
      <c r="P84" s="26">
        <f>SUM($H84:$H175)</f>
        <v>161933</v>
      </c>
      <c r="Q84" s="26">
        <f>SUM($I84:$I175)</f>
        <v>0</v>
      </c>
      <c r="R84" s="26">
        <f>P84+Q84</f>
        <v>161933</v>
      </c>
      <c r="S84" s="26">
        <f>O84-R84</f>
        <v>168301</v>
      </c>
    </row>
    <row r="85" spans="1:19" x14ac:dyDescent="0.2">
      <c r="A85" s="29">
        <v>44310</v>
      </c>
      <c r="B85" s="24" t="str">
        <f t="shared" si="9"/>
        <v>(Sat)</v>
      </c>
      <c r="C85" s="25">
        <f t="shared" si="8"/>
        <v>31333</v>
      </c>
      <c r="D85" s="28">
        <v>31333</v>
      </c>
      <c r="E85" s="28">
        <v>0</v>
      </c>
      <c r="F85" s="28">
        <v>0</v>
      </c>
      <c r="G85" s="25">
        <v>0</v>
      </c>
      <c r="H85" s="28">
        <v>15620</v>
      </c>
      <c r="I85" s="28">
        <v>0</v>
      </c>
      <c r="J85" s="28">
        <v>0</v>
      </c>
      <c r="K85" s="25">
        <v>0</v>
      </c>
      <c r="M85" s="26">
        <f>SUM($D85:$D176)</f>
        <v>308465</v>
      </c>
      <c r="N85" s="26">
        <f>SUM($E85:$E176)</f>
        <v>0</v>
      </c>
      <c r="O85" s="26">
        <f>M85+N85</f>
        <v>308465</v>
      </c>
      <c r="P85" s="26">
        <f>SUM($H85:$H176)</f>
        <v>146641</v>
      </c>
      <c r="Q85" s="26">
        <f>SUM($I85:$I176)</f>
        <v>0</v>
      </c>
      <c r="R85" s="26">
        <f>P85+Q85</f>
        <v>146641</v>
      </c>
      <c r="S85" s="26">
        <f>O85-R85</f>
        <v>161824</v>
      </c>
    </row>
    <row r="86" spans="1:19" x14ac:dyDescent="0.2">
      <c r="A86" s="29">
        <v>44309</v>
      </c>
      <c r="B86" s="24" t="str">
        <f t="shared" si="9"/>
        <v>(Fri)</v>
      </c>
      <c r="C86" s="25">
        <f t="shared" si="8"/>
        <v>48364</v>
      </c>
      <c r="D86" s="28">
        <v>48364</v>
      </c>
      <c r="E86" s="28">
        <v>0</v>
      </c>
      <c r="F86" s="28">
        <v>0</v>
      </c>
      <c r="G86" s="25">
        <v>0</v>
      </c>
      <c r="H86" s="28">
        <v>18162</v>
      </c>
      <c r="I86" s="28">
        <v>0</v>
      </c>
      <c r="J86" s="28">
        <v>0</v>
      </c>
      <c r="K86" s="25">
        <v>0</v>
      </c>
      <c r="M86" s="26">
        <f>SUM($D86:$D177)</f>
        <v>277132</v>
      </c>
      <c r="N86" s="26">
        <f>SUM($E86:$E177)</f>
        <v>0</v>
      </c>
      <c r="O86" s="26">
        <f>M86+N86</f>
        <v>277132</v>
      </c>
      <c r="P86" s="26">
        <f>SUM($H86:$H177)</f>
        <v>131021</v>
      </c>
      <c r="Q86" s="26">
        <f>SUM($I86:$I177)</f>
        <v>0</v>
      </c>
      <c r="R86" s="26">
        <f>P86+Q86</f>
        <v>131021</v>
      </c>
      <c r="S86" s="26">
        <f>O86-R86</f>
        <v>146111</v>
      </c>
    </row>
    <row r="87" spans="1:19" x14ac:dyDescent="0.2">
      <c r="A87" s="29">
        <v>44308</v>
      </c>
      <c r="B87" s="24" t="str">
        <f t="shared" si="9"/>
        <v>(Thu)</v>
      </c>
      <c r="C87" s="25">
        <f t="shared" si="8"/>
        <v>51977</v>
      </c>
      <c r="D87" s="28">
        <v>51977</v>
      </c>
      <c r="E87" s="28">
        <v>0</v>
      </c>
      <c r="F87" s="28">
        <v>0</v>
      </c>
      <c r="G87" s="25">
        <v>0</v>
      </c>
      <c r="H87" s="28">
        <v>24542</v>
      </c>
      <c r="I87" s="28">
        <v>0</v>
      </c>
      <c r="J87" s="28">
        <v>0</v>
      </c>
      <c r="K87" s="25">
        <v>0</v>
      </c>
      <c r="M87" s="26">
        <f>SUM($D87:$D178)</f>
        <v>228768</v>
      </c>
      <c r="N87" s="26">
        <f>SUM($E87:$E178)</f>
        <v>0</v>
      </c>
      <c r="O87" s="26">
        <f>M87+N87</f>
        <v>228768</v>
      </c>
      <c r="P87" s="26">
        <f>SUM($H87:$H178)</f>
        <v>112859</v>
      </c>
      <c r="Q87" s="26">
        <f>SUM($I87:$I178)</f>
        <v>0</v>
      </c>
      <c r="R87" s="26">
        <f>P87+Q87</f>
        <v>112859</v>
      </c>
      <c r="S87" s="26">
        <f>O87-R87</f>
        <v>115909</v>
      </c>
    </row>
    <row r="88" spans="1:19" x14ac:dyDescent="0.2">
      <c r="A88" s="29">
        <v>44307</v>
      </c>
      <c r="B88" s="24" t="str">
        <f t="shared" si="9"/>
        <v>(Wed)</v>
      </c>
      <c r="C88" s="25">
        <f t="shared" si="8"/>
        <v>53402</v>
      </c>
      <c r="D88" s="28">
        <v>53402</v>
      </c>
      <c r="E88" s="28">
        <v>0</v>
      </c>
      <c r="F88" s="28">
        <v>0</v>
      </c>
      <c r="G88" s="25">
        <v>0</v>
      </c>
      <c r="H88" s="28">
        <v>25991</v>
      </c>
      <c r="I88" s="28">
        <v>0</v>
      </c>
      <c r="J88" s="28">
        <v>0</v>
      </c>
      <c r="K88" s="25">
        <v>0</v>
      </c>
      <c r="M88" s="26">
        <f>SUM($D88:$D179)</f>
        <v>176791</v>
      </c>
      <c r="N88" s="26">
        <f>SUM($E88:$E179)</f>
        <v>0</v>
      </c>
      <c r="O88" s="26">
        <f>M88+N88</f>
        <v>176791</v>
      </c>
      <c r="P88" s="26">
        <f>SUM($H88:$H179)</f>
        <v>88317</v>
      </c>
      <c r="Q88" s="26">
        <f>SUM($I88:$I179)</f>
        <v>0</v>
      </c>
      <c r="R88" s="26">
        <f>P88+Q88</f>
        <v>88317</v>
      </c>
      <c r="S88" s="26">
        <f>O88-R88</f>
        <v>88474</v>
      </c>
    </row>
    <row r="89" spans="1:19" x14ac:dyDescent="0.2">
      <c r="A89" s="29">
        <v>44306</v>
      </c>
      <c r="B89" s="24" t="str">
        <f t="shared" si="9"/>
        <v>(Tue)</v>
      </c>
      <c r="C89" s="25">
        <f t="shared" si="8"/>
        <v>45198</v>
      </c>
      <c r="D89" s="28">
        <v>45198</v>
      </c>
      <c r="E89" s="28">
        <v>0</v>
      </c>
      <c r="F89" s="28">
        <v>0</v>
      </c>
      <c r="G89" s="25">
        <v>0</v>
      </c>
      <c r="H89" s="28">
        <v>21831</v>
      </c>
      <c r="I89" s="28">
        <v>0</v>
      </c>
      <c r="J89" s="28">
        <v>0</v>
      </c>
      <c r="K89" s="25">
        <v>0</v>
      </c>
      <c r="M89" s="26">
        <f>SUM($D89:$D180)</f>
        <v>123389</v>
      </c>
      <c r="N89" s="26">
        <f>SUM($E89:$E180)</f>
        <v>0</v>
      </c>
      <c r="O89" s="26">
        <f>M89+N89</f>
        <v>123389</v>
      </c>
      <c r="P89" s="26">
        <f>SUM($H89:$H180)</f>
        <v>62326</v>
      </c>
      <c r="Q89" s="26">
        <f>SUM($I89:$I180)</f>
        <v>0</v>
      </c>
      <c r="R89" s="26">
        <f>P89+Q89</f>
        <v>62326</v>
      </c>
      <c r="S89" s="26">
        <f>O89-R89</f>
        <v>61063</v>
      </c>
    </row>
    <row r="90" spans="1:19" x14ac:dyDescent="0.2">
      <c r="A90" s="29">
        <v>44305</v>
      </c>
      <c r="B90" s="24" t="str">
        <f t="shared" si="9"/>
        <v>(Mon)</v>
      </c>
      <c r="C90" s="25">
        <f t="shared" si="8"/>
        <v>29880</v>
      </c>
      <c r="D90" s="28">
        <v>29880</v>
      </c>
      <c r="E90" s="28">
        <v>0</v>
      </c>
      <c r="F90" s="28">
        <v>0</v>
      </c>
      <c r="G90" s="25">
        <v>0</v>
      </c>
      <c r="H90" s="28">
        <v>13916</v>
      </c>
      <c r="I90" s="28">
        <v>0</v>
      </c>
      <c r="J90" s="28">
        <v>0</v>
      </c>
      <c r="K90" s="25">
        <v>0</v>
      </c>
      <c r="M90" s="26">
        <f>SUM($D90:$D181)</f>
        <v>78191</v>
      </c>
      <c r="N90" s="26">
        <f>SUM($E90:$E181)</f>
        <v>0</v>
      </c>
      <c r="O90" s="26">
        <f>M90+N90</f>
        <v>78191</v>
      </c>
      <c r="P90" s="26">
        <f>SUM($H90:$H181)</f>
        <v>40495</v>
      </c>
      <c r="Q90" s="26">
        <f>SUM($I90:$I181)</f>
        <v>0</v>
      </c>
      <c r="R90" s="26">
        <f>P90+Q90</f>
        <v>40495</v>
      </c>
      <c r="S90" s="26">
        <f>O90-R90</f>
        <v>37696</v>
      </c>
    </row>
    <row r="91" spans="1:19" x14ac:dyDescent="0.2">
      <c r="A91" s="29">
        <v>44304</v>
      </c>
      <c r="B91" s="24" t="str">
        <f t="shared" si="9"/>
        <v>(Sun)</v>
      </c>
      <c r="C91" s="25">
        <f t="shared" si="8"/>
        <v>8251</v>
      </c>
      <c r="D91" s="28">
        <v>8251</v>
      </c>
      <c r="E91" s="28">
        <v>0</v>
      </c>
      <c r="F91" s="28">
        <v>0</v>
      </c>
      <c r="G91" s="25">
        <v>0</v>
      </c>
      <c r="H91" s="28">
        <v>5643</v>
      </c>
      <c r="I91" s="28">
        <v>0</v>
      </c>
      <c r="J91" s="28">
        <v>0</v>
      </c>
      <c r="K91" s="25">
        <v>0</v>
      </c>
      <c r="M91" s="26">
        <f>SUM($D91:$D182)</f>
        <v>48311</v>
      </c>
      <c r="N91" s="26">
        <f>SUM($E91:$E182)</f>
        <v>0</v>
      </c>
      <c r="O91" s="26">
        <f>M91+N91</f>
        <v>48311</v>
      </c>
      <c r="P91" s="26">
        <f>SUM($H91:$H182)</f>
        <v>26579</v>
      </c>
      <c r="Q91" s="26">
        <f>SUM($I91:$I182)</f>
        <v>0</v>
      </c>
      <c r="R91" s="26">
        <f>P91+Q91</f>
        <v>26579</v>
      </c>
      <c r="S91" s="26">
        <f>O91-R91</f>
        <v>21732</v>
      </c>
    </row>
    <row r="92" spans="1:19" x14ac:dyDescent="0.2">
      <c r="A92" s="29">
        <v>44303</v>
      </c>
      <c r="B92" s="24" t="str">
        <f t="shared" si="9"/>
        <v>(Sat)</v>
      </c>
      <c r="C92" s="25">
        <f t="shared" si="8"/>
        <v>7670</v>
      </c>
      <c r="D92" s="28">
        <v>7670</v>
      </c>
      <c r="E92" s="28">
        <v>0</v>
      </c>
      <c r="F92" s="28">
        <v>0</v>
      </c>
      <c r="G92" s="25">
        <v>0</v>
      </c>
      <c r="H92" s="28">
        <v>3688</v>
      </c>
      <c r="I92" s="28">
        <v>0</v>
      </c>
      <c r="J92" s="28">
        <v>0</v>
      </c>
      <c r="K92" s="25">
        <v>0</v>
      </c>
      <c r="M92" s="26">
        <f>SUM($D92:$D183)</f>
        <v>40060</v>
      </c>
      <c r="N92" s="26">
        <f>SUM($E92:$E183)</f>
        <v>0</v>
      </c>
      <c r="O92" s="26">
        <f>M92+N92</f>
        <v>40060</v>
      </c>
      <c r="P92" s="26">
        <f>SUM($H92:$H183)</f>
        <v>20936</v>
      </c>
      <c r="Q92" s="26">
        <f>SUM($I92:$I183)</f>
        <v>0</v>
      </c>
      <c r="R92" s="26">
        <f>P92+Q92</f>
        <v>20936</v>
      </c>
      <c r="S92" s="26">
        <f>O92-R92</f>
        <v>19124</v>
      </c>
    </row>
    <row r="93" spans="1:19" x14ac:dyDescent="0.2">
      <c r="A93" s="29">
        <v>44302</v>
      </c>
      <c r="B93" s="24" t="str">
        <f t="shared" si="9"/>
        <v>(Fri)</v>
      </c>
      <c r="C93" s="25">
        <f t="shared" ref="C93:C95" si="10">SUM(D93:G93)</f>
        <v>9945</v>
      </c>
      <c r="D93" s="28">
        <v>9945</v>
      </c>
      <c r="E93" s="28">
        <v>0</v>
      </c>
      <c r="F93" s="28">
        <v>0</v>
      </c>
      <c r="G93" s="25">
        <v>0</v>
      </c>
      <c r="H93" s="28">
        <v>3421</v>
      </c>
      <c r="I93" s="28">
        <v>0</v>
      </c>
      <c r="J93" s="28">
        <v>0</v>
      </c>
      <c r="K93" s="25">
        <v>0</v>
      </c>
      <c r="M93" s="26">
        <f>SUM($D93:$D184)</f>
        <v>32390</v>
      </c>
      <c r="N93" s="26">
        <f>SUM($E93:$E184)</f>
        <v>0</v>
      </c>
      <c r="O93" s="26">
        <f>M93+N93</f>
        <v>32390</v>
      </c>
      <c r="P93" s="26">
        <f>SUM($H93:$H184)</f>
        <v>17248</v>
      </c>
      <c r="Q93" s="26">
        <f>SUM($I93:$I184)</f>
        <v>0</v>
      </c>
      <c r="R93" s="26">
        <f>P93+Q93</f>
        <v>17248</v>
      </c>
      <c r="S93" s="26">
        <f>O93-R93</f>
        <v>15142</v>
      </c>
    </row>
    <row r="94" spans="1:19" x14ac:dyDescent="0.2">
      <c r="A94" s="29">
        <v>44301</v>
      </c>
      <c r="B94" s="24" t="str">
        <f t="shared" si="9"/>
        <v>(Thu)</v>
      </c>
      <c r="C94" s="25">
        <f t="shared" si="10"/>
        <v>8593</v>
      </c>
      <c r="D94" s="28">
        <v>8593</v>
      </c>
      <c r="E94" s="28">
        <v>0</v>
      </c>
      <c r="F94" s="28">
        <v>0</v>
      </c>
      <c r="G94" s="25">
        <v>0</v>
      </c>
      <c r="H94" s="28">
        <v>4302</v>
      </c>
      <c r="I94" s="28">
        <v>0</v>
      </c>
      <c r="J94" s="28">
        <v>0</v>
      </c>
      <c r="K94" s="25">
        <v>0</v>
      </c>
      <c r="M94" s="26">
        <f>SUM($D94:$D185)</f>
        <v>22445</v>
      </c>
      <c r="N94" s="26">
        <f>SUM($E94:$E185)</f>
        <v>0</v>
      </c>
      <c r="O94" s="26">
        <f>M94+N94</f>
        <v>22445</v>
      </c>
      <c r="P94" s="26">
        <f>SUM($H94:$H185)</f>
        <v>13827</v>
      </c>
      <c r="Q94" s="26">
        <f>SUM($I94:$I185)</f>
        <v>0</v>
      </c>
      <c r="R94" s="26">
        <f>P94+Q94</f>
        <v>13827</v>
      </c>
      <c r="S94" s="26">
        <f>O94-R94</f>
        <v>8618</v>
      </c>
    </row>
    <row r="95" spans="1:19" x14ac:dyDescent="0.2">
      <c r="A95" s="29">
        <v>44300</v>
      </c>
      <c r="B95" s="24" t="str">
        <f t="shared" si="9"/>
        <v>(Wed)</v>
      </c>
      <c r="C95" s="25">
        <f t="shared" si="10"/>
        <v>4842</v>
      </c>
      <c r="D95" s="28">
        <v>4842</v>
      </c>
      <c r="E95" s="28">
        <v>0</v>
      </c>
      <c r="F95" s="28">
        <v>0</v>
      </c>
      <c r="G95" s="25">
        <v>0</v>
      </c>
      <c r="H95" s="28">
        <v>3137</v>
      </c>
      <c r="I95" s="28">
        <v>0</v>
      </c>
      <c r="J95" s="28">
        <v>0</v>
      </c>
      <c r="K95" s="25">
        <v>0</v>
      </c>
      <c r="M95" s="26">
        <f>SUM($D95:$D186)</f>
        <v>13852</v>
      </c>
      <c r="N95" s="26">
        <f>SUM($E95:$E186)</f>
        <v>0</v>
      </c>
      <c r="O95" s="26">
        <f>M95+N95</f>
        <v>13852</v>
      </c>
      <c r="P95" s="26">
        <f>SUM($H95:$H186)</f>
        <v>9525</v>
      </c>
      <c r="Q95" s="26">
        <f>SUM($I95:$I186)</f>
        <v>0</v>
      </c>
      <c r="R95" s="26">
        <f>P95+Q95</f>
        <v>9525</v>
      </c>
      <c r="S95" s="26">
        <f>O95-R95</f>
        <v>4327</v>
      </c>
    </row>
    <row r="96" spans="1:19" x14ac:dyDescent="0.2">
      <c r="A96" s="29">
        <v>44299</v>
      </c>
      <c r="B96" s="24" t="str">
        <f t="shared" si="9"/>
        <v>(Tue)</v>
      </c>
      <c r="C96" s="25">
        <f>SUM(D96:G96)</f>
        <v>4217</v>
      </c>
      <c r="D96" s="28">
        <v>4217</v>
      </c>
      <c r="E96" s="28">
        <v>0</v>
      </c>
      <c r="F96" s="28">
        <v>0</v>
      </c>
      <c r="G96" s="25">
        <v>0</v>
      </c>
      <c r="H96" s="28">
        <v>2908</v>
      </c>
      <c r="I96" s="28">
        <v>0</v>
      </c>
      <c r="J96" s="28">
        <v>0</v>
      </c>
      <c r="K96" s="25">
        <v>0</v>
      </c>
      <c r="M96" s="26">
        <f>SUM($D96:$D187)</f>
        <v>9010</v>
      </c>
      <c r="N96" s="26">
        <f>SUM($E96:$E187)</f>
        <v>0</v>
      </c>
      <c r="O96" s="26">
        <f>M96+N96</f>
        <v>9010</v>
      </c>
      <c r="P96" s="26">
        <f>SUM($H96:$H187)</f>
        <v>6388</v>
      </c>
      <c r="Q96" s="26">
        <f>SUM($I96:$I187)</f>
        <v>0</v>
      </c>
      <c r="R96" s="26">
        <f>P96+Q96</f>
        <v>6388</v>
      </c>
      <c r="S96" s="26">
        <f>O96-R96</f>
        <v>2622</v>
      </c>
    </row>
    <row r="97" spans="1:19" x14ac:dyDescent="0.2">
      <c r="A97" s="29">
        <v>44298</v>
      </c>
      <c r="B97" s="24" t="str">
        <f t="shared" si="9"/>
        <v>(Mon)</v>
      </c>
      <c r="C97" s="25">
        <f>SUM(D97:G97)</f>
        <v>4793</v>
      </c>
      <c r="D97" s="30">
        <v>4793</v>
      </c>
      <c r="E97" s="30">
        <v>0</v>
      </c>
      <c r="F97" s="30">
        <v>0</v>
      </c>
      <c r="G97" s="30">
        <v>0</v>
      </c>
      <c r="H97" s="30">
        <v>3480</v>
      </c>
      <c r="I97" s="30">
        <v>0</v>
      </c>
      <c r="J97" s="30">
        <v>0</v>
      </c>
      <c r="K97" s="30">
        <v>0</v>
      </c>
      <c r="M97" s="26">
        <f>SUM($D97:$D188)</f>
        <v>4793</v>
      </c>
      <c r="N97" s="26">
        <f>SUM($E97:$E188)</f>
        <v>0</v>
      </c>
      <c r="O97" s="26">
        <f>M97+N97</f>
        <v>4793</v>
      </c>
      <c r="P97" s="26">
        <f>SUM($H97:$H188)</f>
        <v>3480</v>
      </c>
      <c r="Q97" s="26">
        <f>SUM($I97:$I188)</f>
        <v>0</v>
      </c>
      <c r="R97" s="26">
        <f>P97+Q97</f>
        <v>3480</v>
      </c>
      <c r="S97" s="26">
        <f>O97-R97</f>
        <v>1313</v>
      </c>
    </row>
    <row r="98" spans="1:19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</row>
    <row r="99" spans="1:19" x14ac:dyDescent="0.2">
      <c r="A99" s="16" t="s">
        <v>21</v>
      </c>
      <c r="B99" s="16"/>
    </row>
    <row r="100" spans="1:19" x14ac:dyDescent="0.2">
      <c r="A100" s="31"/>
    </row>
  </sheetData>
  <mergeCells count="9">
    <mergeCell ref="A3:A5"/>
    <mergeCell ref="B3:B5"/>
    <mergeCell ref="C3:C5"/>
    <mergeCell ref="D3:G3"/>
    <mergeCell ref="H3:K3"/>
    <mergeCell ref="D4:E4"/>
    <mergeCell ref="F4:G4"/>
    <mergeCell ref="H4:I4"/>
    <mergeCell ref="J4:K4"/>
  </mergeCells>
  <phoneticPr fontId="2"/>
  <pageMargins left="0.7" right="0.7" top="0.75" bottom="0.75" header="0.3" footer="0.3"/>
  <pageSetup paperSize="9"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76"/>
  <sheetViews>
    <sheetView tabSelected="1" workbookViewId="0">
      <selection activeCell="K6" sqref="K6:K67"/>
    </sheetView>
  </sheetViews>
  <sheetFormatPr baseColWidth="10" defaultColWidth="8.83203125" defaultRowHeight="15" x14ac:dyDescent="0.2"/>
  <cols>
    <col min="1" max="1" width="18.6640625" style="17" customWidth="1"/>
    <col min="2" max="2" width="5" style="17" customWidth="1"/>
    <col min="3" max="4" width="13.83203125" style="17" customWidth="1"/>
    <col min="5" max="5" width="15.83203125" style="17" customWidth="1"/>
    <col min="6" max="6" width="13.83203125" style="17" customWidth="1"/>
    <col min="7" max="7" width="15.6640625" style="17" customWidth="1"/>
    <col min="8" max="9" width="13.83203125" style="17" customWidth="1"/>
    <col min="10" max="10" width="10.6640625" style="17" customWidth="1"/>
    <col min="11" max="11" width="9.6640625" style="17" bestFit="1" customWidth="1"/>
    <col min="12" max="16384" width="8.83203125" style="17"/>
  </cols>
  <sheetData>
    <row r="1" spans="1:11" x14ac:dyDescent="0.2">
      <c r="A1" s="17" t="s">
        <v>22</v>
      </c>
    </row>
    <row r="2" spans="1:11" x14ac:dyDescent="0.2">
      <c r="G2" s="32" t="s">
        <v>23</v>
      </c>
    </row>
    <row r="3" spans="1:11" x14ac:dyDescent="0.2">
      <c r="A3" s="33" t="s">
        <v>24</v>
      </c>
      <c r="B3" s="19" t="s">
        <v>0</v>
      </c>
      <c r="C3" s="21" t="s">
        <v>13</v>
      </c>
      <c r="D3" s="21" t="s">
        <v>16</v>
      </c>
      <c r="E3" s="34"/>
      <c r="F3" s="21" t="s">
        <v>17</v>
      </c>
      <c r="G3" s="34"/>
      <c r="H3" s="42"/>
      <c r="I3" s="42" t="s">
        <v>45</v>
      </c>
    </row>
    <row r="4" spans="1:11" x14ac:dyDescent="0.2">
      <c r="A4" s="34"/>
      <c r="B4" s="35"/>
      <c r="C4" s="34"/>
      <c r="D4" s="36" t="s">
        <v>18</v>
      </c>
      <c r="E4" s="36" t="s">
        <v>19</v>
      </c>
      <c r="F4" s="36" t="s">
        <v>18</v>
      </c>
      <c r="G4" s="36" t="s">
        <v>19</v>
      </c>
      <c r="H4" s="43"/>
      <c r="I4" s="43" t="s">
        <v>39</v>
      </c>
      <c r="J4" s="15" t="s">
        <v>40</v>
      </c>
      <c r="K4" s="15" t="s">
        <v>41</v>
      </c>
    </row>
    <row r="5" spans="1:11" x14ac:dyDescent="0.2">
      <c r="A5" s="37" t="s">
        <v>20</v>
      </c>
      <c r="B5" s="34"/>
      <c r="C5" s="25">
        <f t="shared" ref="C5:C65" si="0">SUM(D5:G5)</f>
        <v>11589094</v>
      </c>
      <c r="D5" s="25">
        <v>6158096</v>
      </c>
      <c r="E5" s="25">
        <v>99416</v>
      </c>
      <c r="F5" s="25">
        <v>5317252</v>
      </c>
      <c r="G5" s="25">
        <v>14330</v>
      </c>
      <c r="H5" s="43"/>
      <c r="I5" s="43"/>
      <c r="J5" s="26"/>
      <c r="K5" s="26"/>
    </row>
    <row r="6" spans="1:11" ht="16" x14ac:dyDescent="0.2">
      <c r="A6" s="23">
        <v>44389</v>
      </c>
      <c r="B6" s="38" t="s">
        <v>25</v>
      </c>
      <c r="C6" s="25">
        <f t="shared" si="0"/>
        <v>141584</v>
      </c>
      <c r="D6" s="25">
        <v>47667</v>
      </c>
      <c r="E6" s="25">
        <v>22048</v>
      </c>
      <c r="F6" s="25">
        <v>67841</v>
      </c>
      <c r="G6" s="25">
        <v>4028</v>
      </c>
      <c r="H6" s="43"/>
      <c r="I6" s="43">
        <f>SUM($D6:$D$67)</f>
        <v>5056398</v>
      </c>
      <c r="J6" s="26">
        <f>SUM($E6:E67)</f>
        <v>99416</v>
      </c>
      <c r="K6" s="26">
        <f>SUM(I6:J6)</f>
        <v>5155814</v>
      </c>
    </row>
    <row r="7" spans="1:11" ht="16" x14ac:dyDescent="0.2">
      <c r="A7" s="23">
        <v>44386</v>
      </c>
      <c r="B7" s="38" t="s">
        <v>26</v>
      </c>
      <c r="C7" s="25">
        <f t="shared" si="0"/>
        <v>78312</v>
      </c>
      <c r="D7" s="25">
        <v>31738</v>
      </c>
      <c r="E7" s="25">
        <v>221</v>
      </c>
      <c r="F7" s="25">
        <v>44589</v>
      </c>
      <c r="G7" s="25">
        <v>1764</v>
      </c>
      <c r="H7" s="43"/>
      <c r="I7" s="43">
        <f>SUM($D7:$D$67)</f>
        <v>5008731</v>
      </c>
      <c r="J7" s="26">
        <f>SUM($E7:E68)</f>
        <v>77368</v>
      </c>
      <c r="K7" s="26">
        <f t="shared" ref="K7:K67" si="1">SUM(I7:J7)</f>
        <v>5086099</v>
      </c>
    </row>
    <row r="8" spans="1:11" ht="16" x14ac:dyDescent="0.2">
      <c r="A8" s="23">
        <v>44385</v>
      </c>
      <c r="B8" s="38" t="s">
        <v>27</v>
      </c>
      <c r="C8" s="25">
        <f t="shared" si="0"/>
        <v>83340</v>
      </c>
      <c r="D8" s="25">
        <v>34199</v>
      </c>
      <c r="E8" s="25">
        <v>2537</v>
      </c>
      <c r="F8" s="25">
        <v>44991</v>
      </c>
      <c r="G8" s="25">
        <v>1613</v>
      </c>
      <c r="H8" s="43"/>
      <c r="I8" s="43">
        <f>SUM($D8:$D$67)</f>
        <v>4976993</v>
      </c>
      <c r="J8" s="26">
        <f>SUM($E8:E69)</f>
        <v>77147</v>
      </c>
      <c r="K8" s="26">
        <f t="shared" si="1"/>
        <v>5054140</v>
      </c>
    </row>
    <row r="9" spans="1:11" ht="16" x14ac:dyDescent="0.2">
      <c r="A9" s="23">
        <v>44384</v>
      </c>
      <c r="B9" s="38" t="s">
        <v>28</v>
      </c>
      <c r="C9" s="25">
        <f t="shared" si="0"/>
        <v>76653</v>
      </c>
      <c r="D9" s="25">
        <v>28661</v>
      </c>
      <c r="E9" s="25">
        <v>2304</v>
      </c>
      <c r="F9" s="25">
        <v>44525</v>
      </c>
      <c r="G9" s="25">
        <v>1163</v>
      </c>
      <c r="H9" s="43"/>
      <c r="I9" s="43">
        <f>SUM($D9:$D$67)</f>
        <v>4942794</v>
      </c>
      <c r="J9" s="26">
        <f>SUM($E9:E70)</f>
        <v>74610</v>
      </c>
      <c r="K9" s="26">
        <f t="shared" si="1"/>
        <v>5017404</v>
      </c>
    </row>
    <row r="10" spans="1:11" ht="16" x14ac:dyDescent="0.2">
      <c r="A10" s="23">
        <v>44383</v>
      </c>
      <c r="B10" s="38" t="s">
        <v>29</v>
      </c>
      <c r="C10" s="25">
        <f t="shared" si="0"/>
        <v>99765</v>
      </c>
      <c r="D10" s="25">
        <v>45037</v>
      </c>
      <c r="E10" s="25">
        <v>1554</v>
      </c>
      <c r="F10" s="25">
        <v>52475</v>
      </c>
      <c r="G10" s="25">
        <v>699</v>
      </c>
      <c r="H10" s="43"/>
      <c r="I10" s="43">
        <f>SUM($D10:$D$67)</f>
        <v>4914133</v>
      </c>
      <c r="J10" s="26">
        <f>SUM($E10:E71)</f>
        <v>72306</v>
      </c>
      <c r="K10" s="26">
        <f t="shared" si="1"/>
        <v>4986439</v>
      </c>
    </row>
    <row r="11" spans="1:11" ht="16" x14ac:dyDescent="0.2">
      <c r="A11" s="23">
        <v>44382</v>
      </c>
      <c r="B11" s="38" t="s">
        <v>25</v>
      </c>
      <c r="C11" s="25">
        <f t="shared" si="0"/>
        <v>145089</v>
      </c>
      <c r="D11" s="25">
        <v>57890</v>
      </c>
      <c r="E11" s="25">
        <v>5788</v>
      </c>
      <c r="F11" s="25">
        <v>79320</v>
      </c>
      <c r="G11" s="25">
        <v>2091</v>
      </c>
      <c r="H11" s="43"/>
      <c r="I11" s="43">
        <f>SUM($D11:$D$67)</f>
        <v>4869096</v>
      </c>
      <c r="J11" s="26">
        <f>SUM($E11:E72)</f>
        <v>70752</v>
      </c>
      <c r="K11" s="26">
        <f t="shared" si="1"/>
        <v>4939848</v>
      </c>
    </row>
    <row r="12" spans="1:11" ht="16" x14ac:dyDescent="0.2">
      <c r="A12" s="23">
        <v>44379</v>
      </c>
      <c r="B12" s="38" t="s">
        <v>26</v>
      </c>
      <c r="C12" s="25">
        <f t="shared" si="0"/>
        <v>81824</v>
      </c>
      <c r="D12" s="25">
        <v>25406</v>
      </c>
      <c r="E12" s="25">
        <v>978</v>
      </c>
      <c r="F12" s="25">
        <v>55293</v>
      </c>
      <c r="G12" s="25">
        <v>147</v>
      </c>
      <c r="H12" s="43"/>
      <c r="I12" s="43">
        <f>SUM($D12:$D$67)</f>
        <v>4811206</v>
      </c>
      <c r="J12" s="26">
        <f>SUM($E12:E73)</f>
        <v>64964</v>
      </c>
      <c r="K12" s="26">
        <f t="shared" si="1"/>
        <v>4876170</v>
      </c>
    </row>
    <row r="13" spans="1:11" ht="16" x14ac:dyDescent="0.2">
      <c r="A13" s="23">
        <v>44378</v>
      </c>
      <c r="B13" s="38" t="s">
        <v>27</v>
      </c>
      <c r="C13" s="25">
        <f t="shared" si="0"/>
        <v>94797</v>
      </c>
      <c r="D13" s="25">
        <v>36346</v>
      </c>
      <c r="E13" s="25">
        <v>589</v>
      </c>
      <c r="F13" s="25">
        <v>57754</v>
      </c>
      <c r="G13" s="25">
        <v>108</v>
      </c>
      <c r="H13" s="43"/>
      <c r="I13" s="43">
        <f>SUM($D13:$D$67)</f>
        <v>4785800</v>
      </c>
      <c r="J13" s="26">
        <f>SUM($E13:E74)</f>
        <v>63986</v>
      </c>
      <c r="K13" s="26">
        <f t="shared" si="1"/>
        <v>4849786</v>
      </c>
    </row>
    <row r="14" spans="1:11" ht="16" x14ac:dyDescent="0.2">
      <c r="A14" s="23">
        <v>44377</v>
      </c>
      <c r="B14" s="38" t="s">
        <v>28</v>
      </c>
      <c r="C14" s="25">
        <f t="shared" si="0"/>
        <v>79179</v>
      </c>
      <c r="D14" s="25">
        <v>30313</v>
      </c>
      <c r="E14" s="25">
        <v>1788</v>
      </c>
      <c r="F14" s="25">
        <v>46697</v>
      </c>
      <c r="G14" s="25">
        <v>381</v>
      </c>
      <c r="H14" s="43"/>
      <c r="I14" s="43">
        <f>SUM($D14:$D$67)</f>
        <v>4749454</v>
      </c>
      <c r="J14" s="26">
        <f>SUM($E14:E75)</f>
        <v>63397</v>
      </c>
      <c r="K14" s="26">
        <f t="shared" si="1"/>
        <v>4812851</v>
      </c>
    </row>
    <row r="15" spans="1:11" ht="16" x14ac:dyDescent="0.2">
      <c r="A15" s="23">
        <v>44376</v>
      </c>
      <c r="B15" s="38" t="s">
        <v>29</v>
      </c>
      <c r="C15" s="25">
        <f t="shared" si="0"/>
        <v>94481</v>
      </c>
      <c r="D15" s="25">
        <v>36069</v>
      </c>
      <c r="E15" s="25">
        <v>3367</v>
      </c>
      <c r="F15" s="25">
        <v>53790</v>
      </c>
      <c r="G15" s="25">
        <v>1255</v>
      </c>
      <c r="H15" s="43"/>
      <c r="I15" s="43">
        <f>SUM($D15:$D$67)</f>
        <v>4719141</v>
      </c>
      <c r="J15" s="26">
        <f>SUM($E15:E76)</f>
        <v>61609</v>
      </c>
      <c r="K15" s="26">
        <f t="shared" si="1"/>
        <v>4780750</v>
      </c>
    </row>
    <row r="16" spans="1:11" ht="16" x14ac:dyDescent="0.2">
      <c r="A16" s="23">
        <v>44375</v>
      </c>
      <c r="B16" s="38" t="s">
        <v>25</v>
      </c>
      <c r="C16" s="25">
        <f t="shared" si="0"/>
        <v>159655</v>
      </c>
      <c r="D16" s="25">
        <v>71303</v>
      </c>
      <c r="E16" s="25">
        <v>7806</v>
      </c>
      <c r="F16" s="25">
        <v>80018</v>
      </c>
      <c r="G16" s="25">
        <v>528</v>
      </c>
      <c r="H16" s="43"/>
      <c r="I16" s="43">
        <f>SUM($D16:$D$67)</f>
        <v>4683072</v>
      </c>
      <c r="J16" s="26">
        <f>SUM($E16:E77)</f>
        <v>58242</v>
      </c>
      <c r="K16" s="26">
        <f t="shared" si="1"/>
        <v>4741314</v>
      </c>
    </row>
    <row r="17" spans="1:11" ht="16" x14ac:dyDescent="0.2">
      <c r="A17" s="23">
        <v>44372</v>
      </c>
      <c r="B17" s="38" t="s">
        <v>30</v>
      </c>
      <c r="C17" s="25">
        <f t="shared" si="0"/>
        <v>128355</v>
      </c>
      <c r="D17" s="25">
        <v>47766</v>
      </c>
      <c r="E17" s="25">
        <v>5529</v>
      </c>
      <c r="F17" s="25">
        <v>74926</v>
      </c>
      <c r="G17" s="25">
        <v>134</v>
      </c>
      <c r="H17" s="43"/>
      <c r="I17" s="43">
        <f>SUM($D17:$D$67)</f>
        <v>4611769</v>
      </c>
      <c r="J17" s="26">
        <f>SUM($E17:E78)</f>
        <v>50436</v>
      </c>
      <c r="K17" s="26">
        <f t="shared" si="1"/>
        <v>4662205</v>
      </c>
    </row>
    <row r="18" spans="1:11" ht="16" x14ac:dyDescent="0.2">
      <c r="A18" s="23">
        <v>44371</v>
      </c>
      <c r="B18" s="38" t="s">
        <v>31</v>
      </c>
      <c r="C18" s="25">
        <f t="shared" si="0"/>
        <v>109421</v>
      </c>
      <c r="D18" s="25">
        <v>43798</v>
      </c>
      <c r="E18" s="25">
        <v>1584</v>
      </c>
      <c r="F18" s="25">
        <v>63930</v>
      </c>
      <c r="G18" s="25">
        <v>109</v>
      </c>
      <c r="H18" s="43"/>
      <c r="I18" s="43">
        <f>SUM($D18:$D$67)</f>
        <v>4564003</v>
      </c>
      <c r="J18" s="26">
        <f>SUM($E18:E79)</f>
        <v>44907</v>
      </c>
      <c r="K18" s="26">
        <f t="shared" si="1"/>
        <v>4608910</v>
      </c>
    </row>
    <row r="19" spans="1:11" ht="16" x14ac:dyDescent="0.2">
      <c r="A19" s="23">
        <v>44370</v>
      </c>
      <c r="B19" s="38" t="s">
        <v>28</v>
      </c>
      <c r="C19" s="25">
        <f t="shared" si="0"/>
        <v>111486</v>
      </c>
      <c r="D19" s="25">
        <v>46971</v>
      </c>
      <c r="E19" s="25">
        <v>4683</v>
      </c>
      <c r="F19" s="25">
        <v>59733</v>
      </c>
      <c r="G19" s="25">
        <v>99</v>
      </c>
      <c r="H19" s="43"/>
      <c r="I19" s="43">
        <f>SUM($D19:$D$67)</f>
        <v>4520205</v>
      </c>
      <c r="J19" s="26">
        <f>SUM($E19:E80)</f>
        <v>43323</v>
      </c>
      <c r="K19" s="26">
        <f t="shared" si="1"/>
        <v>4563528</v>
      </c>
    </row>
    <row r="20" spans="1:11" ht="16" x14ac:dyDescent="0.2">
      <c r="A20" s="23">
        <v>44369</v>
      </c>
      <c r="B20" s="38" t="s">
        <v>29</v>
      </c>
      <c r="C20" s="25">
        <f t="shared" si="0"/>
        <v>94135</v>
      </c>
      <c r="D20" s="25">
        <v>44473</v>
      </c>
      <c r="E20" s="25">
        <v>1946</v>
      </c>
      <c r="F20" s="25">
        <v>47609</v>
      </c>
      <c r="G20" s="25">
        <v>107</v>
      </c>
      <c r="H20" s="43"/>
      <c r="I20" s="43">
        <f>SUM($D20:$D$67)</f>
        <v>4473234</v>
      </c>
      <c r="J20" s="26">
        <f>SUM($E20:E81)</f>
        <v>38640</v>
      </c>
      <c r="K20" s="26">
        <f t="shared" si="1"/>
        <v>4511874</v>
      </c>
    </row>
    <row r="21" spans="1:11" ht="16" x14ac:dyDescent="0.2">
      <c r="A21" s="23">
        <v>44368</v>
      </c>
      <c r="B21" s="38" t="s">
        <v>25</v>
      </c>
      <c r="C21" s="25">
        <f t="shared" si="0"/>
        <v>198780</v>
      </c>
      <c r="D21" s="25">
        <v>67154</v>
      </c>
      <c r="E21" s="25">
        <v>7843</v>
      </c>
      <c r="F21" s="25">
        <v>123679</v>
      </c>
      <c r="G21" s="25">
        <v>104</v>
      </c>
      <c r="H21" s="43"/>
      <c r="I21" s="43">
        <f>SUM($D21:$D$67)</f>
        <v>4428761</v>
      </c>
      <c r="J21" s="26">
        <f>SUM($E21:E82)</f>
        <v>36694</v>
      </c>
      <c r="K21" s="26">
        <f t="shared" si="1"/>
        <v>4465455</v>
      </c>
    </row>
    <row r="22" spans="1:11" ht="16" x14ac:dyDescent="0.2">
      <c r="A22" s="23">
        <v>44365</v>
      </c>
      <c r="B22" s="38" t="s">
        <v>26</v>
      </c>
      <c r="C22" s="25">
        <f t="shared" si="0"/>
        <v>125948</v>
      </c>
      <c r="D22" s="25">
        <v>50112</v>
      </c>
      <c r="E22" s="25">
        <v>2145</v>
      </c>
      <c r="F22" s="25">
        <v>73691</v>
      </c>
      <c r="G22" s="25">
        <v>0</v>
      </c>
      <c r="H22" s="43"/>
      <c r="I22" s="43">
        <f>SUM($D22:$D$67)</f>
        <v>4361607</v>
      </c>
      <c r="J22" s="26">
        <f>SUM($E22:E83)</f>
        <v>28851</v>
      </c>
      <c r="K22" s="26">
        <f t="shared" si="1"/>
        <v>4390458</v>
      </c>
    </row>
    <row r="23" spans="1:11" ht="16" x14ac:dyDescent="0.2">
      <c r="A23" s="23">
        <v>44364</v>
      </c>
      <c r="B23" s="38" t="s">
        <v>31</v>
      </c>
      <c r="C23" s="25">
        <f t="shared" si="0"/>
        <v>129330</v>
      </c>
      <c r="D23" s="25">
        <v>46926</v>
      </c>
      <c r="E23" s="25">
        <v>4611</v>
      </c>
      <c r="F23" s="25">
        <v>77793</v>
      </c>
      <c r="G23" s="25">
        <v>0</v>
      </c>
      <c r="H23" s="43"/>
      <c r="I23" s="43">
        <f>SUM($D23:$D$67)</f>
        <v>4311495</v>
      </c>
      <c r="J23" s="26">
        <f>SUM($E23:E84)</f>
        <v>26706</v>
      </c>
      <c r="K23" s="26">
        <f t="shared" si="1"/>
        <v>4338201</v>
      </c>
    </row>
    <row r="24" spans="1:11" ht="16" x14ac:dyDescent="0.2">
      <c r="A24" s="23">
        <v>44363</v>
      </c>
      <c r="B24" s="38" t="s">
        <v>28</v>
      </c>
      <c r="C24" s="25">
        <f t="shared" si="0"/>
        <v>118735</v>
      </c>
      <c r="D24" s="25">
        <v>43912</v>
      </c>
      <c r="E24" s="25">
        <v>2782</v>
      </c>
      <c r="F24" s="25">
        <v>72041</v>
      </c>
      <c r="G24" s="25">
        <v>0</v>
      </c>
      <c r="H24" s="43"/>
      <c r="I24" s="43">
        <f>SUM($D24:$D$67)</f>
        <v>4264569</v>
      </c>
      <c r="J24" s="26">
        <f>SUM($E24:E85)</f>
        <v>22095</v>
      </c>
      <c r="K24" s="26">
        <f t="shared" si="1"/>
        <v>4286664</v>
      </c>
    </row>
    <row r="25" spans="1:11" ht="16" x14ac:dyDescent="0.2">
      <c r="A25" s="23">
        <v>44362</v>
      </c>
      <c r="B25" s="38" t="s">
        <v>29</v>
      </c>
      <c r="C25" s="25">
        <f t="shared" si="0"/>
        <v>115363</v>
      </c>
      <c r="D25" s="25">
        <v>40459</v>
      </c>
      <c r="E25" s="25">
        <v>2956</v>
      </c>
      <c r="F25" s="25">
        <v>71948</v>
      </c>
      <c r="G25" s="25">
        <v>0</v>
      </c>
      <c r="H25" s="43"/>
      <c r="I25" s="43">
        <f>SUM($D25:$D$67)</f>
        <v>4220657</v>
      </c>
      <c r="J25" s="26">
        <f>SUM($E25:E86)</f>
        <v>19313</v>
      </c>
      <c r="K25" s="26">
        <f t="shared" si="1"/>
        <v>4239970</v>
      </c>
    </row>
    <row r="26" spans="1:11" ht="16" x14ac:dyDescent="0.2">
      <c r="A26" s="23">
        <v>44361</v>
      </c>
      <c r="B26" s="38" t="s">
        <v>25</v>
      </c>
      <c r="C26" s="25">
        <f t="shared" si="0"/>
        <v>214965</v>
      </c>
      <c r="D26" s="25">
        <v>85819</v>
      </c>
      <c r="E26" s="25">
        <v>5610</v>
      </c>
      <c r="F26" s="25">
        <v>123536</v>
      </c>
      <c r="G26" s="25">
        <v>0</v>
      </c>
      <c r="H26" s="43"/>
      <c r="I26" s="43">
        <f>SUM($D26:$D$67)</f>
        <v>4180198</v>
      </c>
      <c r="J26" s="26">
        <f>SUM($E26:E87)</f>
        <v>16357</v>
      </c>
      <c r="K26" s="26">
        <f t="shared" si="1"/>
        <v>4196555</v>
      </c>
    </row>
    <row r="27" spans="1:11" ht="16" x14ac:dyDescent="0.2">
      <c r="A27" s="23">
        <v>44358</v>
      </c>
      <c r="B27" s="38" t="s">
        <v>26</v>
      </c>
      <c r="C27" s="25">
        <f t="shared" si="0"/>
        <v>147983</v>
      </c>
      <c r="D27" s="25">
        <v>54834</v>
      </c>
      <c r="E27" s="25">
        <v>1669</v>
      </c>
      <c r="F27" s="25">
        <v>91480</v>
      </c>
      <c r="G27" s="25">
        <v>0</v>
      </c>
      <c r="H27" s="43"/>
      <c r="I27" s="43">
        <f>SUM($D27:$D$67)</f>
        <v>4094379</v>
      </c>
      <c r="J27" s="26">
        <f>SUM($E27:E88)</f>
        <v>10747</v>
      </c>
      <c r="K27" s="26">
        <f t="shared" si="1"/>
        <v>4105126</v>
      </c>
    </row>
    <row r="28" spans="1:11" ht="16" x14ac:dyDescent="0.2">
      <c r="A28" s="23">
        <v>44357</v>
      </c>
      <c r="B28" s="38" t="s">
        <v>27</v>
      </c>
      <c r="C28" s="25">
        <f t="shared" si="0"/>
        <v>136591</v>
      </c>
      <c r="D28" s="25">
        <v>52250</v>
      </c>
      <c r="E28" s="25">
        <v>1719</v>
      </c>
      <c r="F28" s="25">
        <v>82622</v>
      </c>
      <c r="G28" s="25">
        <v>0</v>
      </c>
      <c r="H28" s="43"/>
      <c r="I28" s="43">
        <f>SUM($D28:$D$67)</f>
        <v>4039545</v>
      </c>
      <c r="J28" s="26">
        <f>SUM($E28:E89)</f>
        <v>9078</v>
      </c>
      <c r="K28" s="26">
        <f t="shared" si="1"/>
        <v>4048623</v>
      </c>
    </row>
    <row r="29" spans="1:11" ht="16" x14ac:dyDescent="0.2">
      <c r="A29" s="23">
        <v>44356</v>
      </c>
      <c r="B29" s="38" t="s">
        <v>28</v>
      </c>
      <c r="C29" s="25">
        <f t="shared" si="0"/>
        <v>167384</v>
      </c>
      <c r="D29" s="25">
        <v>67694</v>
      </c>
      <c r="E29" s="25">
        <v>1047</v>
      </c>
      <c r="F29" s="25">
        <v>98643</v>
      </c>
      <c r="G29" s="25">
        <v>0</v>
      </c>
      <c r="H29" s="43"/>
      <c r="I29" s="43">
        <f>SUM($D29:$D$67)</f>
        <v>3987295</v>
      </c>
      <c r="J29" s="26">
        <f>SUM($E29:E90)</f>
        <v>7359</v>
      </c>
      <c r="K29" s="26">
        <f t="shared" si="1"/>
        <v>3994654</v>
      </c>
    </row>
    <row r="30" spans="1:11" ht="16" x14ac:dyDescent="0.2">
      <c r="A30" s="23">
        <v>44355</v>
      </c>
      <c r="B30" s="38" t="s">
        <v>29</v>
      </c>
      <c r="C30" s="25">
        <f t="shared" si="0"/>
        <v>161922</v>
      </c>
      <c r="D30" s="25">
        <v>71689</v>
      </c>
      <c r="E30" s="25">
        <v>990</v>
      </c>
      <c r="F30" s="25">
        <v>89243</v>
      </c>
      <c r="G30" s="25">
        <v>0</v>
      </c>
      <c r="H30" s="43"/>
      <c r="I30" s="43">
        <f>SUM($D30:$D$67)</f>
        <v>3919601</v>
      </c>
      <c r="J30" s="26">
        <f>SUM($E30:E91)</f>
        <v>6312</v>
      </c>
      <c r="K30" s="26">
        <f t="shared" si="1"/>
        <v>3925913</v>
      </c>
    </row>
    <row r="31" spans="1:11" ht="16" x14ac:dyDescent="0.2">
      <c r="A31" s="23">
        <v>44354</v>
      </c>
      <c r="B31" s="38" t="s">
        <v>25</v>
      </c>
      <c r="C31" s="25">
        <f t="shared" si="0"/>
        <v>239337</v>
      </c>
      <c r="D31" s="25">
        <v>104435</v>
      </c>
      <c r="E31" s="25">
        <v>2146</v>
      </c>
      <c r="F31" s="25">
        <v>132756</v>
      </c>
      <c r="G31" s="25">
        <v>0</v>
      </c>
      <c r="H31" s="43"/>
      <c r="I31" s="43">
        <f>SUM($D31:$D$67)</f>
        <v>3847912</v>
      </c>
      <c r="J31" s="26">
        <f>SUM($E31:E92)</f>
        <v>5322</v>
      </c>
      <c r="K31" s="26">
        <f t="shared" si="1"/>
        <v>3853234</v>
      </c>
    </row>
    <row r="32" spans="1:11" ht="16" x14ac:dyDescent="0.2">
      <c r="A32" s="23">
        <v>44351</v>
      </c>
      <c r="B32" s="38" t="s">
        <v>26</v>
      </c>
      <c r="C32" s="25">
        <f t="shared" si="0"/>
        <v>159203</v>
      </c>
      <c r="D32" s="25">
        <v>62634</v>
      </c>
      <c r="E32" s="25">
        <v>929</v>
      </c>
      <c r="F32" s="25">
        <v>95640</v>
      </c>
      <c r="G32" s="25">
        <v>0</v>
      </c>
      <c r="H32" s="43"/>
      <c r="I32" s="43">
        <f>SUM($D32:$D$67)</f>
        <v>3743477</v>
      </c>
      <c r="J32" s="26">
        <f>SUM($E32:E93)</f>
        <v>3176</v>
      </c>
      <c r="K32" s="26">
        <f t="shared" si="1"/>
        <v>3746653</v>
      </c>
    </row>
    <row r="33" spans="1:11" x14ac:dyDescent="0.2">
      <c r="A33" s="29">
        <v>44350</v>
      </c>
      <c r="B33" s="24" t="s">
        <v>27</v>
      </c>
      <c r="C33" s="25">
        <f t="shared" si="0"/>
        <v>143157</v>
      </c>
      <c r="D33" s="25">
        <v>59654</v>
      </c>
      <c r="E33" s="25">
        <v>112</v>
      </c>
      <c r="F33" s="25">
        <v>83391</v>
      </c>
      <c r="G33" s="25">
        <v>0</v>
      </c>
      <c r="H33" s="43"/>
      <c r="I33" s="43">
        <f>SUM($D33:$D$67)</f>
        <v>3680843</v>
      </c>
      <c r="J33" s="26">
        <f>SUM($E33:E94)</f>
        <v>2247</v>
      </c>
      <c r="K33" s="26">
        <f t="shared" si="1"/>
        <v>3683090</v>
      </c>
    </row>
    <row r="34" spans="1:11" x14ac:dyDescent="0.2">
      <c r="A34" s="29">
        <v>44349</v>
      </c>
      <c r="B34" s="24" t="s">
        <v>28</v>
      </c>
      <c r="C34" s="25">
        <f t="shared" si="0"/>
        <v>159126</v>
      </c>
      <c r="D34" s="25">
        <v>71140</v>
      </c>
      <c r="E34" s="25">
        <v>316</v>
      </c>
      <c r="F34" s="25">
        <v>87670</v>
      </c>
      <c r="G34" s="25">
        <v>0</v>
      </c>
      <c r="H34" s="43"/>
      <c r="I34" s="43">
        <f>SUM($D34:$D$67)</f>
        <v>3621189</v>
      </c>
      <c r="J34" s="26">
        <f>SUM($E34:E95)</f>
        <v>2135</v>
      </c>
      <c r="K34" s="26">
        <f t="shared" si="1"/>
        <v>3623324</v>
      </c>
    </row>
    <row r="35" spans="1:11" x14ac:dyDescent="0.2">
      <c r="A35" s="29">
        <v>44348</v>
      </c>
      <c r="B35" s="24" t="s">
        <v>29</v>
      </c>
      <c r="C35" s="25">
        <f t="shared" si="0"/>
        <v>159057</v>
      </c>
      <c r="D35" s="25">
        <v>66264</v>
      </c>
      <c r="E35" s="25">
        <v>123</v>
      </c>
      <c r="F35" s="25">
        <v>92670</v>
      </c>
      <c r="G35" s="25">
        <v>0</v>
      </c>
      <c r="H35" s="43"/>
      <c r="I35" s="43">
        <f>SUM($D35:$D$67)</f>
        <v>3550049</v>
      </c>
      <c r="J35" s="26">
        <f>SUM($E35:E96)</f>
        <v>1819</v>
      </c>
      <c r="K35" s="26">
        <f t="shared" si="1"/>
        <v>3551868</v>
      </c>
    </row>
    <row r="36" spans="1:11" x14ac:dyDescent="0.2">
      <c r="A36" s="29">
        <v>44347</v>
      </c>
      <c r="B36" s="24" t="s">
        <v>25</v>
      </c>
      <c r="C36" s="25">
        <f t="shared" si="0"/>
        <v>273255</v>
      </c>
      <c r="D36" s="25">
        <v>131423</v>
      </c>
      <c r="E36" s="25">
        <v>582</v>
      </c>
      <c r="F36" s="25">
        <v>141250</v>
      </c>
      <c r="G36" s="25">
        <v>0</v>
      </c>
      <c r="H36" s="43"/>
      <c r="I36" s="43">
        <f>SUM($D36:$D$67)</f>
        <v>3483785</v>
      </c>
      <c r="J36" s="26">
        <f>SUM($E36:E97)</f>
        <v>1696</v>
      </c>
      <c r="K36" s="26">
        <f t="shared" si="1"/>
        <v>3485481</v>
      </c>
    </row>
    <row r="37" spans="1:11" x14ac:dyDescent="0.2">
      <c r="A37" s="29">
        <v>44344</v>
      </c>
      <c r="B37" s="24" t="s">
        <v>26</v>
      </c>
      <c r="C37" s="25">
        <f t="shared" si="0"/>
        <v>164516</v>
      </c>
      <c r="D37" s="25">
        <v>87584</v>
      </c>
      <c r="E37" s="25">
        <v>157</v>
      </c>
      <c r="F37" s="25">
        <v>76775</v>
      </c>
      <c r="G37" s="25">
        <v>0</v>
      </c>
      <c r="H37" s="43"/>
      <c r="I37" s="43">
        <f>SUM($D37:$D$67)</f>
        <v>3352362</v>
      </c>
      <c r="J37" s="26">
        <f>SUM($E37:E98)</f>
        <v>1114</v>
      </c>
      <c r="K37" s="26">
        <f t="shared" si="1"/>
        <v>3353476</v>
      </c>
    </row>
    <row r="38" spans="1:11" x14ac:dyDescent="0.2">
      <c r="A38" s="29">
        <v>44343</v>
      </c>
      <c r="B38" s="24" t="s">
        <v>27</v>
      </c>
      <c r="C38" s="25">
        <f t="shared" si="0"/>
        <v>145149</v>
      </c>
      <c r="D38" s="25">
        <v>84217</v>
      </c>
      <c r="E38" s="25">
        <v>40</v>
      </c>
      <c r="F38" s="25">
        <v>60892</v>
      </c>
      <c r="G38" s="25">
        <v>0</v>
      </c>
      <c r="H38" s="43"/>
      <c r="I38" s="43">
        <f>SUM($D38:$D$67)</f>
        <v>3264778</v>
      </c>
      <c r="J38" s="26">
        <f>SUM($E38:E99)</f>
        <v>957</v>
      </c>
      <c r="K38" s="26">
        <f t="shared" si="1"/>
        <v>3265735</v>
      </c>
    </row>
    <row r="39" spans="1:11" x14ac:dyDescent="0.2">
      <c r="A39" s="29">
        <v>44342</v>
      </c>
      <c r="B39" s="24" t="s">
        <v>28</v>
      </c>
      <c r="C39" s="25">
        <f t="shared" si="0"/>
        <v>142589</v>
      </c>
      <c r="D39" s="25">
        <v>93243</v>
      </c>
      <c r="E39" s="25">
        <v>172</v>
      </c>
      <c r="F39" s="25">
        <v>49174</v>
      </c>
      <c r="G39" s="25">
        <v>0</v>
      </c>
      <c r="H39" s="43"/>
      <c r="I39" s="43">
        <f>SUM($D39:$D$67)</f>
        <v>3180561</v>
      </c>
      <c r="J39" s="26">
        <f>SUM($E39:E100)</f>
        <v>917</v>
      </c>
      <c r="K39" s="26">
        <f t="shared" si="1"/>
        <v>3181478</v>
      </c>
    </row>
    <row r="40" spans="1:11" x14ac:dyDescent="0.2">
      <c r="A40" s="29">
        <v>44341</v>
      </c>
      <c r="B40" s="24" t="s">
        <v>29</v>
      </c>
      <c r="C40" s="25">
        <f t="shared" si="0"/>
        <v>139652</v>
      </c>
      <c r="D40" s="25">
        <v>87114</v>
      </c>
      <c r="E40" s="25">
        <v>476</v>
      </c>
      <c r="F40" s="25">
        <v>52062</v>
      </c>
      <c r="G40" s="25">
        <v>0</v>
      </c>
      <c r="H40" s="43"/>
      <c r="I40" s="43">
        <f>SUM($D40:$D$67)</f>
        <v>3087318</v>
      </c>
      <c r="J40" s="26">
        <f>SUM($E40:E101)</f>
        <v>745</v>
      </c>
      <c r="K40" s="26">
        <f t="shared" si="1"/>
        <v>3088063</v>
      </c>
    </row>
    <row r="41" spans="1:11" x14ac:dyDescent="0.2">
      <c r="A41" s="29">
        <v>44340</v>
      </c>
      <c r="B41" s="24" t="s">
        <v>25</v>
      </c>
      <c r="C41" s="25">
        <f t="shared" si="0"/>
        <v>330589</v>
      </c>
      <c r="D41" s="25">
        <v>136491</v>
      </c>
      <c r="E41" s="25">
        <v>269</v>
      </c>
      <c r="F41" s="25">
        <v>193829</v>
      </c>
      <c r="G41" s="25">
        <v>0</v>
      </c>
      <c r="H41" s="43"/>
      <c r="I41" s="43">
        <f>SUM($D41:$D$67)</f>
        <v>3000204</v>
      </c>
      <c r="J41" s="26">
        <f>SUM($E41:E102)</f>
        <v>269</v>
      </c>
      <c r="K41" s="26">
        <f t="shared" si="1"/>
        <v>3000473</v>
      </c>
    </row>
    <row r="42" spans="1:11" x14ac:dyDescent="0.2">
      <c r="A42" s="29">
        <v>44337</v>
      </c>
      <c r="B42" s="24" t="s">
        <v>26</v>
      </c>
      <c r="C42" s="25">
        <f t="shared" si="0"/>
        <v>249021</v>
      </c>
      <c r="D42" s="25">
        <v>99918</v>
      </c>
      <c r="E42" s="25"/>
      <c r="F42" s="25">
        <v>149103</v>
      </c>
      <c r="G42" s="25"/>
      <c r="H42" s="43"/>
      <c r="I42" s="43">
        <f>SUM($D42:$D$67)</f>
        <v>2863713</v>
      </c>
      <c r="J42" s="26">
        <f>SUM($E42:E103)</f>
        <v>0</v>
      </c>
      <c r="K42" s="26">
        <f t="shared" si="1"/>
        <v>2863713</v>
      </c>
    </row>
    <row r="43" spans="1:11" x14ac:dyDescent="0.2">
      <c r="A43" s="29">
        <v>44336</v>
      </c>
      <c r="B43" s="24" t="s">
        <v>27</v>
      </c>
      <c r="C43" s="25">
        <f t="shared" si="0"/>
        <v>190533</v>
      </c>
      <c r="D43" s="25">
        <v>81422</v>
      </c>
      <c r="E43" s="25"/>
      <c r="F43" s="25">
        <v>109111</v>
      </c>
      <c r="G43" s="25"/>
      <c r="H43" s="43"/>
      <c r="I43" s="43">
        <f>SUM($D43:$D$67)</f>
        <v>2763795</v>
      </c>
      <c r="J43" s="26">
        <f>SUM($E43:E104)</f>
        <v>0</v>
      </c>
      <c r="K43" s="26">
        <f t="shared" si="1"/>
        <v>2763795</v>
      </c>
    </row>
    <row r="44" spans="1:11" x14ac:dyDescent="0.2">
      <c r="A44" s="29">
        <v>44335</v>
      </c>
      <c r="B44" s="24" t="s">
        <v>28</v>
      </c>
      <c r="C44" s="25">
        <f t="shared" si="0"/>
        <v>267866</v>
      </c>
      <c r="D44" s="25">
        <v>88163</v>
      </c>
      <c r="E44" s="25"/>
      <c r="F44" s="25">
        <v>179703</v>
      </c>
      <c r="G44" s="25"/>
      <c r="H44" s="43"/>
      <c r="I44" s="43">
        <f>SUM($D44:$D$67)</f>
        <v>2682373</v>
      </c>
      <c r="J44" s="26">
        <f>SUM($E44:E105)</f>
        <v>0</v>
      </c>
      <c r="K44" s="26">
        <f t="shared" si="1"/>
        <v>2682373</v>
      </c>
    </row>
    <row r="45" spans="1:11" x14ac:dyDescent="0.2">
      <c r="A45" s="29">
        <v>44334</v>
      </c>
      <c r="B45" s="24" t="s">
        <v>29</v>
      </c>
      <c r="C45" s="25">
        <f t="shared" si="0"/>
        <v>250244</v>
      </c>
      <c r="D45" s="25">
        <v>94577</v>
      </c>
      <c r="E45" s="25"/>
      <c r="F45" s="25">
        <v>155667</v>
      </c>
      <c r="G45" s="25"/>
      <c r="H45" s="43"/>
      <c r="I45" s="43">
        <f>SUM($D45:$D$67)</f>
        <v>2594210</v>
      </c>
      <c r="J45" s="26">
        <f>SUM($E45:E106)</f>
        <v>0</v>
      </c>
      <c r="K45" s="26">
        <f t="shared" si="1"/>
        <v>2594210</v>
      </c>
    </row>
    <row r="46" spans="1:11" x14ac:dyDescent="0.2">
      <c r="A46" s="29">
        <v>44333</v>
      </c>
      <c r="B46" s="24" t="s">
        <v>25</v>
      </c>
      <c r="C46" s="25">
        <f t="shared" si="0"/>
        <v>349566</v>
      </c>
      <c r="D46" s="25">
        <v>133843</v>
      </c>
      <c r="E46" s="25"/>
      <c r="F46" s="25">
        <v>215723</v>
      </c>
      <c r="G46" s="25"/>
      <c r="H46" s="43"/>
      <c r="I46" s="43">
        <f>SUM($D46:$D$67)</f>
        <v>2499633</v>
      </c>
      <c r="J46" s="26">
        <f>SUM($E46:E107)</f>
        <v>0</v>
      </c>
      <c r="K46" s="26">
        <f t="shared" si="1"/>
        <v>2499633</v>
      </c>
    </row>
    <row r="47" spans="1:11" x14ac:dyDescent="0.2">
      <c r="A47" s="29">
        <v>44330</v>
      </c>
      <c r="B47" s="24" t="s">
        <v>26</v>
      </c>
      <c r="C47" s="25">
        <f t="shared" si="0"/>
        <v>242878</v>
      </c>
      <c r="D47" s="25">
        <v>99493</v>
      </c>
      <c r="E47" s="25"/>
      <c r="F47" s="25">
        <v>143385</v>
      </c>
      <c r="G47" s="25"/>
      <c r="H47" s="43"/>
      <c r="I47" s="43">
        <f>SUM($D47:$D$67)</f>
        <v>2365790</v>
      </c>
      <c r="J47" s="26">
        <f>SUM($E47:E108)</f>
        <v>0</v>
      </c>
      <c r="K47" s="26">
        <f t="shared" si="1"/>
        <v>2365790</v>
      </c>
    </row>
    <row r="48" spans="1:11" x14ac:dyDescent="0.2">
      <c r="A48" s="29">
        <v>44329</v>
      </c>
      <c r="B48" s="24" t="s">
        <v>27</v>
      </c>
      <c r="C48" s="25">
        <f t="shared" si="0"/>
        <v>219139</v>
      </c>
      <c r="D48" s="25">
        <v>93429</v>
      </c>
      <c r="E48" s="25"/>
      <c r="F48" s="25">
        <v>125710</v>
      </c>
      <c r="G48" s="25"/>
      <c r="H48" s="43"/>
      <c r="I48" s="43">
        <f>SUM($D48:$D$67)</f>
        <v>2266297</v>
      </c>
      <c r="J48" s="26">
        <f>SUM($E48:E109)</f>
        <v>0</v>
      </c>
      <c r="K48" s="26">
        <f t="shared" si="1"/>
        <v>2266297</v>
      </c>
    </row>
    <row r="49" spans="1:11" x14ac:dyDescent="0.2">
      <c r="A49" s="29">
        <v>44328</v>
      </c>
      <c r="B49" s="24" t="s">
        <v>28</v>
      </c>
      <c r="C49" s="25">
        <f t="shared" si="0"/>
        <v>181720</v>
      </c>
      <c r="D49" s="25">
        <v>82959</v>
      </c>
      <c r="E49" s="25"/>
      <c r="F49" s="25">
        <v>98761</v>
      </c>
      <c r="G49" s="25"/>
      <c r="H49" s="43"/>
      <c r="I49" s="43">
        <f>SUM($D49:$D$67)</f>
        <v>2172868</v>
      </c>
      <c r="J49" s="26">
        <f>SUM($E49:E110)</f>
        <v>0</v>
      </c>
      <c r="K49" s="26">
        <f t="shared" si="1"/>
        <v>2172868</v>
      </c>
    </row>
    <row r="50" spans="1:11" x14ac:dyDescent="0.2">
      <c r="A50" s="29">
        <v>44327</v>
      </c>
      <c r="B50" s="24" t="s">
        <v>7</v>
      </c>
      <c r="C50" s="25">
        <f t="shared" si="0"/>
        <v>168738</v>
      </c>
      <c r="D50" s="25">
        <v>90287</v>
      </c>
      <c r="E50" s="25"/>
      <c r="F50" s="25">
        <v>78451</v>
      </c>
      <c r="G50" s="25"/>
      <c r="H50" s="43"/>
      <c r="I50" s="43">
        <f>SUM($D50:$D$67)</f>
        <v>2089909</v>
      </c>
      <c r="J50" s="26">
        <f>SUM($E50:E111)</f>
        <v>0</v>
      </c>
      <c r="K50" s="26">
        <f t="shared" si="1"/>
        <v>2089909</v>
      </c>
    </row>
    <row r="51" spans="1:11" x14ac:dyDescent="0.2">
      <c r="A51" s="29">
        <v>44326</v>
      </c>
      <c r="B51" s="24" t="s">
        <v>25</v>
      </c>
      <c r="C51" s="25">
        <f t="shared" si="0"/>
        <v>223504</v>
      </c>
      <c r="D51" s="25">
        <v>155255</v>
      </c>
      <c r="E51" s="25"/>
      <c r="F51" s="25">
        <v>68249</v>
      </c>
      <c r="G51" s="25"/>
      <c r="H51" s="43"/>
      <c r="I51" s="43">
        <f>SUM($D51:$D$67)</f>
        <v>1999622</v>
      </c>
      <c r="J51" s="26">
        <f>SUM($E51:E112)</f>
        <v>0</v>
      </c>
      <c r="K51" s="26">
        <f t="shared" si="1"/>
        <v>1999622</v>
      </c>
    </row>
    <row r="52" spans="1:11" x14ac:dyDescent="0.2">
      <c r="A52" s="29">
        <v>44323</v>
      </c>
      <c r="B52" s="24" t="s">
        <v>26</v>
      </c>
      <c r="C52" s="25">
        <f t="shared" si="0"/>
        <v>140344</v>
      </c>
      <c r="D52" s="25">
        <v>97165</v>
      </c>
      <c r="E52" s="25"/>
      <c r="F52" s="25">
        <v>43179</v>
      </c>
      <c r="G52" s="25"/>
      <c r="H52" s="43"/>
      <c r="I52" s="43">
        <f>SUM($D52:$D$67)</f>
        <v>1844367</v>
      </c>
      <c r="J52" s="26">
        <f>SUM($E52:E113)</f>
        <v>0</v>
      </c>
      <c r="K52" s="26">
        <f t="shared" si="1"/>
        <v>1844367</v>
      </c>
    </row>
    <row r="53" spans="1:11" x14ac:dyDescent="0.2">
      <c r="A53" s="29">
        <v>44322</v>
      </c>
      <c r="B53" s="24" t="s">
        <v>27</v>
      </c>
      <c r="C53" s="25">
        <f t="shared" si="0"/>
        <v>331914</v>
      </c>
      <c r="D53" s="25">
        <v>268978</v>
      </c>
      <c r="E53" s="25"/>
      <c r="F53" s="25">
        <v>62936</v>
      </c>
      <c r="G53" s="25"/>
      <c r="H53" s="43"/>
      <c r="I53" s="43">
        <f>SUM($D53:$D$67)</f>
        <v>1747202</v>
      </c>
      <c r="J53" s="26">
        <f>SUM($E53:E114)</f>
        <v>0</v>
      </c>
      <c r="K53" s="26">
        <f t="shared" si="1"/>
        <v>1747202</v>
      </c>
    </row>
    <row r="54" spans="1:11" x14ac:dyDescent="0.2">
      <c r="A54" s="29">
        <v>44316</v>
      </c>
      <c r="B54" s="24" t="s">
        <v>26</v>
      </c>
      <c r="C54" s="25">
        <f t="shared" si="0"/>
        <v>274907</v>
      </c>
      <c r="D54" s="25">
        <v>227667</v>
      </c>
      <c r="E54" s="25"/>
      <c r="F54" s="25">
        <v>47240</v>
      </c>
      <c r="G54" s="25"/>
      <c r="H54" s="43"/>
      <c r="I54" s="43">
        <f>SUM($D54:$D$67)</f>
        <v>1478224</v>
      </c>
      <c r="J54" s="26">
        <f>SUM($E54:E115)</f>
        <v>0</v>
      </c>
      <c r="K54" s="26">
        <f t="shared" si="1"/>
        <v>1478224</v>
      </c>
    </row>
    <row r="55" spans="1:11" x14ac:dyDescent="0.2">
      <c r="A55" s="29">
        <v>44314</v>
      </c>
      <c r="B55" s="24" t="s">
        <v>28</v>
      </c>
      <c r="C55" s="25">
        <f t="shared" si="0"/>
        <v>238273</v>
      </c>
      <c r="D55" s="25">
        <v>194005</v>
      </c>
      <c r="E55" s="25"/>
      <c r="F55" s="25">
        <v>44268</v>
      </c>
      <c r="G55" s="25"/>
      <c r="H55" s="43"/>
      <c r="I55" s="43">
        <f>SUM($D55:$D$67)</f>
        <v>1250557</v>
      </c>
      <c r="J55" s="26">
        <f>SUM($E55:E116)</f>
        <v>0</v>
      </c>
      <c r="K55" s="26">
        <f t="shared" si="1"/>
        <v>1250557</v>
      </c>
    </row>
    <row r="56" spans="1:11" x14ac:dyDescent="0.2">
      <c r="A56" s="29">
        <v>44313</v>
      </c>
      <c r="B56" s="24" t="s">
        <v>29</v>
      </c>
      <c r="C56" s="25">
        <f t="shared" si="0"/>
        <v>203174</v>
      </c>
      <c r="D56" s="25">
        <v>172069</v>
      </c>
      <c r="E56" s="25"/>
      <c r="F56" s="25">
        <v>31105</v>
      </c>
      <c r="G56" s="25"/>
      <c r="H56" s="43"/>
      <c r="I56" s="43">
        <f>SUM($D56:$D$67)</f>
        <v>1056552</v>
      </c>
      <c r="J56" s="26">
        <f>SUM($E56:E117)</f>
        <v>0</v>
      </c>
      <c r="K56" s="26">
        <f t="shared" si="1"/>
        <v>1056552</v>
      </c>
    </row>
    <row r="57" spans="1:11" x14ac:dyDescent="0.2">
      <c r="A57" s="29">
        <v>44312</v>
      </c>
      <c r="B57" s="24" t="s">
        <v>32</v>
      </c>
      <c r="C57" s="25">
        <f t="shared" si="0"/>
        <v>263328</v>
      </c>
      <c r="D57" s="25">
        <v>221677</v>
      </c>
      <c r="E57" s="25"/>
      <c r="F57" s="25">
        <v>41651</v>
      </c>
      <c r="G57" s="25"/>
      <c r="H57" s="43"/>
      <c r="I57" s="43">
        <f>SUM($D57:$D$67)</f>
        <v>884483</v>
      </c>
      <c r="J57" s="26">
        <f>SUM($E57:E118)</f>
        <v>0</v>
      </c>
      <c r="K57" s="26">
        <f t="shared" si="1"/>
        <v>884483</v>
      </c>
    </row>
    <row r="58" spans="1:11" x14ac:dyDescent="0.2">
      <c r="A58" s="29">
        <v>44309</v>
      </c>
      <c r="B58" s="24" t="s">
        <v>30</v>
      </c>
      <c r="C58" s="25">
        <f t="shared" si="0"/>
        <v>177672</v>
      </c>
      <c r="D58" s="25">
        <v>147989</v>
      </c>
      <c r="E58" s="25"/>
      <c r="F58" s="25">
        <v>29683</v>
      </c>
      <c r="G58" s="25"/>
      <c r="H58" s="43"/>
      <c r="I58" s="43">
        <f>SUM($D58:$D$67)</f>
        <v>662806</v>
      </c>
      <c r="J58" s="26">
        <f>SUM($E58:E119)</f>
        <v>0</v>
      </c>
      <c r="K58" s="26">
        <f t="shared" si="1"/>
        <v>662806</v>
      </c>
    </row>
    <row r="59" spans="1:11" x14ac:dyDescent="0.2">
      <c r="A59" s="29">
        <v>44308</v>
      </c>
      <c r="B59" s="24" t="s">
        <v>33</v>
      </c>
      <c r="C59" s="25">
        <f t="shared" si="0"/>
        <v>150489</v>
      </c>
      <c r="D59" s="25">
        <v>128634</v>
      </c>
      <c r="E59" s="25"/>
      <c r="F59" s="25">
        <v>21855</v>
      </c>
      <c r="G59" s="25"/>
      <c r="H59" s="43"/>
      <c r="I59" s="43">
        <f>SUM($D59:$D$67)</f>
        <v>514817</v>
      </c>
      <c r="J59" s="26">
        <f>SUM($E59:E120)</f>
        <v>0</v>
      </c>
      <c r="K59" s="26">
        <f t="shared" si="1"/>
        <v>514817</v>
      </c>
    </row>
    <row r="60" spans="1:11" x14ac:dyDescent="0.2">
      <c r="A60" s="29">
        <v>44307</v>
      </c>
      <c r="B60" s="24" t="s">
        <v>9</v>
      </c>
      <c r="C60" s="25">
        <f t="shared" si="0"/>
        <v>152884</v>
      </c>
      <c r="D60" s="25">
        <v>126188</v>
      </c>
      <c r="E60" s="25"/>
      <c r="F60" s="25">
        <v>26696</v>
      </c>
      <c r="G60" s="25"/>
      <c r="H60" s="43"/>
      <c r="I60" s="43">
        <f>SUM($D60:$D$67)</f>
        <v>386183</v>
      </c>
      <c r="J60" s="26">
        <f>SUM($E60:E121)</f>
        <v>0</v>
      </c>
      <c r="K60" s="26">
        <f t="shared" si="1"/>
        <v>386183</v>
      </c>
    </row>
    <row r="61" spans="1:11" x14ac:dyDescent="0.2">
      <c r="A61" s="29">
        <v>44306</v>
      </c>
      <c r="B61" s="24" t="s">
        <v>29</v>
      </c>
      <c r="C61" s="25">
        <f t="shared" si="0"/>
        <v>126419</v>
      </c>
      <c r="D61" s="25">
        <v>98622</v>
      </c>
      <c r="E61" s="25"/>
      <c r="F61" s="25">
        <v>27797</v>
      </c>
      <c r="G61" s="25"/>
      <c r="H61" s="43"/>
      <c r="I61" s="43">
        <f>SUM($D61:$D$67)</f>
        <v>259995</v>
      </c>
      <c r="J61" s="26">
        <f>SUM($E61:E122)</f>
        <v>0</v>
      </c>
      <c r="K61" s="26">
        <f t="shared" si="1"/>
        <v>259995</v>
      </c>
    </row>
    <row r="62" spans="1:11" x14ac:dyDescent="0.2">
      <c r="A62" s="39">
        <v>44305</v>
      </c>
      <c r="B62" s="40" t="str">
        <f t="shared" ref="B62:B67" si="2">"("&amp;TEXT(A62,"aaa")&amp;")"</f>
        <v>(Mon)</v>
      </c>
      <c r="C62" s="25">
        <f t="shared" si="0"/>
        <v>119032</v>
      </c>
      <c r="D62" s="25">
        <v>64725</v>
      </c>
      <c r="E62" s="25"/>
      <c r="F62" s="25">
        <v>54307</v>
      </c>
      <c r="G62" s="25"/>
      <c r="H62" s="43"/>
      <c r="I62" s="43">
        <f>SUM($D62:$D$67)</f>
        <v>161373</v>
      </c>
      <c r="J62" s="26">
        <f>SUM($E62:E123)</f>
        <v>0</v>
      </c>
      <c r="K62" s="26">
        <f t="shared" si="1"/>
        <v>161373</v>
      </c>
    </row>
    <row r="63" spans="1:11" x14ac:dyDescent="0.2">
      <c r="A63" s="29">
        <v>44302</v>
      </c>
      <c r="B63" s="40" t="str">
        <f t="shared" si="2"/>
        <v>(Fri)</v>
      </c>
      <c r="C63" s="25">
        <f t="shared" si="0"/>
        <v>69687</v>
      </c>
      <c r="D63" s="25">
        <v>29696</v>
      </c>
      <c r="E63" s="25"/>
      <c r="F63" s="25">
        <v>39991</v>
      </c>
      <c r="G63" s="25"/>
      <c r="H63" s="43"/>
      <c r="I63" s="43">
        <f>SUM($D63:$D$67)</f>
        <v>96648</v>
      </c>
      <c r="J63" s="26">
        <f>SUM($E63:E124)</f>
        <v>0</v>
      </c>
      <c r="K63" s="26">
        <f t="shared" si="1"/>
        <v>96648</v>
      </c>
    </row>
    <row r="64" spans="1:11" x14ac:dyDescent="0.2">
      <c r="A64" s="29">
        <v>44301</v>
      </c>
      <c r="B64" s="40" t="str">
        <f t="shared" si="2"/>
        <v>(Thu)</v>
      </c>
      <c r="C64" s="25">
        <f t="shared" si="0"/>
        <v>52620</v>
      </c>
      <c r="D64" s="25">
        <v>16637</v>
      </c>
      <c r="E64" s="25"/>
      <c r="F64" s="25">
        <v>35983</v>
      </c>
      <c r="G64" s="25"/>
      <c r="H64" s="43"/>
      <c r="I64" s="43">
        <f>SUM($D64:$D$67)</f>
        <v>66952</v>
      </c>
      <c r="J64" s="26">
        <f>SUM($E64:E125)</f>
        <v>0</v>
      </c>
      <c r="K64" s="26">
        <f t="shared" si="1"/>
        <v>66952</v>
      </c>
    </row>
    <row r="65" spans="1:11" x14ac:dyDescent="0.2">
      <c r="A65" s="29">
        <v>44300</v>
      </c>
      <c r="B65" s="40" t="str">
        <f t="shared" si="2"/>
        <v>(Wed)</v>
      </c>
      <c r="C65" s="25">
        <f t="shared" si="0"/>
        <v>50996</v>
      </c>
      <c r="D65" s="25">
        <v>9569</v>
      </c>
      <c r="E65" s="25"/>
      <c r="F65" s="25">
        <v>41427</v>
      </c>
      <c r="G65" s="25"/>
      <c r="H65" s="43"/>
      <c r="I65" s="43">
        <f>SUM($D65:$D$67)</f>
        <v>50315</v>
      </c>
      <c r="J65" s="26">
        <f>SUM($E65:E126)</f>
        <v>0</v>
      </c>
      <c r="K65" s="26">
        <f t="shared" si="1"/>
        <v>50315</v>
      </c>
    </row>
    <row r="66" spans="1:11" x14ac:dyDescent="0.2">
      <c r="A66" s="41">
        <v>44299</v>
      </c>
      <c r="B66" s="40" t="str">
        <f t="shared" si="2"/>
        <v>(Tue)</v>
      </c>
      <c r="C66" s="25">
        <f t="shared" ref="C66:C67" si="3">SUM(D66:G66)</f>
        <v>53986</v>
      </c>
      <c r="D66" s="25">
        <v>13896</v>
      </c>
      <c r="E66" s="25"/>
      <c r="F66" s="25">
        <v>40090</v>
      </c>
      <c r="G66" s="25"/>
      <c r="H66" s="43"/>
      <c r="I66" s="43">
        <f>SUM($D66:$D$67)</f>
        <v>40746</v>
      </c>
      <c r="J66" s="26">
        <f>SUM($E66:E127)</f>
        <v>0</v>
      </c>
      <c r="K66" s="26">
        <f t="shared" si="1"/>
        <v>40746</v>
      </c>
    </row>
    <row r="67" spans="1:11" x14ac:dyDescent="0.2">
      <c r="A67" s="41">
        <v>44298</v>
      </c>
      <c r="B67" s="40" t="str">
        <f t="shared" si="2"/>
        <v>(Mon)</v>
      </c>
      <c r="C67" s="25">
        <f t="shared" si="3"/>
        <v>96936</v>
      </c>
      <c r="D67" s="25">
        <v>26850</v>
      </c>
      <c r="E67" s="25"/>
      <c r="F67" s="25">
        <v>70086</v>
      </c>
      <c r="G67" s="25"/>
      <c r="H67" s="43"/>
      <c r="I67" s="43">
        <f>SUM($D67:$D$67)</f>
        <v>26850</v>
      </c>
      <c r="J67" s="26">
        <f>SUM($E67:E128)</f>
        <v>0</v>
      </c>
      <c r="K67" s="26">
        <f t="shared" si="1"/>
        <v>26850</v>
      </c>
    </row>
    <row r="68" spans="1:11" x14ac:dyDescent="0.2">
      <c r="A68" s="44"/>
      <c r="B68" s="45"/>
      <c r="C68" s="45"/>
      <c r="D68" s="45"/>
      <c r="E68" s="45"/>
      <c r="F68" s="45"/>
      <c r="G68" s="43"/>
      <c r="H68" s="43"/>
    </row>
    <row r="69" spans="1:11" x14ac:dyDescent="0.2">
      <c r="A69" s="42" t="s">
        <v>34</v>
      </c>
      <c r="B69" s="43"/>
      <c r="C69" s="43"/>
      <c r="D69" s="43"/>
      <c r="E69" s="43"/>
      <c r="F69" s="43"/>
      <c r="G69" s="42"/>
      <c r="H69" s="43"/>
    </row>
    <row r="70" spans="1:11" x14ac:dyDescent="0.2">
      <c r="A70" s="17" t="s">
        <v>35</v>
      </c>
      <c r="B70" s="42"/>
      <c r="C70" s="42"/>
      <c r="D70" s="42"/>
      <c r="E70" s="42"/>
      <c r="F70" s="42"/>
      <c r="H70" s="43"/>
    </row>
    <row r="71" spans="1:11" x14ac:dyDescent="0.2">
      <c r="A71" s="17" t="s">
        <v>36</v>
      </c>
      <c r="H71" s="43"/>
    </row>
    <row r="72" spans="1:11" x14ac:dyDescent="0.2">
      <c r="A72" s="46" t="s">
        <v>37</v>
      </c>
      <c r="H72" s="43"/>
    </row>
    <row r="73" spans="1:11" x14ac:dyDescent="0.2">
      <c r="A73" s="17" t="s">
        <v>38</v>
      </c>
      <c r="H73" s="43"/>
      <c r="I73" s="47"/>
      <c r="J73" s="47"/>
      <c r="K73" s="47"/>
    </row>
    <row r="74" spans="1:11" x14ac:dyDescent="0.2">
      <c r="H74" s="42"/>
    </row>
    <row r="76" spans="1:11" x14ac:dyDescent="0.2">
      <c r="A76" s="46"/>
    </row>
  </sheetData>
  <mergeCells count="6">
    <mergeCell ref="F3:G3"/>
    <mergeCell ref="A5:B5"/>
    <mergeCell ref="A3:A4"/>
    <mergeCell ref="B3:B4"/>
    <mergeCell ref="C3:C4"/>
    <mergeCell ref="D3:E3"/>
  </mergeCells>
  <phoneticPr fontId="2"/>
  <pageMargins left="0.7" right="0.7" top="0.75" bottom="0.75" header="0.3" footer="0.3"/>
  <pageSetup paperSize="9" scale="5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DIGI-808455956-2942646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https://digitalgojp.sharepoint.com/sites/digi_portal/_layouts/15/DocIdRedir.aspx?ID=DIGI-808455956-2942646</Url>
      <Description>DIGI-808455956-2942646</Description>
    </_dlc_DocIdUrl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5" ma:contentTypeDescription="新しいドキュメントを作成します。" ma:contentTypeScope="" ma:versionID="a92c92b9482ff5c3b78fb34fe5c10c99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EBBDFB6-9A70-4A5A-8DDB-F3F9A5D5A6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13705-5299-4BDA-B344-B89B2CFFBC40}">
  <ds:schemaRefs>
    <ds:schemaRef ds:uri="http://schemas.microsoft.com/office/2006/documentManagement/types"/>
    <ds:schemaRef ds:uri="http://schemas.openxmlformats.org/package/2006/metadata/core-properties"/>
    <ds:schemaRef ds:uri="0e1d05ab-b491-48cc-a1d7-91236226a3a4"/>
    <ds:schemaRef ds:uri="89559dea-130d-4237-8e78-1ce7f44b9a24"/>
    <ds:schemaRef ds:uri="http://purl.org/dc/elements/1.1/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BFF9A0-AA8E-443D-8CEF-7940BA1B7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E16D312-C74B-464D-BC7A-02E25AE9C8F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総接種回数</vt:lpstr>
      <vt:lpstr>一般接種</vt:lpstr>
      <vt:lpstr>医療従事者等</vt:lpstr>
      <vt:lpstr>総接種回数!Print_Area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2021-07-06T01:48:46Z</dcterms:created>
  <dcterms:modified xsi:type="dcterms:W3CDTF">2021-07-13T19:54:31Z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2c326295-b642-47a0-8e2b-ab6859d408c2</vt:lpwstr>
  </property>
</Properties>
</file>