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wkiri/Research/MTE/git/text/"/>
    </mc:Choice>
  </mc:AlternateContent>
  <bookViews>
    <workbookView xWindow="100" yWindow="460" windowWidth="24800" windowHeight="15900" tabRatio="500" activeTab="2"/>
  </bookViews>
  <sheets>
    <sheet name="V1" sheetId="1" r:id="rId1"/>
    <sheet name="V2" sheetId="2" r:id="rId2"/>
    <sheet name="Performanc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" i="3" l="1"/>
  <c r="J10" i="3"/>
  <c r="G10" i="3"/>
  <c r="D10" i="3"/>
  <c r="M8" i="3"/>
  <c r="M7" i="3"/>
  <c r="M6" i="3"/>
  <c r="M5" i="3"/>
  <c r="M3" i="3"/>
  <c r="G7" i="3"/>
  <c r="J8" i="3"/>
  <c r="H3" i="3"/>
  <c r="I3" i="3"/>
  <c r="J3" i="3"/>
  <c r="E3" i="3"/>
  <c r="F3" i="3"/>
  <c r="G3" i="3"/>
  <c r="D6" i="3"/>
  <c r="D5" i="3"/>
  <c r="D4" i="3"/>
  <c r="B3" i="3"/>
  <c r="C3" i="3"/>
  <c r="D3" i="3"/>
  <c r="J3" i="1"/>
  <c r="F3" i="1"/>
  <c r="B3" i="1"/>
  <c r="M6" i="2"/>
  <c r="K6" i="2"/>
  <c r="J3" i="2"/>
  <c r="I6" i="2"/>
  <c r="G6" i="2"/>
  <c r="F3" i="2"/>
  <c r="E6" i="2"/>
  <c r="B3" i="2"/>
  <c r="B6" i="1"/>
  <c r="F6" i="1"/>
  <c r="N4" i="1"/>
  <c r="L3" i="3"/>
  <c r="N2" i="1"/>
  <c r="K3" i="3"/>
  <c r="F4" i="1"/>
  <c r="F2" i="1"/>
  <c r="B4" i="1"/>
  <c r="B2" i="1"/>
  <c r="O6" i="2"/>
  <c r="N6" i="2"/>
  <c r="L6" i="2"/>
  <c r="J6" i="2"/>
  <c r="H6" i="2"/>
  <c r="F6" i="2"/>
  <c r="D6" i="2"/>
  <c r="C6" i="2"/>
  <c r="B6" i="2"/>
  <c r="N4" i="2"/>
  <c r="J4" i="2"/>
  <c r="F4" i="2"/>
  <c r="B4" i="2"/>
  <c r="N2" i="2"/>
  <c r="J2" i="2"/>
  <c r="F2" i="2"/>
  <c r="B2" i="2"/>
  <c r="J4" i="1"/>
  <c r="D6" i="1"/>
  <c r="C6" i="1"/>
  <c r="O6" i="1"/>
  <c r="N6" i="1"/>
  <c r="M6" i="1"/>
  <c r="L6" i="1"/>
  <c r="K6" i="1"/>
  <c r="J6" i="1"/>
  <c r="I6" i="1"/>
  <c r="H6" i="1"/>
  <c r="G6" i="1"/>
  <c r="E6" i="1"/>
  <c r="J2" i="1"/>
</calcChain>
</file>

<file path=xl/sharedStrings.xml><?xml version="1.0" encoding="utf-8"?>
<sst xmlns="http://schemas.openxmlformats.org/spreadsheetml/2006/main" count="73" uniqueCount="28">
  <si>
    <t># relations (Shows, IsSituatedIn, BelongsTo)</t>
  </si>
  <si>
    <t>Total</t>
  </si>
  <si>
    <t>Document</t>
  </si>
  <si>
    <t>Elements</t>
  </si>
  <si>
    <t>Auto</t>
  </si>
  <si>
    <t>Raymond</t>
  </si>
  <si>
    <t>Spurious</t>
  </si>
  <si>
    <t>Missed</t>
  </si>
  <si>
    <t>Minerals</t>
  </si>
  <si>
    <t>Targets</t>
  </si>
  <si>
    <t>Coverage (work saved)</t>
  </si>
  <si>
    <t># events (e.g., Contains)</t>
  </si>
  <si>
    <t>Recall</t>
  </si>
  <si>
    <t>Precision</t>
  </si>
  <si>
    <t>Overall</t>
  </si>
  <si>
    <t>V1</t>
  </si>
  <si>
    <t xml:space="preserve">Coverage (work saved) </t>
  </si>
  <si>
    <t>F-measure</t>
  </si>
  <si>
    <t>Omit elements at end of sentence</t>
  </si>
  <si>
    <t>(Note these exclude yellow abstracts so real improvements are larger)</t>
  </si>
  <si>
    <t>Omit As, At, In, Mt, No</t>
  </si>
  <si>
    <t>Enable detection with trailing -</t>
  </si>
  <si>
    <t>Added Raymond's extra (non-ite) minerals and excluded list of non-minerals that end in -ite</t>
  </si>
  <si>
    <t>Notes</t>
  </si>
  <si>
    <t>Only one item affected</t>
  </si>
  <si>
    <t>Precision should be MUCH higher; Raymond hadn't annotated all of these to start.</t>
  </si>
  <si>
    <t>Target processing and list updates</t>
  </si>
  <si>
    <t>With all documents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</si>
</sst>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3"/>
      <color theme="1"/>
      <name val="Lucida Grande"/>
    </font>
    <font>
      <sz val="12"/>
      <color theme="1"/>
      <name val="Lucida Grande"/>
    </font>
    <font>
      <b/>
      <sz val="12"/>
      <color theme="1"/>
      <name val="Lucida Grande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2" fillId="2" borderId="0" xfId="0" applyFont="1" applyFill="1"/>
    <xf numFmtId="0" fontId="2" fillId="2" borderId="0" xfId="0" applyFont="1" applyFill="1" applyAlignment="1"/>
    <xf numFmtId="0" fontId="0" fillId="0" borderId="0" xfId="0" applyAlignment="1">
      <alignment wrapText="1"/>
    </xf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pane xSplit="480" ySplit="3040" activePane="topRight"/>
      <selection activeCell="A3" sqref="A3:XFD3"/>
      <selection pane="topRight" activeCell="N2" sqref="N2"/>
      <selection pane="bottomLeft" activeCell="A26" sqref="A26"/>
      <selection pane="bottomRight" activeCell="F19" sqref="F19"/>
    </sheetView>
  </sheetViews>
  <sheetFormatPr baseColWidth="10" defaultRowHeight="16" x14ac:dyDescent="0.2"/>
  <cols>
    <col min="1" max="2" width="15.33203125" customWidth="1"/>
    <col min="3" max="3" width="17.1640625" customWidth="1"/>
    <col min="4" max="4" width="11.33203125" customWidth="1"/>
    <col min="5" max="5" width="9.33203125" customWidth="1"/>
  </cols>
  <sheetData>
    <row r="1" spans="1:15" ht="17" x14ac:dyDescent="0.2">
      <c r="A1" s="1"/>
      <c r="B1" s="12" t="s">
        <v>3</v>
      </c>
      <c r="C1" s="12"/>
      <c r="D1" s="12"/>
      <c r="E1" s="12"/>
      <c r="F1" s="12" t="s">
        <v>8</v>
      </c>
      <c r="G1" s="12"/>
      <c r="H1" s="12"/>
      <c r="I1" s="12"/>
      <c r="J1" s="12" t="s">
        <v>9</v>
      </c>
      <c r="K1" s="12"/>
      <c r="L1" s="12"/>
      <c r="M1" s="12"/>
      <c r="N1" s="13" t="s">
        <v>14</v>
      </c>
      <c r="O1" s="1"/>
    </row>
    <row r="2" spans="1:15" ht="32" x14ac:dyDescent="0.2">
      <c r="A2" s="9" t="s">
        <v>10</v>
      </c>
      <c r="B2" s="8">
        <f>(B6-D6)/C6</f>
        <v>0.95695695695695693</v>
      </c>
      <c r="C2" s="4"/>
      <c r="D2" s="4"/>
      <c r="E2" s="4"/>
      <c r="F2" s="8">
        <f>(F6-H6)/G6</f>
        <v>0.69158878504672894</v>
      </c>
      <c r="G2" s="4"/>
      <c r="H2" s="4"/>
      <c r="I2" s="4"/>
      <c r="J2" s="8">
        <f>(J6-L6)/K6</f>
        <v>0.48316831683168315</v>
      </c>
      <c r="K2" s="4"/>
      <c r="L2" s="4"/>
      <c r="M2" s="4"/>
      <c r="N2" s="10">
        <f>(B6+F6+J6-D6-H6-L6)/(C6+G6+K6)</f>
        <v>0.77432712215320909</v>
      </c>
      <c r="O2" s="1"/>
    </row>
    <row r="3" spans="1:15" ht="17" x14ac:dyDescent="0.2">
      <c r="A3" s="9" t="s">
        <v>12</v>
      </c>
      <c r="B3" s="8">
        <f>1-E6/C6</f>
        <v>0.95695695695695693</v>
      </c>
      <c r="C3" s="11"/>
      <c r="D3" s="11"/>
      <c r="E3" s="11"/>
      <c r="F3" s="8">
        <f>1-I6/G6</f>
        <v>0.69158878504672905</v>
      </c>
      <c r="G3" s="11"/>
      <c r="H3" s="11"/>
      <c r="I3" s="11"/>
      <c r="J3" s="8">
        <f>1-M6/K6</f>
        <v>0.48316831683168315</v>
      </c>
      <c r="K3" s="11"/>
      <c r="L3" s="11"/>
      <c r="M3" s="11"/>
      <c r="N3" s="8"/>
      <c r="O3" s="1"/>
    </row>
    <row r="4" spans="1:15" ht="17" x14ac:dyDescent="0.2">
      <c r="A4" s="9" t="s">
        <v>13</v>
      </c>
      <c r="B4" s="8">
        <f>(B6-D6)/B6</f>
        <v>0.53557422969187674</v>
      </c>
      <c r="C4" s="11"/>
      <c r="D4" s="11"/>
      <c r="E4" s="11"/>
      <c r="F4" s="8">
        <f>(F6-H6)/F6</f>
        <v>0.82913165266106448</v>
      </c>
      <c r="G4" s="11"/>
      <c r="H4" s="11"/>
      <c r="I4" s="11"/>
      <c r="J4" s="8">
        <f>(J6-L6)/J6</f>
        <v>0.89377289377289382</v>
      </c>
      <c r="K4" s="11"/>
      <c r="L4" s="11"/>
      <c r="M4" s="11"/>
      <c r="N4" s="10">
        <f>(B6+F6+J6-D6-H6-L6)/(B6+F6+J6)</f>
        <v>0.61946169772256732</v>
      </c>
      <c r="O4" s="1"/>
    </row>
    <row r="5" spans="1:15" x14ac:dyDescent="0.2">
      <c r="A5" s="2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4</v>
      </c>
      <c r="K5" s="5" t="s">
        <v>5</v>
      </c>
      <c r="L5" s="5" t="s">
        <v>6</v>
      </c>
      <c r="M5" s="5" t="s">
        <v>7</v>
      </c>
      <c r="N5" s="2" t="s">
        <v>0</v>
      </c>
      <c r="O5" s="2" t="s">
        <v>11</v>
      </c>
    </row>
    <row r="6" spans="1:15" x14ac:dyDescent="0.2">
      <c r="A6" s="3" t="s">
        <v>1</v>
      </c>
      <c r="B6" s="3">
        <f t="shared" ref="B6:O6" si="0">SUM(B7:B69)</f>
        <v>1785</v>
      </c>
      <c r="C6" s="3">
        <f t="shared" si="0"/>
        <v>999</v>
      </c>
      <c r="D6" s="3">
        <f t="shared" si="0"/>
        <v>829</v>
      </c>
      <c r="E6" s="3">
        <f t="shared" si="0"/>
        <v>43</v>
      </c>
      <c r="F6" s="3">
        <f t="shared" si="0"/>
        <v>357</v>
      </c>
      <c r="G6" s="3">
        <f t="shared" si="0"/>
        <v>428</v>
      </c>
      <c r="H6" s="3">
        <f t="shared" si="0"/>
        <v>61</v>
      </c>
      <c r="I6" s="3">
        <f t="shared" si="0"/>
        <v>132</v>
      </c>
      <c r="J6" s="3">
        <f t="shared" si="0"/>
        <v>273</v>
      </c>
      <c r="K6" s="3">
        <f t="shared" si="0"/>
        <v>505</v>
      </c>
      <c r="L6" s="3">
        <f t="shared" si="0"/>
        <v>29</v>
      </c>
      <c r="M6" s="3">
        <f t="shared" si="0"/>
        <v>261</v>
      </c>
      <c r="N6" s="3">
        <f t="shared" si="0"/>
        <v>236</v>
      </c>
      <c r="O6" s="3">
        <f t="shared" si="0"/>
        <v>160</v>
      </c>
    </row>
    <row r="7" spans="1:15" x14ac:dyDescent="0.2">
      <c r="A7" s="2">
        <v>1249</v>
      </c>
      <c r="B7" s="7">
        <v>29</v>
      </c>
      <c r="C7" s="7">
        <v>17</v>
      </c>
      <c r="D7" s="7">
        <v>14</v>
      </c>
      <c r="E7" s="7">
        <v>2</v>
      </c>
      <c r="F7" s="7">
        <v>0</v>
      </c>
      <c r="G7" s="7">
        <v>0</v>
      </c>
      <c r="H7" s="7">
        <v>0</v>
      </c>
      <c r="I7" s="7">
        <v>0</v>
      </c>
      <c r="J7" s="7">
        <v>7</v>
      </c>
      <c r="K7" s="7">
        <v>10</v>
      </c>
      <c r="L7" s="7">
        <v>0</v>
      </c>
      <c r="M7" s="7">
        <v>3</v>
      </c>
      <c r="N7" s="7">
        <v>16</v>
      </c>
      <c r="O7" s="7">
        <v>8</v>
      </c>
    </row>
    <row r="8" spans="1:15" x14ac:dyDescent="0.2">
      <c r="A8" s="2">
        <v>1369</v>
      </c>
      <c r="B8" s="7">
        <v>46</v>
      </c>
      <c r="C8" s="7">
        <v>28</v>
      </c>
      <c r="D8" s="7">
        <v>18</v>
      </c>
      <c r="E8" s="7">
        <v>0</v>
      </c>
      <c r="F8" s="7">
        <v>1</v>
      </c>
      <c r="G8" s="7">
        <v>0</v>
      </c>
      <c r="H8" s="7">
        <v>1</v>
      </c>
      <c r="I8" s="7">
        <v>0</v>
      </c>
      <c r="J8" s="7">
        <v>10</v>
      </c>
      <c r="K8" s="7">
        <v>18</v>
      </c>
      <c r="L8" s="7">
        <v>1</v>
      </c>
      <c r="M8" s="7">
        <v>9</v>
      </c>
      <c r="N8" s="7">
        <v>0</v>
      </c>
      <c r="O8" s="7">
        <v>5</v>
      </c>
    </row>
    <row r="9" spans="1:15" x14ac:dyDescent="0.2">
      <c r="A9" s="2">
        <v>1373</v>
      </c>
      <c r="B9" s="7">
        <v>16</v>
      </c>
      <c r="C9" s="7">
        <v>2</v>
      </c>
      <c r="D9" s="7">
        <v>14</v>
      </c>
      <c r="E9" s="7">
        <v>0</v>
      </c>
      <c r="F9" s="7">
        <v>2</v>
      </c>
      <c r="G9" s="7">
        <v>2</v>
      </c>
      <c r="H9" s="7">
        <v>0</v>
      </c>
      <c r="I9" s="7">
        <v>0</v>
      </c>
      <c r="J9" s="7">
        <v>0</v>
      </c>
      <c r="K9" s="7">
        <v>2</v>
      </c>
      <c r="L9" s="7">
        <v>0</v>
      </c>
      <c r="M9" s="7">
        <v>2</v>
      </c>
      <c r="N9" s="7">
        <v>1</v>
      </c>
      <c r="O9" s="7">
        <v>1</v>
      </c>
    </row>
    <row r="10" spans="1:15" x14ac:dyDescent="0.2">
      <c r="A10" s="6">
        <v>1413</v>
      </c>
      <c r="B10" s="7">
        <v>70</v>
      </c>
      <c r="C10" s="7">
        <v>58</v>
      </c>
      <c r="D10" s="7">
        <v>13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9</v>
      </c>
      <c r="K10" s="7">
        <v>9</v>
      </c>
      <c r="L10" s="7">
        <v>0</v>
      </c>
      <c r="M10" s="7">
        <v>0</v>
      </c>
      <c r="N10" s="7">
        <v>0</v>
      </c>
      <c r="O10" s="7">
        <v>5</v>
      </c>
    </row>
    <row r="11" spans="1:15" x14ac:dyDescent="0.2">
      <c r="A11" s="6">
        <v>1433</v>
      </c>
      <c r="B11" s="7">
        <v>15</v>
      </c>
      <c r="C11" s="7">
        <v>6</v>
      </c>
      <c r="D11" s="7">
        <v>9</v>
      </c>
      <c r="E11" s="7">
        <v>0</v>
      </c>
      <c r="F11" s="7">
        <v>7</v>
      </c>
      <c r="G11" s="7">
        <v>9</v>
      </c>
      <c r="H11" s="7">
        <v>0</v>
      </c>
      <c r="I11" s="7">
        <v>2</v>
      </c>
      <c r="J11" s="7">
        <v>3</v>
      </c>
      <c r="K11" s="7">
        <v>15</v>
      </c>
      <c r="L11" s="7">
        <v>0</v>
      </c>
      <c r="M11" s="7">
        <v>12</v>
      </c>
      <c r="N11" s="7">
        <v>20</v>
      </c>
      <c r="O11" s="7">
        <v>7</v>
      </c>
    </row>
    <row r="12" spans="1:15" x14ac:dyDescent="0.2">
      <c r="A12" s="6">
        <v>1438</v>
      </c>
      <c r="B12" s="7">
        <v>41</v>
      </c>
      <c r="C12" s="7">
        <v>21</v>
      </c>
      <c r="D12" s="7">
        <v>20</v>
      </c>
      <c r="E12" s="7">
        <v>0</v>
      </c>
      <c r="F12" s="7">
        <v>1</v>
      </c>
      <c r="G12" s="7">
        <v>2</v>
      </c>
      <c r="H12" s="7">
        <v>0</v>
      </c>
      <c r="I12" s="7">
        <v>1</v>
      </c>
      <c r="J12" s="7">
        <v>18</v>
      </c>
      <c r="K12" s="7">
        <v>19</v>
      </c>
      <c r="L12" s="7">
        <v>0</v>
      </c>
      <c r="M12" s="7">
        <v>1</v>
      </c>
      <c r="N12" s="7">
        <v>9</v>
      </c>
      <c r="O12" s="7">
        <v>8</v>
      </c>
    </row>
    <row r="13" spans="1:15" x14ac:dyDescent="0.2">
      <c r="A13" s="6">
        <v>1505</v>
      </c>
      <c r="B13" s="7">
        <v>29</v>
      </c>
      <c r="C13" s="7">
        <v>23</v>
      </c>
      <c r="D13" s="7">
        <v>6</v>
      </c>
      <c r="E13" s="7">
        <v>0</v>
      </c>
      <c r="F13" s="7">
        <v>47</v>
      </c>
      <c r="G13" s="7">
        <v>47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15" x14ac:dyDescent="0.2">
      <c r="A14" s="2">
        <v>1510</v>
      </c>
      <c r="B14" s="7">
        <v>24</v>
      </c>
      <c r="C14" s="7">
        <v>10</v>
      </c>
      <c r="D14" s="7">
        <v>14</v>
      </c>
      <c r="E14" s="7">
        <v>0</v>
      </c>
      <c r="F14" s="7">
        <v>6</v>
      </c>
      <c r="G14" s="7">
        <v>0</v>
      </c>
      <c r="H14" s="7">
        <v>6</v>
      </c>
      <c r="I14" s="7">
        <v>0</v>
      </c>
      <c r="J14" s="7">
        <v>1</v>
      </c>
      <c r="K14" s="7">
        <v>0</v>
      </c>
      <c r="L14" s="7">
        <v>1</v>
      </c>
      <c r="M14" s="7">
        <v>0</v>
      </c>
      <c r="N14" s="7">
        <v>0</v>
      </c>
      <c r="O14" s="7">
        <v>0</v>
      </c>
    </row>
    <row r="15" spans="1:15" x14ac:dyDescent="0.2">
      <c r="A15" s="6">
        <v>1514</v>
      </c>
      <c r="B15" s="7">
        <v>17</v>
      </c>
      <c r="C15" s="7">
        <v>12</v>
      </c>
      <c r="D15" s="7">
        <v>7</v>
      </c>
      <c r="E15" s="7">
        <v>2</v>
      </c>
      <c r="F15" s="7">
        <v>6</v>
      </c>
      <c r="G15" s="7">
        <v>10</v>
      </c>
      <c r="H15" s="7">
        <v>2</v>
      </c>
      <c r="I15" s="7">
        <v>6</v>
      </c>
      <c r="J15" s="7">
        <v>9</v>
      </c>
      <c r="K15" s="7">
        <v>13</v>
      </c>
      <c r="L15" s="7">
        <v>0</v>
      </c>
      <c r="M15" s="7">
        <v>4</v>
      </c>
      <c r="N15" s="7">
        <v>0</v>
      </c>
      <c r="O15" s="7">
        <v>5</v>
      </c>
    </row>
    <row r="16" spans="1:15" x14ac:dyDescent="0.2">
      <c r="A16" s="6">
        <v>1524</v>
      </c>
      <c r="B16" s="7">
        <v>40</v>
      </c>
      <c r="C16" s="7">
        <v>23</v>
      </c>
      <c r="D16" s="7">
        <v>20</v>
      </c>
      <c r="E16" s="7">
        <v>3</v>
      </c>
      <c r="F16" s="7">
        <v>2</v>
      </c>
      <c r="G16" s="7">
        <v>2</v>
      </c>
      <c r="H16" s="7">
        <v>0</v>
      </c>
      <c r="I16" s="7">
        <v>0</v>
      </c>
      <c r="J16" s="7">
        <v>2</v>
      </c>
      <c r="K16" s="7">
        <v>0</v>
      </c>
      <c r="L16" s="7">
        <v>2</v>
      </c>
      <c r="M16" s="7">
        <v>0</v>
      </c>
      <c r="N16" s="7">
        <v>0</v>
      </c>
      <c r="O16" s="7">
        <v>0</v>
      </c>
    </row>
    <row r="17" spans="1:15" x14ac:dyDescent="0.2">
      <c r="A17" s="6">
        <v>1566</v>
      </c>
      <c r="B17" s="7">
        <v>11</v>
      </c>
      <c r="C17" s="7">
        <v>6</v>
      </c>
      <c r="D17" s="7">
        <v>5</v>
      </c>
      <c r="E17" s="7">
        <v>0</v>
      </c>
      <c r="F17" s="7">
        <v>1</v>
      </c>
      <c r="G17" s="7">
        <v>0</v>
      </c>
      <c r="H17" s="7">
        <v>1</v>
      </c>
      <c r="I17" s="7">
        <v>0</v>
      </c>
      <c r="J17" s="7">
        <v>1</v>
      </c>
      <c r="K17" s="7">
        <v>0</v>
      </c>
      <c r="L17" s="7">
        <v>1</v>
      </c>
      <c r="M17" s="7">
        <v>0</v>
      </c>
      <c r="N17" s="7">
        <v>0</v>
      </c>
      <c r="O17" s="7">
        <v>0</v>
      </c>
    </row>
    <row r="18" spans="1:15" x14ac:dyDescent="0.2">
      <c r="A18" s="6">
        <v>1634</v>
      </c>
      <c r="B18" s="7">
        <v>17</v>
      </c>
      <c r="C18" s="7">
        <v>1</v>
      </c>
      <c r="D18" s="7">
        <v>16</v>
      </c>
      <c r="E18" s="7">
        <v>0</v>
      </c>
      <c r="F18" s="7">
        <v>4</v>
      </c>
      <c r="G18" s="7">
        <v>11</v>
      </c>
      <c r="H18" s="7">
        <v>3</v>
      </c>
      <c r="I18" s="7">
        <v>10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 x14ac:dyDescent="0.2">
      <c r="A19" s="6">
        <v>1682</v>
      </c>
      <c r="B19" s="7">
        <v>22</v>
      </c>
      <c r="C19" s="7">
        <v>9</v>
      </c>
      <c r="D19" s="7">
        <v>13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 x14ac:dyDescent="0.2">
      <c r="A20" s="6">
        <v>1736</v>
      </c>
      <c r="B20" s="7">
        <v>17</v>
      </c>
      <c r="C20" s="7">
        <v>4</v>
      </c>
      <c r="D20" s="7">
        <v>13</v>
      </c>
      <c r="E20" s="7">
        <v>0</v>
      </c>
      <c r="F20" s="7">
        <v>3</v>
      </c>
      <c r="G20" s="7">
        <v>17</v>
      </c>
      <c r="H20" s="7">
        <v>2</v>
      </c>
      <c r="I20" s="7">
        <v>16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 x14ac:dyDescent="0.2">
      <c r="A21" s="6">
        <v>1769</v>
      </c>
      <c r="B21" s="7">
        <v>27</v>
      </c>
      <c r="C21" s="7">
        <v>12</v>
      </c>
      <c r="D21" s="7">
        <v>16</v>
      </c>
      <c r="E21" s="7">
        <v>1</v>
      </c>
      <c r="F21" s="7">
        <v>34</v>
      </c>
      <c r="G21" s="7">
        <v>40</v>
      </c>
      <c r="H21" s="7">
        <v>8</v>
      </c>
      <c r="I21" s="7">
        <v>14</v>
      </c>
      <c r="J21" s="7">
        <v>8</v>
      </c>
      <c r="K21" s="7">
        <v>7</v>
      </c>
      <c r="L21" s="7">
        <v>2</v>
      </c>
      <c r="M21" s="7">
        <v>1</v>
      </c>
      <c r="N21" s="7">
        <v>1</v>
      </c>
      <c r="O21" s="7">
        <v>2</v>
      </c>
    </row>
    <row r="22" spans="1:15" x14ac:dyDescent="0.2">
      <c r="A22" s="6">
        <v>1855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4</v>
      </c>
      <c r="O22" s="7">
        <v>8</v>
      </c>
    </row>
    <row r="23" spans="1:15" x14ac:dyDescent="0.2">
      <c r="A23" s="6">
        <v>1875</v>
      </c>
      <c r="B23" s="7">
        <v>55</v>
      </c>
      <c r="C23" s="7">
        <v>27</v>
      </c>
      <c r="D23" s="7">
        <v>30</v>
      </c>
      <c r="E23" s="7">
        <v>2</v>
      </c>
      <c r="F23" s="7">
        <v>7</v>
      </c>
      <c r="G23" s="7">
        <v>1</v>
      </c>
      <c r="H23" s="7">
        <v>6</v>
      </c>
      <c r="I23" s="7">
        <v>0</v>
      </c>
      <c r="J23" s="7">
        <v>3</v>
      </c>
      <c r="K23" s="7">
        <v>1</v>
      </c>
      <c r="L23" s="7">
        <v>2</v>
      </c>
      <c r="M23" s="7">
        <v>0</v>
      </c>
      <c r="N23" s="7">
        <v>0</v>
      </c>
      <c r="O23" s="7">
        <v>1</v>
      </c>
    </row>
    <row r="24" spans="1:15" x14ac:dyDescent="0.2">
      <c r="A24" s="6">
        <v>1901</v>
      </c>
      <c r="B24" s="7">
        <v>29</v>
      </c>
      <c r="C24" s="7">
        <v>18</v>
      </c>
      <c r="D24" s="7">
        <v>11</v>
      </c>
      <c r="E24" s="7">
        <v>0</v>
      </c>
      <c r="F24" s="7">
        <v>6</v>
      </c>
      <c r="G24" s="7">
        <v>1</v>
      </c>
      <c r="H24" s="7">
        <v>5</v>
      </c>
      <c r="I24" s="7">
        <v>0</v>
      </c>
      <c r="J24" s="7">
        <v>1</v>
      </c>
      <c r="K24" s="7">
        <v>19</v>
      </c>
      <c r="L24" s="7">
        <v>0</v>
      </c>
      <c r="M24" s="7">
        <v>18</v>
      </c>
      <c r="N24" s="7">
        <v>10</v>
      </c>
      <c r="O24" s="7">
        <v>4</v>
      </c>
    </row>
    <row r="25" spans="1:15" x14ac:dyDescent="0.2">
      <c r="A25" s="6">
        <v>1903</v>
      </c>
      <c r="B25" s="7">
        <v>18</v>
      </c>
      <c r="C25" s="7">
        <v>8</v>
      </c>
      <c r="D25" s="7">
        <v>10</v>
      </c>
      <c r="E25" s="7">
        <v>0</v>
      </c>
      <c r="F25" s="7">
        <v>6</v>
      </c>
      <c r="G25" s="7">
        <v>2</v>
      </c>
      <c r="H25" s="7">
        <v>5</v>
      </c>
      <c r="I25" s="7">
        <v>1</v>
      </c>
      <c r="J25" s="7">
        <v>6</v>
      </c>
      <c r="K25" s="7">
        <v>8</v>
      </c>
      <c r="L25" s="7">
        <v>0</v>
      </c>
      <c r="M25" s="7">
        <v>2</v>
      </c>
      <c r="N25" s="7">
        <v>1</v>
      </c>
      <c r="O25" s="7">
        <v>2</v>
      </c>
    </row>
    <row r="26" spans="1:15" x14ac:dyDescent="0.2">
      <c r="A26" s="6">
        <v>1943</v>
      </c>
      <c r="B26" s="7">
        <v>25</v>
      </c>
      <c r="C26" s="7">
        <v>23</v>
      </c>
      <c r="D26" s="7">
        <v>12</v>
      </c>
      <c r="E26" s="7">
        <v>10</v>
      </c>
      <c r="F26" s="7">
        <v>13</v>
      </c>
      <c r="G26" s="7">
        <v>19</v>
      </c>
      <c r="H26" s="7">
        <v>4</v>
      </c>
      <c r="I26" s="7">
        <v>10</v>
      </c>
      <c r="J26" s="7">
        <v>24</v>
      </c>
      <c r="K26" s="7">
        <v>31</v>
      </c>
      <c r="L26" s="7">
        <v>0</v>
      </c>
      <c r="M26" s="7">
        <v>7</v>
      </c>
      <c r="N26" s="7">
        <v>9</v>
      </c>
      <c r="O26" s="7">
        <v>2</v>
      </c>
    </row>
    <row r="27" spans="1:15" x14ac:dyDescent="0.2">
      <c r="A27" s="2">
        <v>1989</v>
      </c>
      <c r="B27" s="7">
        <v>70</v>
      </c>
      <c r="C27" s="7">
        <v>51</v>
      </c>
      <c r="D27" s="7">
        <v>25</v>
      </c>
      <c r="E27" s="7">
        <v>6</v>
      </c>
      <c r="F27" s="7">
        <v>8</v>
      </c>
      <c r="G27" s="7">
        <v>17</v>
      </c>
      <c r="H27" s="7">
        <v>1</v>
      </c>
      <c r="I27" s="7">
        <v>10</v>
      </c>
      <c r="J27" s="7">
        <v>9</v>
      </c>
      <c r="K27" s="7">
        <v>10</v>
      </c>
      <c r="L27" s="7">
        <v>0</v>
      </c>
      <c r="M27" s="7">
        <v>1</v>
      </c>
      <c r="N27" s="7">
        <v>4</v>
      </c>
      <c r="O27" s="7">
        <v>6</v>
      </c>
    </row>
    <row r="28" spans="1:15" s="1" customFormat="1" x14ac:dyDescent="0.2">
      <c r="A28" s="2">
        <v>1994</v>
      </c>
      <c r="B28" s="2">
        <v>11</v>
      </c>
      <c r="C28" s="2">
        <v>1</v>
      </c>
      <c r="D28" s="2">
        <v>10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20</v>
      </c>
      <c r="L28" s="2">
        <v>0</v>
      </c>
      <c r="M28" s="2">
        <v>20</v>
      </c>
      <c r="N28" s="2">
        <v>24</v>
      </c>
      <c r="O28" s="2">
        <v>1</v>
      </c>
    </row>
    <row r="29" spans="1:15" x14ac:dyDescent="0.2">
      <c r="A29" s="2">
        <v>2022</v>
      </c>
      <c r="B29" s="7">
        <v>41</v>
      </c>
      <c r="C29" s="7">
        <v>30</v>
      </c>
      <c r="D29" s="7">
        <v>11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3</v>
      </c>
      <c r="K29" s="7">
        <v>5</v>
      </c>
      <c r="L29" s="7">
        <v>1</v>
      </c>
      <c r="M29" s="7">
        <v>3</v>
      </c>
      <c r="N29" s="7">
        <v>3</v>
      </c>
      <c r="O29" s="7">
        <v>2</v>
      </c>
    </row>
    <row r="30" spans="1:15" x14ac:dyDescent="0.2">
      <c r="A30" s="2">
        <v>2093</v>
      </c>
      <c r="B30" s="7">
        <v>23</v>
      </c>
      <c r="C30" s="7">
        <v>19</v>
      </c>
      <c r="D30" s="7">
        <v>4</v>
      </c>
      <c r="E30" s="7">
        <v>0</v>
      </c>
      <c r="F30" s="7">
        <v>0</v>
      </c>
      <c r="G30" s="7">
        <v>4</v>
      </c>
      <c r="H30" s="7">
        <v>0</v>
      </c>
      <c r="I30" s="7">
        <v>4</v>
      </c>
      <c r="J30" s="7">
        <v>4</v>
      </c>
      <c r="K30" s="7">
        <v>14</v>
      </c>
      <c r="L30" s="7">
        <v>0</v>
      </c>
      <c r="M30" s="7">
        <v>10</v>
      </c>
      <c r="N30" s="7">
        <v>3</v>
      </c>
      <c r="O30" s="7">
        <v>6</v>
      </c>
    </row>
    <row r="31" spans="1:15" x14ac:dyDescent="0.2">
      <c r="A31" s="2">
        <v>2099</v>
      </c>
      <c r="B31" s="7">
        <v>61</v>
      </c>
      <c r="C31" s="7">
        <v>57</v>
      </c>
      <c r="D31" s="7">
        <v>6</v>
      </c>
      <c r="E31" s="7">
        <v>2</v>
      </c>
      <c r="F31" s="7">
        <v>1</v>
      </c>
      <c r="G31" s="7">
        <v>1</v>
      </c>
      <c r="H31" s="7">
        <v>0</v>
      </c>
      <c r="I31" s="7">
        <v>0</v>
      </c>
      <c r="J31" s="7">
        <v>1</v>
      </c>
      <c r="K31" s="7">
        <v>29</v>
      </c>
      <c r="L31" s="7">
        <v>0</v>
      </c>
      <c r="M31" s="7">
        <v>28</v>
      </c>
      <c r="N31" s="7">
        <v>22</v>
      </c>
      <c r="O31" s="7">
        <v>19</v>
      </c>
    </row>
    <row r="32" spans="1:15" x14ac:dyDescent="0.2">
      <c r="A32" s="2">
        <v>2119</v>
      </c>
      <c r="B32" s="7">
        <v>47</v>
      </c>
      <c r="C32" s="7">
        <v>41</v>
      </c>
      <c r="D32" s="7">
        <v>6</v>
      </c>
      <c r="E32" s="7">
        <v>0</v>
      </c>
      <c r="F32" s="7">
        <v>1</v>
      </c>
      <c r="G32" s="7">
        <v>1</v>
      </c>
      <c r="H32" s="7">
        <v>0</v>
      </c>
      <c r="I32" s="7">
        <v>0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2">
      <c r="A33" s="2">
        <v>2124</v>
      </c>
      <c r="B33" s="7">
        <v>17</v>
      </c>
      <c r="C33" s="7">
        <v>2</v>
      </c>
      <c r="D33" s="7">
        <v>15</v>
      </c>
      <c r="E33" s="7">
        <v>0</v>
      </c>
      <c r="F33" s="7">
        <v>4</v>
      </c>
      <c r="G33" s="7">
        <v>4</v>
      </c>
      <c r="H33" s="7">
        <v>0</v>
      </c>
      <c r="I33" s="7">
        <v>0</v>
      </c>
      <c r="J33" s="7">
        <v>1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</row>
    <row r="34" spans="1:15" x14ac:dyDescent="0.2">
      <c r="A34" s="2">
        <v>2132</v>
      </c>
      <c r="B34" s="7">
        <v>15</v>
      </c>
      <c r="C34" s="7">
        <v>15</v>
      </c>
      <c r="D34" s="7">
        <v>0</v>
      </c>
      <c r="E34" s="7">
        <v>0</v>
      </c>
      <c r="F34" s="7">
        <v>14</v>
      </c>
      <c r="G34" s="7">
        <v>14</v>
      </c>
      <c r="H34" s="7">
        <v>0</v>
      </c>
      <c r="I34" s="7">
        <v>0</v>
      </c>
      <c r="J34" s="7">
        <v>0</v>
      </c>
      <c r="K34" s="7">
        <v>2</v>
      </c>
      <c r="L34" s="7">
        <v>0</v>
      </c>
      <c r="M34" s="7">
        <v>2</v>
      </c>
      <c r="N34" s="7">
        <v>2</v>
      </c>
      <c r="O34" s="7">
        <v>1</v>
      </c>
    </row>
    <row r="35" spans="1:15" x14ac:dyDescent="0.2">
      <c r="A35" s="2">
        <v>2201</v>
      </c>
      <c r="B35" s="7">
        <v>12</v>
      </c>
      <c r="C35" s="7">
        <v>0</v>
      </c>
      <c r="D35" s="7">
        <v>12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</row>
    <row r="36" spans="1:15" x14ac:dyDescent="0.2">
      <c r="A36" s="2">
        <v>2232</v>
      </c>
      <c r="B36" s="7">
        <v>28</v>
      </c>
      <c r="C36" s="7">
        <v>17</v>
      </c>
      <c r="D36" s="7">
        <v>11</v>
      </c>
      <c r="E36" s="7">
        <v>0</v>
      </c>
      <c r="F36" s="7">
        <v>11</v>
      </c>
      <c r="G36" s="7">
        <v>8</v>
      </c>
      <c r="H36" s="7">
        <v>5</v>
      </c>
      <c r="I36" s="7">
        <v>2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x14ac:dyDescent="0.2">
      <c r="A37" s="2">
        <v>2234</v>
      </c>
      <c r="B37" s="7">
        <v>16</v>
      </c>
      <c r="C37" s="7">
        <v>2</v>
      </c>
      <c r="D37" s="7">
        <v>14</v>
      </c>
      <c r="E37" s="7">
        <v>0</v>
      </c>
      <c r="F37" s="7">
        <v>5</v>
      </c>
      <c r="G37" s="7">
        <v>5</v>
      </c>
      <c r="H37" s="7">
        <v>0</v>
      </c>
      <c r="I37" s="7">
        <v>0</v>
      </c>
      <c r="J37" s="7">
        <v>2</v>
      </c>
      <c r="K37" s="7">
        <v>3</v>
      </c>
      <c r="L37" s="7">
        <v>0</v>
      </c>
      <c r="M37" s="7">
        <v>1</v>
      </c>
      <c r="N37" s="7">
        <v>2</v>
      </c>
      <c r="O37" s="7">
        <v>0</v>
      </c>
    </row>
    <row r="38" spans="1:15" x14ac:dyDescent="0.2">
      <c r="A38" s="2">
        <v>2284</v>
      </c>
      <c r="B38" s="7">
        <v>49</v>
      </c>
      <c r="C38" s="7">
        <v>23</v>
      </c>
      <c r="D38" s="7">
        <v>26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2</v>
      </c>
      <c r="K38" s="7">
        <v>1</v>
      </c>
      <c r="L38" s="7">
        <v>1</v>
      </c>
      <c r="M38" s="7">
        <v>0</v>
      </c>
      <c r="N38" s="7">
        <v>0</v>
      </c>
      <c r="O38" s="7">
        <v>1</v>
      </c>
    </row>
    <row r="39" spans="1:15" x14ac:dyDescent="0.2">
      <c r="A39" s="2">
        <v>2301</v>
      </c>
      <c r="B39" s="7">
        <v>45</v>
      </c>
      <c r="C39" s="7">
        <v>28</v>
      </c>
      <c r="D39" s="7">
        <v>17</v>
      </c>
      <c r="E39" s="7">
        <v>0</v>
      </c>
      <c r="F39" s="7">
        <v>9</v>
      </c>
      <c r="G39" s="7">
        <v>13</v>
      </c>
      <c r="H39" s="7">
        <v>0</v>
      </c>
      <c r="I39" s="7">
        <v>4</v>
      </c>
      <c r="J39" s="7">
        <v>15</v>
      </c>
      <c r="K39" s="7">
        <v>26</v>
      </c>
      <c r="L39" s="7">
        <v>1</v>
      </c>
      <c r="M39" s="7">
        <v>12</v>
      </c>
      <c r="N39" s="7">
        <v>4</v>
      </c>
      <c r="O39" s="7">
        <v>8</v>
      </c>
    </row>
    <row r="40" spans="1:15" x14ac:dyDescent="0.2">
      <c r="A40" s="2">
        <v>2324</v>
      </c>
      <c r="B40" s="7">
        <v>15</v>
      </c>
      <c r="C40" s="7">
        <v>4</v>
      </c>
      <c r="D40" s="7">
        <v>11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8</v>
      </c>
      <c r="K40" s="7">
        <v>9</v>
      </c>
      <c r="L40" s="7">
        <v>0</v>
      </c>
      <c r="M40" s="7">
        <v>1</v>
      </c>
      <c r="N40" s="7">
        <v>2</v>
      </c>
      <c r="O40" s="7">
        <v>1</v>
      </c>
    </row>
    <row r="41" spans="1:15" x14ac:dyDescent="0.2">
      <c r="A41" s="2">
        <v>2338</v>
      </c>
      <c r="B41" s="7">
        <v>45</v>
      </c>
      <c r="C41" s="7">
        <v>17</v>
      </c>
      <c r="D41" s="7">
        <v>28</v>
      </c>
      <c r="E41" s="7">
        <v>0</v>
      </c>
      <c r="F41" s="7">
        <v>0</v>
      </c>
      <c r="G41" s="7">
        <v>1</v>
      </c>
      <c r="H41" s="7">
        <v>0</v>
      </c>
      <c r="I41" s="7">
        <v>1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">
      <c r="A42" s="2">
        <v>2339</v>
      </c>
      <c r="B42" s="7">
        <v>70</v>
      </c>
      <c r="C42" s="7">
        <v>55</v>
      </c>
      <c r="D42" s="7">
        <v>15</v>
      </c>
      <c r="E42" s="7">
        <v>0</v>
      </c>
      <c r="F42" s="7">
        <v>4</v>
      </c>
      <c r="G42" s="7">
        <v>5</v>
      </c>
      <c r="H42" s="7">
        <v>0</v>
      </c>
      <c r="I42" s="7">
        <v>1</v>
      </c>
      <c r="J42" s="7">
        <v>0</v>
      </c>
      <c r="K42" s="7">
        <v>12</v>
      </c>
      <c r="L42" s="7">
        <v>0</v>
      </c>
      <c r="M42" s="7">
        <v>12</v>
      </c>
      <c r="N42" s="7">
        <v>9</v>
      </c>
      <c r="O42" s="7">
        <v>6</v>
      </c>
    </row>
    <row r="43" spans="1:15" x14ac:dyDescent="0.2">
      <c r="A43" s="2">
        <v>2399</v>
      </c>
      <c r="B43" s="7">
        <v>9</v>
      </c>
      <c r="C43" s="7">
        <v>4</v>
      </c>
      <c r="D43" s="7">
        <v>5</v>
      </c>
      <c r="E43" s="7">
        <v>0</v>
      </c>
      <c r="F43" s="7">
        <v>1</v>
      </c>
      <c r="G43" s="7">
        <v>0</v>
      </c>
      <c r="H43" s="7">
        <v>1</v>
      </c>
      <c r="I43" s="7">
        <v>0</v>
      </c>
      <c r="J43" s="7">
        <v>0</v>
      </c>
      <c r="K43" s="7">
        <v>4</v>
      </c>
      <c r="L43" s="7">
        <v>0</v>
      </c>
      <c r="M43" s="7">
        <v>4</v>
      </c>
      <c r="N43" s="7">
        <v>8</v>
      </c>
      <c r="O43" s="7">
        <v>0</v>
      </c>
    </row>
    <row r="44" spans="1:15" x14ac:dyDescent="0.2">
      <c r="A44" s="2">
        <v>2417</v>
      </c>
      <c r="B44" s="7">
        <v>8</v>
      </c>
      <c r="C44" s="7">
        <v>1</v>
      </c>
      <c r="D44" s="7">
        <v>7</v>
      </c>
      <c r="E44" s="7">
        <v>0</v>
      </c>
      <c r="F44" s="7">
        <v>4</v>
      </c>
      <c r="G44" s="7">
        <v>4</v>
      </c>
      <c r="H44" s="7">
        <v>0</v>
      </c>
      <c r="I44" s="7">
        <v>0</v>
      </c>
      <c r="J44" s="7">
        <v>14</v>
      </c>
      <c r="K44" s="7">
        <v>22</v>
      </c>
      <c r="L44" s="7">
        <v>4</v>
      </c>
      <c r="M44" s="7">
        <v>12</v>
      </c>
      <c r="N44" s="7">
        <v>5</v>
      </c>
      <c r="O44" s="7">
        <v>6</v>
      </c>
    </row>
    <row r="45" spans="1:15" x14ac:dyDescent="0.2">
      <c r="A45" s="2">
        <v>2452</v>
      </c>
      <c r="B45" s="7">
        <v>26</v>
      </c>
      <c r="C45" s="7">
        <v>13</v>
      </c>
      <c r="D45" s="7">
        <v>15</v>
      </c>
      <c r="E45" s="7">
        <v>2</v>
      </c>
      <c r="F45" s="7">
        <v>8</v>
      </c>
      <c r="G45" s="7">
        <v>12</v>
      </c>
      <c r="H45" s="7">
        <v>0</v>
      </c>
      <c r="I45" s="7">
        <v>4</v>
      </c>
      <c r="J45" s="7">
        <v>10</v>
      </c>
      <c r="K45" s="7">
        <v>12</v>
      </c>
      <c r="L45" s="7">
        <v>0</v>
      </c>
      <c r="M45" s="7">
        <v>2</v>
      </c>
      <c r="N45" s="7">
        <v>8</v>
      </c>
      <c r="O45" s="7">
        <v>3</v>
      </c>
    </row>
    <row r="46" spans="1:15" x14ac:dyDescent="0.2">
      <c r="A46" s="2">
        <v>2536</v>
      </c>
      <c r="B46" s="7">
        <v>14</v>
      </c>
      <c r="C46" s="7">
        <v>0</v>
      </c>
      <c r="D46" s="7">
        <v>14</v>
      </c>
      <c r="E46" s="7">
        <v>0</v>
      </c>
      <c r="F46" s="7">
        <v>7</v>
      </c>
      <c r="G46" s="7">
        <v>1</v>
      </c>
      <c r="H46" s="7">
        <v>6</v>
      </c>
      <c r="I46" s="7">
        <v>0</v>
      </c>
      <c r="J46" s="7">
        <v>1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</row>
    <row r="47" spans="1:15" x14ac:dyDescent="0.2">
      <c r="A47" s="2">
        <v>2620</v>
      </c>
      <c r="B47" s="7">
        <v>25</v>
      </c>
      <c r="C47" s="7">
        <v>19</v>
      </c>
      <c r="D47" s="7">
        <v>7</v>
      </c>
      <c r="E47" s="7">
        <v>1</v>
      </c>
      <c r="F47" s="7">
        <v>17</v>
      </c>
      <c r="G47" s="7">
        <v>32</v>
      </c>
      <c r="H47" s="7">
        <v>0</v>
      </c>
      <c r="I47" s="7">
        <v>15</v>
      </c>
      <c r="J47" s="7">
        <v>25</v>
      </c>
      <c r="K47" s="7">
        <v>26</v>
      </c>
      <c r="L47" s="7">
        <v>1</v>
      </c>
      <c r="M47" s="7">
        <v>2</v>
      </c>
      <c r="N47" s="7">
        <v>5</v>
      </c>
      <c r="O47" s="7">
        <v>16</v>
      </c>
    </row>
    <row r="48" spans="1:15" x14ac:dyDescent="0.2">
      <c r="A48" s="2">
        <v>2715</v>
      </c>
      <c r="B48" s="7">
        <v>15</v>
      </c>
      <c r="C48" s="7">
        <v>5</v>
      </c>
      <c r="D48" s="7">
        <v>10</v>
      </c>
      <c r="E48" s="7">
        <v>0</v>
      </c>
      <c r="F48" s="7">
        <v>3</v>
      </c>
      <c r="G48" s="7">
        <v>4</v>
      </c>
      <c r="H48" s="7">
        <v>0</v>
      </c>
      <c r="I48" s="7">
        <v>1</v>
      </c>
      <c r="J48" s="7">
        <v>3</v>
      </c>
      <c r="K48" s="7">
        <v>7</v>
      </c>
      <c r="L48" s="7">
        <v>0</v>
      </c>
      <c r="M48" s="7">
        <v>4</v>
      </c>
      <c r="N48" s="7">
        <v>10</v>
      </c>
      <c r="O48" s="7">
        <v>4</v>
      </c>
    </row>
    <row r="49" spans="1:15" x14ac:dyDescent="0.2">
      <c r="A49" s="2">
        <v>2720</v>
      </c>
      <c r="B49" s="7">
        <v>69</v>
      </c>
      <c r="C49" s="7">
        <v>33</v>
      </c>
      <c r="D49" s="7">
        <v>37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x14ac:dyDescent="0.2">
      <c r="A50" s="2">
        <v>2724</v>
      </c>
      <c r="B50" s="7">
        <v>40</v>
      </c>
      <c r="C50" s="7">
        <v>25</v>
      </c>
      <c r="D50" s="7">
        <v>15</v>
      </c>
      <c r="E50" s="7">
        <v>0</v>
      </c>
      <c r="F50" s="7">
        <v>1</v>
      </c>
      <c r="G50" s="7">
        <v>1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x14ac:dyDescent="0.2">
      <c r="A51" s="2">
        <v>2735</v>
      </c>
      <c r="B51" s="7">
        <v>17</v>
      </c>
      <c r="C51" s="7">
        <v>3</v>
      </c>
      <c r="D51" s="7">
        <v>14</v>
      </c>
      <c r="E51" s="7">
        <v>0</v>
      </c>
      <c r="F51" s="7">
        <v>43</v>
      </c>
      <c r="G51" s="7">
        <v>64</v>
      </c>
      <c r="H51" s="7">
        <v>0</v>
      </c>
      <c r="I51" s="7">
        <v>21</v>
      </c>
      <c r="J51" s="7">
        <v>8</v>
      </c>
      <c r="K51" s="7">
        <v>23</v>
      </c>
      <c r="L51" s="7">
        <v>0</v>
      </c>
      <c r="M51" s="7">
        <v>15</v>
      </c>
      <c r="N51" s="7">
        <v>2</v>
      </c>
      <c r="O51" s="7">
        <v>7</v>
      </c>
    </row>
    <row r="52" spans="1:15" x14ac:dyDescent="0.2">
      <c r="A52" s="2">
        <v>2748</v>
      </c>
      <c r="B52" s="7">
        <v>24</v>
      </c>
      <c r="C52" s="7">
        <v>17</v>
      </c>
      <c r="D52" s="7">
        <v>11</v>
      </c>
      <c r="E52" s="7">
        <v>4</v>
      </c>
      <c r="F52" s="7">
        <v>0</v>
      </c>
      <c r="G52" s="7">
        <v>0</v>
      </c>
      <c r="H52" s="7">
        <v>0</v>
      </c>
      <c r="I52" s="7">
        <v>0</v>
      </c>
      <c r="J52" s="7">
        <v>10</v>
      </c>
      <c r="K52" s="7">
        <v>16</v>
      </c>
      <c r="L52" s="7">
        <v>0</v>
      </c>
      <c r="M52" s="7">
        <v>6</v>
      </c>
      <c r="N52" s="7">
        <v>0</v>
      </c>
      <c r="O52" s="7">
        <v>2</v>
      </c>
    </row>
    <row r="53" spans="1:15" x14ac:dyDescent="0.2">
      <c r="A53" s="2">
        <v>2767</v>
      </c>
      <c r="B53" s="7">
        <v>46</v>
      </c>
      <c r="C53" s="7">
        <v>30</v>
      </c>
      <c r="D53" s="7">
        <v>16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1</v>
      </c>
      <c r="L53" s="7">
        <v>0</v>
      </c>
      <c r="M53" s="7">
        <v>1</v>
      </c>
      <c r="N53" s="7">
        <v>0</v>
      </c>
      <c r="O53" s="7">
        <v>0</v>
      </c>
    </row>
    <row r="54" spans="1:15" x14ac:dyDescent="0.2">
      <c r="A54" s="2">
        <v>2773</v>
      </c>
      <c r="B54" s="7">
        <v>13</v>
      </c>
      <c r="C54" s="7">
        <v>1</v>
      </c>
      <c r="D54" s="7">
        <v>12</v>
      </c>
      <c r="E54" s="7">
        <v>0</v>
      </c>
      <c r="F54" s="7">
        <v>1</v>
      </c>
      <c r="G54" s="7">
        <v>0</v>
      </c>
      <c r="H54" s="7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x14ac:dyDescent="0.2">
      <c r="A55" s="2">
        <v>2775</v>
      </c>
      <c r="B55" s="7">
        <v>36</v>
      </c>
      <c r="C55" s="7">
        <v>3</v>
      </c>
      <c r="D55" s="7">
        <v>33</v>
      </c>
      <c r="E55" s="7">
        <v>0</v>
      </c>
      <c r="F55" s="7">
        <v>2</v>
      </c>
      <c r="G55" s="7">
        <v>0</v>
      </c>
      <c r="H55" s="7">
        <v>2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x14ac:dyDescent="0.2">
      <c r="A56" s="2">
        <v>2781</v>
      </c>
      <c r="B56" s="7">
        <v>16</v>
      </c>
      <c r="C56" s="7">
        <v>5</v>
      </c>
      <c r="D56" s="7">
        <v>11</v>
      </c>
      <c r="E56" s="7">
        <v>0</v>
      </c>
      <c r="F56" s="7">
        <v>9</v>
      </c>
      <c r="G56" s="7">
        <v>10</v>
      </c>
      <c r="H56" s="7">
        <v>0</v>
      </c>
      <c r="I56" s="7">
        <v>1</v>
      </c>
      <c r="J56" s="7">
        <v>1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</row>
    <row r="57" spans="1:15" x14ac:dyDescent="0.2">
      <c r="A57" s="2">
        <v>2789</v>
      </c>
      <c r="B57" s="7">
        <v>49</v>
      </c>
      <c r="C57" s="7">
        <v>40</v>
      </c>
      <c r="D57" s="7">
        <v>11</v>
      </c>
      <c r="E57" s="7">
        <v>2</v>
      </c>
      <c r="F57" s="7">
        <v>2</v>
      </c>
      <c r="G57" s="7">
        <v>4</v>
      </c>
      <c r="H57" s="7">
        <v>0</v>
      </c>
      <c r="I57" s="7">
        <v>2</v>
      </c>
      <c r="J57" s="7">
        <v>16</v>
      </c>
      <c r="K57" s="7">
        <v>15</v>
      </c>
      <c r="L57" s="7">
        <v>1</v>
      </c>
      <c r="M57" s="7">
        <v>0</v>
      </c>
      <c r="N57" s="7">
        <v>2</v>
      </c>
      <c r="O57" s="7">
        <v>5</v>
      </c>
    </row>
    <row r="58" spans="1:15" x14ac:dyDescent="0.2">
      <c r="A58" s="2">
        <v>2791</v>
      </c>
      <c r="B58" s="7">
        <v>8</v>
      </c>
      <c r="C58" s="7">
        <v>1</v>
      </c>
      <c r="D58" s="7">
        <v>7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2</v>
      </c>
      <c r="K58" s="7">
        <v>0</v>
      </c>
      <c r="L58" s="7">
        <v>2</v>
      </c>
      <c r="M58" s="7">
        <v>0</v>
      </c>
      <c r="N58" s="7">
        <v>0</v>
      </c>
      <c r="O58" s="7">
        <v>0</v>
      </c>
    </row>
    <row r="59" spans="1:15" x14ac:dyDescent="0.2">
      <c r="A59" s="2">
        <v>2818</v>
      </c>
      <c r="B59" s="7">
        <v>27</v>
      </c>
      <c r="C59" s="7">
        <v>0</v>
      </c>
      <c r="D59" s="7">
        <v>27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</row>
    <row r="60" spans="1:15" x14ac:dyDescent="0.2">
      <c r="A60" s="2">
        <v>2850</v>
      </c>
      <c r="B60" s="7">
        <v>56</v>
      </c>
      <c r="C60" s="7">
        <v>34</v>
      </c>
      <c r="D60" s="7">
        <v>23</v>
      </c>
      <c r="E60" s="7">
        <v>1</v>
      </c>
      <c r="F60" s="7">
        <v>7</v>
      </c>
      <c r="G60" s="7">
        <v>7</v>
      </c>
      <c r="H60" s="7">
        <v>1</v>
      </c>
      <c r="I60" s="7">
        <v>1</v>
      </c>
      <c r="J60" s="7">
        <v>1</v>
      </c>
      <c r="K60" s="7">
        <v>10</v>
      </c>
      <c r="L60" s="7">
        <v>0</v>
      </c>
      <c r="M60" s="7">
        <v>9</v>
      </c>
      <c r="N60" s="7">
        <v>0</v>
      </c>
      <c r="O60" s="7">
        <v>2</v>
      </c>
    </row>
    <row r="61" spans="1:15" x14ac:dyDescent="0.2">
      <c r="A61" s="2">
        <v>2855</v>
      </c>
      <c r="B61" s="7">
        <v>12</v>
      </c>
      <c r="C61" s="7">
        <v>0</v>
      </c>
      <c r="D61" s="7">
        <v>12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5</v>
      </c>
      <c r="K61" s="7">
        <v>58</v>
      </c>
      <c r="L61" s="7">
        <v>0</v>
      </c>
      <c r="M61" s="7">
        <v>53</v>
      </c>
      <c r="N61" s="7">
        <v>42</v>
      </c>
      <c r="O61" s="7">
        <v>0</v>
      </c>
    </row>
    <row r="62" spans="1:15" x14ac:dyDescent="0.2">
      <c r="A62" s="2">
        <v>2892</v>
      </c>
      <c r="B62" s="7">
        <v>14</v>
      </c>
      <c r="C62" s="7">
        <v>3</v>
      </c>
      <c r="D62" s="7">
        <v>11</v>
      </c>
      <c r="E62" s="7">
        <v>0</v>
      </c>
      <c r="F62" s="7">
        <v>37</v>
      </c>
      <c r="G62" s="7">
        <v>41</v>
      </c>
      <c r="H62" s="7">
        <v>1</v>
      </c>
      <c r="I62" s="7">
        <v>5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x14ac:dyDescent="0.2">
      <c r="A63" s="2">
        <v>2893</v>
      </c>
      <c r="B63" s="7">
        <v>61</v>
      </c>
      <c r="C63" s="7">
        <v>48</v>
      </c>
      <c r="D63" s="7">
        <v>15</v>
      </c>
      <c r="E63" s="7">
        <v>2</v>
      </c>
      <c r="F63" s="7">
        <v>1</v>
      </c>
      <c r="G63" s="7">
        <v>1</v>
      </c>
      <c r="H63" s="7">
        <v>0</v>
      </c>
      <c r="I63" s="7">
        <v>0</v>
      </c>
      <c r="J63" s="7">
        <v>24</v>
      </c>
      <c r="K63" s="7">
        <v>22</v>
      </c>
      <c r="L63" s="7">
        <v>2</v>
      </c>
      <c r="M63" s="7">
        <v>0</v>
      </c>
      <c r="N63" s="7">
        <v>5</v>
      </c>
      <c r="O63" s="7">
        <v>4</v>
      </c>
    </row>
    <row r="64" spans="1:15" x14ac:dyDescent="0.2">
      <c r="A64" s="2">
        <v>2919</v>
      </c>
      <c r="B64" s="7">
        <v>3</v>
      </c>
      <c r="C64" s="7">
        <v>2</v>
      </c>
      <c r="D64" s="7">
        <v>1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">
      <c r="A65" s="2">
        <v>2940</v>
      </c>
      <c r="B65" s="7">
        <v>10</v>
      </c>
      <c r="C65" s="7">
        <v>4</v>
      </c>
      <c r="D65" s="7">
        <v>6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4</v>
      </c>
      <c r="L65" s="7">
        <v>0</v>
      </c>
      <c r="M65" s="7">
        <v>4</v>
      </c>
      <c r="N65" s="7">
        <v>1</v>
      </c>
      <c r="O65" s="7">
        <v>1</v>
      </c>
    </row>
    <row r="66" spans="1:15" x14ac:dyDescent="0.2">
      <c r="A66" s="2">
        <v>2966</v>
      </c>
      <c r="B66" s="7">
        <v>35</v>
      </c>
      <c r="C66" s="7">
        <v>28</v>
      </c>
      <c r="D66" s="7">
        <v>7</v>
      </c>
      <c r="E66" s="7">
        <v>0</v>
      </c>
      <c r="F66" s="7">
        <v>10</v>
      </c>
      <c r="G66" s="7">
        <v>10</v>
      </c>
      <c r="H66" s="7">
        <v>0</v>
      </c>
      <c r="I66" s="7">
        <v>0</v>
      </c>
      <c r="J66" s="7">
        <v>2</v>
      </c>
      <c r="K66" s="7">
        <v>0</v>
      </c>
      <c r="L66" s="7">
        <v>2</v>
      </c>
      <c r="M66" s="7">
        <v>0</v>
      </c>
      <c r="N66" s="7">
        <v>0</v>
      </c>
      <c r="O66" s="7">
        <v>0</v>
      </c>
    </row>
    <row r="67" spans="1:15" x14ac:dyDescent="0.2">
      <c r="A67" s="2">
        <v>2990</v>
      </c>
      <c r="B67" s="7">
        <v>20</v>
      </c>
      <c r="C67" s="7">
        <v>2</v>
      </c>
      <c r="D67" s="7">
        <v>19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  <c r="K67" s="7">
        <v>1</v>
      </c>
      <c r="L67" s="7">
        <v>0</v>
      </c>
      <c r="M67" s="7">
        <v>0</v>
      </c>
      <c r="N67" s="7">
        <v>2</v>
      </c>
      <c r="O67" s="7">
        <v>1</v>
      </c>
    </row>
    <row r="68" spans="1:15" x14ac:dyDescent="0.2">
      <c r="A68" s="2">
        <v>3012</v>
      </c>
      <c r="B68" s="7">
        <v>6</v>
      </c>
      <c r="C68" s="7">
        <v>4</v>
      </c>
      <c r="D68" s="7">
        <v>2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x14ac:dyDescent="0.2">
      <c r="A69" s="2">
        <v>3021</v>
      </c>
      <c r="B69" s="7">
        <v>13</v>
      </c>
      <c r="C69" s="7">
        <v>4</v>
      </c>
      <c r="D69" s="7">
        <v>9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</sheetData>
  <mergeCells count="3">
    <mergeCell ref="F1:I1"/>
    <mergeCell ref="J1:M1"/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workbookViewId="0">
      <pane xSplit="480" ySplit="3680" topLeftCell="A5" activePane="bottomRight"/>
      <selection activeCell="A3" sqref="A3:XFD3"/>
      <selection pane="topRight" activeCell="K9" sqref="K9"/>
      <selection pane="bottomLeft" activeCell="A31" sqref="A31"/>
      <selection pane="bottomRight" activeCell="J28" sqref="J28"/>
    </sheetView>
  </sheetViews>
  <sheetFormatPr baseColWidth="10" defaultRowHeight="16" x14ac:dyDescent="0.2"/>
  <sheetData>
    <row r="1" spans="1:15" ht="17" x14ac:dyDescent="0.2">
      <c r="A1" s="1"/>
      <c r="B1" s="12" t="s">
        <v>3</v>
      </c>
      <c r="C1" s="12"/>
      <c r="D1" s="12"/>
      <c r="E1" s="12"/>
      <c r="F1" s="12" t="s">
        <v>8</v>
      </c>
      <c r="G1" s="12"/>
      <c r="H1" s="12"/>
      <c r="I1" s="12"/>
      <c r="J1" s="12" t="s">
        <v>9</v>
      </c>
      <c r="K1" s="12"/>
      <c r="L1" s="12"/>
      <c r="M1" s="12"/>
      <c r="N1" s="13" t="s">
        <v>14</v>
      </c>
      <c r="O1" s="1"/>
    </row>
    <row r="2" spans="1:15" ht="48" x14ac:dyDescent="0.2">
      <c r="A2" s="9" t="s">
        <v>16</v>
      </c>
      <c r="B2" s="8">
        <f>(B6-D6)/C6</f>
        <v>0.89189189189189189</v>
      </c>
      <c r="C2" s="11"/>
      <c r="D2" s="11"/>
      <c r="E2" s="11"/>
      <c r="F2" s="8">
        <f>(F6-H6)/G6</f>
        <v>0.93095238095238098</v>
      </c>
      <c r="G2" s="11"/>
      <c r="H2" s="11"/>
      <c r="I2" s="11"/>
      <c r="J2" s="8">
        <f>(J6-L6)/K6</f>
        <v>0.77120315581854049</v>
      </c>
      <c r="K2" s="11"/>
      <c r="L2" s="11"/>
      <c r="M2" s="11"/>
      <c r="N2" s="10">
        <f>(B6+F6+J6-D6-H6-L6)/(C6+G6+K6)</f>
        <v>0.86863966770508827</v>
      </c>
      <c r="O2" s="1"/>
    </row>
    <row r="3" spans="1:15" ht="17" x14ac:dyDescent="0.2">
      <c r="A3" s="9" t="s">
        <v>12</v>
      </c>
      <c r="B3" s="8">
        <f>1-E6/C6</f>
        <v>0.89189189189189189</v>
      </c>
      <c r="C3" s="11"/>
      <c r="D3" s="11"/>
      <c r="E3" s="11"/>
      <c r="F3" s="8">
        <f>1-I6/G6</f>
        <v>0.93095238095238098</v>
      </c>
      <c r="G3" s="11"/>
      <c r="H3" s="11"/>
      <c r="I3" s="11"/>
      <c r="J3" s="8">
        <f>1-M6/K6</f>
        <v>0.77120315581854038</v>
      </c>
      <c r="K3" s="11"/>
      <c r="L3" s="11"/>
      <c r="M3" s="11"/>
      <c r="N3" s="8"/>
      <c r="O3" s="1"/>
    </row>
    <row r="4" spans="1:15" ht="17" x14ac:dyDescent="0.2">
      <c r="A4" s="9" t="s">
        <v>13</v>
      </c>
      <c r="B4" s="8">
        <f>(B6-D6)/B6</f>
        <v>0.86170212765957444</v>
      </c>
      <c r="C4" s="11"/>
      <c r="D4" s="11"/>
      <c r="E4" s="11"/>
      <c r="F4" s="8">
        <f>(F6-H6)/F6</f>
        <v>0.67182130584192434</v>
      </c>
      <c r="G4" s="11"/>
      <c r="H4" s="11"/>
      <c r="I4" s="11"/>
      <c r="J4" s="8">
        <f>(J6-L6)/J6</f>
        <v>0.73358348968105069</v>
      </c>
      <c r="K4" s="11"/>
      <c r="L4" s="11"/>
      <c r="M4" s="11"/>
      <c r="N4" s="10">
        <f>(B6+F6+J6-D6-H6-L6)/(B6+F6+J6)</f>
        <v>0.77850162866449513</v>
      </c>
      <c r="O4" s="1"/>
    </row>
    <row r="5" spans="1:15" x14ac:dyDescent="0.2">
      <c r="A5" s="2" t="s">
        <v>2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4</v>
      </c>
      <c r="K5" s="5" t="s">
        <v>5</v>
      </c>
      <c r="L5" s="5" t="s">
        <v>6</v>
      </c>
      <c r="M5" s="5" t="s">
        <v>7</v>
      </c>
      <c r="N5" s="2" t="s">
        <v>0</v>
      </c>
      <c r="O5" s="2" t="s">
        <v>11</v>
      </c>
    </row>
    <row r="6" spans="1:15" x14ac:dyDescent="0.2">
      <c r="A6" s="3" t="s">
        <v>1</v>
      </c>
      <c r="B6" s="3">
        <f t="shared" ref="B6:O6" si="0">SUM(B7:B69)</f>
        <v>1034</v>
      </c>
      <c r="C6" s="3">
        <f t="shared" si="0"/>
        <v>999</v>
      </c>
      <c r="D6" s="3">
        <f t="shared" si="0"/>
        <v>143</v>
      </c>
      <c r="E6" s="3">
        <f t="shared" si="0"/>
        <v>108</v>
      </c>
      <c r="F6" s="3">
        <f t="shared" si="0"/>
        <v>582</v>
      </c>
      <c r="G6" s="3">
        <f t="shared" si="0"/>
        <v>420</v>
      </c>
      <c r="H6" s="3">
        <f t="shared" si="0"/>
        <v>191</v>
      </c>
      <c r="I6" s="3">
        <f t="shared" si="0"/>
        <v>29</v>
      </c>
      <c r="J6" s="3">
        <f t="shared" si="0"/>
        <v>533</v>
      </c>
      <c r="K6" s="3">
        <f t="shared" si="0"/>
        <v>507</v>
      </c>
      <c r="L6" s="3">
        <f t="shared" si="0"/>
        <v>142</v>
      </c>
      <c r="M6" s="3">
        <f t="shared" si="0"/>
        <v>116</v>
      </c>
      <c r="N6" s="3">
        <f t="shared" si="0"/>
        <v>236</v>
      </c>
      <c r="O6" s="3">
        <f t="shared" si="0"/>
        <v>160</v>
      </c>
    </row>
    <row r="7" spans="1:15" x14ac:dyDescent="0.2">
      <c r="A7" s="2">
        <v>1249</v>
      </c>
      <c r="B7" s="7">
        <v>16</v>
      </c>
      <c r="C7" s="7">
        <v>17</v>
      </c>
      <c r="D7" s="7">
        <v>1</v>
      </c>
      <c r="E7" s="7">
        <v>2</v>
      </c>
      <c r="F7" s="7">
        <v>0</v>
      </c>
      <c r="G7" s="7">
        <v>0</v>
      </c>
      <c r="H7" s="7">
        <v>0</v>
      </c>
      <c r="I7" s="7">
        <v>0</v>
      </c>
      <c r="J7" s="7">
        <v>13</v>
      </c>
      <c r="K7" s="7">
        <v>10</v>
      </c>
      <c r="L7" s="7">
        <v>4</v>
      </c>
      <c r="M7" s="7">
        <v>1</v>
      </c>
      <c r="N7" s="7">
        <v>16</v>
      </c>
      <c r="O7" s="7">
        <v>8</v>
      </c>
    </row>
    <row r="8" spans="1:15" x14ac:dyDescent="0.2">
      <c r="A8" s="2">
        <v>1369</v>
      </c>
      <c r="B8" s="7">
        <v>35</v>
      </c>
      <c r="C8" s="7">
        <v>28</v>
      </c>
      <c r="D8" s="7">
        <v>7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22</v>
      </c>
      <c r="K8" s="7">
        <v>18</v>
      </c>
      <c r="L8" s="7">
        <v>4</v>
      </c>
      <c r="M8" s="7">
        <v>0</v>
      </c>
      <c r="N8" s="7">
        <v>0</v>
      </c>
      <c r="O8" s="7">
        <v>5</v>
      </c>
    </row>
    <row r="9" spans="1:15" x14ac:dyDescent="0.2">
      <c r="A9" s="18">
        <v>1373</v>
      </c>
      <c r="B9" s="7">
        <v>4</v>
      </c>
      <c r="C9" s="7">
        <v>2</v>
      </c>
      <c r="D9" s="7">
        <v>2</v>
      </c>
      <c r="E9" s="7">
        <v>0</v>
      </c>
      <c r="F9" s="7">
        <v>4</v>
      </c>
      <c r="G9" s="7">
        <v>2</v>
      </c>
      <c r="H9" s="7">
        <v>2</v>
      </c>
      <c r="I9" s="7">
        <v>0</v>
      </c>
      <c r="J9" s="7">
        <v>2</v>
      </c>
      <c r="K9" s="7">
        <v>2</v>
      </c>
      <c r="L9" s="7">
        <v>0</v>
      </c>
      <c r="M9" s="7">
        <v>0</v>
      </c>
      <c r="N9" s="7">
        <v>1</v>
      </c>
      <c r="O9" s="7">
        <v>1</v>
      </c>
    </row>
    <row r="10" spans="1:15" x14ac:dyDescent="0.2">
      <c r="A10" s="19">
        <v>1413</v>
      </c>
      <c r="B10" s="7">
        <v>57</v>
      </c>
      <c r="C10" s="7">
        <v>58</v>
      </c>
      <c r="D10" s="7">
        <v>0</v>
      </c>
      <c r="E10" s="7">
        <v>1</v>
      </c>
      <c r="F10" s="7">
        <v>1</v>
      </c>
      <c r="G10" s="7">
        <v>1</v>
      </c>
      <c r="H10" s="7">
        <v>0</v>
      </c>
      <c r="I10" s="7">
        <v>0</v>
      </c>
      <c r="J10" s="7">
        <v>10</v>
      </c>
      <c r="K10" s="7">
        <v>9</v>
      </c>
      <c r="L10" s="7">
        <v>1</v>
      </c>
      <c r="M10" s="7">
        <v>0</v>
      </c>
      <c r="N10" s="7">
        <v>0</v>
      </c>
      <c r="O10" s="7">
        <v>5</v>
      </c>
    </row>
    <row r="11" spans="1:15" x14ac:dyDescent="0.2">
      <c r="A11" s="19">
        <v>1433</v>
      </c>
      <c r="B11" s="7">
        <v>3</v>
      </c>
      <c r="C11" s="7">
        <v>6</v>
      </c>
      <c r="D11" s="7">
        <v>0</v>
      </c>
      <c r="E11" s="7">
        <v>3</v>
      </c>
      <c r="F11" s="7">
        <v>11</v>
      </c>
      <c r="G11" s="7">
        <v>9</v>
      </c>
      <c r="H11" s="7">
        <v>4</v>
      </c>
      <c r="I11" s="7">
        <v>2</v>
      </c>
      <c r="J11" s="7">
        <v>22</v>
      </c>
      <c r="K11" s="7">
        <v>15</v>
      </c>
      <c r="L11" s="7">
        <v>9</v>
      </c>
      <c r="M11" s="7">
        <v>2</v>
      </c>
      <c r="N11" s="7">
        <v>20</v>
      </c>
      <c r="O11" s="7">
        <v>7</v>
      </c>
    </row>
    <row r="12" spans="1:15" x14ac:dyDescent="0.2">
      <c r="A12" s="19">
        <v>1438</v>
      </c>
      <c r="B12" s="7">
        <v>23</v>
      </c>
      <c r="C12" s="7">
        <v>21</v>
      </c>
      <c r="D12" s="7">
        <v>5</v>
      </c>
      <c r="E12" s="7">
        <v>3</v>
      </c>
      <c r="F12" s="7">
        <v>1</v>
      </c>
      <c r="G12" s="7">
        <v>2</v>
      </c>
      <c r="H12" s="7">
        <v>0</v>
      </c>
      <c r="I12" s="7">
        <v>1</v>
      </c>
      <c r="J12" s="7">
        <v>21</v>
      </c>
      <c r="K12" s="7">
        <v>19</v>
      </c>
      <c r="L12" s="7">
        <v>3</v>
      </c>
      <c r="M12" s="7">
        <v>1</v>
      </c>
      <c r="N12" s="7">
        <v>9</v>
      </c>
      <c r="O12" s="7">
        <v>8</v>
      </c>
    </row>
    <row r="13" spans="1:15" x14ac:dyDescent="0.2">
      <c r="A13" s="19">
        <v>1505</v>
      </c>
      <c r="B13" s="7">
        <v>22</v>
      </c>
      <c r="C13" s="7">
        <v>23</v>
      </c>
      <c r="D13" s="7">
        <v>2</v>
      </c>
      <c r="E13" s="7">
        <v>3</v>
      </c>
      <c r="F13" s="7">
        <v>67</v>
      </c>
      <c r="G13" s="7">
        <v>46</v>
      </c>
      <c r="H13" s="7">
        <v>21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15" x14ac:dyDescent="0.2">
      <c r="A14" s="18">
        <v>1510</v>
      </c>
      <c r="B14" s="7">
        <v>14</v>
      </c>
      <c r="C14" s="7">
        <v>10</v>
      </c>
      <c r="D14" s="7">
        <v>4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2</v>
      </c>
      <c r="K14" s="7">
        <v>0</v>
      </c>
      <c r="L14" s="7">
        <v>2</v>
      </c>
      <c r="M14" s="7">
        <v>0</v>
      </c>
      <c r="N14" s="7">
        <v>0</v>
      </c>
      <c r="O14" s="7">
        <v>0</v>
      </c>
    </row>
    <row r="15" spans="1:15" x14ac:dyDescent="0.2">
      <c r="A15" s="19">
        <v>1514</v>
      </c>
      <c r="B15" s="7">
        <v>10</v>
      </c>
      <c r="C15" s="7">
        <v>12</v>
      </c>
      <c r="D15" s="7">
        <v>1</v>
      </c>
      <c r="E15" s="7">
        <v>3</v>
      </c>
      <c r="F15" s="7">
        <v>27</v>
      </c>
      <c r="G15" s="7">
        <v>10</v>
      </c>
      <c r="H15" s="7">
        <v>17</v>
      </c>
      <c r="I15" s="7">
        <v>0</v>
      </c>
      <c r="J15" s="7">
        <v>14</v>
      </c>
      <c r="K15" s="7">
        <v>13</v>
      </c>
      <c r="L15" s="7">
        <v>1</v>
      </c>
      <c r="M15" s="7">
        <v>0</v>
      </c>
      <c r="N15" s="7">
        <v>0</v>
      </c>
      <c r="O15" s="7">
        <v>5</v>
      </c>
    </row>
    <row r="16" spans="1:15" x14ac:dyDescent="0.2">
      <c r="A16" s="19">
        <v>1524</v>
      </c>
      <c r="B16" s="7">
        <v>19</v>
      </c>
      <c r="C16" s="7">
        <v>23</v>
      </c>
      <c r="D16" s="7">
        <v>1</v>
      </c>
      <c r="E16" s="7">
        <v>5</v>
      </c>
      <c r="F16" s="7">
        <v>2</v>
      </c>
      <c r="G16" s="7">
        <v>0</v>
      </c>
      <c r="H16" s="7">
        <v>2</v>
      </c>
      <c r="I16" s="7">
        <v>0</v>
      </c>
      <c r="J16" s="7">
        <v>4</v>
      </c>
      <c r="K16" s="7">
        <v>0</v>
      </c>
      <c r="L16" s="7">
        <v>4</v>
      </c>
      <c r="M16" s="7">
        <v>0</v>
      </c>
      <c r="N16" s="7">
        <v>0</v>
      </c>
      <c r="O16" s="7">
        <v>0</v>
      </c>
    </row>
    <row r="17" spans="1:15" x14ac:dyDescent="0.2">
      <c r="A17" s="19">
        <v>1566</v>
      </c>
      <c r="B17" s="7">
        <v>5</v>
      </c>
      <c r="C17" s="7">
        <v>6</v>
      </c>
      <c r="D17" s="7">
        <v>0</v>
      </c>
      <c r="E17" s="7">
        <v>1</v>
      </c>
      <c r="F17" s="7">
        <v>1</v>
      </c>
      <c r="G17" s="7">
        <v>0</v>
      </c>
      <c r="H17" s="7">
        <v>1</v>
      </c>
      <c r="I17" s="7">
        <v>0</v>
      </c>
      <c r="J17" s="7">
        <v>2</v>
      </c>
      <c r="K17" s="7">
        <v>0</v>
      </c>
      <c r="L17" s="7">
        <v>2</v>
      </c>
      <c r="M17" s="7">
        <v>0</v>
      </c>
      <c r="N17" s="7">
        <v>0</v>
      </c>
      <c r="O17" s="7">
        <v>0</v>
      </c>
    </row>
    <row r="18" spans="1:15" x14ac:dyDescent="0.2">
      <c r="A18" s="19">
        <v>1634</v>
      </c>
      <c r="B18" s="7">
        <v>4</v>
      </c>
      <c r="C18" s="7">
        <v>1</v>
      </c>
      <c r="D18" s="7">
        <v>3</v>
      </c>
      <c r="E18" s="7">
        <v>0</v>
      </c>
      <c r="F18" s="7">
        <v>13</v>
      </c>
      <c r="G18" s="7">
        <v>11</v>
      </c>
      <c r="H18" s="7">
        <v>3</v>
      </c>
      <c r="I18" s="7">
        <v>1</v>
      </c>
      <c r="J18" s="7">
        <v>6</v>
      </c>
      <c r="K18" s="7">
        <v>0</v>
      </c>
      <c r="L18" s="7">
        <v>6</v>
      </c>
      <c r="M18" s="7">
        <v>0</v>
      </c>
      <c r="N18" s="7">
        <v>0</v>
      </c>
      <c r="O18" s="7">
        <v>0</v>
      </c>
    </row>
    <row r="19" spans="1:15" x14ac:dyDescent="0.2">
      <c r="A19" s="19">
        <v>1682</v>
      </c>
      <c r="B19" s="7">
        <v>9</v>
      </c>
      <c r="C19" s="7">
        <v>9</v>
      </c>
      <c r="D19" s="7">
        <v>1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7</v>
      </c>
      <c r="K19" s="7">
        <v>0</v>
      </c>
      <c r="L19" s="7">
        <v>7</v>
      </c>
      <c r="M19" s="7">
        <v>0</v>
      </c>
      <c r="N19" s="7">
        <v>0</v>
      </c>
      <c r="O19" s="7">
        <v>0</v>
      </c>
    </row>
    <row r="20" spans="1:15" x14ac:dyDescent="0.2">
      <c r="A20" s="19">
        <v>1736</v>
      </c>
      <c r="B20" s="7">
        <v>5</v>
      </c>
      <c r="C20" s="7">
        <v>4</v>
      </c>
      <c r="D20" s="7">
        <v>1</v>
      </c>
      <c r="E20" s="7">
        <v>0</v>
      </c>
      <c r="F20" s="7">
        <v>17</v>
      </c>
      <c r="G20" s="7">
        <v>17</v>
      </c>
      <c r="H20" s="7">
        <v>2</v>
      </c>
      <c r="I20" s="7">
        <v>2</v>
      </c>
      <c r="J20" s="7">
        <v>1</v>
      </c>
      <c r="K20" s="7">
        <v>0</v>
      </c>
      <c r="L20" s="7">
        <v>1</v>
      </c>
      <c r="M20" s="7">
        <v>0</v>
      </c>
      <c r="N20" s="7">
        <v>0</v>
      </c>
      <c r="O20" s="7">
        <v>0</v>
      </c>
    </row>
    <row r="21" spans="1:15" x14ac:dyDescent="0.2">
      <c r="A21" s="19">
        <v>1769</v>
      </c>
      <c r="B21" s="7">
        <v>14</v>
      </c>
      <c r="C21" s="7">
        <v>12</v>
      </c>
      <c r="D21" s="7">
        <v>3</v>
      </c>
      <c r="E21" s="7">
        <v>1</v>
      </c>
      <c r="F21" s="7">
        <v>46</v>
      </c>
      <c r="G21" s="7">
        <v>39</v>
      </c>
      <c r="H21" s="7">
        <v>10</v>
      </c>
      <c r="I21" s="7">
        <v>3</v>
      </c>
      <c r="J21" s="7">
        <v>21</v>
      </c>
      <c r="K21" s="7">
        <v>7</v>
      </c>
      <c r="L21" s="7">
        <v>14</v>
      </c>
      <c r="M21" s="7">
        <v>0</v>
      </c>
      <c r="N21" s="7">
        <v>1</v>
      </c>
      <c r="O21" s="7">
        <v>2</v>
      </c>
    </row>
    <row r="22" spans="1:15" x14ac:dyDescent="0.2">
      <c r="A22" s="19">
        <v>1855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4</v>
      </c>
      <c r="O22" s="7">
        <v>8</v>
      </c>
    </row>
    <row r="23" spans="1:15" x14ac:dyDescent="0.2">
      <c r="A23" s="19">
        <v>1875</v>
      </c>
      <c r="B23" s="7">
        <v>27</v>
      </c>
      <c r="C23" s="7">
        <v>27</v>
      </c>
      <c r="D23" s="7">
        <v>2</v>
      </c>
      <c r="E23" s="7">
        <v>2</v>
      </c>
      <c r="F23" s="7">
        <v>1</v>
      </c>
      <c r="G23" s="7">
        <v>0</v>
      </c>
      <c r="H23" s="7">
        <v>1</v>
      </c>
      <c r="I23" s="7">
        <v>0</v>
      </c>
      <c r="J23" s="7">
        <v>3</v>
      </c>
      <c r="K23" s="7">
        <v>1</v>
      </c>
      <c r="L23" s="7">
        <v>2</v>
      </c>
      <c r="M23" s="7">
        <v>0</v>
      </c>
      <c r="N23" s="7">
        <v>0</v>
      </c>
      <c r="O23" s="7">
        <v>1</v>
      </c>
    </row>
    <row r="24" spans="1:15" x14ac:dyDescent="0.2">
      <c r="A24" s="19">
        <v>1901</v>
      </c>
      <c r="B24" s="7">
        <v>24</v>
      </c>
      <c r="C24" s="7">
        <v>18</v>
      </c>
      <c r="D24" s="7">
        <v>6</v>
      </c>
      <c r="E24" s="7">
        <v>0</v>
      </c>
      <c r="F24" s="7">
        <v>2</v>
      </c>
      <c r="G24" s="7">
        <v>1</v>
      </c>
      <c r="H24" s="7">
        <v>1</v>
      </c>
      <c r="I24" s="7">
        <v>0</v>
      </c>
      <c r="J24" s="7">
        <v>14</v>
      </c>
      <c r="K24" s="7">
        <v>20</v>
      </c>
      <c r="L24" s="7">
        <v>1</v>
      </c>
      <c r="M24" s="7">
        <v>7</v>
      </c>
      <c r="N24" s="7">
        <v>10</v>
      </c>
      <c r="O24" s="7">
        <v>4</v>
      </c>
    </row>
    <row r="25" spans="1:15" x14ac:dyDescent="0.2">
      <c r="A25" s="19">
        <v>1903</v>
      </c>
      <c r="B25" s="7">
        <v>13</v>
      </c>
      <c r="C25" s="7">
        <v>8</v>
      </c>
      <c r="D25" s="7">
        <v>6</v>
      </c>
      <c r="E25" s="7">
        <v>1</v>
      </c>
      <c r="F25" s="7">
        <v>6</v>
      </c>
      <c r="G25" s="7">
        <v>1</v>
      </c>
      <c r="H25" s="7">
        <v>6</v>
      </c>
      <c r="I25" s="7">
        <v>1</v>
      </c>
      <c r="J25" s="7">
        <v>13</v>
      </c>
      <c r="K25" s="7">
        <v>8</v>
      </c>
      <c r="L25" s="7">
        <v>7</v>
      </c>
      <c r="M25" s="7">
        <v>2</v>
      </c>
      <c r="N25" s="7">
        <v>1</v>
      </c>
      <c r="O25" s="7">
        <v>2</v>
      </c>
    </row>
    <row r="26" spans="1:15" x14ac:dyDescent="0.2">
      <c r="A26" s="19">
        <v>1943</v>
      </c>
      <c r="B26" s="7">
        <v>13</v>
      </c>
      <c r="C26" s="7">
        <v>23</v>
      </c>
      <c r="D26" s="7">
        <v>0</v>
      </c>
      <c r="E26" s="7">
        <v>10</v>
      </c>
      <c r="F26" s="7">
        <v>17</v>
      </c>
      <c r="G26" s="7">
        <v>18</v>
      </c>
      <c r="H26" s="7">
        <v>4</v>
      </c>
      <c r="I26" s="7">
        <v>5</v>
      </c>
      <c r="J26" s="7">
        <v>29</v>
      </c>
      <c r="K26" s="7">
        <v>31</v>
      </c>
      <c r="L26" s="7">
        <v>1</v>
      </c>
      <c r="M26" s="7">
        <v>3</v>
      </c>
      <c r="N26" s="7">
        <v>9</v>
      </c>
      <c r="O26" s="7">
        <v>2</v>
      </c>
    </row>
    <row r="27" spans="1:15" x14ac:dyDescent="0.2">
      <c r="A27" s="18">
        <v>1989</v>
      </c>
      <c r="B27" s="7">
        <v>48</v>
      </c>
      <c r="C27" s="7">
        <v>51</v>
      </c>
      <c r="D27" s="7">
        <v>4</v>
      </c>
      <c r="E27" s="7">
        <v>7</v>
      </c>
      <c r="F27" s="7">
        <v>11</v>
      </c>
      <c r="G27" s="7">
        <v>16</v>
      </c>
      <c r="H27" s="7">
        <v>2</v>
      </c>
      <c r="I27" s="7">
        <v>7</v>
      </c>
      <c r="J27" s="7">
        <v>13</v>
      </c>
      <c r="K27" s="7">
        <v>10</v>
      </c>
      <c r="L27" s="7">
        <v>4</v>
      </c>
      <c r="M27" s="7">
        <v>1</v>
      </c>
      <c r="N27" s="7">
        <v>4</v>
      </c>
      <c r="O27" s="7">
        <v>6</v>
      </c>
    </row>
    <row r="28" spans="1:15" x14ac:dyDescent="0.2">
      <c r="A28" s="2">
        <v>1994</v>
      </c>
      <c r="B28" s="2">
        <v>1</v>
      </c>
      <c r="C28" s="2">
        <v>1</v>
      </c>
      <c r="D28" s="2">
        <v>0</v>
      </c>
      <c r="E28" s="2">
        <v>0</v>
      </c>
      <c r="F28" s="2">
        <v>1</v>
      </c>
      <c r="G28" s="2">
        <v>0</v>
      </c>
      <c r="H28" s="2">
        <v>1</v>
      </c>
      <c r="I28" s="2">
        <v>0</v>
      </c>
      <c r="J28" s="2">
        <v>6</v>
      </c>
      <c r="K28" s="2">
        <v>20</v>
      </c>
      <c r="L28" s="2">
        <v>1</v>
      </c>
      <c r="M28" s="2">
        <v>15</v>
      </c>
      <c r="N28" s="2">
        <v>24</v>
      </c>
      <c r="O28" s="2">
        <v>1</v>
      </c>
    </row>
    <row r="29" spans="1:15" x14ac:dyDescent="0.2">
      <c r="A29" s="2">
        <v>2022</v>
      </c>
      <c r="B29" s="7">
        <v>30</v>
      </c>
      <c r="C29" s="7">
        <v>30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7</v>
      </c>
      <c r="K29" s="7">
        <v>5</v>
      </c>
      <c r="L29" s="7">
        <v>2</v>
      </c>
      <c r="M29" s="7">
        <v>0</v>
      </c>
      <c r="N29" s="7">
        <v>3</v>
      </c>
      <c r="O29" s="7">
        <v>2</v>
      </c>
    </row>
    <row r="30" spans="1:15" x14ac:dyDescent="0.2">
      <c r="A30" s="2">
        <v>2093</v>
      </c>
      <c r="B30" s="7">
        <v>18</v>
      </c>
      <c r="C30" s="7">
        <v>19</v>
      </c>
      <c r="D30" s="7">
        <v>0</v>
      </c>
      <c r="E30" s="7">
        <v>1</v>
      </c>
      <c r="F30" s="7">
        <v>9</v>
      </c>
      <c r="G30" s="7">
        <v>4</v>
      </c>
      <c r="H30" s="7">
        <v>5</v>
      </c>
      <c r="I30" s="7">
        <v>0</v>
      </c>
      <c r="J30" s="7">
        <v>13</v>
      </c>
      <c r="K30" s="7">
        <v>14</v>
      </c>
      <c r="L30" s="7">
        <v>1</v>
      </c>
      <c r="M30" s="7">
        <v>2</v>
      </c>
      <c r="N30" s="7">
        <v>3</v>
      </c>
      <c r="O30" s="7">
        <v>6</v>
      </c>
    </row>
    <row r="31" spans="1:15" x14ac:dyDescent="0.2">
      <c r="A31" s="2">
        <v>2099</v>
      </c>
      <c r="B31" s="7">
        <v>42</v>
      </c>
      <c r="C31" s="7">
        <v>57</v>
      </c>
      <c r="D31" s="7">
        <v>0</v>
      </c>
      <c r="E31" s="7">
        <v>15</v>
      </c>
      <c r="F31" s="7">
        <v>3</v>
      </c>
      <c r="G31" s="7">
        <v>1</v>
      </c>
      <c r="H31" s="7">
        <v>2</v>
      </c>
      <c r="I31" s="7">
        <v>0</v>
      </c>
      <c r="J31" s="7">
        <v>16</v>
      </c>
      <c r="K31" s="7">
        <v>29</v>
      </c>
      <c r="L31" s="7">
        <v>0</v>
      </c>
      <c r="M31" s="7">
        <v>13</v>
      </c>
      <c r="N31" s="7">
        <v>22</v>
      </c>
      <c r="O31" s="7">
        <v>19</v>
      </c>
    </row>
    <row r="32" spans="1:15" x14ac:dyDescent="0.2">
      <c r="A32" s="2">
        <v>2119</v>
      </c>
      <c r="B32" s="7">
        <v>37</v>
      </c>
      <c r="C32" s="7">
        <v>41</v>
      </c>
      <c r="D32" s="7">
        <v>0</v>
      </c>
      <c r="E32" s="7">
        <v>4</v>
      </c>
      <c r="F32" s="7">
        <v>6</v>
      </c>
      <c r="G32" s="7">
        <v>1</v>
      </c>
      <c r="H32" s="7">
        <v>5</v>
      </c>
      <c r="I32" s="7">
        <v>0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</row>
    <row r="33" spans="1:15" x14ac:dyDescent="0.2">
      <c r="A33" s="2">
        <v>2124</v>
      </c>
      <c r="B33" s="7">
        <v>4</v>
      </c>
      <c r="C33" s="7">
        <v>2</v>
      </c>
      <c r="D33" s="7">
        <v>2</v>
      </c>
      <c r="E33" s="7">
        <v>0</v>
      </c>
      <c r="F33" s="7">
        <v>7</v>
      </c>
      <c r="G33" s="7">
        <v>4</v>
      </c>
      <c r="H33" s="7">
        <v>3</v>
      </c>
      <c r="I33" s="7">
        <v>0</v>
      </c>
      <c r="J33" s="7">
        <v>8</v>
      </c>
      <c r="K33" s="7">
        <v>0</v>
      </c>
      <c r="L33" s="7">
        <v>8</v>
      </c>
      <c r="M33" s="7">
        <v>0</v>
      </c>
      <c r="N33" s="7">
        <v>0</v>
      </c>
      <c r="O33" s="7">
        <v>0</v>
      </c>
    </row>
    <row r="34" spans="1:15" x14ac:dyDescent="0.2">
      <c r="A34" s="2">
        <v>2132</v>
      </c>
      <c r="B34" s="7">
        <v>12</v>
      </c>
      <c r="C34" s="7">
        <v>15</v>
      </c>
      <c r="D34" s="7">
        <v>0</v>
      </c>
      <c r="E34" s="7">
        <v>3</v>
      </c>
      <c r="F34" s="7">
        <v>14</v>
      </c>
      <c r="G34" s="7">
        <v>14</v>
      </c>
      <c r="H34" s="7">
        <v>0</v>
      </c>
      <c r="I34" s="7">
        <v>0</v>
      </c>
      <c r="J34" s="7">
        <v>0</v>
      </c>
      <c r="K34" s="7">
        <v>2</v>
      </c>
      <c r="L34" s="7">
        <v>0</v>
      </c>
      <c r="M34" s="7">
        <v>2</v>
      </c>
      <c r="N34" s="7">
        <v>2</v>
      </c>
      <c r="O34" s="7">
        <v>1</v>
      </c>
    </row>
    <row r="35" spans="1:15" x14ac:dyDescent="0.2">
      <c r="A35" s="2">
        <v>2201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</row>
    <row r="36" spans="1:15" x14ac:dyDescent="0.2">
      <c r="A36" s="2">
        <v>2232</v>
      </c>
      <c r="B36" s="7">
        <v>17</v>
      </c>
      <c r="C36" s="7">
        <v>17</v>
      </c>
      <c r="D36" s="7">
        <v>0</v>
      </c>
      <c r="E36" s="7">
        <v>0</v>
      </c>
      <c r="F36" s="7">
        <v>8</v>
      </c>
      <c r="G36" s="7">
        <v>8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x14ac:dyDescent="0.2">
      <c r="A37" s="2">
        <v>2234</v>
      </c>
      <c r="B37" s="7">
        <v>4</v>
      </c>
      <c r="C37" s="7">
        <v>2</v>
      </c>
      <c r="D37" s="7">
        <v>2</v>
      </c>
      <c r="E37" s="7">
        <v>0</v>
      </c>
      <c r="F37" s="7">
        <v>5</v>
      </c>
      <c r="G37" s="7">
        <v>5</v>
      </c>
      <c r="H37" s="7">
        <v>0</v>
      </c>
      <c r="I37" s="7">
        <v>0</v>
      </c>
      <c r="J37" s="7">
        <v>3</v>
      </c>
      <c r="K37" s="7">
        <v>3</v>
      </c>
      <c r="L37" s="7">
        <v>0</v>
      </c>
      <c r="M37" s="7">
        <v>0</v>
      </c>
      <c r="N37" s="7">
        <v>2</v>
      </c>
      <c r="O37" s="7">
        <v>0</v>
      </c>
    </row>
    <row r="38" spans="1:15" x14ac:dyDescent="0.2">
      <c r="A38" s="2">
        <v>2284</v>
      </c>
      <c r="B38" s="7">
        <v>27</v>
      </c>
      <c r="C38" s="7">
        <v>23</v>
      </c>
      <c r="D38" s="7">
        <v>5</v>
      </c>
      <c r="E38" s="7">
        <v>1</v>
      </c>
      <c r="F38" s="7">
        <v>1</v>
      </c>
      <c r="G38" s="7">
        <v>0</v>
      </c>
      <c r="H38" s="7">
        <v>1</v>
      </c>
      <c r="I38" s="7">
        <v>0</v>
      </c>
      <c r="J38" s="7">
        <v>2</v>
      </c>
      <c r="K38" s="7">
        <v>1</v>
      </c>
      <c r="L38" s="7">
        <v>1</v>
      </c>
      <c r="M38" s="7">
        <v>0</v>
      </c>
      <c r="N38" s="7">
        <v>0</v>
      </c>
      <c r="O38" s="7">
        <v>1</v>
      </c>
    </row>
    <row r="39" spans="1:15" x14ac:dyDescent="0.2">
      <c r="A39" s="2">
        <v>2301</v>
      </c>
      <c r="B39" s="7">
        <v>28</v>
      </c>
      <c r="C39" s="7">
        <v>28</v>
      </c>
      <c r="D39" s="7">
        <v>1</v>
      </c>
      <c r="E39" s="7">
        <v>1</v>
      </c>
      <c r="F39" s="7">
        <v>12</v>
      </c>
      <c r="G39" s="7">
        <v>13</v>
      </c>
      <c r="H39" s="7">
        <v>0</v>
      </c>
      <c r="I39" s="7">
        <v>1</v>
      </c>
      <c r="J39" s="7">
        <v>29</v>
      </c>
      <c r="K39" s="7">
        <v>26</v>
      </c>
      <c r="L39" s="7">
        <v>5</v>
      </c>
      <c r="M39" s="7">
        <v>2</v>
      </c>
      <c r="N39" s="7">
        <v>4</v>
      </c>
      <c r="O39" s="7">
        <v>8</v>
      </c>
    </row>
    <row r="40" spans="1:15" x14ac:dyDescent="0.2">
      <c r="A40" s="2">
        <v>2324</v>
      </c>
      <c r="B40" s="7">
        <v>3</v>
      </c>
      <c r="C40" s="7">
        <v>4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8</v>
      </c>
      <c r="K40" s="7">
        <v>9</v>
      </c>
      <c r="L40" s="7">
        <v>0</v>
      </c>
      <c r="M40" s="7">
        <v>1</v>
      </c>
      <c r="N40" s="7">
        <v>2</v>
      </c>
      <c r="O40" s="7">
        <v>1</v>
      </c>
    </row>
    <row r="41" spans="1:15" x14ac:dyDescent="0.2">
      <c r="A41" s="2">
        <v>2338</v>
      </c>
      <c r="B41" s="7">
        <v>21</v>
      </c>
      <c r="C41" s="7">
        <v>17</v>
      </c>
      <c r="D41" s="7">
        <v>7</v>
      </c>
      <c r="E41" s="7">
        <v>3</v>
      </c>
      <c r="F41" s="7">
        <v>1</v>
      </c>
      <c r="G41" s="7">
        <v>1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x14ac:dyDescent="0.2">
      <c r="A42" s="2">
        <v>2339</v>
      </c>
      <c r="B42" s="7">
        <v>52</v>
      </c>
      <c r="C42" s="7">
        <v>55</v>
      </c>
      <c r="D42" s="7">
        <v>1</v>
      </c>
      <c r="E42" s="7">
        <v>4</v>
      </c>
      <c r="F42" s="7">
        <v>6</v>
      </c>
      <c r="G42" s="7">
        <v>5</v>
      </c>
      <c r="H42" s="7">
        <v>1</v>
      </c>
      <c r="I42" s="7">
        <v>0</v>
      </c>
      <c r="J42" s="7">
        <v>19</v>
      </c>
      <c r="K42" s="7">
        <v>13</v>
      </c>
      <c r="L42" s="7">
        <v>12</v>
      </c>
      <c r="M42" s="7">
        <v>6</v>
      </c>
      <c r="N42" s="7">
        <v>9</v>
      </c>
      <c r="O42" s="7">
        <v>6</v>
      </c>
    </row>
    <row r="43" spans="1:15" x14ac:dyDescent="0.2">
      <c r="A43" s="2">
        <v>2399</v>
      </c>
      <c r="B43" s="7">
        <v>4</v>
      </c>
      <c r="C43" s="7">
        <v>4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4</v>
      </c>
      <c r="K43" s="7">
        <v>4</v>
      </c>
      <c r="L43" s="7">
        <v>2</v>
      </c>
      <c r="M43" s="7">
        <v>2</v>
      </c>
      <c r="N43" s="7">
        <v>8</v>
      </c>
      <c r="O43" s="7">
        <v>0</v>
      </c>
    </row>
    <row r="44" spans="1:15" x14ac:dyDescent="0.2">
      <c r="A44" s="2">
        <v>2417</v>
      </c>
      <c r="B44" s="7">
        <v>1</v>
      </c>
      <c r="C44" s="7">
        <v>1</v>
      </c>
      <c r="D44" s="7">
        <v>0</v>
      </c>
      <c r="E44" s="7">
        <v>0</v>
      </c>
      <c r="F44" s="7">
        <v>4</v>
      </c>
      <c r="G44" s="7">
        <v>4</v>
      </c>
      <c r="H44" s="7">
        <v>0</v>
      </c>
      <c r="I44" s="7">
        <v>0</v>
      </c>
      <c r="J44" s="7">
        <v>32</v>
      </c>
      <c r="K44" s="7">
        <v>22</v>
      </c>
      <c r="L44" s="7">
        <v>11</v>
      </c>
      <c r="M44" s="7">
        <v>1</v>
      </c>
      <c r="N44" s="7">
        <v>5</v>
      </c>
      <c r="O44" s="7">
        <v>6</v>
      </c>
    </row>
    <row r="45" spans="1:15" x14ac:dyDescent="0.2">
      <c r="A45" s="2">
        <v>2452</v>
      </c>
      <c r="B45" s="7">
        <v>15</v>
      </c>
      <c r="C45" s="7">
        <v>13</v>
      </c>
      <c r="D45" s="7">
        <v>4</v>
      </c>
      <c r="E45" s="7">
        <v>2</v>
      </c>
      <c r="F45" s="7">
        <v>20</v>
      </c>
      <c r="G45" s="7">
        <v>12</v>
      </c>
      <c r="H45" s="7">
        <v>11</v>
      </c>
      <c r="I45" s="7">
        <v>3</v>
      </c>
      <c r="J45" s="7">
        <v>11</v>
      </c>
      <c r="K45" s="7">
        <v>12</v>
      </c>
      <c r="L45" s="7">
        <v>0</v>
      </c>
      <c r="M45" s="7">
        <v>1</v>
      </c>
      <c r="N45" s="7">
        <v>8</v>
      </c>
      <c r="O45" s="7">
        <v>3</v>
      </c>
    </row>
    <row r="46" spans="1:15" x14ac:dyDescent="0.2">
      <c r="A46" s="2">
        <v>2536</v>
      </c>
      <c r="B46" s="7">
        <v>1</v>
      </c>
      <c r="C46" s="7">
        <v>0</v>
      </c>
      <c r="D46" s="7">
        <v>1</v>
      </c>
      <c r="E46" s="7">
        <v>0</v>
      </c>
      <c r="F46" s="7">
        <v>7</v>
      </c>
      <c r="G46" s="7">
        <v>1</v>
      </c>
      <c r="H46" s="7">
        <v>6</v>
      </c>
      <c r="I46" s="7">
        <v>0</v>
      </c>
      <c r="J46" s="7">
        <v>1</v>
      </c>
      <c r="K46" s="7">
        <v>0</v>
      </c>
      <c r="L46" s="7">
        <v>1</v>
      </c>
      <c r="M46" s="7">
        <v>0</v>
      </c>
      <c r="N46" s="7">
        <v>0</v>
      </c>
      <c r="O46" s="7">
        <v>0</v>
      </c>
    </row>
    <row r="47" spans="1:15" x14ac:dyDescent="0.2">
      <c r="A47" s="2">
        <v>2620</v>
      </c>
      <c r="B47" s="7">
        <v>21</v>
      </c>
      <c r="C47" s="7">
        <v>19</v>
      </c>
      <c r="D47" s="7">
        <v>3</v>
      </c>
      <c r="E47" s="7">
        <v>1</v>
      </c>
      <c r="F47" s="7">
        <v>38</v>
      </c>
      <c r="G47" s="7">
        <v>32</v>
      </c>
      <c r="H47" s="7">
        <v>8</v>
      </c>
      <c r="I47" s="7">
        <v>2</v>
      </c>
      <c r="J47" s="7">
        <v>26</v>
      </c>
      <c r="K47" s="7">
        <v>26</v>
      </c>
      <c r="L47" s="7">
        <v>1</v>
      </c>
      <c r="M47" s="7">
        <v>1</v>
      </c>
      <c r="N47" s="7">
        <v>5</v>
      </c>
      <c r="O47" s="7">
        <v>16</v>
      </c>
    </row>
    <row r="48" spans="1:15" x14ac:dyDescent="0.2">
      <c r="A48" s="2">
        <v>2715</v>
      </c>
      <c r="B48" s="7">
        <v>5</v>
      </c>
      <c r="C48" s="7">
        <v>5</v>
      </c>
      <c r="D48" s="7">
        <v>0</v>
      </c>
      <c r="E48" s="7">
        <v>0</v>
      </c>
      <c r="F48" s="7">
        <v>4</v>
      </c>
      <c r="G48" s="7">
        <v>4</v>
      </c>
      <c r="H48" s="7">
        <v>0</v>
      </c>
      <c r="I48" s="7">
        <v>0</v>
      </c>
      <c r="J48" s="7">
        <v>10</v>
      </c>
      <c r="K48" s="7">
        <v>7</v>
      </c>
      <c r="L48" s="7">
        <v>4</v>
      </c>
      <c r="M48" s="7">
        <v>1</v>
      </c>
      <c r="N48" s="7">
        <v>10</v>
      </c>
      <c r="O48" s="7">
        <v>4</v>
      </c>
    </row>
    <row r="49" spans="1:15" x14ac:dyDescent="0.2">
      <c r="A49" s="2">
        <v>2720</v>
      </c>
      <c r="B49" s="7">
        <v>51</v>
      </c>
      <c r="C49" s="7">
        <v>33</v>
      </c>
      <c r="D49" s="7">
        <v>20</v>
      </c>
      <c r="E49" s="7">
        <v>2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x14ac:dyDescent="0.2">
      <c r="A50" s="2">
        <v>2724</v>
      </c>
      <c r="B50" s="7">
        <v>32</v>
      </c>
      <c r="C50" s="7">
        <v>25</v>
      </c>
      <c r="D50" s="7">
        <v>7</v>
      </c>
      <c r="E50" s="7">
        <v>0</v>
      </c>
      <c r="F50" s="7">
        <v>10</v>
      </c>
      <c r="G50" s="7">
        <v>1</v>
      </c>
      <c r="H50" s="7">
        <v>9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x14ac:dyDescent="0.2">
      <c r="A51" s="2">
        <v>2735</v>
      </c>
      <c r="B51" s="7">
        <v>3</v>
      </c>
      <c r="C51" s="7">
        <v>3</v>
      </c>
      <c r="D51" s="7">
        <v>0</v>
      </c>
      <c r="E51" s="7">
        <v>0</v>
      </c>
      <c r="F51" s="7">
        <v>85</v>
      </c>
      <c r="G51" s="7">
        <v>64</v>
      </c>
      <c r="H51" s="7">
        <v>21</v>
      </c>
      <c r="I51" s="7">
        <v>0</v>
      </c>
      <c r="J51" s="7">
        <v>22</v>
      </c>
      <c r="K51" s="7">
        <v>23</v>
      </c>
      <c r="L51" s="7">
        <v>3</v>
      </c>
      <c r="M51" s="7">
        <v>4</v>
      </c>
      <c r="N51" s="7">
        <v>2</v>
      </c>
      <c r="O51" s="7">
        <v>7</v>
      </c>
    </row>
    <row r="52" spans="1:15" x14ac:dyDescent="0.2">
      <c r="A52" s="2">
        <v>2748</v>
      </c>
      <c r="B52" s="7">
        <v>12</v>
      </c>
      <c r="C52" s="7">
        <v>17</v>
      </c>
      <c r="D52" s="7">
        <v>2</v>
      </c>
      <c r="E52" s="7">
        <v>7</v>
      </c>
      <c r="F52" s="7">
        <v>0</v>
      </c>
      <c r="G52" s="7">
        <v>0</v>
      </c>
      <c r="H52" s="7">
        <v>0</v>
      </c>
      <c r="I52" s="7">
        <v>0</v>
      </c>
      <c r="J52" s="7">
        <v>10</v>
      </c>
      <c r="K52" s="7">
        <v>16</v>
      </c>
      <c r="L52" s="7">
        <v>0</v>
      </c>
      <c r="M52" s="7">
        <v>6</v>
      </c>
      <c r="N52" s="7">
        <v>0</v>
      </c>
      <c r="O52" s="7">
        <v>2</v>
      </c>
    </row>
    <row r="53" spans="1:15" x14ac:dyDescent="0.2">
      <c r="A53" s="2">
        <v>2767</v>
      </c>
      <c r="B53" s="7">
        <v>28</v>
      </c>
      <c r="C53" s="7">
        <v>30</v>
      </c>
      <c r="D53" s="7">
        <v>2</v>
      </c>
      <c r="E53" s="7">
        <v>4</v>
      </c>
      <c r="F53" s="7">
        <v>0</v>
      </c>
      <c r="G53" s="7">
        <v>0</v>
      </c>
      <c r="H53" s="7">
        <v>0</v>
      </c>
      <c r="I53" s="7">
        <v>0</v>
      </c>
      <c r="J53" s="7">
        <v>1</v>
      </c>
      <c r="K53" s="7">
        <v>1</v>
      </c>
      <c r="L53" s="7">
        <v>0</v>
      </c>
      <c r="M53" s="7">
        <v>0</v>
      </c>
      <c r="N53" s="7">
        <v>0</v>
      </c>
      <c r="O53" s="7">
        <v>0</v>
      </c>
    </row>
    <row r="54" spans="1:15" x14ac:dyDescent="0.2">
      <c r="A54" s="2">
        <v>2773</v>
      </c>
      <c r="B54" s="7">
        <v>2</v>
      </c>
      <c r="C54" s="7">
        <v>1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x14ac:dyDescent="0.2">
      <c r="A55" s="2">
        <v>2775</v>
      </c>
      <c r="B55" s="7">
        <v>8</v>
      </c>
      <c r="C55" s="7">
        <v>3</v>
      </c>
      <c r="D55" s="7">
        <v>5</v>
      </c>
      <c r="E55" s="7">
        <v>0</v>
      </c>
      <c r="F55" s="7">
        <v>1</v>
      </c>
      <c r="G55" s="7">
        <v>0</v>
      </c>
      <c r="H55" s="7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x14ac:dyDescent="0.2">
      <c r="A56" s="2">
        <v>2781</v>
      </c>
      <c r="B56" s="7">
        <v>7</v>
      </c>
      <c r="C56" s="7">
        <v>5</v>
      </c>
      <c r="D56" s="7">
        <v>2</v>
      </c>
      <c r="E56" s="7">
        <v>0</v>
      </c>
      <c r="F56" s="7">
        <v>21</v>
      </c>
      <c r="G56" s="7">
        <v>10</v>
      </c>
      <c r="H56" s="7">
        <v>11</v>
      </c>
      <c r="I56" s="7">
        <v>0</v>
      </c>
      <c r="J56" s="7">
        <v>1</v>
      </c>
      <c r="K56" s="7">
        <v>0</v>
      </c>
      <c r="L56" s="7">
        <v>1</v>
      </c>
      <c r="M56" s="7">
        <v>0</v>
      </c>
      <c r="N56" s="7">
        <v>0</v>
      </c>
      <c r="O56" s="7">
        <v>0</v>
      </c>
    </row>
    <row r="57" spans="1:15" x14ac:dyDescent="0.2">
      <c r="A57" s="2">
        <v>2789</v>
      </c>
      <c r="B57" s="7">
        <v>37</v>
      </c>
      <c r="C57" s="7">
        <v>40</v>
      </c>
      <c r="D57" s="7">
        <v>1</v>
      </c>
      <c r="E57" s="7">
        <v>4</v>
      </c>
      <c r="F57" s="7">
        <v>6</v>
      </c>
      <c r="G57" s="7">
        <v>4</v>
      </c>
      <c r="H57" s="7">
        <v>2</v>
      </c>
      <c r="I57" s="7">
        <v>0</v>
      </c>
      <c r="J57" s="7">
        <v>17</v>
      </c>
      <c r="K57" s="7">
        <v>15</v>
      </c>
      <c r="L57" s="7">
        <v>2</v>
      </c>
      <c r="M57" s="7">
        <v>0</v>
      </c>
      <c r="N57" s="7">
        <v>2</v>
      </c>
      <c r="O57" s="7">
        <v>5</v>
      </c>
    </row>
    <row r="58" spans="1:15" x14ac:dyDescent="0.2">
      <c r="A58" s="2">
        <v>2791</v>
      </c>
      <c r="B58" s="7">
        <v>1</v>
      </c>
      <c r="C58" s="7">
        <v>1</v>
      </c>
      <c r="D58" s="7">
        <v>0</v>
      </c>
      <c r="E58" s="7">
        <v>0</v>
      </c>
      <c r="F58" s="7">
        <v>2</v>
      </c>
      <c r="G58" s="7">
        <v>0</v>
      </c>
      <c r="H58" s="7">
        <v>2</v>
      </c>
      <c r="I58" s="7">
        <v>0</v>
      </c>
      <c r="J58" s="7">
        <v>4</v>
      </c>
      <c r="K58" s="7">
        <v>0</v>
      </c>
      <c r="L58" s="7">
        <v>4</v>
      </c>
      <c r="M58" s="7">
        <v>0</v>
      </c>
      <c r="N58" s="7">
        <v>0</v>
      </c>
      <c r="O58" s="7">
        <v>0</v>
      </c>
    </row>
    <row r="59" spans="1:15" x14ac:dyDescent="0.2">
      <c r="A59" s="2">
        <v>2818</v>
      </c>
      <c r="B59" s="7">
        <v>1</v>
      </c>
      <c r="C59" s="7">
        <v>0</v>
      </c>
      <c r="D59" s="7">
        <v>1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1</v>
      </c>
      <c r="M59" s="7">
        <v>0</v>
      </c>
      <c r="N59" s="7">
        <v>0</v>
      </c>
      <c r="O59" s="7">
        <v>0</v>
      </c>
    </row>
    <row r="60" spans="1:15" x14ac:dyDescent="0.2">
      <c r="A60" s="2">
        <v>2850</v>
      </c>
      <c r="B60" s="7">
        <v>42</v>
      </c>
      <c r="C60" s="7">
        <v>34</v>
      </c>
      <c r="D60" s="7">
        <v>9</v>
      </c>
      <c r="E60" s="7">
        <v>1</v>
      </c>
      <c r="F60" s="7">
        <v>9</v>
      </c>
      <c r="G60" s="7">
        <v>7</v>
      </c>
      <c r="H60" s="7">
        <v>2</v>
      </c>
      <c r="I60" s="7">
        <v>0</v>
      </c>
      <c r="J60" s="7">
        <v>1</v>
      </c>
      <c r="K60" s="7">
        <v>10</v>
      </c>
      <c r="L60" s="7">
        <v>0</v>
      </c>
      <c r="M60" s="7">
        <v>9</v>
      </c>
      <c r="N60" s="7">
        <v>0</v>
      </c>
      <c r="O60" s="7">
        <v>2</v>
      </c>
    </row>
    <row r="61" spans="1:15" x14ac:dyDescent="0.2">
      <c r="A61" s="2">
        <v>2855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27</v>
      </c>
      <c r="K61" s="7">
        <v>58</v>
      </c>
      <c r="L61" s="7">
        <v>2</v>
      </c>
      <c r="M61" s="7">
        <v>33</v>
      </c>
      <c r="N61" s="7">
        <v>42</v>
      </c>
      <c r="O61" s="7">
        <v>0</v>
      </c>
    </row>
    <row r="62" spans="1:15" x14ac:dyDescent="0.2">
      <c r="A62" s="2">
        <v>2892</v>
      </c>
      <c r="B62" s="7">
        <v>8</v>
      </c>
      <c r="C62" s="7">
        <v>3</v>
      </c>
      <c r="D62" s="7">
        <v>5</v>
      </c>
      <c r="E62" s="7">
        <v>0</v>
      </c>
      <c r="F62" s="7">
        <v>48</v>
      </c>
      <c r="G62" s="7">
        <v>41</v>
      </c>
      <c r="H62" s="7">
        <v>8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x14ac:dyDescent="0.2">
      <c r="A63" s="2">
        <v>2893</v>
      </c>
      <c r="B63" s="7">
        <v>43</v>
      </c>
      <c r="C63" s="7">
        <v>48</v>
      </c>
      <c r="D63" s="7">
        <v>2</v>
      </c>
      <c r="E63" s="7">
        <v>7</v>
      </c>
      <c r="F63" s="7">
        <v>2</v>
      </c>
      <c r="G63" s="7">
        <v>1</v>
      </c>
      <c r="H63" s="7">
        <v>1</v>
      </c>
      <c r="I63" s="7">
        <v>0</v>
      </c>
      <c r="J63" s="7">
        <v>24</v>
      </c>
      <c r="K63" s="7">
        <v>22</v>
      </c>
      <c r="L63" s="7">
        <v>2</v>
      </c>
      <c r="M63" s="7">
        <v>0</v>
      </c>
      <c r="N63" s="7">
        <v>5</v>
      </c>
      <c r="O63" s="7">
        <v>4</v>
      </c>
    </row>
    <row r="64" spans="1:15" x14ac:dyDescent="0.2">
      <c r="A64" s="2">
        <v>2919</v>
      </c>
      <c r="B64" s="7">
        <v>1</v>
      </c>
      <c r="C64" s="7">
        <v>2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x14ac:dyDescent="0.2">
      <c r="A65" s="2">
        <v>2940</v>
      </c>
      <c r="B65" s="7">
        <v>6</v>
      </c>
      <c r="C65" s="7">
        <v>4</v>
      </c>
      <c r="D65" s="7">
        <v>3</v>
      </c>
      <c r="E65" s="7">
        <v>1</v>
      </c>
      <c r="F65" s="7">
        <v>1</v>
      </c>
      <c r="G65" s="7">
        <v>0</v>
      </c>
      <c r="H65" s="7">
        <v>1</v>
      </c>
      <c r="I65" s="7">
        <v>0</v>
      </c>
      <c r="J65" s="7">
        <v>6</v>
      </c>
      <c r="K65" s="7">
        <v>4</v>
      </c>
      <c r="L65" s="7">
        <v>2</v>
      </c>
      <c r="M65" s="7">
        <v>0</v>
      </c>
      <c r="N65" s="7">
        <v>1</v>
      </c>
      <c r="O65" s="7">
        <v>1</v>
      </c>
    </row>
    <row r="66" spans="1:15" x14ac:dyDescent="0.2">
      <c r="A66" s="2">
        <v>2966</v>
      </c>
      <c r="B66" s="7">
        <v>30</v>
      </c>
      <c r="C66" s="7">
        <v>28</v>
      </c>
      <c r="D66" s="7">
        <v>2</v>
      </c>
      <c r="E66" s="7">
        <v>0</v>
      </c>
      <c r="F66" s="7">
        <v>22</v>
      </c>
      <c r="G66" s="7">
        <v>10</v>
      </c>
      <c r="H66" s="7">
        <v>12</v>
      </c>
      <c r="I66" s="7">
        <v>0</v>
      </c>
      <c r="J66" s="7">
        <v>2</v>
      </c>
      <c r="K66" s="7">
        <v>0</v>
      </c>
      <c r="L66" s="7">
        <v>2</v>
      </c>
      <c r="M66" s="7">
        <v>0</v>
      </c>
      <c r="N66" s="7">
        <v>0</v>
      </c>
      <c r="O66" s="7">
        <v>0</v>
      </c>
    </row>
    <row r="67" spans="1:15" x14ac:dyDescent="0.2">
      <c r="A67" s="2">
        <v>2990</v>
      </c>
      <c r="B67" s="7">
        <v>2</v>
      </c>
      <c r="C67" s="7">
        <v>2</v>
      </c>
      <c r="D67" s="7">
        <v>1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  <c r="K67" s="7">
        <v>1</v>
      </c>
      <c r="L67" s="7">
        <v>0</v>
      </c>
      <c r="M67" s="7">
        <v>0</v>
      </c>
      <c r="N67" s="7">
        <v>2</v>
      </c>
      <c r="O67" s="7">
        <v>1</v>
      </c>
    </row>
    <row r="68" spans="1:15" x14ac:dyDescent="0.2">
      <c r="A68" s="2">
        <v>3012</v>
      </c>
      <c r="B68" s="7">
        <v>3</v>
      </c>
      <c r="C68" s="7">
        <v>4</v>
      </c>
      <c r="D68" s="7">
        <v>0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x14ac:dyDescent="0.2">
      <c r="A69" s="2">
        <v>3021</v>
      </c>
      <c r="B69" s="7">
        <v>9</v>
      </c>
      <c r="C69" s="7">
        <v>4</v>
      </c>
      <c r="D69" s="7">
        <v>5</v>
      </c>
      <c r="E69" s="7">
        <v>0</v>
      </c>
      <c r="F69" s="7">
        <v>2</v>
      </c>
      <c r="G69" s="7">
        <v>0</v>
      </c>
      <c r="H69" s="7">
        <v>2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</sheetData>
  <mergeCells count="3">
    <mergeCell ref="B1:E1"/>
    <mergeCell ref="F1:I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M3" sqref="M3"/>
    </sheetView>
  </sheetViews>
  <sheetFormatPr baseColWidth="10" defaultRowHeight="16" x14ac:dyDescent="0.2"/>
  <cols>
    <col min="1" max="1" width="40.83203125" style="20" customWidth="1"/>
    <col min="14" max="14" width="31" style="20" customWidth="1"/>
  </cols>
  <sheetData>
    <row r="1" spans="1:14" ht="19" x14ac:dyDescent="0.25">
      <c r="B1" s="15" t="s">
        <v>3</v>
      </c>
      <c r="C1" s="15"/>
      <c r="D1" s="15"/>
      <c r="E1" s="15" t="s">
        <v>8</v>
      </c>
      <c r="F1" s="15"/>
      <c r="G1" s="15"/>
      <c r="H1" s="15" t="s">
        <v>9</v>
      </c>
      <c r="I1" s="15"/>
      <c r="J1" s="15"/>
      <c r="K1" s="16" t="s">
        <v>14</v>
      </c>
      <c r="L1" s="16"/>
      <c r="M1" s="16"/>
      <c r="N1" s="20" t="s">
        <v>23</v>
      </c>
    </row>
    <row r="2" spans="1:14" ht="33" x14ac:dyDescent="0.25">
      <c r="A2" s="20" t="s">
        <v>19</v>
      </c>
      <c r="B2" s="14" t="s">
        <v>12</v>
      </c>
      <c r="C2" s="14" t="s">
        <v>13</v>
      </c>
      <c r="D2" s="14" t="s">
        <v>17</v>
      </c>
      <c r="E2" s="14" t="s">
        <v>12</v>
      </c>
      <c r="F2" s="14" t="s">
        <v>13</v>
      </c>
      <c r="G2" s="14" t="s">
        <v>17</v>
      </c>
      <c r="H2" s="14" t="s">
        <v>12</v>
      </c>
      <c r="I2" s="14" t="s">
        <v>13</v>
      </c>
      <c r="J2" s="14" t="s">
        <v>17</v>
      </c>
      <c r="K2" s="14" t="s">
        <v>12</v>
      </c>
      <c r="L2" s="14" t="s">
        <v>13</v>
      </c>
      <c r="M2" s="14" t="s">
        <v>17</v>
      </c>
    </row>
    <row r="3" spans="1:14" x14ac:dyDescent="0.2">
      <c r="A3" s="20" t="s">
        <v>15</v>
      </c>
      <c r="B3" s="17">
        <f>'V1'!B2</f>
        <v>0.95695695695695693</v>
      </c>
      <c r="C3" s="17">
        <f>'V1'!B4</f>
        <v>0.53557422969187674</v>
      </c>
      <c r="D3" s="17">
        <f>2*(B3*C3)/(B3+C3)</f>
        <v>0.68678160919540221</v>
      </c>
      <c r="E3" s="17">
        <f>'V1'!F2</f>
        <v>0.69158878504672894</v>
      </c>
      <c r="F3" s="17">
        <f>'V1'!F4</f>
        <v>0.82913165266106448</v>
      </c>
      <c r="G3" s="17">
        <f>2*(E3*F3)/(E3+F3)</f>
        <v>0.75414012738853498</v>
      </c>
      <c r="H3" s="17">
        <f>'V1'!J2</f>
        <v>0.48316831683168315</v>
      </c>
      <c r="I3" s="17">
        <f>'V1'!J4</f>
        <v>0.89377289377289382</v>
      </c>
      <c r="J3" s="17">
        <f>2*(H3*I3)/(H3+I3)</f>
        <v>0.62724935732647813</v>
      </c>
      <c r="K3" s="21">
        <f>'V1'!N2</f>
        <v>0.77432712215320909</v>
      </c>
      <c r="L3" s="21">
        <f>'V1'!N4</f>
        <v>0.61946169772256732</v>
      </c>
      <c r="M3" s="21">
        <f>2*(K3*L3)/(K3+L3)</f>
        <v>0.68829077524729698</v>
      </c>
    </row>
    <row r="4" spans="1:14" x14ac:dyDescent="0.2">
      <c r="A4" s="20" t="s">
        <v>18</v>
      </c>
      <c r="B4" s="17">
        <v>0.91300000000000003</v>
      </c>
      <c r="C4" s="17">
        <v>0.65500000000000003</v>
      </c>
      <c r="D4" s="17">
        <f>2*(B4*C4)/(B4+C4)</f>
        <v>0.76277423469387762</v>
      </c>
      <c r="E4" s="17"/>
      <c r="F4" s="17"/>
      <c r="G4" s="17"/>
      <c r="H4" s="17"/>
      <c r="I4" s="17"/>
      <c r="J4" s="17"/>
      <c r="K4" s="17"/>
      <c r="L4" s="17"/>
      <c r="M4" s="17"/>
    </row>
    <row r="5" spans="1:14" x14ac:dyDescent="0.2">
      <c r="A5" s="20" t="s">
        <v>20</v>
      </c>
      <c r="B5" s="17">
        <v>0.90800000000000003</v>
      </c>
      <c r="C5" s="17">
        <v>0.71899999999999997</v>
      </c>
      <c r="D5" s="17">
        <f>2*(B5*C5)/(B5+C5)</f>
        <v>0.80252243392747391</v>
      </c>
      <c r="E5" s="17"/>
      <c r="F5" s="17"/>
      <c r="G5" s="17"/>
      <c r="H5" s="17"/>
      <c r="I5" s="17"/>
      <c r="J5" s="17"/>
      <c r="K5" s="17">
        <v>0.749</v>
      </c>
      <c r="L5" s="17">
        <v>0.76500000000000001</v>
      </c>
      <c r="M5" s="17">
        <f>2*(K5*L5)/(K5+L5)</f>
        <v>0.75691545574636721</v>
      </c>
    </row>
    <row r="6" spans="1:14" x14ac:dyDescent="0.2">
      <c r="A6" s="20" t="s">
        <v>21</v>
      </c>
      <c r="B6" s="17">
        <v>0.90800000000000003</v>
      </c>
      <c r="C6" s="17">
        <v>0.71899999999999997</v>
      </c>
      <c r="D6" s="17">
        <f>2*(B6*C6)/(B6+C6)</f>
        <v>0.80252243392747391</v>
      </c>
      <c r="E6" s="17"/>
      <c r="F6" s="17"/>
      <c r="G6" s="17"/>
      <c r="H6" s="17"/>
      <c r="I6" s="17"/>
      <c r="J6" s="17"/>
      <c r="K6" s="17">
        <v>0.749</v>
      </c>
      <c r="L6" s="17">
        <v>0.76400000000000001</v>
      </c>
      <c r="M6" s="17">
        <f>2*(K6*L6)/(K6+L6)</f>
        <v>0.75642564441506943</v>
      </c>
      <c r="N6" s="20" t="s">
        <v>24</v>
      </c>
    </row>
    <row r="7" spans="1:14" ht="48" x14ac:dyDescent="0.2">
      <c r="A7" s="20" t="s">
        <v>22</v>
      </c>
      <c r="B7" s="17"/>
      <c r="C7" s="17"/>
      <c r="D7" s="17"/>
      <c r="E7" s="17">
        <v>0.82</v>
      </c>
      <c r="F7" s="17">
        <v>0.69</v>
      </c>
      <c r="G7" s="17">
        <f>2*(E7*F7)/(E7+F7)</f>
        <v>0.74940397350993382</v>
      </c>
      <c r="H7" s="17"/>
      <c r="I7" s="17"/>
      <c r="J7" s="17"/>
      <c r="K7" s="17">
        <v>0.77700000000000002</v>
      </c>
      <c r="L7" s="17">
        <v>0.73399999999999999</v>
      </c>
      <c r="M7" s="17">
        <f>2*(K7*L7)/(K7+L7)</f>
        <v>0.75488815354070149</v>
      </c>
      <c r="N7" s="20" t="s">
        <v>25</v>
      </c>
    </row>
    <row r="8" spans="1:14" x14ac:dyDescent="0.2">
      <c r="A8" s="20" t="s">
        <v>26</v>
      </c>
      <c r="B8" s="17"/>
      <c r="C8" s="17"/>
      <c r="D8" s="17"/>
      <c r="E8" s="17"/>
      <c r="F8" s="17"/>
      <c r="G8" s="17"/>
      <c r="H8" s="17">
        <v>0.70799999999999996</v>
      </c>
      <c r="I8" s="17">
        <v>0.81</v>
      </c>
      <c r="J8" s="17">
        <f>2*(H8*I8)/(H8+I8)</f>
        <v>0.75557312252964426</v>
      </c>
      <c r="K8" s="17">
        <v>0.83599999999999997</v>
      </c>
      <c r="L8" s="17">
        <v>0.73</v>
      </c>
      <c r="M8" s="17">
        <f>2*(K8*L8)/(K8+L8)</f>
        <v>0.7794125159642401</v>
      </c>
    </row>
    <row r="9" spans="1:14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4" x14ac:dyDescent="0.2">
      <c r="A10" s="20" t="s">
        <v>27</v>
      </c>
      <c r="B10" s="17">
        <v>0.89200000000000002</v>
      </c>
      <c r="C10" s="17">
        <v>0.86199999999999999</v>
      </c>
      <c r="D10" s="17">
        <f>2*(B10*C10)/(B10+C10)</f>
        <v>0.87674344355758271</v>
      </c>
      <c r="E10" s="17">
        <v>0.93100000000000005</v>
      </c>
      <c r="F10" s="17">
        <v>0.67200000000000004</v>
      </c>
      <c r="G10" s="17">
        <f>2*(E10*F10)/(E10+F10)</f>
        <v>0.7805764192139738</v>
      </c>
      <c r="H10" s="17">
        <v>0.77100000000000002</v>
      </c>
      <c r="I10" s="17">
        <v>0.73399999999999999</v>
      </c>
      <c r="J10" s="17">
        <f>2*(H10*I10)/(H10+I10)</f>
        <v>0.75204518272425258</v>
      </c>
      <c r="K10" s="21">
        <v>0.86899999999999999</v>
      </c>
      <c r="L10" s="21">
        <v>0.77900000000000003</v>
      </c>
      <c r="M10" s="21">
        <f>2*(K10*L10)/(K10+L10)</f>
        <v>0.8215424757281552</v>
      </c>
    </row>
    <row r="11" spans="1:14" x14ac:dyDescent="0.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4" x14ac:dyDescent="0.2"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4" x14ac:dyDescent="0.2"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4" x14ac:dyDescent="0.2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4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4" x14ac:dyDescent="0.2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2:13" x14ac:dyDescent="0.2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2:13" x14ac:dyDescent="0.2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</sheetData>
  <mergeCells count="4">
    <mergeCell ref="H1:J1"/>
    <mergeCell ref="B1:D1"/>
    <mergeCell ref="E1:G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 Wagstaff</dc:creator>
  <cp:lastModifiedBy>Kiri Wagstaff</cp:lastModifiedBy>
  <dcterms:created xsi:type="dcterms:W3CDTF">2016-07-13T15:25:21Z</dcterms:created>
  <dcterms:modified xsi:type="dcterms:W3CDTF">2016-07-30T01:04:32Z</dcterms:modified>
</cp:coreProperties>
</file>