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18498\Desktop\"/>
    </mc:Choice>
  </mc:AlternateContent>
  <xr:revisionPtr revIDLastSave="0" documentId="13_ncr:1_{0E7A3A19-A99B-4731-9314-CF77898D9D70}" xr6:coauthVersionLast="47" xr6:coauthVersionMax="47" xr10:uidLastSave="{00000000-0000-0000-0000-000000000000}"/>
  <bookViews>
    <workbookView xWindow="-83" yWindow="0" windowWidth="10965" windowHeight="13763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S36" i="1" s="1"/>
  <c r="U36" i="1" s="1"/>
  <c r="G36" i="1"/>
  <c r="F36" i="1"/>
  <c r="W35" i="1"/>
  <c r="Q35" i="1"/>
  <c r="R35" i="1" s="1"/>
  <c r="T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R31" i="1" s="1"/>
  <c r="T31" i="1" s="1"/>
  <c r="G31" i="1"/>
  <c r="F31" i="1"/>
  <c r="W30" i="1"/>
  <c r="Q30" i="1"/>
  <c r="S30" i="1" s="1"/>
  <c r="U30" i="1" s="1"/>
  <c r="G30" i="1"/>
  <c r="F30" i="1"/>
  <c r="W29" i="1"/>
  <c r="Q29" i="1"/>
  <c r="R29" i="1" s="1"/>
  <c r="T29" i="1" s="1"/>
  <c r="G29" i="1"/>
  <c r="F29" i="1"/>
  <c r="W28" i="1"/>
  <c r="Q28" i="1"/>
  <c r="R28" i="1" s="1"/>
  <c r="T28" i="1" s="1"/>
  <c r="G28" i="1"/>
  <c r="F28" i="1"/>
  <c r="W27" i="1"/>
  <c r="Q27" i="1"/>
  <c r="R27" i="1" s="1"/>
  <c r="T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S24" i="1" s="1"/>
  <c r="U24" i="1" s="1"/>
  <c r="G24" i="1"/>
  <c r="F24" i="1"/>
  <c r="W23" i="1"/>
  <c r="Q23" i="1"/>
  <c r="S23" i="1" s="1"/>
  <c r="U23" i="1" s="1"/>
  <c r="G23" i="1"/>
  <c r="F23" i="1"/>
  <c r="W22" i="1"/>
  <c r="Q22" i="1"/>
  <c r="S22" i="1" s="1"/>
  <c r="U22" i="1" s="1"/>
  <c r="G22" i="1"/>
  <c r="F22" i="1"/>
  <c r="W21" i="1"/>
  <c r="Q21" i="1"/>
  <c r="S21" i="1" s="1"/>
  <c r="U21" i="1" s="1"/>
  <c r="G21" i="1"/>
  <c r="F21" i="1"/>
  <c r="W20" i="1"/>
  <c r="Q20" i="1"/>
  <c r="R20" i="1" s="1"/>
  <c r="T20" i="1" s="1"/>
  <c r="G20" i="1"/>
  <c r="F20" i="1"/>
  <c r="W19" i="1"/>
  <c r="Q19" i="1"/>
  <c r="S19" i="1" s="1"/>
  <c r="U19" i="1" s="1"/>
  <c r="G19" i="1"/>
  <c r="F19" i="1"/>
  <c r="W18" i="1"/>
  <c r="Q18" i="1"/>
  <c r="S18" i="1" s="1"/>
  <c r="U18" i="1" s="1"/>
  <c r="G18" i="1"/>
  <c r="F18" i="1"/>
  <c r="W17" i="1"/>
  <c r="Q17" i="1"/>
  <c r="S17" i="1" s="1"/>
  <c r="U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Q12" i="1"/>
  <c r="S12" i="1" s="1"/>
  <c r="U12" i="1" s="1"/>
  <c r="G12" i="1"/>
  <c r="F12" i="1"/>
  <c r="W11" i="1"/>
  <c r="Q11" i="1"/>
  <c r="R11" i="1" s="1"/>
  <c r="T11" i="1" s="1"/>
  <c r="G11" i="1"/>
  <c r="F11" i="1"/>
  <c r="W10" i="1"/>
  <c r="Q10" i="1"/>
  <c r="R10" i="1" s="1"/>
  <c r="T10" i="1" s="1"/>
  <c r="G10" i="1"/>
  <c r="F10" i="1"/>
  <c r="W9" i="1"/>
  <c r="Q9" i="1"/>
  <c r="S9" i="1" s="1"/>
  <c r="U9" i="1" s="1"/>
  <c r="G9" i="1"/>
  <c r="F9" i="1"/>
  <c r="W8" i="1"/>
  <c r="Q8" i="1"/>
  <c r="R8" i="1" s="1"/>
  <c r="T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R5" i="1" s="1"/>
  <c r="T5" i="1" s="1"/>
  <c r="G5" i="1"/>
  <c r="F5" i="1"/>
  <c r="R39" i="1" l="1"/>
  <c r="T39" i="1" s="1"/>
  <c r="P39" i="1" s="1"/>
  <c r="S35" i="1"/>
  <c r="U35" i="1" s="1"/>
  <c r="P35" i="1" s="1"/>
  <c r="R34" i="1"/>
  <c r="T34" i="1" s="1"/>
  <c r="P34" i="1" s="1"/>
  <c r="R32" i="1"/>
  <c r="T32" i="1" s="1"/>
  <c r="P32" i="1" s="1"/>
  <c r="S31" i="1"/>
  <c r="U31" i="1" s="1"/>
  <c r="P31" i="1" s="1"/>
  <c r="S27" i="1"/>
  <c r="U27" i="1" s="1"/>
  <c r="P27" i="1" s="1"/>
  <c r="R26" i="1"/>
  <c r="T26" i="1" s="1"/>
  <c r="P26" i="1" s="1"/>
  <c r="R24" i="1"/>
  <c r="T24" i="1" s="1"/>
  <c r="P24" i="1" s="1"/>
  <c r="R23" i="1"/>
  <c r="T23" i="1" s="1"/>
  <c r="P23" i="1" s="1"/>
  <c r="R19" i="1"/>
  <c r="T19" i="1" s="1"/>
  <c r="P19" i="1" s="1"/>
  <c r="R18" i="1"/>
  <c r="T18" i="1" s="1"/>
  <c r="P18" i="1" s="1"/>
  <c r="R16" i="1"/>
  <c r="T16" i="1" s="1"/>
  <c r="P16" i="1" s="1"/>
  <c r="R15" i="1"/>
  <c r="T15" i="1" s="1"/>
  <c r="P15" i="1" s="1"/>
  <c r="S11" i="1"/>
  <c r="U11" i="1" s="1"/>
  <c r="P11" i="1" s="1"/>
  <c r="S10" i="1"/>
  <c r="U10" i="1" s="1"/>
  <c r="P10" i="1" s="1"/>
  <c r="S8" i="1"/>
  <c r="U8" i="1" s="1"/>
  <c r="P8" i="1" s="1"/>
  <c r="R7" i="1"/>
  <c r="T7" i="1" s="1"/>
  <c r="P7" i="1" s="1"/>
  <c r="R12" i="1"/>
  <c r="T12" i="1" s="1"/>
  <c r="P12" i="1" s="1"/>
  <c r="R36" i="1"/>
  <c r="T36" i="1" s="1"/>
  <c r="P36" i="1" s="1"/>
  <c r="R13" i="1"/>
  <c r="T13" i="1" s="1"/>
  <c r="P13" i="1" s="1"/>
  <c r="S20" i="1"/>
  <c r="U20" i="1" s="1"/>
  <c r="P20" i="1" s="1"/>
  <c r="R21" i="1"/>
  <c r="T21" i="1" s="1"/>
  <c r="P21" i="1" s="1"/>
  <c r="R37" i="1"/>
  <c r="T37" i="1" s="1"/>
  <c r="P37" i="1" s="1"/>
  <c r="S5" i="1"/>
  <c r="U5" i="1" s="1"/>
  <c r="P5" i="1" s="1"/>
  <c r="R6" i="1"/>
  <c r="T6" i="1" s="1"/>
  <c r="P6" i="1" s="1"/>
  <c r="R14" i="1"/>
  <c r="T14" i="1" s="1"/>
  <c r="P14" i="1" s="1"/>
  <c r="R22" i="1"/>
  <c r="T22" i="1" s="1"/>
  <c r="P22" i="1" s="1"/>
  <c r="S29" i="1"/>
  <c r="U29" i="1" s="1"/>
  <c r="P29" i="1" s="1"/>
  <c r="R30" i="1"/>
  <c r="T30" i="1" s="1"/>
  <c r="P30" i="1" s="1"/>
  <c r="R38" i="1"/>
  <c r="T38" i="1" s="1"/>
  <c r="P38" i="1" s="1"/>
  <c r="S28" i="1"/>
  <c r="U28" i="1" s="1"/>
  <c r="P28" i="1" s="1"/>
  <c r="R40" i="1"/>
  <c r="T40" i="1" s="1"/>
  <c r="P40" i="1" s="1"/>
  <c r="R9" i="1"/>
  <c r="T9" i="1" s="1"/>
  <c r="P9" i="1" s="1"/>
  <c r="R17" i="1"/>
  <c r="T17" i="1" s="1"/>
  <c r="P17" i="1" s="1"/>
  <c r="R25" i="1"/>
  <c r="T25" i="1" s="1"/>
  <c r="P25" i="1" s="1"/>
  <c r="R33" i="1"/>
  <c r="T33" i="1" s="1"/>
  <c r="P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<sst xmlns="http://schemas.openxmlformats.org/spreadsheetml/2006/main" count="426" uniqueCount="123">
  <si>
    <t>MAKE A COPY OF THIS SHEET</t>
  </si>
  <si>
    <t>Instruction Metadata</t>
  </si>
  <si>
    <t>ROM Input</t>
  </si>
  <si>
    <t>Control Signals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</si>
  <si>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</si>
  <si>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</si>
  <si>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</si>
  <si>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</si>
  <si>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</si>
  <si>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</si>
  <si>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</si>
  <si>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</si>
  <si>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</si>
  <si>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</si>
  <si>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</si>
  <si>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</si>
  <si>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</si>
  <si>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</si>
  <si>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</si>
  <si>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</si>
  <si>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</si>
  <si>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</si>
  <si>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</si>
  <si>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</si>
  <si>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</si>
  <si>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</si>
  <si>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</si>
  <si>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</si>
  <si>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</si>
  <si>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</si>
  <si>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</si>
  <si>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</si>
  <si>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</si>
  <si>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</si>
  <si>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</si>
  <si>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</si>
  <si>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</si>
  <si>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</si>
  <si>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</si>
  <si>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</si>
  <si>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</si>
  <si>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</si>
  <si>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</si>
  <si>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</si>
  <si>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</si>
  <si>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</si>
  <si>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</si>
  <si>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</si>
  <si>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</si>
  <si>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</si>
  <si>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</si>
  <si>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</si>
  <si>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</si>
  <si>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</si>
  <si>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</si>
  <si>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</si>
  <si>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</si>
  <si>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</si>
  <si>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</si>
  <si>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</si>
  <si>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</si>
  <si>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</si>
  <si>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</si>
  <si>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</si>
  <si>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</si>
  <si>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</si>
  <si>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</si>
  <si>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</si>
  <si>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</si>
  <si>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</si>
  <si>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</si>
  <si>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</si>
  <si>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</si>
  <si>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</si>
  <si>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</si>
  <si>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</si>
  <si>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</si>
  <si>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</si>
  <si>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</si>
  <si>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</si>
  <si>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</si>
  <si>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</si>
  <si>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</si>
  <si>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</si>
  <si>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</si>
  <si>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</si>
  <si>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</si>
  <si>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</si>
  <si>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</si>
  <si>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</si>
  <si>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</si>
  <si>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</si>
  <si>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</si>
  <si>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</si>
  <si>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</si>
  <si>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</si>
  <si>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</si>
  <si>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</si>
  <si>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</si>
  <si>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3" type="noConversion"/>
  </si>
  <si>
    <t>0</t>
    <phoneticPr fontId="13" type="noConversion"/>
  </si>
  <si>
    <t>0000</t>
    <phoneticPr fontId="13" type="noConversion"/>
  </si>
  <si>
    <t>1000</t>
    <phoneticPr fontId="13" type="noConversion"/>
  </si>
  <si>
    <t>1100</t>
    <phoneticPr fontId="13" type="noConversion"/>
  </si>
  <si>
    <t>0001</t>
    <phoneticPr fontId="13" type="noConversion"/>
  </si>
  <si>
    <t>1001</t>
    <phoneticPr fontId="13" type="noConversion"/>
  </si>
  <si>
    <t>1011</t>
    <phoneticPr fontId="13" type="noConversion"/>
  </si>
  <si>
    <t>0010</t>
    <phoneticPr fontId="13" type="noConversion"/>
  </si>
  <si>
    <t>0100</t>
    <phoneticPr fontId="13" type="noConversion"/>
  </si>
  <si>
    <t>0101</t>
    <phoneticPr fontId="13" type="noConversion"/>
  </si>
  <si>
    <t>1101</t>
    <phoneticPr fontId="13" type="noConversion"/>
  </si>
  <si>
    <t>0110</t>
    <phoneticPr fontId="13" type="noConversion"/>
  </si>
  <si>
    <t>0111</t>
    <phoneticPr fontId="13" type="noConversion"/>
  </si>
  <si>
    <t>00</t>
    <phoneticPr fontId="13" type="noConversion"/>
  </si>
  <si>
    <t>01</t>
    <phoneticPr fontId="13" type="noConversion"/>
  </si>
  <si>
    <t>1111</t>
    <phoneticPr fontId="13" type="noConversion"/>
  </si>
  <si>
    <t>10</t>
    <phoneticPr fontId="13" type="noConversion"/>
  </si>
  <si>
    <t>000</t>
    <phoneticPr fontId="13" type="noConversion"/>
  </si>
  <si>
    <t>001</t>
    <phoneticPr fontId="13" type="noConversion"/>
  </si>
  <si>
    <t>010</t>
    <phoneticPr fontId="13" type="noConversion"/>
  </si>
  <si>
    <t>011</t>
    <phoneticPr fontId="13" type="noConversion"/>
  </si>
  <si>
    <t>100</t>
    <phoneticPr fontId="13" type="noConversion"/>
  </si>
  <si>
    <t>ROM Output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</si>
</sst>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  <font>
      <b/>
      <sz val="11"/>
      <color rgb="FF4F758C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49" fontId="14" fillId="0" borderId="0" xfId="0" applyNumberFormat="1" applyFont="1"/>
    <xf numFmtId="49" fontId="14" fillId="7" borderId="0" xfId="0" applyNumberFormat="1" applyFont="1" applyFill="1"/>
    <xf numFmtId="0" fontId="15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defaultColWidth="12.59765625" defaultRowHeight="15.75" customHeight="1" x14ac:dyDescent="0.35"/>
  <cols>
    <col min="1" max="1" width="15.73046875" customWidth="1"/>
    <col min="2" max="2" width="5.3984375" customWidth="1"/>
    <col min="3" max="3" width="9.86328125" customWidth="1"/>
    <col min="4" max="4" width="7.46484375" customWidth="1"/>
    <col min="5" max="5" width="30.53125" customWidth="1"/>
    <col min="6" max="6" width="10.265625" customWidth="1"/>
    <col min="7" max="7" width="7" customWidth="1"/>
    <col min="17" max="17" width="16.73046875" hidden="1" customWidth="1"/>
    <col min="18" max="23" width="12.59765625" hidden="1"/>
  </cols>
  <sheetData>
    <row r="1" spans="1:23" ht="15.75" customHeight="1" x14ac:dyDescent="0.4">
      <c r="A1" s="30" t="s">
        <v>0</v>
      </c>
      <c r="B1" s="32" t="s">
        <v>1</v>
      </c>
      <c r="C1" s="31"/>
      <c r="D1" s="31"/>
      <c r="E1" s="33"/>
      <c r="F1" s="32" t="s">
        <v>2</v>
      </c>
      <c r="G1" s="33"/>
      <c r="H1" s="34" t="s">
        <v>3</v>
      </c>
      <c r="I1" s="31"/>
      <c r="J1" s="31"/>
      <c r="K1" s="31"/>
      <c r="L1" s="31"/>
      <c r="M1" s="31"/>
      <c r="N1" s="31"/>
      <c r="O1" s="33"/>
      <c r="P1" s="29" t="s">
        <v>122</v>
      </c>
      <c r="Q1" s="35" t="s">
        <v>4</v>
      </c>
      <c r="R1" s="31"/>
      <c r="S1" s="31"/>
      <c r="T1" s="31"/>
      <c r="U1" s="31"/>
      <c r="V1" s="31"/>
      <c r="W1" s="31"/>
    </row>
    <row r="2" spans="1:23" ht="15.75" customHeight="1" x14ac:dyDescent="0.4">
      <c r="A2" s="31"/>
      <c r="B2" s="1"/>
      <c r="C2" s="1"/>
      <c r="D2" s="1"/>
      <c r="E2" s="4"/>
      <c r="F2" s="1"/>
      <c r="G2" s="4"/>
      <c r="H2" s="36" t="s">
        <v>5</v>
      </c>
      <c r="I2" s="31"/>
      <c r="J2" s="31"/>
      <c r="K2" s="31"/>
      <c r="L2" s="31"/>
      <c r="M2" s="31"/>
      <c r="N2" s="31"/>
      <c r="O2" s="33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4">
      <c r="A3" s="5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6" t="s">
        <v>11</v>
      </c>
      <c r="G3" s="8" t="s">
        <v>12</v>
      </c>
      <c r="H3" s="9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10" t="s">
        <v>18</v>
      </c>
      <c r="N3" s="10" t="s">
        <v>19</v>
      </c>
      <c r="O3" s="10" t="s">
        <v>20</v>
      </c>
      <c r="P3" s="11" t="s">
        <v>21</v>
      </c>
      <c r="Q3" s="12" t="s">
        <v>11</v>
      </c>
      <c r="R3" s="12" t="s">
        <v>22</v>
      </c>
      <c r="S3" s="12" t="s">
        <v>23</v>
      </c>
      <c r="T3" s="12" t="s">
        <v>24</v>
      </c>
      <c r="U3" s="13" t="s">
        <v>25</v>
      </c>
      <c r="V3" s="12" t="s">
        <v>26</v>
      </c>
      <c r="W3" s="12" t="s">
        <v>27</v>
      </c>
    </row>
    <row r="4" spans="1:23" ht="13.15" x14ac:dyDescent="0.35">
      <c r="A4" s="5"/>
      <c r="B4" s="6"/>
      <c r="C4" s="6"/>
      <c r="D4" s="6"/>
      <c r="E4" s="7"/>
      <c r="F4" s="6"/>
      <c r="G4" s="8"/>
      <c r="H4" s="14" t="s">
        <v>28</v>
      </c>
      <c r="I4" s="15" t="s">
        <v>29</v>
      </c>
      <c r="J4" s="15" t="s">
        <v>28</v>
      </c>
      <c r="K4" s="15" t="s">
        <v>28</v>
      </c>
      <c r="L4" s="15" t="s">
        <v>28</v>
      </c>
      <c r="M4" s="15" t="s">
        <v>30</v>
      </c>
      <c r="N4" s="15" t="s">
        <v>28</v>
      </c>
      <c r="O4" s="15" t="s">
        <v>31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45">
      <c r="A5" s="16" t="s">
        <v>32</v>
      </c>
      <c r="B5" s="38" t="s">
        <v>33</v>
      </c>
      <c r="C5" s="37" t="s">
        <v>34</v>
      </c>
      <c r="D5" s="17" t="s">
        <v>35</v>
      </c>
      <c r="E5" s="18" t="s">
        <v>36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7" t="s">
        <v>99</v>
      </c>
      <c r="I5" s="27" t="s">
        <v>117</v>
      </c>
      <c r="J5" s="27" t="s">
        <v>100</v>
      </c>
      <c r="K5" s="27" t="s">
        <v>100</v>
      </c>
      <c r="L5" s="27" t="s">
        <v>100</v>
      </c>
      <c r="M5" s="27" t="s">
        <v>101</v>
      </c>
      <c r="N5" s="27" t="s">
        <v>100</v>
      </c>
      <c r="O5" s="27" t="s">
        <v>114</v>
      </c>
      <c r="P5" s="11" t="str">
        <f>CONCATENATE(U5,T5)</f>
        <v>1001</v>
      </c>
      <c r="Q5" s="12" t="str">
        <f t="shared" ref="Q5:Q40" si="1">TEXT(CONCATENATE(O5, N5, M5, L5, K5, J5, I5, H5), "0000000000000000")</f>
        <v>0001000000000001</v>
      </c>
      <c r="R5" s="12" t="str">
        <f t="shared" ref="R5:R40" si="2">RIGHT(Q5,8)</f>
        <v>00000001</v>
      </c>
      <c r="S5" s="12" t="str">
        <f t="shared" ref="S5:S40" si="3">LEFT(Q5,8)</f>
        <v>00010000</v>
      </c>
      <c r="T5" s="12" t="str">
        <f t="shared" ref="T5:U5" si="4">BIN2HEX(R5,2)</f>
        <v>01</v>
      </c>
      <c r="U5" s="13" t="str">
        <f t="shared" si="4"/>
        <v>10</v>
      </c>
      <c r="V5" s="12">
        <v>0</v>
      </c>
      <c r="W5" s="12" t="str">
        <f t="shared" ref="W5:W40" si="5">DEC2BIN(V5, 6)</f>
        <v>000000</v>
      </c>
    </row>
    <row r="6" spans="1:23" ht="15.75" customHeight="1" x14ac:dyDescent="0.45">
      <c r="A6" s="16" t="s">
        <v>37</v>
      </c>
      <c r="B6" s="31"/>
      <c r="C6" s="31"/>
      <c r="D6" s="17" t="s">
        <v>35</v>
      </c>
      <c r="E6" s="18" t="s">
        <v>38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7" t="s">
        <v>99</v>
      </c>
      <c r="I6" s="27" t="s">
        <v>117</v>
      </c>
      <c r="J6" s="27" t="s">
        <v>100</v>
      </c>
      <c r="K6" s="27" t="s">
        <v>100</v>
      </c>
      <c r="L6" s="27" t="s">
        <v>100</v>
      </c>
      <c r="M6" s="27" t="s">
        <v>102</v>
      </c>
      <c r="N6" s="27" t="s">
        <v>100</v>
      </c>
      <c r="O6" s="27" t="s">
        <v>114</v>
      </c>
      <c r="P6" s="11" t="str">
        <f t="shared" ref="P6:P40" si="6">CONCATENATE(U6,T6)</f>
        <v>1401</v>
      </c>
      <c r="Q6" s="12" t="str">
        <f t="shared" si="1"/>
        <v>0001010000000001</v>
      </c>
      <c r="R6" s="12" t="str">
        <f t="shared" si="2"/>
        <v>00000001</v>
      </c>
      <c r="S6" s="12" t="str">
        <f t="shared" si="3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5"/>
        <v>000001</v>
      </c>
    </row>
    <row r="7" spans="1:23" ht="15.75" customHeight="1" x14ac:dyDescent="0.45">
      <c r="A7" s="16" t="s">
        <v>39</v>
      </c>
      <c r="B7" s="31"/>
      <c r="C7" s="31"/>
      <c r="D7" s="17" t="s">
        <v>35</v>
      </c>
      <c r="E7" s="18" t="s">
        <v>40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7" t="s">
        <v>99</v>
      </c>
      <c r="I7" s="27" t="s">
        <v>117</v>
      </c>
      <c r="J7" s="27" t="s">
        <v>100</v>
      </c>
      <c r="K7" s="27" t="s">
        <v>100</v>
      </c>
      <c r="L7" s="27" t="s">
        <v>100</v>
      </c>
      <c r="M7" s="27" t="s">
        <v>103</v>
      </c>
      <c r="N7" s="27" t="s">
        <v>100</v>
      </c>
      <c r="O7" s="27" t="s">
        <v>114</v>
      </c>
      <c r="P7" s="11" t="str">
        <f t="shared" si="6"/>
        <v>1601</v>
      </c>
      <c r="Q7" s="12" t="str">
        <f t="shared" si="1"/>
        <v>0001011000000001</v>
      </c>
      <c r="R7" s="12" t="str">
        <f t="shared" si="2"/>
        <v>00000001</v>
      </c>
      <c r="S7" s="12" t="str">
        <f t="shared" si="3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5"/>
        <v>000010</v>
      </c>
    </row>
    <row r="8" spans="1:23" ht="15.75" customHeight="1" x14ac:dyDescent="0.45">
      <c r="A8" s="16" t="s">
        <v>41</v>
      </c>
      <c r="B8" s="31"/>
      <c r="C8" s="31"/>
      <c r="D8" s="17" t="s">
        <v>42</v>
      </c>
      <c r="E8" s="18" t="s">
        <v>36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7" t="s">
        <v>99</v>
      </c>
      <c r="I8" s="27" t="s">
        <v>117</v>
      </c>
      <c r="J8" s="27" t="s">
        <v>100</v>
      </c>
      <c r="K8" s="27" t="s">
        <v>100</v>
      </c>
      <c r="L8" s="27" t="s">
        <v>100</v>
      </c>
      <c r="M8" s="27" t="s">
        <v>104</v>
      </c>
      <c r="N8" s="27" t="s">
        <v>100</v>
      </c>
      <c r="O8" s="27" t="s">
        <v>114</v>
      </c>
      <c r="P8" s="11" t="str">
        <f t="shared" si="6"/>
        <v>1081</v>
      </c>
      <c r="Q8" s="12" t="str">
        <f t="shared" si="1"/>
        <v>0001000010000001</v>
      </c>
      <c r="R8" s="12" t="str">
        <f t="shared" si="2"/>
        <v>10000001</v>
      </c>
      <c r="S8" s="12" t="str">
        <f t="shared" si="3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5"/>
        <v>000011</v>
      </c>
    </row>
    <row r="9" spans="1:23" ht="15.75" customHeight="1" x14ac:dyDescent="0.45">
      <c r="A9" s="16" t="s">
        <v>43</v>
      </c>
      <c r="B9" s="31"/>
      <c r="C9" s="31"/>
      <c r="D9" s="20" t="s">
        <v>42</v>
      </c>
      <c r="E9" s="18" t="s">
        <v>38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7" t="s">
        <v>99</v>
      </c>
      <c r="I9" s="27" t="s">
        <v>117</v>
      </c>
      <c r="J9" s="27" t="s">
        <v>100</v>
      </c>
      <c r="K9" s="27" t="s">
        <v>100</v>
      </c>
      <c r="L9" s="27" t="s">
        <v>100</v>
      </c>
      <c r="M9" s="27" t="s">
        <v>105</v>
      </c>
      <c r="N9" s="27" t="s">
        <v>100</v>
      </c>
      <c r="O9" s="27" t="s">
        <v>114</v>
      </c>
      <c r="P9" s="11" t="str">
        <f t="shared" si="6"/>
        <v>1481</v>
      </c>
      <c r="Q9" s="12" t="str">
        <f t="shared" si="1"/>
        <v>0001010010000001</v>
      </c>
      <c r="R9" s="12" t="str">
        <f t="shared" si="2"/>
        <v>10000001</v>
      </c>
      <c r="S9" s="12" t="str">
        <f t="shared" si="3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5"/>
        <v>000100</v>
      </c>
    </row>
    <row r="10" spans="1:23" ht="15.75" customHeight="1" x14ac:dyDescent="0.45">
      <c r="A10" s="16" t="s">
        <v>44</v>
      </c>
      <c r="B10" s="31"/>
      <c r="C10" s="31"/>
      <c r="D10" s="17" t="s">
        <v>45</v>
      </c>
      <c r="E10" s="18" t="s">
        <v>38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7" t="s">
        <v>99</v>
      </c>
      <c r="I10" s="27" t="s">
        <v>117</v>
      </c>
      <c r="J10" s="27" t="s">
        <v>100</v>
      </c>
      <c r="K10" s="27" t="s">
        <v>100</v>
      </c>
      <c r="L10" s="27" t="s">
        <v>100</v>
      </c>
      <c r="M10" s="27" t="s">
        <v>106</v>
      </c>
      <c r="N10" s="27" t="s">
        <v>100</v>
      </c>
      <c r="O10" s="27" t="s">
        <v>114</v>
      </c>
      <c r="P10" s="11" t="str">
        <f t="shared" si="6"/>
        <v>1581</v>
      </c>
      <c r="Q10" s="12" t="str">
        <f t="shared" si="1"/>
        <v>0001010110000001</v>
      </c>
      <c r="R10" s="12" t="str">
        <f t="shared" si="2"/>
        <v>10000001</v>
      </c>
      <c r="S10" s="12" t="str">
        <f t="shared" si="3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5"/>
        <v>000101</v>
      </c>
    </row>
    <row r="11" spans="1:23" ht="15.75" customHeight="1" x14ac:dyDescent="0.45">
      <c r="A11" s="16" t="s">
        <v>46</v>
      </c>
      <c r="B11" s="31"/>
      <c r="C11" s="31"/>
      <c r="D11" s="17" t="s">
        <v>47</v>
      </c>
      <c r="E11" s="18" t="s">
        <v>36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7" t="s">
        <v>99</v>
      </c>
      <c r="I11" s="27" t="s">
        <v>117</v>
      </c>
      <c r="J11" s="27" t="s">
        <v>100</v>
      </c>
      <c r="K11" s="27" t="s">
        <v>100</v>
      </c>
      <c r="L11" s="27" t="s">
        <v>100</v>
      </c>
      <c r="M11" s="27" t="s">
        <v>107</v>
      </c>
      <c r="N11" s="27" t="s">
        <v>100</v>
      </c>
      <c r="O11" s="27" t="s">
        <v>114</v>
      </c>
      <c r="P11" s="11" t="str">
        <f t="shared" si="6"/>
        <v>1101</v>
      </c>
      <c r="Q11" s="12" t="str">
        <f t="shared" si="1"/>
        <v>0001000100000001</v>
      </c>
      <c r="R11" s="12" t="str">
        <f t="shared" si="2"/>
        <v>00000001</v>
      </c>
      <c r="S11" s="12" t="str">
        <f t="shared" si="3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5"/>
        <v>000110</v>
      </c>
    </row>
    <row r="12" spans="1:23" ht="15.75" customHeight="1" x14ac:dyDescent="0.45">
      <c r="A12" s="16" t="s">
        <v>48</v>
      </c>
      <c r="B12" s="31"/>
      <c r="C12" s="31"/>
      <c r="D12" s="17" t="s">
        <v>49</v>
      </c>
      <c r="E12" s="18" t="s">
        <v>36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7" t="s">
        <v>99</v>
      </c>
      <c r="I12" s="27" t="s">
        <v>117</v>
      </c>
      <c r="J12" s="27" t="s">
        <v>100</v>
      </c>
      <c r="K12" s="27" t="s">
        <v>100</v>
      </c>
      <c r="L12" s="27" t="s">
        <v>100</v>
      </c>
      <c r="M12" s="27" t="s">
        <v>108</v>
      </c>
      <c r="N12" s="27" t="s">
        <v>100</v>
      </c>
      <c r="O12" s="27" t="s">
        <v>114</v>
      </c>
      <c r="P12" s="11" t="str">
        <f t="shared" si="6"/>
        <v>1201</v>
      </c>
      <c r="Q12" s="12" t="str">
        <f t="shared" si="1"/>
        <v>0001001000000001</v>
      </c>
      <c r="R12" s="12" t="str">
        <f t="shared" si="2"/>
        <v>00000001</v>
      </c>
      <c r="S12" s="12" t="str">
        <f t="shared" si="3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5"/>
        <v>000111</v>
      </c>
    </row>
    <row r="13" spans="1:23" ht="15.75" customHeight="1" x14ac:dyDescent="0.45">
      <c r="A13" s="16" t="s">
        <v>50</v>
      </c>
      <c r="B13" s="31"/>
      <c r="C13" s="31"/>
      <c r="D13" s="17" t="s">
        <v>51</v>
      </c>
      <c r="E13" s="18" t="s">
        <v>36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7" t="s">
        <v>99</v>
      </c>
      <c r="I13" s="27" t="s">
        <v>117</v>
      </c>
      <c r="J13" s="27" t="s">
        <v>100</v>
      </c>
      <c r="K13" s="27" t="s">
        <v>100</v>
      </c>
      <c r="L13" s="27" t="s">
        <v>100</v>
      </c>
      <c r="M13" s="27" t="s">
        <v>109</v>
      </c>
      <c r="N13" s="27" t="s">
        <v>100</v>
      </c>
      <c r="O13" s="27" t="s">
        <v>114</v>
      </c>
      <c r="P13" s="11" t="str">
        <f t="shared" si="6"/>
        <v>1281</v>
      </c>
      <c r="Q13" s="12" t="str">
        <f t="shared" si="1"/>
        <v>0001001010000001</v>
      </c>
      <c r="R13" s="12" t="str">
        <f t="shared" si="2"/>
        <v>10000001</v>
      </c>
      <c r="S13" s="12" t="str">
        <f t="shared" si="3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5"/>
        <v>001000</v>
      </c>
    </row>
    <row r="14" spans="1:23" ht="15.75" customHeight="1" x14ac:dyDescent="0.45">
      <c r="A14" s="16" t="s">
        <v>52</v>
      </c>
      <c r="B14" s="31"/>
      <c r="C14" s="31"/>
      <c r="D14" s="17" t="s">
        <v>51</v>
      </c>
      <c r="E14" s="18" t="s">
        <v>40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7" t="s">
        <v>99</v>
      </c>
      <c r="I14" s="27" t="s">
        <v>117</v>
      </c>
      <c r="J14" s="27" t="s">
        <v>100</v>
      </c>
      <c r="K14" s="27" t="s">
        <v>100</v>
      </c>
      <c r="L14" s="27" t="s">
        <v>100</v>
      </c>
      <c r="M14" s="27" t="s">
        <v>110</v>
      </c>
      <c r="N14" s="27" t="s">
        <v>100</v>
      </c>
      <c r="O14" s="27" t="s">
        <v>114</v>
      </c>
      <c r="P14" s="11" t="str">
        <f t="shared" si="6"/>
        <v>1681</v>
      </c>
      <c r="Q14" s="12" t="str">
        <f t="shared" si="1"/>
        <v>0001011010000001</v>
      </c>
      <c r="R14" s="12" t="str">
        <f t="shared" si="2"/>
        <v>10000001</v>
      </c>
      <c r="S14" s="12" t="str">
        <f t="shared" si="3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5"/>
        <v>001001</v>
      </c>
    </row>
    <row r="15" spans="1:23" ht="15.75" customHeight="1" x14ac:dyDescent="0.45">
      <c r="A15" s="16" t="s">
        <v>53</v>
      </c>
      <c r="B15" s="31"/>
      <c r="C15" s="31"/>
      <c r="D15" s="17" t="s">
        <v>54</v>
      </c>
      <c r="E15" s="18" t="s">
        <v>36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7" t="s">
        <v>99</v>
      </c>
      <c r="I15" s="27" t="s">
        <v>117</v>
      </c>
      <c r="J15" s="27" t="s">
        <v>100</v>
      </c>
      <c r="K15" s="27" t="s">
        <v>100</v>
      </c>
      <c r="L15" s="27" t="s">
        <v>100</v>
      </c>
      <c r="M15" s="27" t="s">
        <v>111</v>
      </c>
      <c r="N15" s="27" t="s">
        <v>100</v>
      </c>
      <c r="O15" s="27" t="s">
        <v>114</v>
      </c>
      <c r="P15" s="11" t="str">
        <f t="shared" si="6"/>
        <v>1301</v>
      </c>
      <c r="Q15" s="12" t="str">
        <f t="shared" si="1"/>
        <v>0001001100000001</v>
      </c>
      <c r="R15" s="12" t="str">
        <f t="shared" si="2"/>
        <v>00000001</v>
      </c>
      <c r="S15" s="12" t="str">
        <f t="shared" si="3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5"/>
        <v>001010</v>
      </c>
    </row>
    <row r="16" spans="1:23" ht="15.75" customHeight="1" x14ac:dyDescent="0.45">
      <c r="A16" s="16" t="s">
        <v>55</v>
      </c>
      <c r="B16" s="31"/>
      <c r="C16" s="31"/>
      <c r="D16" s="17" t="s">
        <v>56</v>
      </c>
      <c r="E16" s="18" t="s">
        <v>36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7" t="s">
        <v>99</v>
      </c>
      <c r="I16" s="27" t="s">
        <v>117</v>
      </c>
      <c r="J16" s="27" t="s">
        <v>100</v>
      </c>
      <c r="K16" s="27" t="s">
        <v>100</v>
      </c>
      <c r="L16" s="27" t="s">
        <v>100</v>
      </c>
      <c r="M16" s="27" t="s">
        <v>112</v>
      </c>
      <c r="N16" s="27" t="s">
        <v>100</v>
      </c>
      <c r="O16" s="27" t="s">
        <v>114</v>
      </c>
      <c r="P16" s="11" t="str">
        <f t="shared" si="6"/>
        <v>1381</v>
      </c>
      <c r="Q16" s="12" t="str">
        <f t="shared" si="1"/>
        <v>0001001110000001</v>
      </c>
      <c r="R16" s="12" t="str">
        <f t="shared" si="2"/>
        <v>10000001</v>
      </c>
      <c r="S16" s="12" t="str">
        <f t="shared" si="3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5"/>
        <v>001011</v>
      </c>
    </row>
    <row r="17" spans="1:23" ht="15.75" customHeight="1" x14ac:dyDescent="0.45">
      <c r="A17" s="16" t="s">
        <v>57</v>
      </c>
      <c r="B17" s="38" t="s">
        <v>58</v>
      </c>
      <c r="C17" s="39" t="s">
        <v>59</v>
      </c>
      <c r="D17" s="17" t="s">
        <v>35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27" t="s">
        <v>99</v>
      </c>
      <c r="I17" s="27" t="s">
        <v>117</v>
      </c>
      <c r="J17" s="27" t="s">
        <v>100</v>
      </c>
      <c r="K17" s="27" t="s">
        <v>100</v>
      </c>
      <c r="L17" s="27" t="s">
        <v>99</v>
      </c>
      <c r="M17" s="27" t="s">
        <v>101</v>
      </c>
      <c r="N17" s="27" t="s">
        <v>100</v>
      </c>
      <c r="O17" s="27" t="s">
        <v>113</v>
      </c>
      <c r="P17" s="11" t="str">
        <f t="shared" si="6"/>
        <v>0041</v>
      </c>
      <c r="Q17" s="12" t="str">
        <f t="shared" si="1"/>
        <v>0000000001000001</v>
      </c>
      <c r="R17" s="12" t="str">
        <f t="shared" si="2"/>
        <v>01000001</v>
      </c>
      <c r="S17" s="12" t="str">
        <f t="shared" si="3"/>
        <v>00000000</v>
      </c>
      <c r="T17" s="12" t="str">
        <f t="shared" ref="T17:U17" si="18">BIN2HEX(R17,2)</f>
        <v>41</v>
      </c>
      <c r="U17" s="13" t="str">
        <f t="shared" si="18"/>
        <v>00</v>
      </c>
      <c r="V17" s="12">
        <v>12</v>
      </c>
      <c r="W17" s="12" t="str">
        <f t="shared" si="5"/>
        <v>001100</v>
      </c>
    </row>
    <row r="18" spans="1:23" ht="15.75" customHeight="1" x14ac:dyDescent="0.45">
      <c r="A18" s="16" t="s">
        <v>60</v>
      </c>
      <c r="B18" s="31"/>
      <c r="C18" s="31"/>
      <c r="D18" s="20" t="s">
        <v>42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27" t="s">
        <v>99</v>
      </c>
      <c r="I18" s="27" t="s">
        <v>117</v>
      </c>
      <c r="J18" s="27" t="s">
        <v>100</v>
      </c>
      <c r="K18" s="27" t="s">
        <v>100</v>
      </c>
      <c r="L18" s="27" t="s">
        <v>99</v>
      </c>
      <c r="M18" s="27" t="s">
        <v>101</v>
      </c>
      <c r="N18" s="27" t="s">
        <v>100</v>
      </c>
      <c r="O18" s="27" t="s">
        <v>113</v>
      </c>
      <c r="P18" s="11" t="str">
        <f t="shared" si="6"/>
        <v>0041</v>
      </c>
      <c r="Q18" s="12" t="str">
        <f t="shared" si="1"/>
        <v>0000000001000001</v>
      </c>
      <c r="R18" s="12" t="str">
        <f t="shared" si="2"/>
        <v>01000001</v>
      </c>
      <c r="S18" s="12" t="str">
        <f t="shared" si="3"/>
        <v>00000000</v>
      </c>
      <c r="T18" s="12" t="str">
        <f t="shared" ref="T18:U18" si="19">BIN2HEX(R18,2)</f>
        <v>41</v>
      </c>
      <c r="U18" s="13" t="str">
        <f t="shared" si="19"/>
        <v>00</v>
      </c>
      <c r="V18" s="12">
        <v>13</v>
      </c>
      <c r="W18" s="12" t="str">
        <f t="shared" si="5"/>
        <v>001101</v>
      </c>
    </row>
    <row r="19" spans="1:23" ht="15.75" customHeight="1" x14ac:dyDescent="0.45">
      <c r="A19" s="16" t="s">
        <v>61</v>
      </c>
      <c r="B19" s="31"/>
      <c r="C19" s="31"/>
      <c r="D19" s="17" t="s">
        <v>47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27" t="s">
        <v>99</v>
      </c>
      <c r="I19" s="27" t="s">
        <v>117</v>
      </c>
      <c r="J19" s="27" t="s">
        <v>100</v>
      </c>
      <c r="K19" s="27" t="s">
        <v>100</v>
      </c>
      <c r="L19" s="27" t="s">
        <v>99</v>
      </c>
      <c r="M19" s="27" t="s">
        <v>101</v>
      </c>
      <c r="N19" s="27" t="s">
        <v>100</v>
      </c>
      <c r="O19" s="27" t="s">
        <v>113</v>
      </c>
      <c r="P19" s="11" t="str">
        <f t="shared" si="6"/>
        <v>0041</v>
      </c>
      <c r="Q19" s="12" t="str">
        <f t="shared" si="1"/>
        <v>0000000001000001</v>
      </c>
      <c r="R19" s="12" t="str">
        <f t="shared" si="2"/>
        <v>01000001</v>
      </c>
      <c r="S19" s="12" t="str">
        <f t="shared" si="3"/>
        <v>00000000</v>
      </c>
      <c r="T19" s="12" t="str">
        <f t="shared" ref="T19:U19" si="20">BIN2HEX(R19,2)</f>
        <v>41</v>
      </c>
      <c r="U19" s="13" t="str">
        <f t="shared" si="20"/>
        <v>00</v>
      </c>
      <c r="V19" s="12">
        <v>14</v>
      </c>
      <c r="W19" s="12" t="str">
        <f t="shared" si="5"/>
        <v>001110</v>
      </c>
    </row>
    <row r="20" spans="1:23" ht="15.75" customHeight="1" x14ac:dyDescent="0.45">
      <c r="A20" s="16" t="s">
        <v>62</v>
      </c>
      <c r="B20" s="31"/>
      <c r="C20" s="39" t="s">
        <v>63</v>
      </c>
      <c r="D20" s="17" t="s">
        <v>35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64</v>
      </c>
      <c r="I20" s="19" t="s">
        <v>65</v>
      </c>
      <c r="J20" s="19" t="s">
        <v>66</v>
      </c>
      <c r="K20" s="19" t="s">
        <v>66</v>
      </c>
      <c r="L20" s="19" t="s">
        <v>64</v>
      </c>
      <c r="M20" s="19" t="s">
        <v>67</v>
      </c>
      <c r="N20" s="19" t="s">
        <v>66</v>
      </c>
      <c r="O20" s="19" t="s">
        <v>68</v>
      </c>
      <c r="P20" s="11" t="str">
        <f t="shared" si="6"/>
        <v>1041</v>
      </c>
      <c r="Q20" s="12" t="str">
        <f t="shared" si="1"/>
        <v>0001000001000001</v>
      </c>
      <c r="R20" s="12" t="str">
        <f t="shared" si="2"/>
        <v>01000001</v>
      </c>
      <c r="S20" s="12" t="str">
        <f t="shared" si="3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5"/>
        <v>001111</v>
      </c>
    </row>
    <row r="21" spans="1:23" ht="15.75" customHeight="1" x14ac:dyDescent="0.45">
      <c r="A21" s="16" t="s">
        <v>69</v>
      </c>
      <c r="B21" s="31"/>
      <c r="C21" s="31"/>
      <c r="D21" s="20" t="s">
        <v>42</v>
      </c>
      <c r="E21" s="18" t="s">
        <v>36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7" t="s">
        <v>99</v>
      </c>
      <c r="I21" s="27" t="s">
        <v>117</v>
      </c>
      <c r="J21" s="27" t="s">
        <v>100</v>
      </c>
      <c r="K21" s="27" t="s">
        <v>100</v>
      </c>
      <c r="L21" s="27" t="s">
        <v>99</v>
      </c>
      <c r="M21" s="27" t="s">
        <v>104</v>
      </c>
      <c r="N21" s="27" t="s">
        <v>100</v>
      </c>
      <c r="O21" s="27" t="s">
        <v>114</v>
      </c>
      <c r="P21" s="11" t="str">
        <f t="shared" si="6"/>
        <v>10C1</v>
      </c>
      <c r="Q21" s="12" t="str">
        <f t="shared" si="1"/>
        <v>0001000011000001</v>
      </c>
      <c r="R21" s="12" t="str">
        <f t="shared" si="2"/>
        <v>11000001</v>
      </c>
      <c r="S21" s="12" t="str">
        <f t="shared" si="3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5"/>
        <v>010000</v>
      </c>
    </row>
    <row r="22" spans="1:23" ht="15.75" customHeight="1" x14ac:dyDescent="0.45">
      <c r="A22" s="16" t="s">
        <v>70</v>
      </c>
      <c r="B22" s="31"/>
      <c r="C22" s="31"/>
      <c r="D22" s="17" t="s">
        <v>47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7" t="s">
        <v>99</v>
      </c>
      <c r="I22" s="27" t="s">
        <v>117</v>
      </c>
      <c r="J22" s="27" t="s">
        <v>100</v>
      </c>
      <c r="K22" s="27" t="s">
        <v>100</v>
      </c>
      <c r="L22" s="27" t="s">
        <v>99</v>
      </c>
      <c r="M22" s="27" t="s">
        <v>107</v>
      </c>
      <c r="N22" s="27" t="s">
        <v>100</v>
      </c>
      <c r="O22" s="27" t="s">
        <v>114</v>
      </c>
      <c r="P22" s="11" t="str">
        <f t="shared" si="6"/>
        <v>1141</v>
      </c>
      <c r="Q22" s="12" t="str">
        <f t="shared" si="1"/>
        <v>0001000101000001</v>
      </c>
      <c r="R22" s="12" t="str">
        <f t="shared" si="2"/>
        <v>01000001</v>
      </c>
      <c r="S22" s="12" t="str">
        <f t="shared" si="3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5"/>
        <v>010001</v>
      </c>
    </row>
    <row r="23" spans="1:23" ht="15.75" customHeight="1" x14ac:dyDescent="0.45">
      <c r="A23" s="16" t="s">
        <v>71</v>
      </c>
      <c r="B23" s="31"/>
      <c r="C23" s="31"/>
      <c r="D23" s="20" t="s">
        <v>49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7" t="s">
        <v>99</v>
      </c>
      <c r="I23" s="27" t="s">
        <v>117</v>
      </c>
      <c r="J23" s="27" t="s">
        <v>100</v>
      </c>
      <c r="K23" s="27" t="s">
        <v>100</v>
      </c>
      <c r="L23" s="27" t="s">
        <v>99</v>
      </c>
      <c r="M23" s="27" t="s">
        <v>108</v>
      </c>
      <c r="N23" s="27" t="s">
        <v>100</v>
      </c>
      <c r="O23" s="27" t="s">
        <v>114</v>
      </c>
      <c r="P23" s="11" t="str">
        <f t="shared" si="6"/>
        <v>1241</v>
      </c>
      <c r="Q23" s="12" t="str">
        <f t="shared" si="1"/>
        <v>0001001001000001</v>
      </c>
      <c r="R23" s="12" t="str">
        <f t="shared" si="2"/>
        <v>01000001</v>
      </c>
      <c r="S23" s="12" t="str">
        <f t="shared" si="3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5"/>
        <v>010010</v>
      </c>
    </row>
    <row r="24" spans="1:23" ht="13.5" x14ac:dyDescent="0.45">
      <c r="A24" s="16" t="s">
        <v>72</v>
      </c>
      <c r="B24" s="31"/>
      <c r="C24" s="31"/>
      <c r="D24" s="17" t="s">
        <v>51</v>
      </c>
      <c r="E24" s="18" t="s">
        <v>36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7" t="s">
        <v>99</v>
      </c>
      <c r="I24" s="27" t="s">
        <v>117</v>
      </c>
      <c r="J24" s="27" t="s">
        <v>100</v>
      </c>
      <c r="K24" s="27" t="s">
        <v>100</v>
      </c>
      <c r="L24" s="27" t="s">
        <v>99</v>
      </c>
      <c r="M24" s="27" t="s">
        <v>109</v>
      </c>
      <c r="N24" s="27" t="s">
        <v>100</v>
      </c>
      <c r="O24" s="27" t="s">
        <v>114</v>
      </c>
      <c r="P24" s="11" t="str">
        <f t="shared" si="6"/>
        <v>12C1</v>
      </c>
      <c r="Q24" s="12" t="str">
        <f t="shared" si="1"/>
        <v>0001001011000001</v>
      </c>
      <c r="R24" s="12" t="str">
        <f t="shared" si="2"/>
        <v>11000001</v>
      </c>
      <c r="S24" s="12" t="str">
        <f t="shared" si="3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5"/>
        <v>010011</v>
      </c>
    </row>
    <row r="25" spans="1:23" ht="13.5" x14ac:dyDescent="0.45">
      <c r="A25" s="16" t="s">
        <v>73</v>
      </c>
      <c r="B25" s="31"/>
      <c r="C25" s="31"/>
      <c r="D25" s="17" t="s">
        <v>51</v>
      </c>
      <c r="E25" s="18" t="s">
        <v>40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7" t="s">
        <v>99</v>
      </c>
      <c r="I25" s="27" t="s">
        <v>117</v>
      </c>
      <c r="J25" s="27" t="s">
        <v>100</v>
      </c>
      <c r="K25" s="27" t="s">
        <v>100</v>
      </c>
      <c r="L25" s="27" t="s">
        <v>99</v>
      </c>
      <c r="M25" s="27" t="s">
        <v>110</v>
      </c>
      <c r="N25" s="27" t="s">
        <v>100</v>
      </c>
      <c r="O25" s="27" t="s">
        <v>114</v>
      </c>
      <c r="P25" s="11" t="str">
        <f t="shared" si="6"/>
        <v>16C1</v>
      </c>
      <c r="Q25" s="12" t="str">
        <f t="shared" si="1"/>
        <v>0001011011000001</v>
      </c>
      <c r="R25" s="12" t="str">
        <f t="shared" si="2"/>
        <v>11000001</v>
      </c>
      <c r="S25" s="12" t="str">
        <f t="shared" si="3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5"/>
        <v>010100</v>
      </c>
    </row>
    <row r="26" spans="1:23" ht="13.5" x14ac:dyDescent="0.45">
      <c r="A26" s="16" t="s">
        <v>74</v>
      </c>
      <c r="B26" s="31"/>
      <c r="C26" s="31"/>
      <c r="D26" s="17" t="s">
        <v>54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7" t="s">
        <v>99</v>
      </c>
      <c r="I26" s="27" t="s">
        <v>117</v>
      </c>
      <c r="J26" s="27" t="s">
        <v>100</v>
      </c>
      <c r="K26" s="27" t="s">
        <v>100</v>
      </c>
      <c r="L26" s="27" t="s">
        <v>99</v>
      </c>
      <c r="M26" s="27" t="s">
        <v>111</v>
      </c>
      <c r="N26" s="27" t="s">
        <v>100</v>
      </c>
      <c r="O26" s="27" t="s">
        <v>114</v>
      </c>
      <c r="P26" s="11" t="str">
        <f t="shared" si="6"/>
        <v>1341</v>
      </c>
      <c r="Q26" s="12" t="str">
        <f t="shared" si="1"/>
        <v>0001001101000001</v>
      </c>
      <c r="R26" s="12" t="str">
        <f t="shared" si="2"/>
        <v>01000001</v>
      </c>
      <c r="S26" s="12" t="str">
        <f t="shared" si="3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5"/>
        <v>010101</v>
      </c>
    </row>
    <row r="27" spans="1:23" ht="13.5" x14ac:dyDescent="0.45">
      <c r="A27" s="16" t="s">
        <v>75</v>
      </c>
      <c r="B27" s="31"/>
      <c r="C27" s="31"/>
      <c r="D27" s="17" t="s">
        <v>56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7" t="s">
        <v>99</v>
      </c>
      <c r="I27" s="27" t="s">
        <v>117</v>
      </c>
      <c r="J27" s="27" t="s">
        <v>100</v>
      </c>
      <c r="K27" s="27" t="s">
        <v>100</v>
      </c>
      <c r="L27" s="27" t="s">
        <v>99</v>
      </c>
      <c r="M27" s="27" t="s">
        <v>112</v>
      </c>
      <c r="N27" s="27" t="s">
        <v>100</v>
      </c>
      <c r="O27" s="27" t="s">
        <v>114</v>
      </c>
      <c r="P27" s="11" t="str">
        <f t="shared" si="6"/>
        <v>13C1</v>
      </c>
      <c r="Q27" s="12" t="str">
        <f t="shared" si="1"/>
        <v>0001001111000001</v>
      </c>
      <c r="R27" s="12" t="str">
        <f t="shared" si="2"/>
        <v>11000001</v>
      </c>
      <c r="S27" s="12" t="str">
        <f t="shared" si="3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5"/>
        <v>010110</v>
      </c>
    </row>
    <row r="28" spans="1:23" ht="13.5" x14ac:dyDescent="0.45">
      <c r="A28" s="16" t="s">
        <v>76</v>
      </c>
      <c r="B28" s="38" t="s">
        <v>77</v>
      </c>
      <c r="C28" s="39" t="s">
        <v>78</v>
      </c>
      <c r="D28" s="17" t="s">
        <v>35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27" t="s">
        <v>100</v>
      </c>
      <c r="I28" s="27" t="s">
        <v>118</v>
      </c>
      <c r="J28" s="27" t="s">
        <v>100</v>
      </c>
      <c r="K28" s="27" t="s">
        <v>100</v>
      </c>
      <c r="L28" s="27" t="s">
        <v>99</v>
      </c>
      <c r="M28" s="27" t="s">
        <v>101</v>
      </c>
      <c r="N28" s="27" t="s">
        <v>99</v>
      </c>
      <c r="O28" s="28" t="s">
        <v>113</v>
      </c>
      <c r="P28" s="11" t="str">
        <f t="shared" si="6"/>
        <v>0842</v>
      </c>
      <c r="Q28" s="12" t="str">
        <f t="shared" si="1"/>
        <v>0000100001000010</v>
      </c>
      <c r="R28" s="12" t="str">
        <f t="shared" si="2"/>
        <v>01000010</v>
      </c>
      <c r="S28" s="12" t="str">
        <f t="shared" si="3"/>
        <v>00001000</v>
      </c>
      <c r="T28" s="12" t="str">
        <f t="shared" ref="T28:U28" si="29">BIN2HEX(R28,2)</f>
        <v>42</v>
      </c>
      <c r="U28" s="13" t="str">
        <f t="shared" si="29"/>
        <v>08</v>
      </c>
      <c r="V28" s="12">
        <v>23</v>
      </c>
      <c r="W28" s="12" t="str">
        <f t="shared" si="5"/>
        <v>010111</v>
      </c>
    </row>
    <row r="29" spans="1:23" ht="13.5" x14ac:dyDescent="0.45">
      <c r="A29" s="16" t="s">
        <v>79</v>
      </c>
      <c r="B29" s="31"/>
      <c r="C29" s="31"/>
      <c r="D29" s="20" t="s">
        <v>42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27" t="s">
        <v>100</v>
      </c>
      <c r="I29" s="27" t="s">
        <v>118</v>
      </c>
      <c r="J29" s="27" t="s">
        <v>100</v>
      </c>
      <c r="K29" s="27" t="s">
        <v>100</v>
      </c>
      <c r="L29" s="27" t="s">
        <v>99</v>
      </c>
      <c r="M29" s="27" t="s">
        <v>101</v>
      </c>
      <c r="N29" s="27" t="s">
        <v>99</v>
      </c>
      <c r="O29" s="28" t="s">
        <v>113</v>
      </c>
      <c r="P29" s="11" t="str">
        <f t="shared" si="6"/>
        <v>0842</v>
      </c>
      <c r="Q29" s="12" t="str">
        <f t="shared" si="1"/>
        <v>0000100001000010</v>
      </c>
      <c r="R29" s="12" t="str">
        <f t="shared" si="2"/>
        <v>01000010</v>
      </c>
      <c r="S29" s="12" t="str">
        <f t="shared" si="3"/>
        <v>00001000</v>
      </c>
      <c r="T29" s="12" t="str">
        <f t="shared" ref="T29:U29" si="30">BIN2HEX(R29,2)</f>
        <v>42</v>
      </c>
      <c r="U29" s="13" t="str">
        <f t="shared" si="30"/>
        <v>08</v>
      </c>
      <c r="V29" s="12">
        <v>24</v>
      </c>
      <c r="W29" s="12" t="str">
        <f t="shared" si="5"/>
        <v>011000</v>
      </c>
    </row>
    <row r="30" spans="1:23" ht="13.5" x14ac:dyDescent="0.45">
      <c r="A30" s="16" t="s">
        <v>80</v>
      </c>
      <c r="B30" s="31"/>
      <c r="C30" s="31"/>
      <c r="D30" s="17" t="s">
        <v>47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27" t="s">
        <v>100</v>
      </c>
      <c r="I30" s="27" t="s">
        <v>118</v>
      </c>
      <c r="J30" s="27" t="s">
        <v>100</v>
      </c>
      <c r="K30" s="27" t="s">
        <v>100</v>
      </c>
      <c r="L30" s="27" t="s">
        <v>99</v>
      </c>
      <c r="M30" s="27" t="s">
        <v>101</v>
      </c>
      <c r="N30" s="27" t="s">
        <v>99</v>
      </c>
      <c r="O30" s="28" t="s">
        <v>113</v>
      </c>
      <c r="P30" s="11" t="str">
        <f t="shared" si="6"/>
        <v>0842</v>
      </c>
      <c r="Q30" s="12" t="str">
        <f t="shared" si="1"/>
        <v>0000100001000010</v>
      </c>
      <c r="R30" s="12" t="str">
        <f t="shared" si="2"/>
        <v>01000010</v>
      </c>
      <c r="S30" s="12" t="str">
        <f t="shared" si="3"/>
        <v>00001000</v>
      </c>
      <c r="T30" s="12" t="str">
        <f t="shared" ref="T30:U30" si="31">BIN2HEX(R30,2)</f>
        <v>42</v>
      </c>
      <c r="U30" s="13" t="str">
        <f t="shared" si="31"/>
        <v>08</v>
      </c>
      <c r="V30" s="12">
        <v>25</v>
      </c>
      <c r="W30" s="12" t="str">
        <f t="shared" si="5"/>
        <v>011001</v>
      </c>
    </row>
    <row r="31" spans="1:23" ht="13.5" x14ac:dyDescent="0.45">
      <c r="A31" s="16" t="s">
        <v>81</v>
      </c>
      <c r="B31" s="38" t="s">
        <v>82</v>
      </c>
      <c r="C31" s="39" t="s">
        <v>83</v>
      </c>
      <c r="D31" s="17" t="s">
        <v>35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27" t="s">
        <v>100</v>
      </c>
      <c r="I31" s="27" t="s">
        <v>119</v>
      </c>
      <c r="J31" s="27" t="s">
        <v>100</v>
      </c>
      <c r="K31" s="27" t="s">
        <v>99</v>
      </c>
      <c r="L31" s="27" t="s">
        <v>99</v>
      </c>
      <c r="M31" s="27" t="s">
        <v>101</v>
      </c>
      <c r="N31" s="27" t="s">
        <v>100</v>
      </c>
      <c r="O31" s="28" t="s">
        <v>113</v>
      </c>
      <c r="P31" s="11" t="str">
        <f t="shared" si="6"/>
        <v>0064</v>
      </c>
      <c r="Q31" s="12" t="str">
        <f t="shared" si="1"/>
        <v>0000000001100100</v>
      </c>
      <c r="R31" s="12" t="str">
        <f t="shared" si="2"/>
        <v>01100100</v>
      </c>
      <c r="S31" s="12" t="str">
        <f t="shared" si="3"/>
        <v>00000000</v>
      </c>
      <c r="T31" s="12" t="str">
        <f t="shared" ref="T31:U31" si="32">BIN2HEX(R31,2)</f>
        <v>64</v>
      </c>
      <c r="U31" s="13" t="str">
        <f t="shared" si="32"/>
        <v>00</v>
      </c>
      <c r="V31" s="12">
        <v>26</v>
      </c>
      <c r="W31" s="12" t="str">
        <f t="shared" si="5"/>
        <v>011010</v>
      </c>
    </row>
    <row r="32" spans="1:23" ht="13.5" x14ac:dyDescent="0.45">
      <c r="A32" s="16" t="s">
        <v>84</v>
      </c>
      <c r="B32" s="31"/>
      <c r="C32" s="31"/>
      <c r="D32" s="20" t="s">
        <v>42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27" t="s">
        <v>100</v>
      </c>
      <c r="I32" s="27" t="s">
        <v>119</v>
      </c>
      <c r="J32" s="27" t="s">
        <v>100</v>
      </c>
      <c r="K32" s="27" t="s">
        <v>99</v>
      </c>
      <c r="L32" s="27" t="s">
        <v>99</v>
      </c>
      <c r="M32" s="27" t="s">
        <v>101</v>
      </c>
      <c r="N32" s="27" t="s">
        <v>100</v>
      </c>
      <c r="O32" s="28" t="s">
        <v>113</v>
      </c>
      <c r="P32" s="11" t="str">
        <f t="shared" si="6"/>
        <v>0064</v>
      </c>
      <c r="Q32" s="12" t="str">
        <f t="shared" si="1"/>
        <v>0000000001100100</v>
      </c>
      <c r="R32" s="12" t="str">
        <f t="shared" si="2"/>
        <v>01100100</v>
      </c>
      <c r="S32" s="12" t="str">
        <f t="shared" si="3"/>
        <v>00000000</v>
      </c>
      <c r="T32" s="12" t="str">
        <f t="shared" ref="T32:U32" si="33">BIN2HEX(R32,2)</f>
        <v>64</v>
      </c>
      <c r="U32" s="13" t="str">
        <f t="shared" si="33"/>
        <v>00</v>
      </c>
      <c r="V32" s="12">
        <v>27</v>
      </c>
      <c r="W32" s="12" t="str">
        <f t="shared" si="5"/>
        <v>011011</v>
      </c>
    </row>
    <row r="33" spans="1:23" ht="13.5" x14ac:dyDescent="0.45">
      <c r="A33" s="16" t="s">
        <v>85</v>
      </c>
      <c r="B33" s="31"/>
      <c r="C33" s="31"/>
      <c r="D33" s="20" t="s">
        <v>49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27" t="s">
        <v>100</v>
      </c>
      <c r="I33" s="27" t="s">
        <v>119</v>
      </c>
      <c r="J33" s="27" t="s">
        <v>100</v>
      </c>
      <c r="K33" s="27" t="s">
        <v>99</v>
      </c>
      <c r="L33" s="27" t="s">
        <v>99</v>
      </c>
      <c r="M33" s="27" t="s">
        <v>101</v>
      </c>
      <c r="N33" s="27" t="s">
        <v>100</v>
      </c>
      <c r="O33" s="28" t="s">
        <v>113</v>
      </c>
      <c r="P33" s="11" t="str">
        <f t="shared" si="6"/>
        <v>0064</v>
      </c>
      <c r="Q33" s="12" t="str">
        <f t="shared" si="1"/>
        <v>0000000001100100</v>
      </c>
      <c r="R33" s="12" t="str">
        <f t="shared" si="2"/>
        <v>01100100</v>
      </c>
      <c r="S33" s="12" t="str">
        <f t="shared" si="3"/>
        <v>00000000</v>
      </c>
      <c r="T33" s="12" t="str">
        <f t="shared" ref="T33:U33" si="34">BIN2HEX(R33,2)</f>
        <v>64</v>
      </c>
      <c r="U33" s="13" t="str">
        <f t="shared" si="34"/>
        <v>00</v>
      </c>
      <c r="V33" s="12">
        <v>28</v>
      </c>
      <c r="W33" s="12" t="str">
        <f t="shared" si="5"/>
        <v>011100</v>
      </c>
    </row>
    <row r="34" spans="1:23" ht="13.5" x14ac:dyDescent="0.45">
      <c r="A34" s="16" t="s">
        <v>86</v>
      </c>
      <c r="B34" s="31"/>
      <c r="C34" s="31"/>
      <c r="D34" s="17" t="s">
        <v>51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27" t="s">
        <v>100</v>
      </c>
      <c r="I34" s="27" t="s">
        <v>119</v>
      </c>
      <c r="J34" s="27" t="s">
        <v>100</v>
      </c>
      <c r="K34" s="27" t="s">
        <v>99</v>
      </c>
      <c r="L34" s="27" t="s">
        <v>99</v>
      </c>
      <c r="M34" s="27" t="s">
        <v>101</v>
      </c>
      <c r="N34" s="27" t="s">
        <v>100</v>
      </c>
      <c r="O34" s="28" t="s">
        <v>113</v>
      </c>
      <c r="P34" s="11" t="str">
        <f t="shared" si="6"/>
        <v>0064</v>
      </c>
      <c r="Q34" s="12" t="str">
        <f t="shared" si="1"/>
        <v>0000000001100100</v>
      </c>
      <c r="R34" s="12" t="str">
        <f t="shared" si="2"/>
        <v>01100100</v>
      </c>
      <c r="S34" s="12" t="str">
        <f t="shared" si="3"/>
        <v>00000000</v>
      </c>
      <c r="T34" s="12" t="str">
        <f t="shared" ref="T34:U34" si="35">BIN2HEX(R34,2)</f>
        <v>64</v>
      </c>
      <c r="U34" s="13" t="str">
        <f t="shared" si="35"/>
        <v>00</v>
      </c>
      <c r="V34" s="12">
        <v>29</v>
      </c>
      <c r="W34" s="12" t="str">
        <f t="shared" si="5"/>
        <v>011101</v>
      </c>
    </row>
    <row r="35" spans="1:23" ht="13.5" x14ac:dyDescent="0.45">
      <c r="A35" s="16" t="s">
        <v>87</v>
      </c>
      <c r="B35" s="31"/>
      <c r="C35" s="31"/>
      <c r="D35" s="17" t="s">
        <v>54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27" t="s">
        <v>100</v>
      </c>
      <c r="I35" s="27" t="s">
        <v>119</v>
      </c>
      <c r="J35" s="27" t="s">
        <v>99</v>
      </c>
      <c r="K35" s="27" t="s">
        <v>99</v>
      </c>
      <c r="L35" s="27" t="s">
        <v>99</v>
      </c>
      <c r="M35" s="27" t="s">
        <v>101</v>
      </c>
      <c r="N35" s="27" t="s">
        <v>100</v>
      </c>
      <c r="O35" s="28" t="s">
        <v>113</v>
      </c>
      <c r="P35" s="11" t="str">
        <f t="shared" si="6"/>
        <v>0074</v>
      </c>
      <c r="Q35" s="12" t="str">
        <f t="shared" si="1"/>
        <v>0000000001110100</v>
      </c>
      <c r="R35" s="12" t="str">
        <f t="shared" si="2"/>
        <v>01110100</v>
      </c>
      <c r="S35" s="12" t="str">
        <f t="shared" si="3"/>
        <v>00000000</v>
      </c>
      <c r="T35" s="12" t="str">
        <f t="shared" ref="T35:U35" si="36">BIN2HEX(R35,2)</f>
        <v>74</v>
      </c>
      <c r="U35" s="13" t="str">
        <f t="shared" si="36"/>
        <v>00</v>
      </c>
      <c r="V35" s="12">
        <v>30</v>
      </c>
      <c r="W35" s="12" t="str">
        <f t="shared" si="5"/>
        <v>011110</v>
      </c>
    </row>
    <row r="36" spans="1:23" ht="13.5" x14ac:dyDescent="0.45">
      <c r="A36" s="16" t="s">
        <v>88</v>
      </c>
      <c r="B36" s="31"/>
      <c r="C36" s="31"/>
      <c r="D36" s="17" t="s">
        <v>56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27" t="s">
        <v>100</v>
      </c>
      <c r="I36" s="27" t="s">
        <v>119</v>
      </c>
      <c r="J36" s="27" t="s">
        <v>99</v>
      </c>
      <c r="K36" s="27" t="s">
        <v>99</v>
      </c>
      <c r="L36" s="27" t="s">
        <v>99</v>
      </c>
      <c r="M36" s="27" t="s">
        <v>101</v>
      </c>
      <c r="N36" s="27" t="s">
        <v>100</v>
      </c>
      <c r="O36" s="28" t="s">
        <v>113</v>
      </c>
      <c r="P36" s="11" t="str">
        <f t="shared" si="6"/>
        <v>0074</v>
      </c>
      <c r="Q36" s="12" t="str">
        <f t="shared" si="1"/>
        <v>0000000001110100</v>
      </c>
      <c r="R36" s="12" t="str">
        <f t="shared" si="2"/>
        <v>01110100</v>
      </c>
      <c r="S36" s="12" t="str">
        <f t="shared" si="3"/>
        <v>00000000</v>
      </c>
      <c r="T36" s="12" t="str">
        <f t="shared" ref="T36:U36" si="37">BIN2HEX(R36,2)</f>
        <v>74</v>
      </c>
      <c r="U36" s="13" t="str">
        <f t="shared" si="37"/>
        <v>00</v>
      </c>
      <c r="V36" s="12">
        <v>31</v>
      </c>
      <c r="W36" s="12" t="str">
        <f t="shared" si="5"/>
        <v>011111</v>
      </c>
    </row>
    <row r="37" spans="1:23" ht="13.5" x14ac:dyDescent="0.45">
      <c r="A37" s="16" t="s">
        <v>89</v>
      </c>
      <c r="B37" s="38" t="s">
        <v>90</v>
      </c>
      <c r="C37" s="25" t="s">
        <v>91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27" t="s">
        <v>99</v>
      </c>
      <c r="I37" s="27" t="s">
        <v>120</v>
      </c>
      <c r="J37" s="27" t="s">
        <v>100</v>
      </c>
      <c r="K37" s="27" t="s">
        <v>100</v>
      </c>
      <c r="L37" s="27" t="s">
        <v>99</v>
      </c>
      <c r="M37" s="27" t="s">
        <v>101</v>
      </c>
      <c r="N37" s="27" t="s">
        <v>100</v>
      </c>
      <c r="O37" s="27" t="s">
        <v>114</v>
      </c>
      <c r="P37" s="11" t="str">
        <f t="shared" si="6"/>
        <v>1047</v>
      </c>
      <c r="Q37" s="12" t="str">
        <f t="shared" si="1"/>
        <v>0001000001000111</v>
      </c>
      <c r="R37" s="12" t="str">
        <f t="shared" si="2"/>
        <v>01000111</v>
      </c>
      <c r="S37" s="12" t="str">
        <f t="shared" si="3"/>
        <v>00010000</v>
      </c>
      <c r="T37" s="12" t="str">
        <f t="shared" ref="T37:U37" si="38">BIN2HEX(R37,2)</f>
        <v>47</v>
      </c>
      <c r="U37" s="13" t="str">
        <f t="shared" si="38"/>
        <v>10</v>
      </c>
      <c r="V37" s="12">
        <v>32</v>
      </c>
      <c r="W37" s="12" t="str">
        <f t="shared" si="5"/>
        <v>100000</v>
      </c>
    </row>
    <row r="38" spans="1:23" ht="13.5" x14ac:dyDescent="0.45">
      <c r="A38" s="16" t="s">
        <v>92</v>
      </c>
      <c r="B38" s="31"/>
      <c r="C38" s="25" t="s">
        <v>93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27" t="s">
        <v>99</v>
      </c>
      <c r="I38" s="27" t="s">
        <v>120</v>
      </c>
      <c r="J38" s="27" t="s">
        <v>100</v>
      </c>
      <c r="K38" s="27" t="s">
        <v>100</v>
      </c>
      <c r="L38" s="27" t="s">
        <v>99</v>
      </c>
      <c r="M38" s="27" t="s">
        <v>115</v>
      </c>
      <c r="N38" s="27" t="s">
        <v>100</v>
      </c>
      <c r="O38" s="27" t="s">
        <v>114</v>
      </c>
      <c r="P38" s="11" t="str">
        <f t="shared" si="6"/>
        <v>17C7</v>
      </c>
      <c r="Q38" s="12" t="str">
        <f t="shared" si="1"/>
        <v>0001011111000111</v>
      </c>
      <c r="R38" s="12" t="str">
        <f t="shared" si="2"/>
        <v>11000111</v>
      </c>
      <c r="S38" s="12" t="str">
        <f t="shared" si="3"/>
        <v>00010111</v>
      </c>
      <c r="T38" s="12" t="str">
        <f t="shared" ref="T38:U38" si="39">BIN2HEX(R38,2)</f>
        <v>C7</v>
      </c>
      <c r="U38" s="13" t="str">
        <f t="shared" si="39"/>
        <v>17</v>
      </c>
      <c r="V38" s="12">
        <v>33</v>
      </c>
      <c r="W38" s="12" t="str">
        <f t="shared" si="5"/>
        <v>100001</v>
      </c>
    </row>
    <row r="39" spans="1:23" ht="13.5" x14ac:dyDescent="0.45">
      <c r="A39" s="16" t="s">
        <v>94</v>
      </c>
      <c r="B39" s="6" t="s">
        <v>95</v>
      </c>
      <c r="C39" s="21" t="s">
        <v>96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27" t="s">
        <v>99</v>
      </c>
      <c r="I39" s="27" t="s">
        <v>121</v>
      </c>
      <c r="J39" s="27" t="s">
        <v>100</v>
      </c>
      <c r="K39" s="27" t="s">
        <v>99</v>
      </c>
      <c r="L39" s="27" t="s">
        <v>99</v>
      </c>
      <c r="M39" s="27" t="s">
        <v>101</v>
      </c>
      <c r="N39" s="27" t="s">
        <v>100</v>
      </c>
      <c r="O39" s="27" t="s">
        <v>116</v>
      </c>
      <c r="P39" s="11" t="str">
        <f t="shared" si="6"/>
        <v>2069</v>
      </c>
      <c r="Q39" s="12" t="str">
        <f t="shared" si="1"/>
        <v>0010000001101001</v>
      </c>
      <c r="R39" s="12" t="str">
        <f t="shared" si="2"/>
        <v>01101001</v>
      </c>
      <c r="S39" s="12" t="str">
        <f t="shared" si="3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5"/>
        <v>100010</v>
      </c>
    </row>
    <row r="40" spans="1:23" ht="13.5" x14ac:dyDescent="0.45">
      <c r="A40" s="16" t="s">
        <v>97</v>
      </c>
      <c r="B40" s="6" t="s">
        <v>58</v>
      </c>
      <c r="C40" s="21" t="s">
        <v>98</v>
      </c>
      <c r="D40" s="17" t="s">
        <v>35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27" t="s">
        <v>99</v>
      </c>
      <c r="I40" s="27" t="s">
        <v>117</v>
      </c>
      <c r="J40" s="27" t="s">
        <v>100</v>
      </c>
      <c r="K40" s="27" t="s">
        <v>99</v>
      </c>
      <c r="L40" s="27" t="s">
        <v>99</v>
      </c>
      <c r="M40" s="27" t="s">
        <v>101</v>
      </c>
      <c r="N40" s="27" t="s">
        <v>100</v>
      </c>
      <c r="O40" s="27" t="s">
        <v>116</v>
      </c>
      <c r="P40" s="11" t="str">
        <f t="shared" si="6"/>
        <v>2061</v>
      </c>
      <c r="Q40" s="12" t="str">
        <f t="shared" si="1"/>
        <v>0010000001100001</v>
      </c>
      <c r="R40" s="12" t="str">
        <f t="shared" si="2"/>
        <v>01100001</v>
      </c>
      <c r="S40" s="12" t="str">
        <f t="shared" si="3"/>
        <v>00100000</v>
      </c>
      <c r="T40" s="12" t="str">
        <f t="shared" ref="T40:U40" si="41">BIN2HEX(R40,2)</f>
        <v>61</v>
      </c>
      <c r="U40" s="13" t="str">
        <f t="shared" si="41"/>
        <v>20</v>
      </c>
      <c r="V40" s="12">
        <v>35</v>
      </c>
      <c r="W40" s="12" t="str">
        <f t="shared" si="5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O18" xr:uid="{00000000-0002-0000-0000-000001000000}">
      <formula1>AND(EQ(LEN(TO_TEXT(O18)), 1), REGEXMATCH(TO_TEXT(O18), "[0-1]{2}"))</formula1>
    </dataValidation>
    <dataValidation type="custom" allowBlank="1" showDropDown="1" sqref="L20" xr:uid="{00000000-0002-0000-0000-000002000000}">
      <formula1>AND(EQ(LEN(TO_TEXT(L20)), 1), REGEXMATCH(TO_TEXT(L20), "[0-1X]{1}"))</formula1>
    </dataValidation>
    <dataValidation type="custom" allowBlank="1" showDropDown="1" sqref="I5:I40" xr:uid="{00000000-0002-0000-0000-000003000000}">
      <formula1>AND(EQ(LEN(TO_TEXT(I5)), 3), REGEXMATCH(TO_TEXT(I5), "[0-1]{3}"))</formula1>
    </dataValidation>
    <dataValidation type="custom" allowBlank="1" showDropDown="1" sqref="J5:L19 J20:K20 H6:H40 J21:L40 N5:N40" xr:uid="{00000000-0002-0000-0000-000004000000}">
      <formula1>AND(EQ(LEN(TO_TEXT(H5)), 1), REGEXMATCH(TO_TEXT(H5), "[0-1]{1}"))</formula1>
    </dataValidation>
    <dataValidation type="custom" allowBlank="1" showDropDown="1" sqref="M5:M40" xr:uid="{00000000-0002-0000-0000-000005000000}">
      <formula1>AND(EQ(LEN(TO_TEXT(M5)), 4), REGEXMATCH(TO_TEXT(M5), "[0-1]{4}"))</formula1>
    </dataValidation>
    <dataValidation type="custom" allowBlank="1" showDropDown="1" sqref="O5:O17 O19 O21:O40" xr:uid="{00000000-0002-0000-0000-000006000000}">
      <formula1>AND(EQ(LEN(TO_TEXT(O5)), 2), REGEXMATCH(TO_TEXT(O5), "[0-1]{2}"))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朽木冬子</cp:lastModifiedBy>
  <dcterms:modified xsi:type="dcterms:W3CDTF">2023-03-15T08:25:39Z</dcterms:modified>
</cp:coreProperties>
</file>