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10" windowWidth="14355" windowHeight="7620"/>
  </bookViews>
  <sheets>
    <sheet name="main" sheetId="2" r:id="rId1"/>
    <sheet name="problems" sheetId="7" r:id="rId2"/>
    <sheet name="props" sheetId="1" r:id="rId3"/>
    <sheet name="elemno" sheetId="5" r:id="rId4"/>
    <sheet name="Sheet3" sheetId="3" r:id="rId5"/>
    <sheet name="Sheet4" sheetId="9" r:id="rId6"/>
  </sheets>
  <definedNames>
    <definedName name="_xlnm._FilterDatabase" localSheetId="0" hidden="1">main!$A$1:$J$235</definedName>
  </definedNames>
  <calcPr calcId="145621"/>
  <pivotCaches>
    <pivotCache cacheId="4" r:id="rId7"/>
  </pivotCaches>
</workbook>
</file>

<file path=xl/calcChain.xml><?xml version="1.0" encoding="utf-8"?>
<calcChain xmlns="http://schemas.openxmlformats.org/spreadsheetml/2006/main">
  <c r="E127" i="2" l="1"/>
  <c r="C127" i="2"/>
  <c r="K127" i="2" s="1"/>
  <c r="K206" i="2"/>
  <c r="K190" i="2"/>
  <c r="K185" i="2"/>
  <c r="K182" i="2"/>
  <c r="K181" i="2"/>
  <c r="K180" i="2"/>
  <c r="K179" i="2"/>
  <c r="K175" i="2"/>
  <c r="K174" i="2"/>
  <c r="K173" i="2"/>
  <c r="K172" i="2"/>
  <c r="K166" i="2"/>
  <c r="K164" i="2"/>
  <c r="K163" i="2"/>
  <c r="K162" i="2"/>
  <c r="K161" i="2"/>
  <c r="K160" i="2"/>
  <c r="K141" i="2"/>
  <c r="K138" i="2"/>
  <c r="K137" i="2"/>
  <c r="K136" i="2"/>
  <c r="K134" i="2"/>
  <c r="K133" i="2"/>
  <c r="K132" i="2"/>
  <c r="K115" i="2"/>
  <c r="K114" i="2"/>
  <c r="K96" i="2"/>
  <c r="K77" i="2"/>
  <c r="K58" i="2"/>
  <c r="K57" i="2"/>
  <c r="K56" i="2"/>
  <c r="K55" i="2"/>
  <c r="K54" i="2"/>
  <c r="K53" i="2"/>
  <c r="K52" i="2"/>
  <c r="K51" i="2"/>
  <c r="K50" i="2"/>
  <c r="K49" i="2"/>
  <c r="K44" i="2"/>
  <c r="E117" i="2" l="1"/>
  <c r="C117" i="2"/>
  <c r="K117" i="2" s="1"/>
  <c r="E82" i="2"/>
  <c r="C82" i="2"/>
  <c r="K82" i="2" s="1"/>
  <c r="E192" i="2"/>
  <c r="C192" i="2"/>
  <c r="K192" i="2" s="1"/>
  <c r="E63" i="2"/>
  <c r="C63" i="2"/>
  <c r="K63" i="2" s="1"/>
  <c r="E60" i="2"/>
  <c r="C60" i="2"/>
  <c r="K60" i="2" s="1"/>
  <c r="E64" i="2"/>
  <c r="C64" i="2"/>
  <c r="K64" i="2" s="1"/>
  <c r="E62" i="2"/>
  <c r="C62" i="2"/>
  <c r="K62" i="2" s="1"/>
  <c r="E61" i="2"/>
  <c r="C61" i="2"/>
  <c r="K61" i="2" s="1"/>
  <c r="C85" i="2"/>
  <c r="K85" i="2" s="1"/>
  <c r="E85" i="2"/>
  <c r="C86" i="2"/>
  <c r="K86" i="2" s="1"/>
  <c r="E86" i="2"/>
  <c r="C87" i="2"/>
  <c r="K87" i="2" s="1"/>
  <c r="E87" i="2"/>
  <c r="C88" i="2"/>
  <c r="K88" i="2" s="1"/>
  <c r="E88" i="2"/>
  <c r="E93" i="2" l="1"/>
  <c r="C93" i="2"/>
  <c r="K93" i="2" s="1"/>
  <c r="E104" i="2"/>
  <c r="C104" i="2"/>
  <c r="K104" i="2" s="1"/>
  <c r="E103" i="2"/>
  <c r="C103" i="2"/>
  <c r="K103" i="2" s="1"/>
  <c r="E105" i="2"/>
  <c r="C105" i="2"/>
  <c r="K105" i="2" s="1"/>
  <c r="K233" i="2"/>
  <c r="K232" i="2"/>
  <c r="K231" i="2"/>
  <c r="E102" i="2"/>
  <c r="C102" i="2"/>
  <c r="K102" i="2" s="1"/>
  <c r="E92" i="2"/>
  <c r="C92" i="2"/>
  <c r="K92" i="2" s="1"/>
  <c r="E14" i="2"/>
  <c r="C14" i="2"/>
  <c r="E13" i="2"/>
  <c r="C13" i="2"/>
  <c r="E111" i="2"/>
  <c r="C111" i="2"/>
  <c r="K111" i="2" s="1"/>
  <c r="E15" i="2"/>
  <c r="C15" i="2"/>
  <c r="E119" i="2"/>
  <c r="C119" i="2"/>
  <c r="K119" i="2" s="1"/>
  <c r="E5" i="2"/>
  <c r="C5" i="2"/>
  <c r="E67" i="2"/>
  <c r="C67" i="2"/>
  <c r="K67" i="2" s="1"/>
  <c r="M1" i="7"/>
  <c r="E143" i="2"/>
  <c r="C143" i="2"/>
  <c r="K143" i="2" s="1"/>
  <c r="E39" i="2" l="1"/>
  <c r="E38" i="2"/>
  <c r="E41" i="2"/>
  <c r="E68" i="2"/>
  <c r="E106" i="2"/>
  <c r="E107" i="2"/>
  <c r="E109" i="2"/>
  <c r="E94" i="2"/>
  <c r="E207" i="2"/>
  <c r="E208" i="2"/>
  <c r="E40" i="2"/>
  <c r="E42" i="2"/>
  <c r="E47" i="2"/>
  <c r="E48" i="2"/>
  <c r="E49" i="2"/>
  <c r="E50" i="2"/>
  <c r="E51" i="2"/>
  <c r="E52" i="2"/>
  <c r="E53" i="2"/>
  <c r="E54" i="2"/>
  <c r="E55" i="2"/>
  <c r="E56" i="2"/>
  <c r="E57" i="2"/>
  <c r="E58" i="2"/>
  <c r="E70" i="2"/>
  <c r="E71" i="2"/>
  <c r="E69" i="2"/>
  <c r="E43" i="2"/>
  <c r="E44" i="2"/>
  <c r="E45" i="2"/>
  <c r="E46" i="2"/>
  <c r="E72" i="2"/>
  <c r="E65" i="2"/>
  <c r="E66" i="2"/>
  <c r="E59" i="2"/>
  <c r="E199" i="2"/>
  <c r="E195" i="2"/>
  <c r="E196" i="2"/>
  <c r="E197" i="2"/>
  <c r="E203" i="2"/>
  <c r="E204" i="2"/>
  <c r="E167" i="2"/>
  <c r="E200" i="2"/>
  <c r="E201" i="2"/>
  <c r="E202" i="2"/>
  <c r="E2" i="2"/>
  <c r="E3" i="2"/>
  <c r="E4" i="2"/>
  <c r="E35" i="2"/>
  <c r="E36" i="2"/>
  <c r="E23" i="2"/>
  <c r="E24" i="2"/>
  <c r="E12" i="2"/>
  <c r="E25" i="2"/>
  <c r="E31" i="2"/>
  <c r="E32" i="2"/>
  <c r="E10" i="2"/>
  <c r="E11" i="2"/>
  <c r="E16" i="2"/>
  <c r="E17" i="2"/>
  <c r="E18" i="2"/>
  <c r="E19" i="2"/>
  <c r="E20" i="2"/>
  <c r="E21" i="2"/>
  <c r="E22" i="2"/>
  <c r="E33" i="2"/>
  <c r="E34" i="2"/>
  <c r="E26" i="2"/>
  <c r="E27" i="2"/>
  <c r="E6" i="2"/>
  <c r="E7" i="2"/>
  <c r="E8" i="2"/>
  <c r="E9" i="2"/>
  <c r="E28" i="2"/>
  <c r="E29" i="2"/>
  <c r="E30" i="2"/>
  <c r="E209" i="2"/>
  <c r="E198" i="2"/>
  <c r="E37" i="2"/>
  <c r="E169" i="2"/>
  <c r="E112" i="2"/>
  <c r="E76" i="2"/>
  <c r="E77" i="2"/>
  <c r="E123" i="2"/>
  <c r="E84" i="2"/>
  <c r="E121" i="2"/>
  <c r="E108" i="2"/>
  <c r="E110" i="2"/>
  <c r="E73" i="2"/>
  <c r="E95" i="2"/>
  <c r="E96" i="2"/>
  <c r="E79" i="2"/>
  <c r="E74" i="2"/>
  <c r="C206" i="2" l="1"/>
  <c r="C205" i="2"/>
  <c r="K205" i="2" s="1"/>
  <c r="C188" i="2"/>
  <c r="K188" i="2" s="1"/>
  <c r="C185" i="2"/>
  <c r="C184" i="2"/>
  <c r="K184" i="2" s="1"/>
  <c r="C190" i="2"/>
  <c r="C193" i="2"/>
  <c r="K193" i="2" s="1"/>
  <c r="C194" i="2"/>
  <c r="K194" i="2" s="1"/>
  <c r="C189" i="2"/>
  <c r="K189" i="2" s="1"/>
  <c r="C186" i="2"/>
  <c r="K186" i="2" s="1"/>
  <c r="C170" i="2"/>
  <c r="K170" i="2" s="1"/>
  <c r="C182" i="2"/>
  <c r="C181" i="2"/>
  <c r="C180" i="2"/>
  <c r="C178" i="2"/>
  <c r="K178" i="2" s="1"/>
  <c r="C179" i="2"/>
  <c r="C183" i="2"/>
  <c r="K183" i="2" s="1"/>
  <c r="C191" i="2"/>
  <c r="K191" i="2" s="1"/>
  <c r="C187" i="2"/>
  <c r="K187" i="2" s="1"/>
  <c r="C177" i="2"/>
  <c r="K177" i="2" s="1"/>
  <c r="C176" i="2"/>
  <c r="K176" i="2" s="1"/>
  <c r="C171" i="2"/>
  <c r="K171" i="2" s="1"/>
  <c r="C175" i="2"/>
  <c r="C174" i="2"/>
  <c r="C173" i="2"/>
  <c r="C172" i="2"/>
  <c r="C125" i="2"/>
  <c r="K125" i="2" s="1"/>
  <c r="C126" i="2"/>
  <c r="K126" i="2" s="1"/>
  <c r="C142" i="2"/>
  <c r="K142" i="2" s="1"/>
  <c r="C124" i="2"/>
  <c r="K124" i="2" s="1"/>
  <c r="C166" i="2"/>
  <c r="C165" i="2"/>
  <c r="K165" i="2" s="1"/>
  <c r="C158" i="2"/>
  <c r="K158" i="2" s="1"/>
  <c r="C156" i="2"/>
  <c r="K156" i="2" s="1"/>
  <c r="C155" i="2"/>
  <c r="K155" i="2" s="1"/>
  <c r="C154" i="2"/>
  <c r="K154" i="2" s="1"/>
  <c r="C157" i="2"/>
  <c r="K157" i="2" s="1"/>
  <c r="C152" i="2"/>
  <c r="K152" i="2" s="1"/>
  <c r="C149" i="2"/>
  <c r="K149" i="2" s="1"/>
  <c r="C150" i="2"/>
  <c r="K150" i="2" s="1"/>
  <c r="C151" i="2"/>
  <c r="K151" i="2" s="1"/>
  <c r="C153" i="2"/>
  <c r="K153" i="2" s="1"/>
  <c r="C147" i="2"/>
  <c r="K147" i="2" s="1"/>
  <c r="C146" i="2"/>
  <c r="K146" i="2" s="1"/>
  <c r="C145" i="2"/>
  <c r="K145" i="2" s="1"/>
  <c r="C148" i="2"/>
  <c r="K148" i="2" s="1"/>
  <c r="C144" i="2"/>
  <c r="K144" i="2" s="1"/>
  <c r="C164" i="2"/>
  <c r="C163" i="2"/>
  <c r="C162" i="2"/>
  <c r="C161" i="2"/>
  <c r="C160" i="2"/>
  <c r="C159" i="2"/>
  <c r="K159" i="2" s="1"/>
  <c r="C141" i="2"/>
  <c r="C138" i="2"/>
  <c r="C137" i="2"/>
  <c r="C136" i="2"/>
  <c r="C135" i="2"/>
  <c r="K135" i="2" s="1"/>
  <c r="C134" i="2"/>
  <c r="C133" i="2"/>
  <c r="C132" i="2"/>
  <c r="C131" i="2"/>
  <c r="K131" i="2" s="1"/>
  <c r="C130" i="2"/>
  <c r="K130" i="2" s="1"/>
  <c r="C129" i="2"/>
  <c r="K129" i="2" s="1"/>
  <c r="C128" i="2"/>
  <c r="K128" i="2" s="1"/>
  <c r="C139" i="2"/>
  <c r="K139" i="2" s="1"/>
  <c r="C140" i="2"/>
  <c r="K140" i="2" s="1"/>
  <c r="C168" i="2"/>
  <c r="K168" i="2" s="1"/>
  <c r="C113" i="2"/>
  <c r="K113" i="2" s="1"/>
  <c r="C115" i="2"/>
  <c r="C114" i="2"/>
  <c r="C118" i="2"/>
  <c r="K118" i="2" s="1"/>
  <c r="C91" i="2"/>
  <c r="K91" i="2" s="1"/>
  <c r="C90" i="2"/>
  <c r="K90" i="2" s="1"/>
  <c r="C89" i="2"/>
  <c r="K89" i="2" s="1"/>
  <c r="C81" i="2"/>
  <c r="K81" i="2" s="1"/>
  <c r="C83" i="2"/>
  <c r="K83" i="2" s="1"/>
  <c r="C120" i="2"/>
  <c r="K120" i="2" s="1"/>
  <c r="C98" i="2"/>
  <c r="K98" i="2" s="1"/>
  <c r="C99" i="2"/>
  <c r="K99" i="2" s="1"/>
  <c r="C101" i="2"/>
  <c r="K101" i="2" s="1"/>
  <c r="C100" i="2"/>
  <c r="K100" i="2" s="1"/>
  <c r="C75" i="2"/>
  <c r="K75" i="2" s="1"/>
  <c r="C80" i="2"/>
  <c r="K80" i="2" s="1"/>
  <c r="C74" i="2"/>
  <c r="K74" i="2" s="1"/>
  <c r="C79" i="2"/>
  <c r="K79" i="2" s="1"/>
  <c r="C96" i="2"/>
  <c r="C95" i="2"/>
  <c r="K95" i="2" s="1"/>
  <c r="C78" i="2"/>
  <c r="K78" i="2" s="1"/>
  <c r="C73" i="2"/>
  <c r="K73" i="2" s="1"/>
  <c r="C110" i="2"/>
  <c r="K110" i="2" s="1"/>
  <c r="C108" i="2"/>
  <c r="K108" i="2" s="1"/>
  <c r="C121" i="2"/>
  <c r="K121" i="2" s="1"/>
  <c r="C84" i="2"/>
  <c r="K84" i="2" s="1"/>
  <c r="C123" i="2"/>
  <c r="K123" i="2" s="1"/>
  <c r="C77" i="2"/>
  <c r="C76" i="2"/>
  <c r="K76" i="2" s="1"/>
  <c r="C112" i="2"/>
  <c r="K112" i="2" s="1"/>
  <c r="C169" i="2"/>
  <c r="K169" i="2" s="1"/>
  <c r="C37" i="2"/>
  <c r="K37" i="2" s="1"/>
  <c r="C198" i="2"/>
  <c r="K198" i="2" s="1"/>
  <c r="C209" i="2"/>
  <c r="K209" i="2" s="1"/>
  <c r="C30" i="2"/>
  <c r="C29" i="2"/>
  <c r="C28" i="2"/>
  <c r="C9" i="2"/>
  <c r="C8" i="2"/>
  <c r="C7" i="2"/>
  <c r="C6" i="2"/>
  <c r="C27" i="2"/>
  <c r="C26" i="2"/>
  <c r="C34" i="2"/>
  <c r="C33" i="2"/>
  <c r="C22" i="2"/>
  <c r="C21" i="2"/>
  <c r="C20" i="2"/>
  <c r="C19" i="2"/>
  <c r="C18" i="2"/>
  <c r="C17" i="2"/>
  <c r="C16" i="2"/>
  <c r="C11" i="2"/>
  <c r="C10" i="2"/>
  <c r="C32" i="2"/>
  <c r="C31" i="2"/>
  <c r="C25" i="2"/>
  <c r="C12" i="2"/>
  <c r="C24" i="2"/>
  <c r="C23" i="2"/>
  <c r="C36" i="2"/>
  <c r="C35" i="2"/>
  <c r="C4" i="2"/>
  <c r="C3" i="2"/>
  <c r="C2" i="2"/>
  <c r="C202" i="2"/>
  <c r="K202" i="2" s="1"/>
  <c r="C201" i="2"/>
  <c r="K201" i="2" s="1"/>
  <c r="C200" i="2"/>
  <c r="K200" i="2" s="1"/>
  <c r="C167" i="2"/>
  <c r="K167" i="2" s="1"/>
  <c r="C204" i="2"/>
  <c r="K204" i="2" s="1"/>
  <c r="C203" i="2"/>
  <c r="K203" i="2" s="1"/>
  <c r="C197" i="2"/>
  <c r="K197" i="2" s="1"/>
  <c r="C196" i="2"/>
  <c r="K196" i="2" s="1"/>
  <c r="C195" i="2"/>
  <c r="K195" i="2" s="1"/>
  <c r="C199" i="2"/>
  <c r="K199" i="2" s="1"/>
  <c r="C59" i="2"/>
  <c r="K59" i="2" s="1"/>
  <c r="C66" i="2"/>
  <c r="K66" i="2" s="1"/>
  <c r="C65" i="2"/>
  <c r="K65" i="2" s="1"/>
  <c r="C72" i="2"/>
  <c r="K72" i="2" s="1"/>
  <c r="C46" i="2"/>
  <c r="K46" i="2" s="1"/>
  <c r="C45" i="2"/>
  <c r="K45" i="2" s="1"/>
  <c r="C44" i="2"/>
  <c r="C43" i="2"/>
  <c r="K43" i="2" s="1"/>
  <c r="C69" i="2"/>
  <c r="K69" i="2" s="1"/>
  <c r="C71" i="2"/>
  <c r="K71" i="2" s="1"/>
  <c r="C70" i="2"/>
  <c r="K70" i="2" s="1"/>
  <c r="C58" i="2"/>
  <c r="C57" i="2"/>
  <c r="C56" i="2"/>
  <c r="C55" i="2"/>
  <c r="C54" i="2"/>
  <c r="C53" i="2"/>
  <c r="C52" i="2"/>
  <c r="C51" i="2"/>
  <c r="C50" i="2"/>
  <c r="C49" i="2"/>
  <c r="C48" i="2"/>
  <c r="K48" i="2" s="1"/>
  <c r="C47" i="2"/>
  <c r="K47" i="2" s="1"/>
  <c r="C42" i="2"/>
  <c r="K42" i="2" s="1"/>
  <c r="C40" i="2"/>
  <c r="K40" i="2" s="1"/>
  <c r="C208" i="2"/>
  <c r="K208" i="2" s="1"/>
  <c r="C207" i="2"/>
  <c r="K207" i="2" s="1"/>
  <c r="C94" i="2"/>
  <c r="K94" i="2" s="1"/>
  <c r="C109" i="2"/>
  <c r="K109" i="2" s="1"/>
  <c r="C107" i="2"/>
  <c r="K107" i="2" s="1"/>
  <c r="C106" i="2"/>
  <c r="K106" i="2" s="1"/>
  <c r="C68" i="2"/>
  <c r="K68" i="2" s="1"/>
  <c r="C41" i="2"/>
  <c r="K41" i="2" s="1"/>
  <c r="C38" i="2"/>
  <c r="K38" i="2" s="1"/>
  <c r="C39" i="2"/>
  <c r="K39" i="2" s="1"/>
  <c r="C116" i="2"/>
  <c r="K116" i="2" s="1"/>
  <c r="C122" i="2"/>
  <c r="K122" i="2" s="1"/>
  <c r="C97" i="2"/>
  <c r="K97" i="2" s="1"/>
  <c r="E206" i="2"/>
  <c r="E205" i="2"/>
  <c r="E188" i="2"/>
  <c r="E185" i="2"/>
  <c r="E184" i="2"/>
  <c r="E190" i="2"/>
  <c r="E193" i="2"/>
  <c r="E194" i="2"/>
  <c r="E189" i="2"/>
  <c r="E186" i="2"/>
  <c r="E170" i="2"/>
  <c r="E182" i="2"/>
  <c r="E181" i="2"/>
  <c r="E180" i="2"/>
  <c r="E178" i="2"/>
  <c r="E179" i="2"/>
  <c r="E183" i="2"/>
  <c r="E191" i="2"/>
  <c r="E187" i="2"/>
  <c r="E177" i="2"/>
  <c r="E176" i="2"/>
  <c r="E171" i="2"/>
  <c r="E175" i="2"/>
  <c r="E174" i="2"/>
  <c r="E173" i="2"/>
  <c r="E172" i="2"/>
  <c r="E125" i="2"/>
  <c r="E126" i="2"/>
  <c r="E142" i="2"/>
  <c r="E124" i="2"/>
  <c r="E166" i="2"/>
  <c r="E165" i="2"/>
  <c r="E158" i="2"/>
  <c r="E156" i="2"/>
  <c r="E155" i="2"/>
  <c r="E154" i="2"/>
  <c r="E157" i="2"/>
  <c r="E152" i="2"/>
  <c r="E149" i="2"/>
  <c r="E150" i="2"/>
  <c r="E151" i="2"/>
  <c r="E153" i="2"/>
  <c r="E147" i="2"/>
  <c r="E146" i="2"/>
  <c r="E145" i="2"/>
  <c r="E148" i="2"/>
  <c r="E144" i="2"/>
  <c r="E164" i="2"/>
  <c r="E163" i="2"/>
  <c r="E162" i="2"/>
  <c r="E161" i="2"/>
  <c r="E160" i="2"/>
  <c r="E159" i="2"/>
  <c r="E141" i="2"/>
  <c r="E138" i="2"/>
  <c r="E137" i="2"/>
  <c r="E136" i="2"/>
  <c r="E135" i="2"/>
  <c r="E134" i="2"/>
  <c r="E133" i="2"/>
  <c r="E132" i="2"/>
  <c r="E131" i="2"/>
  <c r="E130" i="2"/>
  <c r="E129" i="2"/>
  <c r="E128" i="2"/>
  <c r="E139" i="2"/>
  <c r="E140" i="2"/>
  <c r="E168" i="2"/>
  <c r="E113" i="2"/>
  <c r="E115" i="2"/>
  <c r="E114" i="2"/>
  <c r="E118" i="2"/>
  <c r="E91" i="2"/>
  <c r="E90" i="2"/>
  <c r="E89" i="2"/>
  <c r="E81" i="2"/>
  <c r="E83" i="2"/>
  <c r="E120" i="2"/>
  <c r="E98" i="2"/>
  <c r="E99" i="2"/>
  <c r="E101" i="2"/>
  <c r="E100" i="2"/>
  <c r="E75" i="2"/>
  <c r="E80" i="2"/>
  <c r="E116" i="2"/>
  <c r="E122" i="2"/>
  <c r="E97" i="2"/>
</calcChain>
</file>

<file path=xl/sharedStrings.xml><?xml version="1.0" encoding="utf-8"?>
<sst xmlns="http://schemas.openxmlformats.org/spreadsheetml/2006/main" count="1105" uniqueCount="813">
  <si>
    <t>*</t>
  </si>
  <si>
    <t>C</t>
  </si>
  <si>
    <t>CO2M</t>
  </si>
  <si>
    <t>CNN+</t>
  </si>
  <si>
    <t>C%</t>
  </si>
  <si>
    <t>CIM+</t>
  </si>
  <si>
    <t>CR4R</t>
  </si>
  <si>
    <t>CR3R</t>
  </si>
  <si>
    <t>CE4R</t>
  </si>
  <si>
    <t>C5A</t>
  </si>
  <si>
    <t>C5B</t>
  </si>
  <si>
    <t>C5</t>
  </si>
  <si>
    <t>HC</t>
  </si>
  <si>
    <t>H</t>
  </si>
  <si>
    <t>HO</t>
  </si>
  <si>
    <t>HN</t>
  </si>
  <si>
    <t>HOCO</t>
  </si>
  <si>
    <t>HN=C</t>
  </si>
  <si>
    <t>HOCC</t>
  </si>
  <si>
    <t>HOH</t>
  </si>
  <si>
    <t>HOS</t>
  </si>
  <si>
    <t>HO+</t>
  </si>
  <si>
    <t>HO=+</t>
  </si>
  <si>
    <t>HP</t>
  </si>
  <si>
    <t>O</t>
  </si>
  <si>
    <t>OM</t>
  </si>
  <si>
    <t>O+</t>
  </si>
  <si>
    <t>O=+</t>
  </si>
  <si>
    <t>OH2</t>
  </si>
  <si>
    <t>N</t>
  </si>
  <si>
    <t>N=C</t>
  </si>
  <si>
    <t>NC=C</t>
  </si>
  <si>
    <t>NSP</t>
  </si>
  <si>
    <t>=N=</t>
  </si>
  <si>
    <t>NAZT</t>
  </si>
  <si>
    <t>N2OX</t>
  </si>
  <si>
    <t>N3OX</t>
  </si>
  <si>
    <t>NO3</t>
  </si>
  <si>
    <t>N=O</t>
  </si>
  <si>
    <t>NC=O</t>
  </si>
  <si>
    <t>NSO</t>
  </si>
  <si>
    <t>NCN+</t>
  </si>
  <si>
    <t>NGD+</t>
  </si>
  <si>
    <t>NR%</t>
  </si>
  <si>
    <t>NM</t>
  </si>
  <si>
    <t>N5M</t>
  </si>
  <si>
    <t>NPYD</t>
  </si>
  <si>
    <t>NPYL</t>
  </si>
  <si>
    <t>NPD+</t>
  </si>
  <si>
    <t>N5A</t>
  </si>
  <si>
    <t>N5B</t>
  </si>
  <si>
    <t>NPOX</t>
  </si>
  <si>
    <t>N5OX</t>
  </si>
  <si>
    <t>N5</t>
  </si>
  <si>
    <t>S</t>
  </si>
  <si>
    <t>S=C</t>
  </si>
  <si>
    <t>SO2</t>
  </si>
  <si>
    <t>SO2M</t>
  </si>
  <si>
    <t>PTET</t>
  </si>
  <si>
    <t>P</t>
  </si>
  <si>
    <t>-P=C</t>
  </si>
  <si>
    <t>F</t>
  </si>
  <si>
    <t>CL</t>
  </si>
  <si>
    <t>Cl</t>
  </si>
  <si>
    <t>BR</t>
  </si>
  <si>
    <t>Br</t>
  </si>
  <si>
    <t>I</t>
  </si>
  <si>
    <t>SI</t>
  </si>
  <si>
    <t>FE+2</t>
  </si>
  <si>
    <t>Fe</t>
  </si>
  <si>
    <t>FE+3</t>
  </si>
  <si>
    <t>F-</t>
  </si>
  <si>
    <t>CL-</t>
  </si>
  <si>
    <t>BR-</t>
  </si>
  <si>
    <t>LI+</t>
  </si>
  <si>
    <t>Li</t>
  </si>
  <si>
    <t>NA+</t>
  </si>
  <si>
    <t>Na</t>
  </si>
  <si>
    <t>K+</t>
  </si>
  <si>
    <t>K</t>
  </si>
  <si>
    <t>ZN+2</t>
  </si>
  <si>
    <t>Zn</t>
  </si>
  <si>
    <t>CA+2</t>
  </si>
  <si>
    <t>Ca</t>
  </si>
  <si>
    <t>CU+1</t>
  </si>
  <si>
    <t>Cu</t>
  </si>
  <si>
    <t>CU+2</t>
  </si>
  <si>
    <t>MG+2</t>
  </si>
  <si>
    <t>Mg</t>
  </si>
  <si>
    <t>DEFINITION</t>
  </si>
  <si>
    <t>CR</t>
  </si>
  <si>
    <t>ALKYL CARBON</t>
  </si>
  <si>
    <t>C=C</t>
  </si>
  <si>
    <t>VINYLIC</t>
  </si>
  <si>
    <t>CGD</t>
  </si>
  <si>
    <t>GUANIDINE CARBON</t>
  </si>
  <si>
    <t>C=O</t>
  </si>
  <si>
    <t>GENERAL CARBONYL C</t>
  </si>
  <si>
    <t>C=N</t>
  </si>
  <si>
    <t>C=OR</t>
  </si>
  <si>
    <t>KETONE OR ALDEHYDE CO</t>
  </si>
  <si>
    <t>C=ON</t>
  </si>
  <si>
    <t>AMIDE CARBONYL</t>
  </si>
  <si>
    <t>COO</t>
  </si>
  <si>
    <t>CARBOXYLIC ACID OF EST</t>
  </si>
  <si>
    <t>COON</t>
  </si>
  <si>
    <t>CARBAMATE CARBONYL</t>
  </si>
  <si>
    <t>COOO</t>
  </si>
  <si>
    <t>CARBONIC ACID OR ESTER</t>
  </si>
  <si>
    <t>C=OS</t>
  </si>
  <si>
    <t>THIOESTER, C=O</t>
  </si>
  <si>
    <t>C=S</t>
  </si>
  <si>
    <t>THIOESTER, C=S</t>
  </si>
  <si>
    <t>C=SN</t>
  </si>
  <si>
    <t>THIOAMIDE</t>
  </si>
  <si>
    <t>CSO2</t>
  </si>
  <si>
    <t>CARBON IN &gt;C=SO2</t>
  </si>
  <si>
    <t>CSP</t>
  </si>
  <si>
    <t>ACETYLENIC C</t>
  </si>
  <si>
    <t>=C=</t>
  </si>
  <si>
    <t>H-C</t>
  </si>
  <si>
    <t>HSI</t>
  </si>
  <si>
    <t>H-SI</t>
  </si>
  <si>
    <t>H-P</t>
  </si>
  <si>
    <t>OR</t>
  </si>
  <si>
    <t>O-CSP3</t>
  </si>
  <si>
    <t>OXYGEN IN H2O</t>
  </si>
  <si>
    <t>OC=O</t>
  </si>
  <si>
    <t>OC=C</t>
  </si>
  <si>
    <t>OC=N</t>
  </si>
  <si>
    <t>OXYGEN IN -O-C=N MOIETY</t>
  </si>
  <si>
    <t>OSO3</t>
  </si>
  <si>
    <t>DIVALENT O IN SULFATE</t>
  </si>
  <si>
    <t>OSO2</t>
  </si>
  <si>
    <t>DIVALENT O IN SULFITE</t>
  </si>
  <si>
    <t>OSO</t>
  </si>
  <si>
    <t>PAIR OF DIVALENT O ON S</t>
  </si>
  <si>
    <t>OTHER DIVALENT O ON S</t>
  </si>
  <si>
    <t>OPO3</t>
  </si>
  <si>
    <t>DIVALENT O IN PHOSPHATE</t>
  </si>
  <si>
    <t>OPO2</t>
  </si>
  <si>
    <t>DIVALENT O IN PHOSPHITE</t>
  </si>
  <si>
    <t>OPO</t>
  </si>
  <si>
    <t>PAIR OF DIVALENT O ON P</t>
  </si>
  <si>
    <t>OTHER DIVALENT O ON P</t>
  </si>
  <si>
    <t>-O-</t>
  </si>
  <si>
    <t>GENERAL DIVALENT OX</t>
  </si>
  <si>
    <t>O=C</t>
  </si>
  <si>
    <t>O=C, GENERIC</t>
  </si>
  <si>
    <t>O=CN</t>
  </si>
  <si>
    <t>O=C IN AMIDES</t>
  </si>
  <si>
    <t>O=CR</t>
  </si>
  <si>
    <t>O=C IN KET, ALD</t>
  </si>
  <si>
    <t>O=CO</t>
  </si>
  <si>
    <t>O=C IN ACIDS, ESTERS</t>
  </si>
  <si>
    <t>O=S</t>
  </si>
  <si>
    <t>TERMINAL O SULFOXIDES</t>
  </si>
  <si>
    <t>O=N</t>
  </si>
  <si>
    <t>NITROSO-GROUP OXYGEN</t>
  </si>
  <si>
    <t>NR</t>
  </si>
  <si>
    <t>AMINE N</t>
  </si>
  <si>
    <t>N=C, IMINES</t>
  </si>
  <si>
    <t>N=N</t>
  </si>
  <si>
    <t>N=N, AZO COMPOUNDS</t>
  </si>
  <si>
    <t>N-C=O, AMIDES</t>
  </si>
  <si>
    <t>NC=S</t>
  </si>
  <si>
    <t>N-C=S (DELOC LP)</t>
  </si>
  <si>
    <t>NN=C</t>
  </si>
  <si>
    <t>N-N=C (DELOC LP)</t>
  </si>
  <si>
    <t>NN=N</t>
  </si>
  <si>
    <t>N-N=N (DELOC LP)</t>
  </si>
  <si>
    <t>FLUORINE</t>
  </si>
  <si>
    <t>CHLORINE</t>
  </si>
  <si>
    <t>BROMINE</t>
  </si>
  <si>
    <t>IODINE</t>
  </si>
  <si>
    <t>THIOL, SULFIDE</t>
  </si>
  <si>
    <t>S DOUBLY BONDED TO C</t>
  </si>
  <si>
    <t>S=O</t>
  </si>
  <si>
    <t>SULFONE S</t>
  </si>
  <si>
    <t>SO2N</t>
  </si>
  <si>
    <t>SULFONAMIDE S</t>
  </si>
  <si>
    <t>SO3</t>
  </si>
  <si>
    <t>SULFONATE S</t>
  </si>
  <si>
    <t>OXYGENATED SULFONE S</t>
  </si>
  <si>
    <t>SNO</t>
  </si>
  <si>
    <t>NITROGEN ANALOG OF SO2</t>
  </si>
  <si>
    <t>SILICON</t>
  </si>
  <si>
    <t>C IN CYCLOBUTYL</t>
  </si>
  <si>
    <t>HOR</t>
  </si>
  <si>
    <t>H-O, ALCOHOLS</t>
  </si>
  <si>
    <t>GENERAL H ON O</t>
  </si>
  <si>
    <t>C IN CYCLOPROPLY</t>
  </si>
  <si>
    <t>HNR</t>
  </si>
  <si>
    <t>H-N, AMINES</t>
  </si>
  <si>
    <t>H3N</t>
  </si>
  <si>
    <t>H, AMMONIA</t>
  </si>
  <si>
    <t>HPYL</t>
  </si>
  <si>
    <t>H-N IN PYRROLE</t>
  </si>
  <si>
    <t>GENERAL H-N</t>
  </si>
  <si>
    <t>H-O, ACIDS</t>
  </si>
  <si>
    <t>HOP</t>
  </si>
  <si>
    <t>H-O-P, PHOS ACIDS</t>
  </si>
  <si>
    <t>PO4</t>
  </si>
  <si>
    <t>PHOSPHODIESTER</t>
  </si>
  <si>
    <t>PO3</t>
  </si>
  <si>
    <t>TETRACRD P, 3 OXYGENS</t>
  </si>
  <si>
    <t>PO2</t>
  </si>
  <si>
    <t>TETRACRD P, 2 OXYGENS</t>
  </si>
  <si>
    <t>PO</t>
  </si>
  <si>
    <t>GENERAL TETRACRD P</t>
  </si>
  <si>
    <t>TRICOORDINATE P</t>
  </si>
  <si>
    <t>IMINE N-H</t>
  </si>
  <si>
    <t>HN=N</t>
  </si>
  <si>
    <t>AZO N-H</t>
  </si>
  <si>
    <t>HNCO</t>
  </si>
  <si>
    <t>H-N, AMIDES</t>
  </si>
  <si>
    <t>HNCC</t>
  </si>
  <si>
    <t>H-N, ENAMINES</t>
  </si>
  <si>
    <t>HNCS</t>
  </si>
  <si>
    <t>H-N, THIOAMIDES</t>
  </si>
  <si>
    <t>HNCN</t>
  </si>
  <si>
    <t>H-N, HN-C=N</t>
  </si>
  <si>
    <t>HNNC</t>
  </si>
  <si>
    <t>H-N, HN-N=C</t>
  </si>
  <si>
    <t>HNNN</t>
  </si>
  <si>
    <t>H-N, HN-N=N</t>
  </si>
  <si>
    <t>HSP2</t>
  </si>
  <si>
    <t>GENERAL H ON SP2 N</t>
  </si>
  <si>
    <t>H-O, ENOLS, PHENOLS</t>
  </si>
  <si>
    <t>HOCN</t>
  </si>
  <si>
    <t>H-O IN HO-C=N</t>
  </si>
  <si>
    <t>C=C IN 4-RING</t>
  </si>
  <si>
    <t>H-OH</t>
  </si>
  <si>
    <t>O2CM</t>
  </si>
  <si>
    <t>O, CARBOXYLATE ANION</t>
  </si>
  <si>
    <t>OXN</t>
  </si>
  <si>
    <t>OXIDE ON NITROHGEN</t>
  </si>
  <si>
    <t>O2N</t>
  </si>
  <si>
    <t>NITRO-GROUP OXYGEN</t>
  </si>
  <si>
    <t>O2NO</t>
  </si>
  <si>
    <t>NITRO-GROUP IN NITRATE</t>
  </si>
  <si>
    <t>O3N</t>
  </si>
  <si>
    <t>NITRATE ANION OXYGEN</t>
  </si>
  <si>
    <t>O-S</t>
  </si>
  <si>
    <t>SINGLE TERM O ON TET S</t>
  </si>
  <si>
    <t>O2S</t>
  </si>
  <si>
    <t>SULFONES, SULFONAMIDES</t>
  </si>
  <si>
    <t>O3S</t>
  </si>
  <si>
    <t>O4S</t>
  </si>
  <si>
    <t>OSMS</t>
  </si>
  <si>
    <t>THIOSULFINATE O (-1/2)</t>
  </si>
  <si>
    <t>OP</t>
  </si>
  <si>
    <t>TERMINAL O, O-P</t>
  </si>
  <si>
    <t>O2P</t>
  </si>
  <si>
    <t>O3P</t>
  </si>
  <si>
    <t>O4P</t>
  </si>
  <si>
    <t>TERMINAL O, PO4(-3)</t>
  </si>
  <si>
    <t>O4CL</t>
  </si>
  <si>
    <t>TERMINAL O IN CLO4(-)</t>
  </si>
  <si>
    <t>NR+</t>
  </si>
  <si>
    <t>N+, QUATERNARY N</t>
  </si>
  <si>
    <t>OM2</t>
  </si>
  <si>
    <t>OXIDE OXYGEN ON SP2 C</t>
  </si>
  <si>
    <t>HNR+</t>
  </si>
  <si>
    <t>H-N+</t>
  </si>
  <si>
    <t>HNN+</t>
  </si>
  <si>
    <t>H ON IMIDAZOLIUM N</t>
  </si>
  <si>
    <t>HNC+</t>
  </si>
  <si>
    <t>H ON PROTONATED N+=C-N</t>
  </si>
  <si>
    <t>HGD+</t>
  </si>
  <si>
    <t>H ON GUANIDINIUM N</t>
  </si>
  <si>
    <t>CB</t>
  </si>
  <si>
    <t>AROMATIC C</t>
  </si>
  <si>
    <t>AROMATIC N, PYRIDINE</t>
  </si>
  <si>
    <t>AROMATIC N, PYRROLE</t>
  </si>
  <si>
    <t>N-C=C (DELOC LP)</t>
  </si>
  <si>
    <t>NC=N</t>
  </si>
  <si>
    <t>N-C=N (DELOC LP)</t>
  </si>
  <si>
    <t>C IN CO2- ANION</t>
  </si>
  <si>
    <t>CS2M</t>
  </si>
  <si>
    <t>THIOCARBOXYLATE C</t>
  </si>
  <si>
    <t>N TRIPLE BONDED</t>
  </si>
  <si>
    <t>NSO2</t>
  </si>
  <si>
    <t>STHI</t>
  </si>
  <si>
    <t>S IN THIOPHENE</t>
  </si>
  <si>
    <t>NO2</t>
  </si>
  <si>
    <t>NITRO GROUP N</t>
  </si>
  <si>
    <t>NITRATE GROUP N</t>
  </si>
  <si>
    <t>NITROSO GROUP N</t>
  </si>
  <si>
    <t>TERMINAL N, AZIDE</t>
  </si>
  <si>
    <t>OXONIUM (TRICOORD) O</t>
  </si>
  <si>
    <t>H ON OXONIUM OXYGEN</t>
  </si>
  <si>
    <t>OXENIUM OXYGEN+</t>
  </si>
  <si>
    <t>H ON OXENIUM O+</t>
  </si>
  <si>
    <t>N TWICE DOUBLE BONDED</t>
  </si>
  <si>
    <t>N+=C</t>
  </si>
  <si>
    <t>IMINIUM NITROGEN</t>
  </si>
  <si>
    <t>N+=N</t>
  </si>
  <si>
    <t>AZONIUM NITROGEN</t>
  </si>
  <si>
    <t>N IN +N=C-N: ; Q=1/2</t>
  </si>
  <si>
    <t>GUANIDINIUM N; Q=1/3</t>
  </si>
  <si>
    <t>CGD+</t>
  </si>
  <si>
    <t>GUANIDINIUM CARBON</t>
  </si>
  <si>
    <t>C IN +N=C-N RESONANCE</t>
  </si>
  <si>
    <t>N PYRIDINIUM ION</t>
  </si>
  <si>
    <t>OFUR</t>
  </si>
  <si>
    <t>AROMATIC O, FURAN</t>
  </si>
  <si>
    <t>ISONITRILE CARBON</t>
  </si>
  <si>
    <t>ISONITRILE N</t>
  </si>
  <si>
    <t>SULFONAMIDE N-</t>
  </si>
  <si>
    <t>ALPHA AROM 5-RING  C</t>
  </si>
  <si>
    <t>BETA AROM 5-RING  C</t>
  </si>
  <si>
    <t>ALPHA AROM 5-RING N</t>
  </si>
  <si>
    <t>NITROGEN IN N-OXIDE</t>
  </si>
  <si>
    <t>OXYGEN IN WATER</t>
  </si>
  <si>
    <t>HS</t>
  </si>
  <si>
    <t>S2CM</t>
  </si>
  <si>
    <t>THIOCARBOXYLATE S</t>
  </si>
  <si>
    <t>S-P</t>
  </si>
  <si>
    <t>TERMINAL SULFUR ON P</t>
  </si>
  <si>
    <t>SM</t>
  </si>
  <si>
    <t>SSMO</t>
  </si>
  <si>
    <t>TERM S, THIOSULFINATE</t>
  </si>
  <si>
    <t>SULFUR IN SULFINATE</t>
  </si>
  <si>
    <t>SSOM</t>
  </si>
  <si>
    <t>SULFUR, THIOSULFINATE</t>
  </si>
  <si>
    <t>SULFINYL SULFUR, C=S=O</t>
  </si>
  <si>
    <t>P DOUBLY BONDED TO C</t>
  </si>
  <si>
    <t>NEG N IN TETRAZOLE AN</t>
  </si>
  <si>
    <t>CLO4</t>
  </si>
  <si>
    <t>CHLORINE IN CLO4(-)</t>
  </si>
  <si>
    <t>GENERAL AROM 5-RING C</t>
  </si>
  <si>
    <t>GENERAL AROM 5-RING N</t>
  </si>
  <si>
    <t>C IN N-C-N, IM+ ION</t>
  </si>
  <si>
    <t>NIM+</t>
  </si>
  <si>
    <t>N IN N-C-N, IM+ ION</t>
  </si>
  <si>
    <t>N5AX</t>
  </si>
  <si>
    <t>N5BX</t>
  </si>
  <si>
    <t>IRON +2 CATION</t>
  </si>
  <si>
    <t>IRON +3 CATION</t>
  </si>
  <si>
    <t>FLUORIDE ANION</t>
  </si>
  <si>
    <t>CHLORIDE ANION</t>
  </si>
  <si>
    <t>BROMIDE ANION</t>
  </si>
  <si>
    <t>LITHIUM CATION</t>
  </si>
  <si>
    <t>SODIUM CATION</t>
  </si>
  <si>
    <t>POTASSIUM CATION</t>
  </si>
  <si>
    <t>DIPOSITIVE ZINC CATION</t>
  </si>
  <si>
    <t>ZINC</t>
  </si>
  <si>
    <t>DIPOSITIVE CALCIUM CATION</t>
  </si>
  <si>
    <t>MONOPOSITIVE COPPER CATION</t>
  </si>
  <si>
    <t>DIPOSITIVE COPPER CATION</t>
  </si>
  <si>
    <t>DIPOSITIVE MAGNESIUM CATION</t>
  </si>
  <si>
    <t>=-OS</t>
  </si>
  <si>
    <t>=-OP</t>
  </si>
  <si>
    <t>=SO2</t>
  </si>
  <si>
    <t>=S=O</t>
  </si>
  <si>
    <t>SYMBOL</t>
  </si>
  <si>
    <t>TYPE</t>
  </si>
  <si>
    <t>SMILES</t>
  </si>
  <si>
    <t>Row Labels</t>
  </si>
  <si>
    <t>Grand Total</t>
  </si>
  <si>
    <t>FILEORDER</t>
  </si>
  <si>
    <t>Atom</t>
  </si>
  <si>
    <t>[CD4]</t>
  </si>
  <si>
    <t>.</t>
  </si>
  <si>
    <t>N-OXIDE NITROGEN IN 5-RING ALPHA POSITION</t>
  </si>
  <si>
    <t>N-OXIDE NITROGEN IN 5-RING BETA POSITION</t>
  </si>
  <si>
    <t>N-OXIDE NITROGEN IN GENERAL 5-RING POSITION</t>
  </si>
  <si>
    <t>ERROR IN MMFFDEF.PAR gives this type 2</t>
  </si>
  <si>
    <t>$([SD2](-*)-*)</t>
  </si>
  <si>
    <t>[PD4]</t>
  </si>
  <si>
    <t>[PD3]</t>
  </si>
  <si>
    <t>$([CD1]#N)</t>
  </si>
  <si>
    <t>ElemNo</t>
  </si>
  <si>
    <t>SORTORDER</t>
  </si>
  <si>
    <t>atype</t>
  </si>
  <si>
    <t>aspec</t>
  </si>
  <si>
    <t>crd</t>
  </si>
  <si>
    <t>val</t>
  </si>
  <si>
    <t>pilp</t>
  </si>
  <si>
    <t>mltb</t>
  </si>
  <si>
    <t>arom</t>
  </si>
  <si>
    <t>lin</t>
  </si>
  <si>
    <t>sbmb</t>
  </si>
  <si>
    <t>$([#8D2](-*)-*)</t>
  </si>
  <si>
    <t>$([#8D1]=[#6,#7,#16])</t>
  </si>
  <si>
    <t>[ID1]</t>
  </si>
  <si>
    <t>[SiD4]</t>
  </si>
  <si>
    <t>[CD4r4]</t>
  </si>
  <si>
    <t>$([HD1][OD2])</t>
  </si>
  <si>
    <t>[CD4r3]</t>
  </si>
  <si>
    <t>[cD3]</t>
  </si>
  <si>
    <t>$([ND1]#*)</t>
  </si>
  <si>
    <t>$([ND3](=O)O)</t>
  </si>
  <si>
    <t>$([ND2](=*)=*)</t>
  </si>
  <si>
    <t>$([OD2](H)H)</t>
  </si>
  <si>
    <t>[FeD0+2]</t>
  </si>
  <si>
    <t>[FeD0+3]</t>
  </si>
  <si>
    <t>[ZnD0+2]</t>
  </si>
  <si>
    <t>[CuD0+1]</t>
  </si>
  <si>
    <t>[CuD0+2]</t>
  </si>
  <si>
    <t>[$([HD1]O[#6D3]),$([HD1]O[#6]=[#7])]</t>
  </si>
  <si>
    <t>Nexium</t>
  </si>
  <si>
    <t>Lipitor</t>
  </si>
  <si>
    <t>Plavix</t>
  </si>
  <si>
    <t>Advair Diskus</t>
  </si>
  <si>
    <t>OxyContin</t>
  </si>
  <si>
    <t>Abilify</t>
  </si>
  <si>
    <t>Singulair</t>
  </si>
  <si>
    <t>Seroquel</t>
  </si>
  <si>
    <t>Crestor</t>
  </si>
  <si>
    <t>Cymbalta</t>
  </si>
  <si>
    <t>Actos</t>
  </si>
  <si>
    <t>Lexapro</t>
  </si>
  <si>
    <t>Zyprexa</t>
  </si>
  <si>
    <t>Spiriva</t>
  </si>
  <si>
    <t>Lantus</t>
  </si>
  <si>
    <t>Aricept</t>
  </si>
  <si>
    <t>Lyrica</t>
  </si>
  <si>
    <t>Diovan</t>
  </si>
  <si>
    <t>Effexor XR</t>
  </si>
  <si>
    <t>Concerta</t>
  </si>
  <si>
    <t>Levaquin</t>
  </si>
  <si>
    <t>Celebrex</t>
  </si>
  <si>
    <t>Diovan HCT</t>
  </si>
  <si>
    <t>Januvia</t>
  </si>
  <si>
    <t>Suboxone</t>
  </si>
  <si>
    <t>NovoLog</t>
  </si>
  <si>
    <t>Viagra</t>
  </si>
  <si>
    <t>Atripla</t>
  </si>
  <si>
    <t>Tricor</t>
  </si>
  <si>
    <t>Provigil</t>
  </si>
  <si>
    <t>Zetia</t>
  </si>
  <si>
    <t>Geodon oral</t>
  </si>
  <si>
    <t>Vytorin</t>
  </si>
  <si>
    <t>Ambien CR</t>
  </si>
  <si>
    <t>Lunesta</t>
  </si>
  <si>
    <t>Lidoderm</t>
  </si>
  <si>
    <t>Lantus SoloSTAR</t>
  </si>
  <si>
    <t>Vyvanse</t>
  </si>
  <si>
    <t>Aciphex</t>
  </si>
  <si>
    <t>Nasonex</t>
  </si>
  <si>
    <t>Lovenox</t>
  </si>
  <si>
    <t>Adderall XR</t>
  </si>
  <si>
    <t>ProAir HFA</t>
  </si>
  <si>
    <t>Truvada</t>
  </si>
  <si>
    <t>Niaspan</t>
  </si>
  <si>
    <t>Humalog</t>
  </si>
  <si>
    <t>Cialis</t>
  </si>
  <si>
    <t>Namenda</t>
  </si>
  <si>
    <t>Symbicort</t>
  </si>
  <si>
    <t>Flovent HFA</t>
  </si>
  <si>
    <t>Seroquel XR</t>
  </si>
  <si>
    <t>Combivent</t>
  </si>
  <si>
    <t>Lovaza</t>
  </si>
  <si>
    <t>Solodyn</t>
  </si>
  <si>
    <t>Detrol LA</t>
  </si>
  <si>
    <t>AndroGel</t>
  </si>
  <si>
    <t>Benicar</t>
  </si>
  <si>
    <t>Levemir</t>
  </si>
  <si>
    <t>Enbrel</t>
  </si>
  <si>
    <t>Valtrex</t>
  </si>
  <si>
    <t>Benicar HCT</t>
  </si>
  <si>
    <t>Gleevec</t>
  </si>
  <si>
    <t>Humira Pen</t>
  </si>
  <si>
    <t>Synthroid</t>
  </si>
  <si>
    <t>Xalatan</t>
  </si>
  <si>
    <t>Premarin tabs</t>
  </si>
  <si>
    <t>Strattera</t>
  </si>
  <si>
    <t>Ventolin HFA</t>
  </si>
  <si>
    <t>Flomax</t>
  </si>
  <si>
    <t>Loestrin 24 Fe</t>
  </si>
  <si>
    <t>Protonix</t>
  </si>
  <si>
    <t>Boniva</t>
  </si>
  <si>
    <t>Restasis</t>
  </si>
  <si>
    <t>Femara</t>
  </si>
  <si>
    <t>Enbrel Sureclick</t>
  </si>
  <si>
    <t>NovoLog Mix 70/30</t>
  </si>
  <si>
    <t>Evista</t>
  </si>
  <si>
    <t>Byetta</t>
  </si>
  <si>
    <t>Janumet</t>
  </si>
  <si>
    <t>Asacol</t>
  </si>
  <si>
    <t>Avodart</t>
  </si>
  <si>
    <t>Vesicare</t>
  </si>
  <si>
    <t>Trilipix</t>
  </si>
  <si>
    <t>Copaxone</t>
  </si>
  <si>
    <t>Focalin XR</t>
  </si>
  <si>
    <t>Reyataz</t>
  </si>
  <si>
    <t>Pristiq</t>
  </si>
  <si>
    <t>Arimidex</t>
  </si>
  <si>
    <t>Chantix</t>
  </si>
  <si>
    <t>Sensipar</t>
  </si>
  <si>
    <t>Avapro</t>
  </si>
  <si>
    <t>Opana ER</t>
  </si>
  <si>
    <t>Yaz</t>
  </si>
  <si>
    <t>Doryx</t>
  </si>
  <si>
    <t>Actoplus Met</t>
  </si>
  <si>
    <t>Humira</t>
  </si>
  <si>
    <t>Avelox</t>
  </si>
  <si>
    <t>NuvaRing</t>
  </si>
  <si>
    <t>Renvela</t>
  </si>
  <si>
    <t>Ortho Tri-Cyclen Lo</t>
  </si>
  <si>
    <t>Lamictal</t>
  </si>
  <si>
    <t>Avalide</t>
  </si>
  <si>
    <t>Xopenex</t>
  </si>
  <si>
    <t>Actonel</t>
  </si>
  <si>
    <t>Lotrel</t>
  </si>
  <si>
    <t>Invega</t>
  </si>
  <si>
    <t>Welchol</t>
  </si>
  <si>
    <t>Avonex</t>
  </si>
  <si>
    <t>Topamax</t>
  </si>
  <si>
    <t>Norvir</t>
  </si>
  <si>
    <t>Entocort EC</t>
  </si>
  <si>
    <t>Aggrenox</t>
  </si>
  <si>
    <t>Travatan Z</t>
  </si>
  <si>
    <t>Isentress</t>
  </si>
  <si>
    <t>Avandia</t>
  </si>
  <si>
    <t>Prevacid SoluTab</t>
  </si>
  <si>
    <t>Exforge</t>
  </si>
  <si>
    <t>Cozaar</t>
  </si>
  <si>
    <t>Lumigan</t>
  </si>
  <si>
    <t>Caduet</t>
  </si>
  <si>
    <t>Actonel 150</t>
  </si>
  <si>
    <t>Risperdal Consta</t>
  </si>
  <si>
    <t>Prograf</t>
  </si>
  <si>
    <t>Ciprodex otic</t>
  </si>
  <si>
    <t>Vigamox</t>
  </si>
  <si>
    <t>Kadian</t>
  </si>
  <si>
    <t>Coreg CR</t>
  </si>
  <si>
    <t>Levitra</t>
  </si>
  <si>
    <t>Maxalt</t>
  </si>
  <si>
    <t>Keppra</t>
  </si>
  <si>
    <t>Prevacid</t>
  </si>
  <si>
    <t>Micardis</t>
  </si>
  <si>
    <t>Bystolic</t>
  </si>
  <si>
    <t>Prezista</t>
  </si>
  <si>
    <t>Exelon Patch</t>
  </si>
  <si>
    <t>Nuvigil</t>
  </si>
  <si>
    <t>Zyvox</t>
  </si>
  <si>
    <t>Lialda</t>
  </si>
  <si>
    <t>Epzicom</t>
  </si>
  <si>
    <t>Enablex</t>
  </si>
  <si>
    <t>Forteo</t>
  </si>
  <si>
    <t>Viread</t>
  </si>
  <si>
    <t>Kaletra</t>
  </si>
  <si>
    <t>Micardis HCT</t>
  </si>
  <si>
    <t>Maxalt MLT</t>
  </si>
  <si>
    <t>Humalog Mix 75/25 Pen</t>
  </si>
  <si>
    <t>Xeloda</t>
  </si>
  <si>
    <t>Asmanex</t>
  </si>
  <si>
    <t>Hyzaar</t>
  </si>
  <si>
    <t>Fentora</t>
  </si>
  <si>
    <t>Pulmicort Respules</t>
  </si>
  <si>
    <t>Ranexa</t>
  </si>
  <si>
    <t>RenaGel</t>
  </si>
  <si>
    <t>Prempro</t>
  </si>
  <si>
    <t>Relpax</t>
  </si>
  <si>
    <t>Patanol</t>
  </si>
  <si>
    <t>Amitiza</t>
  </si>
  <si>
    <t>Duragesic</t>
  </si>
  <si>
    <t>Vancocin HCl</t>
  </si>
  <si>
    <t>Nasacort AQ</t>
  </si>
  <si>
    <t>Proventil HFA</t>
  </si>
  <si>
    <t>Advair HFA</t>
  </si>
  <si>
    <t>Valcyte</t>
  </si>
  <si>
    <t>Wellbutrin XL</t>
  </si>
  <si>
    <t>Oracea</t>
  </si>
  <si>
    <t>Vivelle-DOT</t>
  </si>
  <si>
    <t>Uroxatral</t>
  </si>
  <si>
    <t>Zovirax topical</t>
  </si>
  <si>
    <t>Epipen</t>
  </si>
  <si>
    <t>Creon</t>
  </si>
  <si>
    <t>Azor</t>
  </si>
  <si>
    <t>Pentasa</t>
  </si>
  <si>
    <t>Procrit</t>
  </si>
  <si>
    <t>Pataday</t>
  </si>
  <si>
    <t>Differin</t>
  </si>
  <si>
    <t>Premarin vaginal</t>
  </si>
  <si>
    <t>Zyprexa Zydis</t>
  </si>
  <si>
    <t>Tussionex</t>
  </si>
  <si>
    <t>Victoza</t>
  </si>
  <si>
    <t>Humalog KwikPen</t>
  </si>
  <si>
    <t>Arixtra</t>
  </si>
  <si>
    <t>Qvar</t>
  </si>
  <si>
    <t>Combivir</t>
  </si>
  <si>
    <t>Testim</t>
  </si>
  <si>
    <t>Tarceva</t>
  </si>
  <si>
    <t>Xyzal</t>
  </si>
  <si>
    <t>Elmiron</t>
  </si>
  <si>
    <t>Propecia</t>
  </si>
  <si>
    <t>CellCept</t>
  </si>
  <si>
    <t>Skelaxin</t>
  </si>
  <si>
    <t>Betaseron</t>
  </si>
  <si>
    <t>Temodar</t>
  </si>
  <si>
    <t>Flector</t>
  </si>
  <si>
    <t>Pegasys</t>
  </si>
  <si>
    <t>Prandin</t>
  </si>
  <si>
    <t>Veramyst</t>
  </si>
  <si>
    <t>Intuniv</t>
  </si>
  <si>
    <t>Clobex</t>
  </si>
  <si>
    <t>Humulin N</t>
  </si>
  <si>
    <t>www.drugs.com/top200.html</t>
  </si>
  <si>
    <t>$([OD1][ND3]([OD1])[OD1])</t>
  </si>
  <si>
    <t>$([OD1][ClD4]([OD1])([OD1])[OD1])</t>
  </si>
  <si>
    <t>$([OD1][PD4]([OD1])([OD1])[OD1])</t>
  </si>
  <si>
    <t>$([OD1][SD4]([OD1])([OD1])[OD1])</t>
  </si>
  <si>
    <t>SO4(2-)</t>
  </si>
  <si>
    <t>SULFONATES, TERM OX ROSO3(-)</t>
  </si>
  <si>
    <t>$([OD1][CD3][OD1])</t>
  </si>
  <si>
    <t>[BrD0]</t>
  </si>
  <si>
    <t>[BrD1]</t>
  </si>
  <si>
    <t>[CaD0]</t>
  </si>
  <si>
    <t>[ClD0]</t>
  </si>
  <si>
    <t>[ClD1]</t>
  </si>
  <si>
    <t>$([ClD4]([OD1])([OD1])([OD1])[OD1])</t>
  </si>
  <si>
    <t>[FD1]</t>
  </si>
  <si>
    <t>[FD0]</t>
  </si>
  <si>
    <t>[KD0]</t>
  </si>
  <si>
    <t>[LiD0]</t>
  </si>
  <si>
    <t>[MgD0]</t>
  </si>
  <si>
    <t>[ND4]</t>
  </si>
  <si>
    <t>$([OD1][ND3]([OD1])[OD2])</t>
  </si>
  <si>
    <t>[OD3]</t>
  </si>
  <si>
    <t>[NaD0]</t>
  </si>
  <si>
    <t>TERMINAL O, O3P GROUP ROPO3</t>
  </si>
  <si>
    <t>TERMINAL O, O2P GROUP (RO)P(O)2C</t>
  </si>
  <si>
    <t>$([OD1][ND3]([#6])[OD1])</t>
  </si>
  <si>
    <t>$([OD1][#15])</t>
  </si>
  <si>
    <t>(BETA) AROM 5-RING N</t>
  </si>
  <si>
    <t>$([CD3r4]=C)</t>
  </si>
  <si>
    <t>H-N IN IN A N-OXIDE</t>
  </si>
  <si>
    <t>HNSO</t>
  </si>
  <si>
    <t>H-N IN SULFONAMIDE</t>
  </si>
  <si>
    <t>HNC%</t>
  </si>
  <si>
    <t>HYDROGEN ON N ATTACHED TO TRIPLY BONDED CARBON</t>
  </si>
  <si>
    <t>CARBON AS IN BENZENE, PYRROLE</t>
  </si>
  <si>
    <t>NITROGEN ATTACHED TO CYANO GROUP</t>
  </si>
  <si>
    <t>DIVALENT NITROGEN REPLACING MONOVALENT O IN SO2 GROUP</t>
  </si>
  <si>
    <t>N5B+</t>
  </si>
  <si>
    <t>POSITIVE N5B NITROGEN - FORMAL CHARGE=1</t>
  </si>
  <si>
    <t>CYANAM01</t>
  </si>
  <si>
    <t>DOZNIP</t>
  </si>
  <si>
    <t>FADVUB</t>
  </si>
  <si>
    <t>JILWUW</t>
  </si>
  <si>
    <t>SALVEG</t>
  </si>
  <si>
    <t>model</t>
  </si>
  <si>
    <t>mmmodel</t>
  </si>
  <si>
    <t>atom</t>
  </si>
  <si>
    <t>aname</t>
  </si>
  <si>
    <t>mmtype</t>
  </si>
  <si>
    <t>mmname</t>
  </si>
  <si>
    <t>sym</t>
  </si>
  <si>
    <t>errorID</t>
  </si>
  <si>
    <t>$([HD1][#15,#16])</t>
  </si>
  <si>
    <t>H-S (or H-P)</t>
  </si>
  <si>
    <t>$([HD1][#8])</t>
  </si>
  <si>
    <t>$([H][#6,Si])</t>
  </si>
  <si>
    <t>#???see below…</t>
  </si>
  <si>
    <t>[OD1]</t>
  </si>
  <si>
    <t>$([HD1]OS)</t>
  </si>
  <si>
    <t>H-O-S, SULF ACIDS (H on OS)</t>
  </si>
  <si>
    <t>$([HD1][OD2][H])</t>
  </si>
  <si>
    <t>$([HD1][OD3])</t>
  </si>
  <si>
    <t>$([HD1][OD2]=*)</t>
  </si>
  <si>
    <t>$([SD2]([CD3])[OD1])</t>
  </si>
  <si>
    <t>$([SD3]([OD1,SD1])[OD1])</t>
  </si>
  <si>
    <t>$([SD1]=[#6D3])</t>
  </si>
  <si>
    <t>$([SD1][CD3][SD1])</t>
  </si>
  <si>
    <t>Si</t>
  </si>
  <si>
    <t>TERMINAL SULFUR ON C (P,S)</t>
  </si>
  <si>
    <t>SULFOXIDE S (also S(=O)[N,O])</t>
  </si>
  <si>
    <t>$([SD3]([OD1,ND2])([#6,#7D3,#8D2])[#6,#7D3,#8D2])</t>
  </si>
  <si>
    <t>$([PD2]=C)</t>
  </si>
  <si>
    <t>[$([SD4]([OD1,ND2])[OD1,ND2]),$([SD3](=C)([OD1,ND2])[OD1,ND2])]</t>
  </si>
  <si>
    <t>[$([OD1]$([#7D3]=,:*)),$([OD1][#7D4])]</t>
  </si>
  <si>
    <t>O=S=C</t>
  </si>
  <si>
    <t>#$([OD1][#16])</t>
  </si>
  <si>
    <t>$([OD1][SD3][OD1,SD1])</t>
  </si>
  <si>
    <t>$([ND4][OD1])</t>
  </si>
  <si>
    <t>$([nD3][OD1])</t>
  </si>
  <si>
    <t>$([HD1][#7])</t>
  </si>
  <si>
    <t>[$([HD1][nD3r500])]</t>
  </si>
  <si>
    <t>[cD3r500]</t>
  </si>
  <si>
    <t>$([nD3r500][OD1])</t>
  </si>
  <si>
    <t>[nD2r500][nD2r500][nD2r500][nD2r500]</t>
  </si>
  <si>
    <t>[nD2r500]</t>
  </si>
  <si>
    <t>[oD2r500]</t>
  </si>
  <si>
    <t>[sD2r500]</t>
  </si>
  <si>
    <t>[nD2r600]</t>
  </si>
  <si>
    <t>[$([HD1][ND4]), $([HD1][#7D3v4])]</t>
  </si>
  <si>
    <t>ALLENIC C (also isocyanate)</t>
  </si>
  <si>
    <t>$([#6D2]#*)</t>
  </si>
  <si>
    <t>$([#6D2](=*)=*)</t>
  </si>
  <si>
    <t>$([ND3][#6]=[#7,#15])</t>
  </si>
  <si>
    <t>[$([ND3][#6]=[#6]),$([ND3]c)]</t>
  </si>
  <si>
    <t>$([ND2]=[#6,#7])</t>
  </si>
  <si>
    <t>[nD3r500v3]</t>
  </si>
  <si>
    <t>$([HD1][#7]=[#6,#7])</t>
  </si>
  <si>
    <t>[$([ND3](-A)(-A)-A),$([ND3](-A)(-A)-n)]</t>
  </si>
  <si>
    <t>$([ND1][ND2])</t>
  </si>
  <si>
    <t>$([ND2](=O)[#6,#7])</t>
  </si>
  <si>
    <t>[$([ND3]([OD1])([#6])[#6]),$([ND3]([OD1])=[#6,#7])]</t>
  </si>
  <si>
    <t>$([nD3r500v4]:a:[oD2,sD2])</t>
  </si>
  <si>
    <t>[$([HD1][#7D3v4][OD1]),$([HD1][#7D4][OD1])]</t>
  </si>
  <si>
    <t>HN-MM94 bug? (should be 28?)</t>
  </si>
  <si>
    <t>[$([HD1][#7D3][SD3]([OD1])[#6])]</t>
  </si>
  <si>
    <t>[$([CD3]([OD1])[OD1]), $([CD3]([SD1])[SD1])]</t>
  </si>
  <si>
    <t>$([ND2][SD4]([OD1])([#6])[#6])</t>
  </si>
  <si>
    <t>[$([HD1]OC(=O)[H,#6]),$([HD1]OP)]</t>
  </si>
  <si>
    <t>NC#N</t>
  </si>
  <si>
    <t>$([ND3][CD2][ND1])</t>
  </si>
  <si>
    <t>$([HD1][#7D3][CD2][ND1])</t>
  </si>
  <si>
    <t>[$([HD1][#7D3]c),$([HD1][#7D3][#6]=[#6,#7,#8,#16]),$([HD1][#7D3][#16][OD1]),$([HD1][#7D3][#15]([OD1])[OD1])]</t>
  </si>
  <si>
    <t>$([HD1][#7D2][SD4]([OD1])([#6])[#6])</t>
  </si>
  <si>
    <t>$([HD1][#7D3][#7D2]=[#7D2])</t>
  </si>
  <si>
    <t>(NEG N IN TRIAZOLE)</t>
  </si>
  <si>
    <t>[nD2r500]:[nD2r500]:c:[nD2r500]</t>
  </si>
  <si>
    <t>[$([ND2v2][SD4]),$([ND2v2][CD3])]</t>
  </si>
  <si>
    <t>$([ND3v3][#6]=O)</t>
  </si>
  <si>
    <t>$([CD3]=[O,N,P,S])</t>
  </si>
  <si>
    <t>Appears to be an error in MMFF94 -- crd for Type 43 should be 3, not 2. (FIZGEA)</t>
  </si>
  <si>
    <t>N, SULFONAMIDES (and phosphones)</t>
  </si>
  <si>
    <t>$([ND3v4]=[#6,#7])</t>
  </si>
  <si>
    <t>$([ND3v4]([H])([#6])=[#7])</t>
  </si>
  <si>
    <t>[cD3]1ccccc1</t>
  </si>
  <si>
    <t>$([CD3]=C)</t>
  </si>
  <si>
    <t>[nD3r600v4]</t>
  </si>
  <si>
    <t>$([CD3]([#7D3v3])=[#7D3v4&amp;!r600&amp;!$([#7][OD1])])</t>
  </si>
  <si>
    <t>$([CD3]([#7D3v3])([#7D3v3])=[#7D3v4&amp;!r600&amp;!$([#7][OD1])])</t>
  </si>
  <si>
    <t>[$([HD1][ND3v4]=[#6D3][#7D3v3]),$([HD1][ND3v3][#6D3]=[#7D3v4&amp;!r600&amp;!$([#7][OD1])])]</t>
  </si>
  <si>
    <t>[$([HD1][nr500v4]=[cr500]:[nr500v3]),$([HD1][nr500v3]:[cr500]=[nr500v4])]</t>
  </si>
  <si>
    <t>$([CD3](=[#7D3v3])([#7D3v3])[#7D2v3])</t>
  </si>
  <si>
    <t>AROMATIC N, PYRROLE (tetrazole)</t>
  </si>
  <si>
    <t>[$([HD1][ND3v4]=[#6D3]([#7D3v3])[#7D3v3]),$([HD1][ND3v3][#6D3]([#7D3v3])=[#7D3v4&amp;!r600&amp;!$([#7][OD1])&amp;!$([#7][OD1])])]</t>
  </si>
  <si>
    <t>$([cD3r500]([#7D3v3])=[#7D3v4&amp;!r600&amp;!$([#7][OD1])])</t>
  </si>
  <si>
    <t>[$([ND3v3][#6D3]([#7D3v3&amp;!r600&amp;!$([#7][OD1])])=[#7D3v4&amp;!r600&amp;!$([#7][OD1])]),$([ND3v4]=[#6D3]([#7D3v3&amp;!r600&amp;!$([#7][OD1])])[#7D3v3&amp;!r600&amp;!$([#7][OD1])])]</t>
  </si>
  <si>
    <t>[$([ND3v4]=[#6D3][#7D3v3]),$([ND3v3][#6D3]=[#7D3v4&amp;!r600&amp;!$([#7][OD1])])]</t>
  </si>
  <si>
    <t>[$([nD3r500v4]=[cD3][#7D3v3]),$([nD3r500v3][#6D3]=[#7D3v4&amp;!r600&amp;!$([#7][OD1])])]</t>
  </si>
  <si>
    <t>$([nD3v3r500][nD2]=[nD2][nD2])</t>
  </si>
  <si>
    <t>N, sulfinamide</t>
  </si>
  <si>
    <t># not implemented: [$([ND3]S[OD1])&amp;!$([ND3]S([OD1])[OD1])]</t>
  </si>
  <si>
    <t>[$([ND3]S([OD1])[OD1]),$([ND3]P([OD1])[OD1])]</t>
  </si>
  <si>
    <t>NEG N IN DIAZOLE</t>
  </si>
  <si>
    <t>$([nD2r500][nD2r500]ccc)</t>
  </si>
  <si>
    <t>$([ND3v3][#7D2v3]=[#7D2v3])</t>
  </si>
  <si>
    <t>$([ND3][#6]=[#16])</t>
  </si>
  <si>
    <t># not implemented??$([ND3][#7]=[#6,#7])</t>
  </si>
  <si>
    <t>$([ND2v3]S([OD1])[OD1])</t>
  </si>
  <si>
    <t>N, SULFONAMIDES (S(O)2-N=S)</t>
  </si>
  <si>
    <t>$([nD2r500][sD2])</t>
  </si>
  <si>
    <t>$([nD2r500]:a:[sD2])</t>
  </si>
  <si>
    <t>ALPHA AROM 5-RING N (thiophene)</t>
  </si>
  <si>
    <t>(BETA) AROM 5-RING N (thiophene0</t>
  </si>
  <si>
    <t>[$([nD2r500]:[nD3v3])&amp;!$([$(n:[$([nv4])&amp;!$([#7][OD1])]),$(n:a=[$([nv4])&amp;!$([#7][OD1])]),$(n=a:[$([nv4])&amp;!$([#7][OD1])])])]</t>
  </si>
  <si>
    <t>[$([nD2r500]:a:[nD3v3])&amp;!$([$(n:[$([nv4])&amp;!$([#7][OD1])]),$(n:a=[$([nv4])&amp;!$([#7][OD1])]),$(n=a:[$([nv4])&amp;!$([#7][OD1])])])]</t>
  </si>
  <si>
    <t>$([nD2r500]:[oD2])</t>
  </si>
  <si>
    <t>$([nD2r500]:a:[oD2])</t>
  </si>
  <si>
    <t>ALPHA AROM 5-RING N (furan)</t>
  </si>
  <si>
    <t>(BETA) AROM 5-RING N (furan)</t>
  </si>
  <si>
    <t>ALPHA AROM 5-RING  C (furan or thiophene)</t>
  </si>
  <si>
    <t>BETA AROM 5-RING  C (furan or thiophene)</t>
  </si>
  <si>
    <t>$([cD3r500]:[nD3v3r500])</t>
  </si>
  <si>
    <t>$([cD3r500]1a[nD3v3r500]aa1)</t>
  </si>
  <si>
    <t>$([cD3r500]:[oD2r500,sD2r500])</t>
  </si>
  <si>
    <t>$([cD3r500]:a:[oD2r500,sD2r500])</t>
  </si>
  <si>
    <t>[$([cD3r500]1[oD2r500,sD2r500,nD3v3r500]aaa1);$([cD3r500]1a[oD2r500,sD2r500,nD3v3r500]aa1)]</t>
  </si>
  <si>
    <t>general 5-ring C both alpha and beta</t>
  </si>
  <si>
    <t>general 5-ring C (imidzolium cation)</t>
  </si>
  <si>
    <t>general 5-ring C (1,2-diazole)</t>
  </si>
  <si>
    <t>[$([cD3r500]1[nv4r500&amp;!$(n[OD1])]aaa1),$([cr500]1a[nv4r500&amp;!$(n[OD1])]aa1)]</t>
  </si>
  <si>
    <t>[$([cD3r500]1[cr500][cr500][nD2r500][nD2r500]1),$([cD3r500]1[cr500][nD2r500][nD2r500][cr500]1)]</t>
  </si>
  <si>
    <t>$([OD1]=[#16D2]=*)</t>
  </si>
  <si>
    <t>charge diff</t>
  </si>
  <si>
    <t>$([SD1][#15,#6,#16][OD1])</t>
  </si>
  <si>
    <t>TERMINAL SULFUR  on alkene</t>
  </si>
  <si>
    <t>$([SD1][#15,#16])</t>
  </si>
  <si>
    <t>$([SD1][#6])</t>
  </si>
  <si>
    <t>[$([OD1][SD4][OD1,ND2]),$([OD1][SD3]([OD1,ND2])=C)]</t>
  </si>
  <si>
    <t>$([OD1][SD4]([OD1])[OD1])</t>
  </si>
  <si>
    <t>$([ND2]#[#6])</t>
  </si>
  <si>
    <t>diazo N (+1)</t>
  </si>
  <si>
    <t>$([ND2]#[#7])</t>
  </si>
  <si>
    <t>$([OD1][PD4]([OD1])([OD1])[OD2,SD2])</t>
  </si>
  <si>
    <t>$([OD1][PD4]([OD1,SD1])([!$([OD1,SD1])])[!$([OD1,SD1])])</t>
  </si>
  <si>
    <t>[$([nD3v3][#6D3]([#7D3v3&amp;!r600&amp;!$([#7][OD1])])=[#7D3v4&amp;!r600&amp;!$([#7][OD1])]),$([nD3v4]=[#6D3]([#7D3v3&amp;!r600&amp;!$([#7][OD1])])[#7D3v3&amp;!r600&amp;!$([#7][OD1])])]</t>
  </si>
  <si>
    <t>checkmm.spt reading mmff-validation.dat...</t>
  </si>
  <si>
    <t>...validation data for 761 models read</t>
  </si>
  <si>
    <t>...creating reference data set</t>
  </si>
  <si>
    <t>loading MMFF94SYMB.PAR</t>
  </si>
  <si>
    <t>...214 atom type symbols read</t>
  </si>
  <si>
    <t>use checkAll() to check atom types; checkAllCharges() to check partial charges</t>
  </si>
  <si>
    <t>761 models</t>
  </si>
  <si>
    <t>$ checkall</t>
  </si>
  <si>
    <t>calculating atom types for 17279 atoms...</t>
  </si>
  <si>
    <t>...all types match mmff94</t>
  </si>
  <si>
    <t>$ show _version</t>
  </si>
  <si>
    <t>_version = 1203024</t>
  </si>
  <si>
    <t>formalCharge*12</t>
  </si>
  <si>
    <t>HTYPE</t>
  </si>
  <si>
    <t>ENOL OR PHENOLIC O</t>
  </si>
  <si>
    <t>$([OD2][#16])</t>
  </si>
  <si>
    <t>$([OD2][#15])</t>
  </si>
  <si>
    <t>$([OD2]([H])[H])</t>
  </si>
  <si>
    <t>$([OD2]=*)</t>
  </si>
  <si>
    <t>#AtSym ElemNo mmType HType formalCharge*12 Desc Smiles</t>
  </si>
  <si>
    <t>RCO2H</t>
  </si>
  <si>
    <t>RCO2R</t>
  </si>
  <si>
    <t>$([OD2][#6D3][#6D3])</t>
  </si>
  <si>
    <t>$([OD2]-[#6D3]=[#7])</t>
  </si>
  <si>
    <t>$([OD2](H)[#6]=O)</t>
  </si>
  <si>
    <t>$([OD2]C=O)</t>
  </si>
  <si>
    <t>for 17279 atoms, 0 have charge differences outside the range -0.001001 to 0.001001 with a standard deviation of 2.3765366E-4</t>
  </si>
  <si>
    <t>RO- or HO-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</si>
</sst>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b Hanson" refreshedDate="41026.257216319442" createdVersion="4" refreshedVersion="4" minRefreshableVersion="3" recordCount="183">
  <cacheSource type="worksheet">
    <worksheetSource ref="B1:B235" sheet="main"/>
  </cacheSource>
  <cacheFields count="1">
    <cacheField name="Atom" numFmtId="0">
      <sharedItems count="18">
        <s v="N"/>
        <s v="C"/>
        <s v="Br"/>
        <s v="Ca"/>
        <s v="Cl"/>
        <s v="Cu"/>
        <s v="F"/>
        <s v="Fe"/>
        <s v="H"/>
        <s v="I"/>
        <s v="K"/>
        <s v="Li"/>
        <s v="Mg"/>
        <s v="Na"/>
        <s v="O"/>
        <s v="P"/>
        <s v="S"/>
        <s v="Z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3"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3"/>
  </r>
  <r>
    <x v="4"/>
  </r>
  <r>
    <x v="4"/>
  </r>
  <r>
    <x v="4"/>
  </r>
  <r>
    <x v="5"/>
  </r>
  <r>
    <x v="5"/>
  </r>
  <r>
    <x v="6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10"/>
  </r>
  <r>
    <x v="11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22" firstHeaderRow="1" firstDataRow="1" firstDataCol="1"/>
  <pivotFields count="1">
    <pivotField axis="axisRow" showAll="0">
      <items count="19">
        <item x="2"/>
        <item x="1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abSelected="1" zoomScale="115" zoomScaleNormal="115" workbookViewId="0">
      <pane xSplit="4" ySplit="1" topLeftCell="E157" activePane="bottomRight" state="frozen"/>
      <selection pane="topRight" activeCell="E1" sqref="E1"/>
      <selection pane="bottomLeft" activeCell="A2" sqref="A2"/>
      <selection pane="bottomRight" activeCell="I165" sqref="I165"/>
    </sheetView>
  </sheetViews>
  <sheetFormatPr defaultRowHeight="15" x14ac:dyDescent="0.25"/>
  <cols>
    <col min="1" max="1" width="6.140625" customWidth="1"/>
    <col min="2" max="2" width="3.42578125" customWidth="1"/>
    <col min="3" max="3" width="2.85546875" customWidth="1"/>
    <col min="6" max="6" width="8.5703125" customWidth="1"/>
    <col min="7" max="8" width="9.140625" style="5"/>
    <col min="9" max="9" width="35.5703125" customWidth="1"/>
    <col min="10" max="10" width="31.7109375" customWidth="1"/>
    <col min="11" max="11" width="35.140625" style="7" customWidth="1"/>
    <col min="13" max="13" width="19.140625" customWidth="1"/>
  </cols>
  <sheetData>
    <row r="1" spans="1:13" s="5" customFormat="1" ht="15.75" x14ac:dyDescent="0.3">
      <c r="A1" s="5" t="s">
        <v>361</v>
      </c>
      <c r="B1" s="5" t="s">
        <v>362</v>
      </c>
      <c r="C1" s="5" t="s">
        <v>373</v>
      </c>
      <c r="D1" s="5" t="s">
        <v>356</v>
      </c>
      <c r="E1" s="5" t="s">
        <v>377</v>
      </c>
      <c r="F1" s="5" t="s">
        <v>797</v>
      </c>
      <c r="G1" s="5" t="s">
        <v>357</v>
      </c>
      <c r="H1" s="5" t="s">
        <v>798</v>
      </c>
      <c r="I1" s="5" t="s">
        <v>358</v>
      </c>
      <c r="J1" s="5" t="s">
        <v>89</v>
      </c>
      <c r="K1" s="6" t="s">
        <v>804</v>
      </c>
      <c r="L1" s="5" t="s">
        <v>374</v>
      </c>
    </row>
    <row r="2" spans="1:13" x14ac:dyDescent="0.25">
      <c r="A2">
        <v>18</v>
      </c>
      <c r="B2" t="s">
        <v>13</v>
      </c>
      <c r="C2">
        <f>VLOOKUP(B2,elemno!A:B,2,FALSE)</f>
        <v>1</v>
      </c>
      <c r="D2" t="s">
        <v>12</v>
      </c>
      <c r="E2">
        <f>VLOOKUP(G2,props!B:J,3,FALSE)</f>
        <v>1</v>
      </c>
      <c r="F2">
        <v>0</v>
      </c>
      <c r="G2" s="5">
        <v>5</v>
      </c>
      <c r="H2" s="5">
        <v>0</v>
      </c>
      <c r="I2" t="s">
        <v>656</v>
      </c>
      <c r="J2" t="s">
        <v>120</v>
      </c>
      <c r="L2">
        <v>10</v>
      </c>
    </row>
    <row r="3" spans="1:13" x14ac:dyDescent="0.25">
      <c r="A3">
        <v>19</v>
      </c>
      <c r="B3" t="s">
        <v>13</v>
      </c>
      <c r="C3">
        <f>VLOOKUP(B3,elemno!A:B,2,FALSE)</f>
        <v>1</v>
      </c>
      <c r="D3" t="s">
        <v>121</v>
      </c>
      <c r="E3">
        <f>VLOOKUP(G3,props!B:J,3,FALSE)</f>
        <v>1</v>
      </c>
      <c r="F3">
        <v>0</v>
      </c>
      <c r="G3" s="5">
        <v>5</v>
      </c>
      <c r="H3" s="5">
        <v>0</v>
      </c>
      <c r="I3" t="s">
        <v>364</v>
      </c>
      <c r="J3" t="s">
        <v>122</v>
      </c>
      <c r="L3">
        <v>20</v>
      </c>
    </row>
    <row r="4" spans="1:13" x14ac:dyDescent="0.25">
      <c r="A4">
        <v>20</v>
      </c>
      <c r="B4" t="s">
        <v>13</v>
      </c>
      <c r="C4">
        <f>VLOOKUP(B4,elemno!A:B,2,FALSE)</f>
        <v>1</v>
      </c>
      <c r="D4" t="s">
        <v>23</v>
      </c>
      <c r="E4">
        <f>VLOOKUP(G4,props!B:J,3,FALSE)</f>
        <v>1</v>
      </c>
      <c r="F4">
        <v>0</v>
      </c>
      <c r="G4" s="5">
        <v>5</v>
      </c>
      <c r="H4" s="5">
        <v>0</v>
      </c>
      <c r="I4" t="s">
        <v>657</v>
      </c>
      <c r="J4" t="s">
        <v>123</v>
      </c>
      <c r="L4">
        <v>30</v>
      </c>
    </row>
    <row r="5" spans="1:13" x14ac:dyDescent="0.25">
      <c r="A5">
        <v>65</v>
      </c>
      <c r="B5" t="s">
        <v>13</v>
      </c>
      <c r="C5">
        <f>VLOOKUP(B5,elemno!A:B,2,FALSE)</f>
        <v>1</v>
      </c>
      <c r="D5" t="s">
        <v>192</v>
      </c>
      <c r="E5">
        <f>VLOOKUP(G5,props!B:J,3,FALSE)</f>
        <v>1</v>
      </c>
      <c r="F5">
        <v>0</v>
      </c>
      <c r="G5" s="5">
        <v>23</v>
      </c>
      <c r="H5" s="5">
        <v>0</v>
      </c>
      <c r="I5" t="s">
        <v>703</v>
      </c>
      <c r="J5" t="s">
        <v>630</v>
      </c>
      <c r="L5">
        <v>40</v>
      </c>
    </row>
    <row r="6" spans="1:13" x14ac:dyDescent="0.25">
      <c r="A6">
        <v>109</v>
      </c>
      <c r="B6" t="s">
        <v>13</v>
      </c>
      <c r="C6">
        <f>VLOOKUP(B6,elemno!A:B,2,FALSE)</f>
        <v>1</v>
      </c>
      <c r="D6" t="s">
        <v>263</v>
      </c>
      <c r="E6">
        <f>VLOOKUP(G6,props!B:J,3,FALSE)</f>
        <v>1</v>
      </c>
      <c r="F6">
        <v>0</v>
      </c>
      <c r="G6" s="5">
        <v>36</v>
      </c>
      <c r="H6" s="5">
        <v>0</v>
      </c>
      <c r="I6" t="s">
        <v>689</v>
      </c>
      <c r="J6" t="s">
        <v>264</v>
      </c>
      <c r="L6">
        <v>50</v>
      </c>
    </row>
    <row r="7" spans="1:13" x14ac:dyDescent="0.25">
      <c r="A7">
        <v>110</v>
      </c>
      <c r="B7" t="s">
        <v>13</v>
      </c>
      <c r="C7">
        <f>VLOOKUP(B7,elemno!A:B,2,FALSE)</f>
        <v>1</v>
      </c>
      <c r="D7" t="s">
        <v>265</v>
      </c>
      <c r="E7">
        <f>VLOOKUP(G7,props!B:J,3,FALSE)</f>
        <v>1</v>
      </c>
      <c r="F7">
        <v>0</v>
      </c>
      <c r="G7" s="5">
        <v>36</v>
      </c>
      <c r="H7" s="5">
        <v>0</v>
      </c>
      <c r="I7" t="s">
        <v>730</v>
      </c>
      <c r="J7" t="s">
        <v>266</v>
      </c>
      <c r="L7">
        <v>60</v>
      </c>
    </row>
    <row r="8" spans="1:13" x14ac:dyDescent="0.25">
      <c r="A8">
        <v>111</v>
      </c>
      <c r="B8" t="s">
        <v>13</v>
      </c>
      <c r="C8">
        <f>VLOOKUP(B8,elemno!A:B,2,FALSE)</f>
        <v>1</v>
      </c>
      <c r="D8" t="s">
        <v>267</v>
      </c>
      <c r="E8">
        <f>VLOOKUP(G8,props!B:J,3,FALSE)</f>
        <v>1</v>
      </c>
      <c r="F8">
        <v>0</v>
      </c>
      <c r="G8" s="5">
        <v>36</v>
      </c>
      <c r="H8" s="5">
        <v>0</v>
      </c>
      <c r="I8" t="s">
        <v>729</v>
      </c>
      <c r="J8" t="s">
        <v>268</v>
      </c>
      <c r="L8">
        <v>70</v>
      </c>
    </row>
    <row r="9" spans="1:13" x14ac:dyDescent="0.25">
      <c r="A9">
        <v>112</v>
      </c>
      <c r="B9" t="s">
        <v>13</v>
      </c>
      <c r="C9">
        <f>VLOOKUP(B9,elemno!A:B,2,FALSE)</f>
        <v>1</v>
      </c>
      <c r="D9" t="s">
        <v>269</v>
      </c>
      <c r="E9">
        <f>VLOOKUP(G9,props!B:J,3,FALSE)</f>
        <v>1</v>
      </c>
      <c r="F9">
        <v>0</v>
      </c>
      <c r="G9" s="5">
        <v>36</v>
      </c>
      <c r="H9" s="5">
        <v>0</v>
      </c>
      <c r="I9" t="s">
        <v>733</v>
      </c>
      <c r="J9" t="s">
        <v>270</v>
      </c>
      <c r="L9">
        <v>80</v>
      </c>
    </row>
    <row r="10" spans="1:13" x14ac:dyDescent="0.25">
      <c r="A10">
        <v>77</v>
      </c>
      <c r="B10" t="s">
        <v>13</v>
      </c>
      <c r="C10">
        <f>VLOOKUP(B10,elemno!A:B,2,FALSE)</f>
        <v>1</v>
      </c>
      <c r="D10" t="s">
        <v>17</v>
      </c>
      <c r="E10">
        <f>VLOOKUP(G10,props!B:J,3,FALSE)</f>
        <v>1</v>
      </c>
      <c r="F10">
        <v>0</v>
      </c>
      <c r="G10" s="5">
        <v>27</v>
      </c>
      <c r="H10" s="5">
        <v>0</v>
      </c>
      <c r="I10" t="s">
        <v>697</v>
      </c>
      <c r="J10" t="s">
        <v>211</v>
      </c>
      <c r="L10">
        <v>90</v>
      </c>
    </row>
    <row r="11" spans="1:13" x14ac:dyDescent="0.25">
      <c r="A11">
        <v>78</v>
      </c>
      <c r="B11" t="s">
        <v>13</v>
      </c>
      <c r="C11">
        <f>VLOOKUP(B11,elemno!A:B,2,FALSE)</f>
        <v>1</v>
      </c>
      <c r="D11" t="s">
        <v>212</v>
      </c>
      <c r="E11">
        <f>VLOOKUP(G11,props!B:J,3,FALSE)</f>
        <v>1</v>
      </c>
      <c r="F11">
        <v>0</v>
      </c>
      <c r="G11" s="5">
        <v>27</v>
      </c>
      <c r="H11" s="5">
        <v>0</v>
      </c>
      <c r="I11" t="s">
        <v>364</v>
      </c>
      <c r="J11" t="s">
        <v>213</v>
      </c>
      <c r="L11">
        <v>100</v>
      </c>
    </row>
    <row r="12" spans="1:13" x14ac:dyDescent="0.25">
      <c r="A12">
        <v>67</v>
      </c>
      <c r="B12" t="s">
        <v>13</v>
      </c>
      <c r="C12">
        <f>VLOOKUP(B12,elemno!A:B,2,FALSE)</f>
        <v>1</v>
      </c>
      <c r="D12" t="s">
        <v>196</v>
      </c>
      <c r="E12">
        <f>VLOOKUP(G12,props!B:J,3,FALSE)</f>
        <v>1</v>
      </c>
      <c r="F12">
        <v>0</v>
      </c>
      <c r="G12" s="5">
        <v>23</v>
      </c>
      <c r="H12" s="5">
        <v>0</v>
      </c>
      <c r="I12" t="s">
        <v>681</v>
      </c>
      <c r="J12" t="s">
        <v>197</v>
      </c>
      <c r="L12">
        <v>110</v>
      </c>
    </row>
    <row r="13" spans="1:13" s="10" customFormat="1" x14ac:dyDescent="0.25">
      <c r="A13" s="10">
        <v>79</v>
      </c>
      <c r="B13" s="10" t="s">
        <v>13</v>
      </c>
      <c r="C13" s="10">
        <f>VLOOKUP(B13,elemno!A:B,2,FALSE)</f>
        <v>1</v>
      </c>
      <c r="D13" s="10" t="s">
        <v>192</v>
      </c>
      <c r="E13" s="10">
        <f>VLOOKUP(G13,props!B:J,3,FALSE)</f>
        <v>1</v>
      </c>
      <c r="F13" s="10">
        <v>0</v>
      </c>
      <c r="G13" s="12">
        <v>23</v>
      </c>
      <c r="H13" s="5">
        <v>0</v>
      </c>
      <c r="I13" t="s">
        <v>705</v>
      </c>
      <c r="J13" s="10" t="s">
        <v>704</v>
      </c>
      <c r="K13" s="7"/>
      <c r="L13">
        <v>120</v>
      </c>
      <c r="M13" s="10" t="s">
        <v>644</v>
      </c>
    </row>
    <row r="14" spans="1:13" s="11" customFormat="1" x14ac:dyDescent="0.25">
      <c r="A14" s="11">
        <v>79</v>
      </c>
      <c r="B14" s="11" t="s">
        <v>13</v>
      </c>
      <c r="C14" s="11">
        <f>VLOOKUP(B14,elemno!A:B,2,FALSE)</f>
        <v>1</v>
      </c>
      <c r="D14" s="11" t="s">
        <v>631</v>
      </c>
      <c r="E14" s="11">
        <f>VLOOKUP(G14,props!B:J,3,FALSE)</f>
        <v>1</v>
      </c>
      <c r="F14" s="11">
        <v>0</v>
      </c>
      <c r="G14" s="13">
        <v>28</v>
      </c>
      <c r="H14" s="5">
        <v>0</v>
      </c>
      <c r="I14" t="s">
        <v>713</v>
      </c>
      <c r="J14" s="11" t="s">
        <v>632</v>
      </c>
      <c r="K14" s="7"/>
      <c r="L14">
        <v>130</v>
      </c>
      <c r="M14" s="11" t="s">
        <v>642</v>
      </c>
    </row>
    <row r="15" spans="1:13" s="11" customFormat="1" x14ac:dyDescent="0.25">
      <c r="A15" s="11">
        <v>79</v>
      </c>
      <c r="B15" s="11" t="s">
        <v>13</v>
      </c>
      <c r="C15" s="11">
        <f>VLOOKUP(B15,elemno!A:B,2,FALSE)</f>
        <v>1</v>
      </c>
      <c r="D15" s="11" t="s">
        <v>633</v>
      </c>
      <c r="E15" s="11">
        <f>VLOOKUP(G15,props!B:J,3,FALSE)</f>
        <v>1</v>
      </c>
      <c r="F15" s="11">
        <v>0</v>
      </c>
      <c r="G15" s="13">
        <v>28</v>
      </c>
      <c r="H15" s="5">
        <v>0</v>
      </c>
      <c r="I15" t="s">
        <v>711</v>
      </c>
      <c r="J15" s="11" t="s">
        <v>634</v>
      </c>
      <c r="K15" s="7"/>
      <c r="L15">
        <v>140</v>
      </c>
      <c r="M15" s="11" t="s">
        <v>640</v>
      </c>
    </row>
    <row r="16" spans="1:13" x14ac:dyDescent="0.25">
      <c r="A16">
        <v>79</v>
      </c>
      <c r="B16" t="s">
        <v>13</v>
      </c>
      <c r="C16">
        <f>VLOOKUP(B16,elemno!A:B,2,FALSE)</f>
        <v>1</v>
      </c>
      <c r="D16" t="s">
        <v>214</v>
      </c>
      <c r="E16">
        <f>VLOOKUP(G16,props!B:J,3,FALSE)</f>
        <v>1</v>
      </c>
      <c r="F16">
        <v>0</v>
      </c>
      <c r="G16" s="5">
        <v>28</v>
      </c>
      <c r="H16" s="5">
        <v>0</v>
      </c>
      <c r="I16" t="s">
        <v>712</v>
      </c>
      <c r="J16" t="s">
        <v>215</v>
      </c>
      <c r="L16">
        <v>150</v>
      </c>
    </row>
    <row r="17" spans="1:12" x14ac:dyDescent="0.25">
      <c r="A17">
        <v>80</v>
      </c>
      <c r="B17" t="s">
        <v>13</v>
      </c>
      <c r="C17">
        <f>VLOOKUP(B17,elemno!A:B,2,FALSE)</f>
        <v>1</v>
      </c>
      <c r="D17" t="s">
        <v>216</v>
      </c>
      <c r="E17">
        <f>VLOOKUP(G17,props!B:J,3,FALSE)</f>
        <v>1</v>
      </c>
      <c r="F17">
        <v>0</v>
      </c>
      <c r="G17" s="5">
        <v>28</v>
      </c>
      <c r="H17" s="5">
        <v>0</v>
      </c>
      <c r="I17" t="s">
        <v>364</v>
      </c>
      <c r="J17" t="s">
        <v>217</v>
      </c>
      <c r="L17">
        <v>160</v>
      </c>
    </row>
    <row r="18" spans="1:12" x14ac:dyDescent="0.25">
      <c r="A18">
        <v>81</v>
      </c>
      <c r="B18" t="s">
        <v>13</v>
      </c>
      <c r="C18">
        <f>VLOOKUP(B18,elemno!A:B,2,FALSE)</f>
        <v>1</v>
      </c>
      <c r="D18" t="s">
        <v>218</v>
      </c>
      <c r="E18">
        <f>VLOOKUP(G18,props!B:J,3,FALSE)</f>
        <v>1</v>
      </c>
      <c r="F18">
        <v>0</v>
      </c>
      <c r="G18" s="5">
        <v>28</v>
      </c>
      <c r="H18" s="5">
        <v>0</v>
      </c>
      <c r="I18" t="s">
        <v>364</v>
      </c>
      <c r="J18" t="s">
        <v>219</v>
      </c>
      <c r="L18">
        <v>170</v>
      </c>
    </row>
    <row r="19" spans="1:12" x14ac:dyDescent="0.25">
      <c r="A19">
        <v>82</v>
      </c>
      <c r="B19" t="s">
        <v>13</v>
      </c>
      <c r="C19">
        <f>VLOOKUP(B19,elemno!A:B,2,FALSE)</f>
        <v>1</v>
      </c>
      <c r="D19" t="s">
        <v>220</v>
      </c>
      <c r="E19">
        <f>VLOOKUP(G19,props!B:J,3,FALSE)</f>
        <v>1</v>
      </c>
      <c r="F19">
        <v>0</v>
      </c>
      <c r="G19" s="5">
        <v>28</v>
      </c>
      <c r="H19" s="5">
        <v>0</v>
      </c>
      <c r="I19" t="s">
        <v>364</v>
      </c>
      <c r="J19" t="s">
        <v>221</v>
      </c>
      <c r="L19">
        <v>180</v>
      </c>
    </row>
    <row r="20" spans="1:12" x14ac:dyDescent="0.25">
      <c r="A20">
        <v>83</v>
      </c>
      <c r="B20" t="s">
        <v>13</v>
      </c>
      <c r="C20">
        <f>VLOOKUP(B20,elemno!A:B,2,FALSE)</f>
        <v>1</v>
      </c>
      <c r="D20" t="s">
        <v>222</v>
      </c>
      <c r="E20">
        <f>VLOOKUP(G20,props!B:J,3,FALSE)</f>
        <v>1</v>
      </c>
      <c r="F20">
        <v>0</v>
      </c>
      <c r="G20" s="5">
        <v>28</v>
      </c>
      <c r="H20" s="5">
        <v>0</v>
      </c>
      <c r="I20" t="s">
        <v>364</v>
      </c>
      <c r="J20" t="s">
        <v>223</v>
      </c>
      <c r="L20">
        <v>190</v>
      </c>
    </row>
    <row r="21" spans="1:12" x14ac:dyDescent="0.25">
      <c r="A21">
        <v>84</v>
      </c>
      <c r="B21" t="s">
        <v>13</v>
      </c>
      <c r="C21">
        <f>VLOOKUP(B21,elemno!A:B,2,FALSE)</f>
        <v>1</v>
      </c>
      <c r="D21" t="s">
        <v>224</v>
      </c>
      <c r="E21">
        <f>VLOOKUP(G21,props!B:J,3,FALSE)</f>
        <v>1</v>
      </c>
      <c r="F21">
        <v>0</v>
      </c>
      <c r="G21" s="5">
        <v>28</v>
      </c>
      <c r="H21" s="5">
        <v>0</v>
      </c>
      <c r="I21" t="s">
        <v>714</v>
      </c>
      <c r="J21" t="s">
        <v>225</v>
      </c>
      <c r="L21">
        <v>200</v>
      </c>
    </row>
    <row r="22" spans="1:12" x14ac:dyDescent="0.25">
      <c r="A22">
        <v>85</v>
      </c>
      <c r="B22" t="s">
        <v>13</v>
      </c>
      <c r="C22">
        <f>VLOOKUP(B22,elemno!A:B,2,FALSE)</f>
        <v>1</v>
      </c>
      <c r="D22" t="s">
        <v>226</v>
      </c>
      <c r="E22">
        <f>VLOOKUP(G22,props!B:J,3,FALSE)</f>
        <v>1</v>
      </c>
      <c r="F22">
        <v>0</v>
      </c>
      <c r="G22" s="5">
        <v>28</v>
      </c>
      <c r="H22" s="5">
        <v>0</v>
      </c>
      <c r="I22" t="s">
        <v>364</v>
      </c>
      <c r="J22" t="s">
        <v>227</v>
      </c>
      <c r="L22">
        <v>210</v>
      </c>
    </row>
    <row r="23" spans="1:12" x14ac:dyDescent="0.25">
      <c r="A23">
        <v>65</v>
      </c>
      <c r="B23" t="s">
        <v>13</v>
      </c>
      <c r="C23">
        <f>VLOOKUP(B23,elemno!A:B,2,FALSE)</f>
        <v>1</v>
      </c>
      <c r="D23" t="s">
        <v>192</v>
      </c>
      <c r="E23">
        <f>VLOOKUP(G23,props!B:J,3,FALSE)</f>
        <v>1</v>
      </c>
      <c r="F23">
        <v>0</v>
      </c>
      <c r="G23" s="5">
        <v>23</v>
      </c>
      <c r="H23" s="5">
        <v>0</v>
      </c>
      <c r="I23" t="s">
        <v>680</v>
      </c>
      <c r="J23" t="s">
        <v>193</v>
      </c>
      <c r="L23">
        <v>220</v>
      </c>
    </row>
    <row r="24" spans="1:12" x14ac:dyDescent="0.25">
      <c r="A24">
        <v>66</v>
      </c>
      <c r="B24" t="s">
        <v>13</v>
      </c>
      <c r="C24">
        <f>VLOOKUP(B24,elemno!A:B,2,FALSE)</f>
        <v>1</v>
      </c>
      <c r="D24" t="s">
        <v>194</v>
      </c>
      <c r="E24">
        <f>VLOOKUP(G24,props!B:J,3,FALSE)</f>
        <v>1</v>
      </c>
      <c r="F24">
        <v>0</v>
      </c>
      <c r="G24" s="5">
        <v>23</v>
      </c>
      <c r="H24" s="5">
        <v>0</v>
      </c>
      <c r="I24" t="s">
        <v>364</v>
      </c>
      <c r="J24" t="s">
        <v>195</v>
      </c>
      <c r="L24">
        <v>230</v>
      </c>
    </row>
    <row r="25" spans="1:12" x14ac:dyDescent="0.25">
      <c r="A25">
        <v>68</v>
      </c>
      <c r="B25" t="s">
        <v>13</v>
      </c>
      <c r="C25">
        <f>VLOOKUP(B25,elemno!A:B,2,FALSE)</f>
        <v>1</v>
      </c>
      <c r="D25" t="s">
        <v>15</v>
      </c>
      <c r="E25">
        <f>VLOOKUP(G25,props!B:J,3,FALSE)</f>
        <v>1</v>
      </c>
      <c r="F25">
        <v>0</v>
      </c>
      <c r="G25" s="5">
        <v>23</v>
      </c>
      <c r="H25" s="5">
        <v>0</v>
      </c>
      <c r="I25" t="s">
        <v>364</v>
      </c>
      <c r="J25" t="s">
        <v>198</v>
      </c>
      <c r="L25">
        <v>240</v>
      </c>
    </row>
    <row r="26" spans="1:12" x14ac:dyDescent="0.25">
      <c r="A26">
        <v>89</v>
      </c>
      <c r="B26" t="s">
        <v>13</v>
      </c>
      <c r="C26">
        <f>VLOOKUP(B26,elemno!A:B,2,FALSE)</f>
        <v>1</v>
      </c>
      <c r="D26" t="s">
        <v>19</v>
      </c>
      <c r="E26">
        <f>VLOOKUP(G26,props!B:J,3,FALSE)</f>
        <v>1</v>
      </c>
      <c r="F26">
        <v>0</v>
      </c>
      <c r="G26" s="5">
        <v>31</v>
      </c>
      <c r="H26" s="5">
        <v>0</v>
      </c>
      <c r="I26" t="s">
        <v>661</v>
      </c>
      <c r="J26" t="s">
        <v>232</v>
      </c>
      <c r="L26">
        <v>250</v>
      </c>
    </row>
    <row r="27" spans="1:12" x14ac:dyDescent="0.25">
      <c r="A27">
        <v>105</v>
      </c>
      <c r="B27" t="s">
        <v>13</v>
      </c>
      <c r="C27">
        <f>VLOOKUP(B27,elemno!A:B,2,FALSE)</f>
        <v>1</v>
      </c>
      <c r="D27" t="s">
        <v>20</v>
      </c>
      <c r="E27">
        <f>VLOOKUP(G27,props!B:J,3,FALSE)</f>
        <v>1</v>
      </c>
      <c r="F27">
        <v>0</v>
      </c>
      <c r="G27" s="5">
        <v>33</v>
      </c>
      <c r="H27" s="5">
        <v>0</v>
      </c>
      <c r="I27" t="s">
        <v>659</v>
      </c>
      <c r="J27" t="s">
        <v>660</v>
      </c>
      <c r="L27">
        <v>260</v>
      </c>
    </row>
    <row r="28" spans="1:12" x14ac:dyDescent="0.25">
      <c r="A28">
        <v>129</v>
      </c>
      <c r="B28" t="s">
        <v>13</v>
      </c>
      <c r="C28">
        <f>VLOOKUP(B28,elemno!A:B,2,FALSE)</f>
        <v>1</v>
      </c>
      <c r="D28" t="s">
        <v>21</v>
      </c>
      <c r="E28">
        <f>VLOOKUP(G28,props!B:J,3,FALSE)</f>
        <v>1</v>
      </c>
      <c r="F28">
        <v>0</v>
      </c>
      <c r="G28" s="5">
        <v>50</v>
      </c>
      <c r="H28" s="5">
        <v>0</v>
      </c>
      <c r="I28" t="s">
        <v>662</v>
      </c>
      <c r="J28" t="s">
        <v>291</v>
      </c>
      <c r="L28">
        <v>270</v>
      </c>
    </row>
    <row r="29" spans="1:12" x14ac:dyDescent="0.25">
      <c r="A29">
        <v>131</v>
      </c>
      <c r="B29" t="s">
        <v>13</v>
      </c>
      <c r="C29">
        <f>VLOOKUP(B29,elemno!A:B,2,FALSE)</f>
        <v>1</v>
      </c>
      <c r="D29" t="s">
        <v>22</v>
      </c>
      <c r="E29">
        <f>VLOOKUP(G29,props!B:J,3,FALSE)</f>
        <v>1</v>
      </c>
      <c r="F29">
        <v>0</v>
      </c>
      <c r="G29" s="5">
        <v>52</v>
      </c>
      <c r="H29" s="5">
        <v>0</v>
      </c>
      <c r="I29" t="s">
        <v>663</v>
      </c>
      <c r="J29" t="s">
        <v>293</v>
      </c>
      <c r="L29">
        <v>280</v>
      </c>
    </row>
    <row r="30" spans="1:12" x14ac:dyDescent="0.25">
      <c r="A30">
        <v>152</v>
      </c>
      <c r="B30" t="s">
        <v>13</v>
      </c>
      <c r="C30">
        <f>VLOOKUP(B30,elemno!A:B,2,FALSE)</f>
        <v>1</v>
      </c>
      <c r="D30" t="s">
        <v>315</v>
      </c>
      <c r="E30">
        <f>VLOOKUP(G30,props!B:J,3,FALSE)</f>
        <v>1</v>
      </c>
      <c r="F30">
        <v>0</v>
      </c>
      <c r="G30" s="5">
        <v>71</v>
      </c>
      <c r="H30" s="5">
        <v>0</v>
      </c>
      <c r="I30" t="s">
        <v>653</v>
      </c>
      <c r="J30" t="s">
        <v>654</v>
      </c>
      <c r="L30">
        <v>290</v>
      </c>
    </row>
    <row r="31" spans="1:12" x14ac:dyDescent="0.25">
      <c r="A31">
        <v>69</v>
      </c>
      <c r="B31" t="s">
        <v>13</v>
      </c>
      <c r="C31">
        <f>VLOOKUP(B31,elemno!A:B,2,FALSE)</f>
        <v>1</v>
      </c>
      <c r="D31" t="s">
        <v>16</v>
      </c>
      <c r="E31">
        <f>VLOOKUP(G31,props!B:J,3,FALSE)</f>
        <v>1</v>
      </c>
      <c r="F31">
        <v>0</v>
      </c>
      <c r="G31" s="5">
        <v>24</v>
      </c>
      <c r="H31" s="5">
        <v>0</v>
      </c>
      <c r="I31" t="s">
        <v>708</v>
      </c>
      <c r="J31" t="s">
        <v>199</v>
      </c>
      <c r="L31">
        <v>300</v>
      </c>
    </row>
    <row r="32" spans="1:12" x14ac:dyDescent="0.25">
      <c r="A32">
        <v>70</v>
      </c>
      <c r="B32" t="s">
        <v>13</v>
      </c>
      <c r="C32">
        <f>VLOOKUP(B32,elemno!A:B,2,FALSE)</f>
        <v>1</v>
      </c>
      <c r="D32" t="s">
        <v>200</v>
      </c>
      <c r="E32">
        <f>VLOOKUP(G32,props!B:J,3,FALSE)</f>
        <v>1</v>
      </c>
      <c r="F32">
        <v>0</v>
      </c>
      <c r="G32" s="5">
        <v>24</v>
      </c>
      <c r="H32" s="5">
        <v>0</v>
      </c>
      <c r="I32" t="s">
        <v>364</v>
      </c>
      <c r="J32" t="s">
        <v>201</v>
      </c>
      <c r="L32">
        <v>310</v>
      </c>
    </row>
    <row r="33" spans="1:13" x14ac:dyDescent="0.25">
      <c r="A33">
        <v>86</v>
      </c>
      <c r="B33" t="s">
        <v>13</v>
      </c>
      <c r="C33">
        <f>VLOOKUP(B33,elemno!A:B,2,FALSE)</f>
        <v>1</v>
      </c>
      <c r="D33" t="s">
        <v>18</v>
      </c>
      <c r="E33">
        <f>VLOOKUP(G33,props!B:J,3,FALSE)</f>
        <v>1</v>
      </c>
      <c r="F33">
        <v>0</v>
      </c>
      <c r="G33" s="5">
        <v>29</v>
      </c>
      <c r="H33" s="5">
        <v>0</v>
      </c>
      <c r="I33" t="s">
        <v>401</v>
      </c>
      <c r="J33" t="s">
        <v>228</v>
      </c>
      <c r="L33">
        <v>320</v>
      </c>
    </row>
    <row r="34" spans="1:13" x14ac:dyDescent="0.25">
      <c r="A34">
        <v>87</v>
      </c>
      <c r="B34" t="s">
        <v>13</v>
      </c>
      <c r="C34">
        <f>VLOOKUP(B34,elemno!A:B,2,FALSE)</f>
        <v>1</v>
      </c>
      <c r="D34" t="s">
        <v>229</v>
      </c>
      <c r="E34">
        <f>VLOOKUP(G34,props!B:J,3,FALSE)</f>
        <v>1</v>
      </c>
      <c r="F34">
        <v>0</v>
      </c>
      <c r="G34" s="5">
        <v>29</v>
      </c>
      <c r="H34" s="5">
        <v>0</v>
      </c>
      <c r="I34" t="s">
        <v>364</v>
      </c>
      <c r="J34" t="s">
        <v>230</v>
      </c>
      <c r="L34">
        <v>330</v>
      </c>
    </row>
    <row r="35" spans="1:13" x14ac:dyDescent="0.25">
      <c r="A35">
        <v>62</v>
      </c>
      <c r="B35" t="s">
        <v>13</v>
      </c>
      <c r="C35">
        <f>VLOOKUP(B35,elemno!A:B,2,FALSE)</f>
        <v>1</v>
      </c>
      <c r="D35" t="s">
        <v>188</v>
      </c>
      <c r="E35">
        <f>VLOOKUP(G35,props!B:J,3,FALSE)</f>
        <v>1</v>
      </c>
      <c r="F35">
        <v>0</v>
      </c>
      <c r="G35" s="5">
        <v>21</v>
      </c>
      <c r="H35" s="5">
        <v>0</v>
      </c>
      <c r="I35" t="s">
        <v>389</v>
      </c>
      <c r="J35" t="s">
        <v>189</v>
      </c>
      <c r="L35">
        <v>340</v>
      </c>
    </row>
    <row r="36" spans="1:13" x14ac:dyDescent="0.25">
      <c r="A36">
        <v>63</v>
      </c>
      <c r="B36" t="s">
        <v>13</v>
      </c>
      <c r="C36">
        <f>VLOOKUP(B36,elemno!A:B,2,FALSE)</f>
        <v>1</v>
      </c>
      <c r="D36" t="s">
        <v>14</v>
      </c>
      <c r="E36">
        <f>VLOOKUP(G36,props!B:J,3,FALSE)</f>
        <v>1</v>
      </c>
      <c r="F36">
        <v>0</v>
      </c>
      <c r="G36" s="5">
        <v>21</v>
      </c>
      <c r="H36" s="5">
        <v>0</v>
      </c>
      <c r="I36" t="s">
        <v>655</v>
      </c>
      <c r="J36" t="s">
        <v>190</v>
      </c>
      <c r="L36">
        <v>350</v>
      </c>
    </row>
    <row r="37" spans="1:13" x14ac:dyDescent="0.25">
      <c r="A37">
        <v>175</v>
      </c>
      <c r="B37" t="s">
        <v>75</v>
      </c>
      <c r="C37">
        <f>VLOOKUP(B37,elemno!A:B,2,FALSE)</f>
        <v>3</v>
      </c>
      <c r="D37" t="s">
        <v>74</v>
      </c>
      <c r="E37">
        <f>VLOOKUP(G37,props!B:J,3,FALSE)</f>
        <v>0</v>
      </c>
      <c r="F37">
        <v>12</v>
      </c>
      <c r="G37" s="5">
        <v>92</v>
      </c>
      <c r="H37" s="5">
        <v>0</v>
      </c>
      <c r="I37" t="s">
        <v>618</v>
      </c>
      <c r="J37" t="s">
        <v>343</v>
      </c>
      <c r="K37" s="7" t="str">
        <f>IF(LEN(I37)&lt;2,"",LEFT(B37&amp;"  ",2)&amp;RIGHT("   "&amp;C37,3)&amp;RIGHT("   "&amp;G37,3)&amp;RIGHT("   "&amp;H37,3)&amp;RIGHT("    "&amp;F37,4)&amp;" "&amp;LEFT(J37&amp;"                            ",25)&amp;" " &amp;I37)</f>
        <v>Li  3 92  0  12 LITHIUM CATION            [LiD0]</v>
      </c>
      <c r="L37">
        <v>370</v>
      </c>
    </row>
    <row r="38" spans="1:13" x14ac:dyDescent="0.25">
      <c r="A38">
        <v>64</v>
      </c>
      <c r="B38" t="s">
        <v>1</v>
      </c>
      <c r="C38">
        <f>VLOOKUP(B38,elemno!A:B,2,FALSE)</f>
        <v>6</v>
      </c>
      <c r="D38" t="s">
        <v>7</v>
      </c>
      <c r="E38">
        <f>VLOOKUP(G38,props!B:J,3,FALSE)</f>
        <v>4</v>
      </c>
      <c r="F38">
        <v>0</v>
      </c>
      <c r="G38" s="5">
        <v>22</v>
      </c>
      <c r="H38" s="5">
        <v>5</v>
      </c>
      <c r="I38" t="s">
        <v>390</v>
      </c>
      <c r="J38" t="s">
        <v>191</v>
      </c>
      <c r="K38" s="7" t="str">
        <f t="shared" ref="K38:K101" si="0">IF(LEN(I38)&lt;2,"",LEFT(B38&amp;"  ",2)&amp;RIGHT("   "&amp;C38,3)&amp;RIGHT("   "&amp;G38,3)&amp;RIGHT("   "&amp;H38,3)&amp;RIGHT("    "&amp;F38,4)&amp;" "&amp;LEFT(J38&amp;"                            ",25)&amp;" " &amp;I38)</f>
        <v>C   6 22  5   0 C IN CYCLOPROPLY          [CD4r3]</v>
      </c>
      <c r="L38">
        <v>390</v>
      </c>
    </row>
    <row r="39" spans="1:13" x14ac:dyDescent="0.25">
      <c r="A39">
        <v>61</v>
      </c>
      <c r="B39" t="s">
        <v>1</v>
      </c>
      <c r="C39">
        <f>VLOOKUP(B39,elemno!A:B,2,FALSE)</f>
        <v>6</v>
      </c>
      <c r="D39" t="s">
        <v>6</v>
      </c>
      <c r="E39">
        <f>VLOOKUP(G39,props!B:J,3,FALSE)</f>
        <v>4</v>
      </c>
      <c r="F39">
        <v>0</v>
      </c>
      <c r="G39" s="5">
        <v>20</v>
      </c>
      <c r="H39" s="5">
        <v>5</v>
      </c>
      <c r="I39" t="s">
        <v>388</v>
      </c>
      <c r="J39" t="s">
        <v>187</v>
      </c>
      <c r="K39" s="7" t="str">
        <f t="shared" si="0"/>
        <v>C   6 20  5   0 C IN CYCLOBUTYL           [CD4r4]</v>
      </c>
      <c r="L39">
        <v>400</v>
      </c>
    </row>
    <row r="40" spans="1:13" x14ac:dyDescent="0.25">
      <c r="A40">
        <v>1</v>
      </c>
      <c r="B40" t="s">
        <v>1</v>
      </c>
      <c r="C40">
        <f>VLOOKUP(B40,elemno!A:B,2,FALSE)</f>
        <v>6</v>
      </c>
      <c r="D40" t="s">
        <v>90</v>
      </c>
      <c r="E40">
        <f>VLOOKUP(G40,props!B:J,3,FALSE)</f>
        <v>4</v>
      </c>
      <c r="F40">
        <v>0</v>
      </c>
      <c r="G40" s="5">
        <v>1</v>
      </c>
      <c r="H40" s="5">
        <v>5</v>
      </c>
      <c r="I40" t="s">
        <v>363</v>
      </c>
      <c r="J40" t="s">
        <v>91</v>
      </c>
      <c r="K40" s="7" t="str">
        <f t="shared" si="0"/>
        <v>C   6  1  5   0 ALKYL CARBON              [CD4]</v>
      </c>
      <c r="L40">
        <v>410</v>
      </c>
    </row>
    <row r="41" spans="1:13" x14ac:dyDescent="0.25">
      <c r="A41">
        <v>88</v>
      </c>
      <c r="B41" t="s">
        <v>1</v>
      </c>
      <c r="C41">
        <f>VLOOKUP(B41,elemno!A:B,2,FALSE)</f>
        <v>6</v>
      </c>
      <c r="D41" t="s">
        <v>8</v>
      </c>
      <c r="E41">
        <f>VLOOKUP(G41,props!B:J,3,FALSE)</f>
        <v>3</v>
      </c>
      <c r="F41">
        <v>0</v>
      </c>
      <c r="G41" s="5">
        <v>30</v>
      </c>
      <c r="H41" s="5">
        <v>5</v>
      </c>
      <c r="I41" t="s">
        <v>629</v>
      </c>
      <c r="J41" t="s">
        <v>231</v>
      </c>
      <c r="K41" s="7" t="str">
        <f t="shared" si="0"/>
        <v>C   6 30  5   0 C=C IN 4-RING             $([CD3r4]=C)</v>
      </c>
      <c r="L41">
        <v>420</v>
      </c>
    </row>
    <row r="42" spans="1:13" x14ac:dyDescent="0.25">
      <c r="A42">
        <v>2</v>
      </c>
      <c r="B42" t="s">
        <v>1</v>
      </c>
      <c r="C42">
        <f>VLOOKUP(B42,elemno!A:B,2,FALSE)</f>
        <v>6</v>
      </c>
      <c r="D42" t="s">
        <v>92</v>
      </c>
      <c r="E42">
        <f>VLOOKUP(G42,props!B:J,3,FALSE)</f>
        <v>3</v>
      </c>
      <c r="F42">
        <v>0</v>
      </c>
      <c r="G42" s="5">
        <v>2</v>
      </c>
      <c r="H42" s="5">
        <v>5</v>
      </c>
      <c r="I42" t="s">
        <v>725</v>
      </c>
      <c r="J42" t="s">
        <v>93</v>
      </c>
      <c r="K42" s="7" t="str">
        <f t="shared" si="0"/>
        <v>C   6  2  5   0 VINYLIC                   $([CD3]=C)</v>
      </c>
      <c r="L42">
        <v>430</v>
      </c>
    </row>
    <row r="43" spans="1:13" x14ac:dyDescent="0.25">
      <c r="A43">
        <v>118</v>
      </c>
      <c r="B43" t="s">
        <v>1</v>
      </c>
      <c r="C43">
        <f>VLOOKUP(B43,elemno!A:B,2,FALSE)</f>
        <v>6</v>
      </c>
      <c r="D43" t="s">
        <v>2</v>
      </c>
      <c r="E43">
        <f>VLOOKUP(G43,props!B:J,3,FALSE)</f>
        <v>3</v>
      </c>
      <c r="F43">
        <v>0</v>
      </c>
      <c r="G43" s="5">
        <v>41</v>
      </c>
      <c r="H43" s="5">
        <v>5</v>
      </c>
      <c r="I43" t="s">
        <v>706</v>
      </c>
      <c r="J43" t="s">
        <v>278</v>
      </c>
      <c r="K43" s="7" t="str">
        <f t="shared" si="0"/>
        <v>C   6 41  5   0 C IN CO2- ANION           [$([CD3]([OD1])[OD1]), $([CD3]([SD1])[SD1])]</v>
      </c>
      <c r="L43">
        <v>440</v>
      </c>
    </row>
    <row r="44" spans="1:13" x14ac:dyDescent="0.25">
      <c r="A44">
        <v>119</v>
      </c>
      <c r="B44" t="s">
        <v>1</v>
      </c>
      <c r="C44">
        <f>VLOOKUP(B44,elemno!A:B,2,FALSE)</f>
        <v>6</v>
      </c>
      <c r="D44" t="s">
        <v>279</v>
      </c>
      <c r="E44">
        <f>VLOOKUP(G44,props!B:J,3,FALSE)</f>
        <v>3</v>
      </c>
      <c r="F44">
        <v>0</v>
      </c>
      <c r="G44" s="5">
        <v>41</v>
      </c>
      <c r="H44" s="5">
        <v>5</v>
      </c>
      <c r="I44" t="s">
        <v>364</v>
      </c>
      <c r="J44" t="s">
        <v>280</v>
      </c>
      <c r="K44" s="7" t="str">
        <f t="shared" si="0"/>
        <v/>
      </c>
      <c r="L44">
        <v>450</v>
      </c>
    </row>
    <row r="45" spans="1:13" x14ac:dyDescent="0.25">
      <c r="A45">
        <v>137</v>
      </c>
      <c r="B45" t="s">
        <v>1</v>
      </c>
      <c r="C45">
        <f>VLOOKUP(B45,elemno!A:B,2,FALSE)</f>
        <v>6</v>
      </c>
      <c r="D45" t="s">
        <v>301</v>
      </c>
      <c r="E45">
        <f>VLOOKUP(G45,props!B:J,3,FALSE)</f>
        <v>3</v>
      </c>
      <c r="F45">
        <v>0</v>
      </c>
      <c r="G45" s="5">
        <v>57</v>
      </c>
      <c r="H45" s="5">
        <v>5</v>
      </c>
      <c r="I45" t="s">
        <v>728</v>
      </c>
      <c r="J45" t="s">
        <v>302</v>
      </c>
      <c r="K45" s="7" t="str">
        <f t="shared" si="0"/>
        <v>C   6 57  5   0 GUANIDINIUM CARBON        $([CD3]([#7D3v3])([#7D3v3])=[#7D3v4&amp;!r600&amp;!$([#7][OD1])])</v>
      </c>
      <c r="L45">
        <v>460</v>
      </c>
    </row>
    <row r="46" spans="1:13" x14ac:dyDescent="0.25">
      <c r="A46">
        <v>138</v>
      </c>
      <c r="B46" t="s">
        <v>1</v>
      </c>
      <c r="C46">
        <f>VLOOKUP(B46,elemno!A:B,2,FALSE)</f>
        <v>6</v>
      </c>
      <c r="D46" t="s">
        <v>3</v>
      </c>
      <c r="E46">
        <f>VLOOKUP(G46,props!B:J,3,FALSE)</f>
        <v>3</v>
      </c>
      <c r="F46">
        <v>0</v>
      </c>
      <c r="G46" s="5">
        <v>57</v>
      </c>
      <c r="H46" s="5">
        <v>5</v>
      </c>
      <c r="I46" t="s">
        <v>727</v>
      </c>
      <c r="J46" t="s">
        <v>303</v>
      </c>
      <c r="K46" s="7" t="str">
        <f t="shared" si="0"/>
        <v>C   6 57  5   0 C IN +N=C-N RESONANCE     $([CD3]([#7D3v3])=[#7D3v4&amp;!r600&amp;!$([#7][OD1])])</v>
      </c>
      <c r="L46">
        <v>470</v>
      </c>
    </row>
    <row r="47" spans="1:13" x14ac:dyDescent="0.25">
      <c r="A47">
        <v>4</v>
      </c>
      <c r="B47" t="s">
        <v>1</v>
      </c>
      <c r="C47">
        <f>VLOOKUP(B47,elemno!A:B,2,FALSE)</f>
        <v>6</v>
      </c>
      <c r="D47" t="s">
        <v>94</v>
      </c>
      <c r="E47">
        <f>VLOOKUP(G47,props!B:J,3,FALSE)</f>
        <v>3</v>
      </c>
      <c r="F47">
        <v>0</v>
      </c>
      <c r="G47" s="5">
        <v>3</v>
      </c>
      <c r="H47" s="5">
        <v>5</v>
      </c>
      <c r="I47" t="s">
        <v>731</v>
      </c>
      <c r="J47" t="s">
        <v>95</v>
      </c>
      <c r="K47" s="7" t="str">
        <f t="shared" si="0"/>
        <v>C   6  3  5   0 GUANIDINE CARBON          $([CD3](=[#7D3v3])([#7D3v3])[#7D2v3])</v>
      </c>
      <c r="L47">
        <v>480</v>
      </c>
      <c r="M47" t="s">
        <v>368</v>
      </c>
    </row>
    <row r="48" spans="1:13" x14ac:dyDescent="0.25">
      <c r="A48">
        <v>5</v>
      </c>
      <c r="B48" t="s">
        <v>1</v>
      </c>
      <c r="C48">
        <f>VLOOKUP(B48,elemno!A:B,2,FALSE)</f>
        <v>6</v>
      </c>
      <c r="D48" t="s">
        <v>96</v>
      </c>
      <c r="E48">
        <f>VLOOKUP(G48,props!B:J,3,FALSE)</f>
        <v>3</v>
      </c>
      <c r="F48">
        <v>0</v>
      </c>
      <c r="G48" s="5">
        <v>3</v>
      </c>
      <c r="H48" s="5">
        <v>5</v>
      </c>
      <c r="I48" t="s">
        <v>719</v>
      </c>
      <c r="J48" t="s">
        <v>97</v>
      </c>
      <c r="K48" s="7" t="str">
        <f t="shared" si="0"/>
        <v>C   6  3  5   0 GENERAL CARBONYL C        $([CD3]=[O,N,P,S])</v>
      </c>
      <c r="L48">
        <v>490</v>
      </c>
    </row>
    <row r="49" spans="1:12" x14ac:dyDescent="0.25">
      <c r="A49">
        <v>6</v>
      </c>
      <c r="B49" t="s">
        <v>1</v>
      </c>
      <c r="C49">
        <f>VLOOKUP(B49,elemno!A:B,2,FALSE)</f>
        <v>6</v>
      </c>
      <c r="D49" t="s">
        <v>98</v>
      </c>
      <c r="E49">
        <f>VLOOKUP(G49,props!B:J,3,FALSE)</f>
        <v>3</v>
      </c>
      <c r="F49">
        <v>0</v>
      </c>
      <c r="G49" s="5">
        <v>3</v>
      </c>
      <c r="H49" s="5">
        <v>5</v>
      </c>
      <c r="I49" t="s">
        <v>364</v>
      </c>
      <c r="J49" t="s">
        <v>98</v>
      </c>
      <c r="K49" s="7" t="str">
        <f t="shared" si="0"/>
        <v/>
      </c>
      <c r="L49">
        <v>500</v>
      </c>
    </row>
    <row r="50" spans="1:12" x14ac:dyDescent="0.25">
      <c r="A50">
        <v>7</v>
      </c>
      <c r="B50" t="s">
        <v>1</v>
      </c>
      <c r="C50">
        <f>VLOOKUP(B50,elemno!A:B,2,FALSE)</f>
        <v>6</v>
      </c>
      <c r="D50" t="s">
        <v>99</v>
      </c>
      <c r="E50">
        <f>VLOOKUP(G50,props!B:J,3,FALSE)</f>
        <v>3</v>
      </c>
      <c r="F50">
        <v>0</v>
      </c>
      <c r="G50" s="5">
        <v>3</v>
      </c>
      <c r="H50" s="5">
        <v>5</v>
      </c>
      <c r="I50" t="s">
        <v>364</v>
      </c>
      <c r="J50" t="s">
        <v>100</v>
      </c>
      <c r="K50" s="7" t="str">
        <f t="shared" si="0"/>
        <v/>
      </c>
      <c r="L50">
        <v>510</v>
      </c>
    </row>
    <row r="51" spans="1:12" x14ac:dyDescent="0.25">
      <c r="A51">
        <v>8</v>
      </c>
      <c r="B51" t="s">
        <v>1</v>
      </c>
      <c r="C51">
        <f>VLOOKUP(B51,elemno!A:B,2,FALSE)</f>
        <v>6</v>
      </c>
      <c r="D51" t="s">
        <v>101</v>
      </c>
      <c r="E51">
        <f>VLOOKUP(G51,props!B:J,3,FALSE)</f>
        <v>3</v>
      </c>
      <c r="F51">
        <v>0</v>
      </c>
      <c r="G51" s="5">
        <v>3</v>
      </c>
      <c r="H51" s="5">
        <v>5</v>
      </c>
      <c r="I51" t="s">
        <v>364</v>
      </c>
      <c r="J51" t="s">
        <v>102</v>
      </c>
      <c r="K51" s="7" t="str">
        <f t="shared" si="0"/>
        <v/>
      </c>
      <c r="L51">
        <v>520</v>
      </c>
    </row>
    <row r="52" spans="1:12" x14ac:dyDescent="0.25">
      <c r="A52">
        <v>9</v>
      </c>
      <c r="B52" t="s">
        <v>1</v>
      </c>
      <c r="C52">
        <f>VLOOKUP(B52,elemno!A:B,2,FALSE)</f>
        <v>6</v>
      </c>
      <c r="D52" t="s">
        <v>103</v>
      </c>
      <c r="E52">
        <f>VLOOKUP(G52,props!B:J,3,FALSE)</f>
        <v>3</v>
      </c>
      <c r="F52">
        <v>0</v>
      </c>
      <c r="G52" s="5">
        <v>3</v>
      </c>
      <c r="H52" s="5">
        <v>5</v>
      </c>
      <c r="I52" t="s">
        <v>364</v>
      </c>
      <c r="J52" t="s">
        <v>104</v>
      </c>
      <c r="K52" s="7" t="str">
        <f t="shared" si="0"/>
        <v/>
      </c>
      <c r="L52">
        <v>530</v>
      </c>
    </row>
    <row r="53" spans="1:12" x14ac:dyDescent="0.25">
      <c r="A53">
        <v>10</v>
      </c>
      <c r="B53" t="s">
        <v>1</v>
      </c>
      <c r="C53">
        <f>VLOOKUP(B53,elemno!A:B,2,FALSE)</f>
        <v>6</v>
      </c>
      <c r="D53" t="s">
        <v>105</v>
      </c>
      <c r="E53">
        <f>VLOOKUP(G53,props!B:J,3,FALSE)</f>
        <v>3</v>
      </c>
      <c r="F53">
        <v>0</v>
      </c>
      <c r="G53" s="5">
        <v>3</v>
      </c>
      <c r="H53" s="5">
        <v>5</v>
      </c>
      <c r="I53" t="s">
        <v>364</v>
      </c>
      <c r="J53" t="s">
        <v>106</v>
      </c>
      <c r="K53" s="7" t="str">
        <f t="shared" si="0"/>
        <v/>
      </c>
      <c r="L53">
        <v>540</v>
      </c>
    </row>
    <row r="54" spans="1:12" x14ac:dyDescent="0.25">
      <c r="A54">
        <v>11</v>
      </c>
      <c r="B54" t="s">
        <v>1</v>
      </c>
      <c r="C54">
        <f>VLOOKUP(B54,elemno!A:B,2,FALSE)</f>
        <v>6</v>
      </c>
      <c r="D54" t="s">
        <v>107</v>
      </c>
      <c r="E54">
        <f>VLOOKUP(G54,props!B:J,3,FALSE)</f>
        <v>3</v>
      </c>
      <c r="F54">
        <v>0</v>
      </c>
      <c r="G54" s="5">
        <v>3</v>
      </c>
      <c r="H54" s="5">
        <v>5</v>
      </c>
      <c r="I54" t="s">
        <v>364</v>
      </c>
      <c r="J54" t="s">
        <v>108</v>
      </c>
      <c r="K54" s="7" t="str">
        <f t="shared" si="0"/>
        <v/>
      </c>
      <c r="L54">
        <v>550</v>
      </c>
    </row>
    <row r="55" spans="1:12" x14ac:dyDescent="0.25">
      <c r="A55">
        <v>12</v>
      </c>
      <c r="B55" t="s">
        <v>1</v>
      </c>
      <c r="C55">
        <f>VLOOKUP(B55,elemno!A:B,2,FALSE)</f>
        <v>6</v>
      </c>
      <c r="D55" t="s">
        <v>109</v>
      </c>
      <c r="E55">
        <f>VLOOKUP(G55,props!B:J,3,FALSE)</f>
        <v>3</v>
      </c>
      <c r="F55">
        <v>0</v>
      </c>
      <c r="G55" s="5">
        <v>3</v>
      </c>
      <c r="H55" s="5">
        <v>5</v>
      </c>
      <c r="I55" t="s">
        <v>364</v>
      </c>
      <c r="J55" t="s">
        <v>110</v>
      </c>
      <c r="K55" s="7" t="str">
        <f t="shared" si="0"/>
        <v/>
      </c>
      <c r="L55">
        <v>560</v>
      </c>
    </row>
    <row r="56" spans="1:12" x14ac:dyDescent="0.25">
      <c r="A56">
        <v>13</v>
      </c>
      <c r="B56" t="s">
        <v>1</v>
      </c>
      <c r="C56">
        <f>VLOOKUP(B56,elemno!A:B,2,FALSE)</f>
        <v>6</v>
      </c>
      <c r="D56" t="s">
        <v>111</v>
      </c>
      <c r="E56">
        <f>VLOOKUP(G56,props!B:J,3,FALSE)</f>
        <v>3</v>
      </c>
      <c r="F56">
        <v>0</v>
      </c>
      <c r="G56" s="5">
        <v>3</v>
      </c>
      <c r="H56" s="5">
        <v>5</v>
      </c>
      <c r="I56" t="s">
        <v>364</v>
      </c>
      <c r="J56" t="s">
        <v>112</v>
      </c>
      <c r="K56" s="7" t="str">
        <f t="shared" si="0"/>
        <v/>
      </c>
      <c r="L56">
        <v>570</v>
      </c>
    </row>
    <row r="57" spans="1:12" x14ac:dyDescent="0.25">
      <c r="A57">
        <v>14</v>
      </c>
      <c r="B57" t="s">
        <v>1</v>
      </c>
      <c r="C57">
        <f>VLOOKUP(B57,elemno!A:B,2,FALSE)</f>
        <v>6</v>
      </c>
      <c r="D57" t="s">
        <v>113</v>
      </c>
      <c r="E57">
        <f>VLOOKUP(G57,props!B:J,3,FALSE)</f>
        <v>3</v>
      </c>
      <c r="F57">
        <v>0</v>
      </c>
      <c r="G57" s="5">
        <v>3</v>
      </c>
      <c r="H57" s="5">
        <v>5</v>
      </c>
      <c r="I57" t="s">
        <v>364</v>
      </c>
      <c r="J57" t="s">
        <v>114</v>
      </c>
      <c r="K57" s="7" t="str">
        <f t="shared" si="0"/>
        <v/>
      </c>
      <c r="L57">
        <v>580</v>
      </c>
    </row>
    <row r="58" spans="1:12" x14ac:dyDescent="0.25">
      <c r="A58">
        <v>15</v>
      </c>
      <c r="B58" t="s">
        <v>1</v>
      </c>
      <c r="C58">
        <f>VLOOKUP(B58,elemno!A:B,2,FALSE)</f>
        <v>6</v>
      </c>
      <c r="D58" t="s">
        <v>115</v>
      </c>
      <c r="E58">
        <f>VLOOKUP(G58,props!B:J,3,FALSE)</f>
        <v>3</v>
      </c>
      <c r="F58">
        <v>0</v>
      </c>
      <c r="G58" s="5">
        <v>3</v>
      </c>
      <c r="H58" s="5">
        <v>5</v>
      </c>
      <c r="I58" t="s">
        <v>364</v>
      </c>
      <c r="J58" t="s">
        <v>116</v>
      </c>
      <c r="K58" s="7" t="str">
        <f t="shared" si="0"/>
        <v/>
      </c>
      <c r="L58">
        <v>590</v>
      </c>
    </row>
    <row r="59" spans="1:12" x14ac:dyDescent="0.25">
      <c r="A59">
        <v>165</v>
      </c>
      <c r="B59" t="s">
        <v>1</v>
      </c>
      <c r="C59">
        <f>VLOOKUP(B59,elemno!A:B,2,FALSE)</f>
        <v>6</v>
      </c>
      <c r="D59" t="s">
        <v>5</v>
      </c>
      <c r="E59">
        <f>VLOOKUP(G59,props!B:J,3,FALSE)</f>
        <v>3</v>
      </c>
      <c r="F59">
        <v>0</v>
      </c>
      <c r="G59" s="5">
        <v>80</v>
      </c>
      <c r="H59" s="5">
        <v>5</v>
      </c>
      <c r="I59" t="s">
        <v>734</v>
      </c>
      <c r="J59" t="s">
        <v>333</v>
      </c>
      <c r="K59" s="7" t="str">
        <f t="shared" si="0"/>
        <v>C   6 80  5   0 C IN N-C-N, IM+ ION       $([cD3r500]([#7D3v3])=[#7D3v4&amp;!r600&amp;!$([#7][OD1])])</v>
      </c>
      <c r="L59">
        <v>600</v>
      </c>
    </row>
    <row r="60" spans="1:12" x14ac:dyDescent="0.25">
      <c r="A60">
        <v>144</v>
      </c>
      <c r="B60" t="s">
        <v>1</v>
      </c>
      <c r="C60">
        <f>VLOOKUP(B60,elemno!A:B,2,FALSE)</f>
        <v>6</v>
      </c>
      <c r="D60" t="s">
        <v>11</v>
      </c>
      <c r="E60">
        <f>VLOOKUP(G60,props!B:J,3,FALSE)</f>
        <v>3</v>
      </c>
      <c r="F60">
        <v>0</v>
      </c>
      <c r="G60" s="5">
        <v>78</v>
      </c>
      <c r="H60" s="5">
        <v>5</v>
      </c>
      <c r="I60" t="s">
        <v>765</v>
      </c>
      <c r="J60" t="s">
        <v>766</v>
      </c>
      <c r="K60" s="7" t="str">
        <f t="shared" si="0"/>
        <v>C   6 78  5   0 general 5-ring C both alp [$([cD3r500]1[oD2r500,sD2r500,nD3v3r500]aaa1);$([cD3r500]1a[oD2r500,sD2r500,nD3v3r500]aa1)]</v>
      </c>
      <c r="L60">
        <v>610</v>
      </c>
    </row>
    <row r="61" spans="1:12" x14ac:dyDescent="0.25">
      <c r="A61">
        <v>144</v>
      </c>
      <c r="B61" t="s">
        <v>1</v>
      </c>
      <c r="C61">
        <f>VLOOKUP(B61,elemno!A:B,2,FALSE)</f>
        <v>6</v>
      </c>
      <c r="D61" t="s">
        <v>9</v>
      </c>
      <c r="E61">
        <f>VLOOKUP(G61,props!B:J,3,FALSE)</f>
        <v>3</v>
      </c>
      <c r="F61">
        <v>0</v>
      </c>
      <c r="G61" s="5">
        <v>63</v>
      </c>
      <c r="H61" s="5">
        <v>5</v>
      </c>
      <c r="I61" t="s">
        <v>763</v>
      </c>
      <c r="J61" t="s">
        <v>759</v>
      </c>
      <c r="K61" s="7" t="str">
        <f t="shared" si="0"/>
        <v>C   6 63  5   0 ALPHA AROM 5-RING  C (fur $([cD3r500]:[oD2r500,sD2r500])</v>
      </c>
      <c r="L61">
        <v>620</v>
      </c>
    </row>
    <row r="62" spans="1:12" x14ac:dyDescent="0.25">
      <c r="A62">
        <v>145</v>
      </c>
      <c r="B62" t="s">
        <v>1</v>
      </c>
      <c r="C62">
        <f>VLOOKUP(B62,elemno!A:B,2,FALSE)</f>
        <v>6</v>
      </c>
      <c r="D62" t="s">
        <v>10</v>
      </c>
      <c r="E62">
        <f>VLOOKUP(G62,props!B:J,3,FALSE)</f>
        <v>3</v>
      </c>
      <c r="F62">
        <v>0</v>
      </c>
      <c r="G62" s="5">
        <v>64</v>
      </c>
      <c r="H62" s="5">
        <v>5</v>
      </c>
      <c r="I62" t="s">
        <v>764</v>
      </c>
      <c r="J62" t="s">
        <v>760</v>
      </c>
      <c r="K62" s="7" t="str">
        <f t="shared" si="0"/>
        <v>C   6 64  5   0 BETA AROM 5-RING  C (fura $([cD3r500]:a:[oD2r500,sD2r500])</v>
      </c>
      <c r="L62">
        <v>630</v>
      </c>
    </row>
    <row r="63" spans="1:12" x14ac:dyDescent="0.25">
      <c r="A63">
        <v>144</v>
      </c>
      <c r="B63" t="s">
        <v>1</v>
      </c>
      <c r="C63">
        <f>VLOOKUP(B63,elemno!A:B,2,FALSE)</f>
        <v>6</v>
      </c>
      <c r="D63" t="s">
        <v>11</v>
      </c>
      <c r="E63">
        <f>VLOOKUP(G63,props!B:J,3,FALSE)</f>
        <v>3</v>
      </c>
      <c r="F63">
        <v>0</v>
      </c>
      <c r="G63" s="5">
        <v>78</v>
      </c>
      <c r="H63" s="5">
        <v>5</v>
      </c>
      <c r="I63" t="s">
        <v>769</v>
      </c>
      <c r="J63" t="s">
        <v>767</v>
      </c>
      <c r="K63" s="7" t="str">
        <f t="shared" si="0"/>
        <v>C   6 78  5   0 general 5-ring C (imidzol [$([cD3r500]1[nv4r500&amp;!$(n[OD1])]aaa1),$([cr500]1a[nv4r500&amp;!$(n[OD1])]aa1)]</v>
      </c>
      <c r="L63">
        <v>640</v>
      </c>
    </row>
    <row r="64" spans="1:12" x14ac:dyDescent="0.25">
      <c r="A64">
        <v>144</v>
      </c>
      <c r="B64" t="s">
        <v>1</v>
      </c>
      <c r="C64">
        <f>VLOOKUP(B64,elemno!A:B,2,FALSE)</f>
        <v>6</v>
      </c>
      <c r="D64" t="s">
        <v>11</v>
      </c>
      <c r="E64">
        <f>VLOOKUP(G64,props!B:J,3,FALSE)</f>
        <v>3</v>
      </c>
      <c r="F64">
        <v>0</v>
      </c>
      <c r="G64" s="5">
        <v>78</v>
      </c>
      <c r="H64" s="5">
        <v>5</v>
      </c>
      <c r="I64" t="s">
        <v>770</v>
      </c>
      <c r="J64" t="s">
        <v>768</v>
      </c>
      <c r="K64" s="7" t="str">
        <f t="shared" si="0"/>
        <v>C   6 78  5   0 general 5-ring C (1,2-dia [$([cD3r500]1[cr500][cr500][nD2r500][nD2r500]1),$([cD3r500]1[cr500][nD2r500][nD2r500][cr500]1)]</v>
      </c>
      <c r="L64">
        <v>650</v>
      </c>
    </row>
    <row r="65" spans="1:13" x14ac:dyDescent="0.25">
      <c r="A65">
        <v>144</v>
      </c>
      <c r="B65" t="s">
        <v>1</v>
      </c>
      <c r="C65">
        <f>VLOOKUP(B65,elemno!A:B,2,FALSE)</f>
        <v>6</v>
      </c>
      <c r="D65" t="s">
        <v>9</v>
      </c>
      <c r="E65">
        <f>VLOOKUP(G65,props!B:J,3,FALSE)</f>
        <v>3</v>
      </c>
      <c r="F65">
        <v>0</v>
      </c>
      <c r="G65" s="5">
        <v>63</v>
      </c>
      <c r="H65" s="5">
        <v>5</v>
      </c>
      <c r="I65" t="s">
        <v>761</v>
      </c>
      <c r="J65" t="s">
        <v>310</v>
      </c>
      <c r="K65" s="7" t="str">
        <f t="shared" si="0"/>
        <v>C   6 63  5   0 ALPHA AROM 5-RING  C      $([cD3r500]:[nD3v3r500])</v>
      </c>
      <c r="L65">
        <v>660</v>
      </c>
    </row>
    <row r="66" spans="1:13" x14ac:dyDescent="0.25">
      <c r="A66">
        <v>145</v>
      </c>
      <c r="B66" t="s">
        <v>1</v>
      </c>
      <c r="C66">
        <f>VLOOKUP(B66,elemno!A:B,2,FALSE)</f>
        <v>6</v>
      </c>
      <c r="D66" t="s">
        <v>10</v>
      </c>
      <c r="E66">
        <f>VLOOKUP(G66,props!B:J,3,FALSE)</f>
        <v>3</v>
      </c>
      <c r="F66">
        <v>0</v>
      </c>
      <c r="G66" s="5">
        <v>64</v>
      </c>
      <c r="H66" s="5">
        <v>5</v>
      </c>
      <c r="I66" t="s">
        <v>762</v>
      </c>
      <c r="J66" t="s">
        <v>311</v>
      </c>
      <c r="K66" s="7" t="str">
        <f t="shared" si="0"/>
        <v>C   6 64  5   0 BETA AROM 5-RING  C       $([cD3r500]1a[nD3v3r500]aa1)</v>
      </c>
      <c r="L66">
        <v>670</v>
      </c>
    </row>
    <row r="67" spans="1:13" x14ac:dyDescent="0.25">
      <c r="A67">
        <v>113</v>
      </c>
      <c r="B67" t="s">
        <v>1</v>
      </c>
      <c r="C67">
        <f>VLOOKUP(B67,elemno!A:B,2,FALSE)</f>
        <v>6</v>
      </c>
      <c r="D67" t="s">
        <v>271</v>
      </c>
      <c r="E67">
        <f>VLOOKUP(G67,props!B:J,3,FALSE)</f>
        <v>3</v>
      </c>
      <c r="F67">
        <v>0</v>
      </c>
      <c r="G67" s="5">
        <v>37</v>
      </c>
      <c r="H67" s="5">
        <v>5</v>
      </c>
      <c r="I67" t="s">
        <v>724</v>
      </c>
      <c r="J67" t="s">
        <v>635</v>
      </c>
      <c r="K67" s="7" t="str">
        <f t="shared" si="0"/>
        <v>C   6 37  5   0 CARBON AS IN BENZENE, PYR [cD3]1ccccc1</v>
      </c>
      <c r="L67">
        <v>680</v>
      </c>
    </row>
    <row r="68" spans="1:13" x14ac:dyDescent="0.25">
      <c r="A68">
        <v>163</v>
      </c>
      <c r="B68" t="s">
        <v>1</v>
      </c>
      <c r="C68">
        <f>VLOOKUP(B68,elemno!A:B,2,FALSE)</f>
        <v>6</v>
      </c>
      <c r="D68" t="s">
        <v>11</v>
      </c>
      <c r="E68">
        <f>VLOOKUP(G68,props!B:J,3,FALSE)</f>
        <v>3</v>
      </c>
      <c r="F68">
        <v>0</v>
      </c>
      <c r="G68" s="5">
        <v>78</v>
      </c>
      <c r="H68" s="5">
        <v>5</v>
      </c>
      <c r="I68" t="s">
        <v>682</v>
      </c>
      <c r="J68" t="s">
        <v>331</v>
      </c>
      <c r="K68" s="7" t="str">
        <f t="shared" si="0"/>
        <v>C   6 78  5   0 GENERAL AROM 5-RING C     [cD3r500]</v>
      </c>
      <c r="L68">
        <v>690</v>
      </c>
    </row>
    <row r="69" spans="1:13" x14ac:dyDescent="0.25">
      <c r="A69">
        <v>113</v>
      </c>
      <c r="B69" t="s">
        <v>1</v>
      </c>
      <c r="C69">
        <f>VLOOKUP(B69,elemno!A:B,2,FALSE)</f>
        <v>6</v>
      </c>
      <c r="D69" t="s">
        <v>271</v>
      </c>
      <c r="E69">
        <f>VLOOKUP(G69,props!B:J,3,FALSE)</f>
        <v>3</v>
      </c>
      <c r="F69">
        <v>0</v>
      </c>
      <c r="G69" s="5">
        <v>37</v>
      </c>
      <c r="H69" s="5">
        <v>5</v>
      </c>
      <c r="I69" t="s">
        <v>391</v>
      </c>
      <c r="J69" t="s">
        <v>272</v>
      </c>
      <c r="K69" s="7" t="str">
        <f t="shared" si="0"/>
        <v>C   6 37  5   0 AROMATIC C                [cD3]</v>
      </c>
      <c r="L69">
        <v>700</v>
      </c>
    </row>
    <row r="70" spans="1:13" x14ac:dyDescent="0.25">
      <c r="A70">
        <v>16</v>
      </c>
      <c r="B70" t="s">
        <v>1</v>
      </c>
      <c r="C70">
        <f>VLOOKUP(B70,elemno!A:B,2,FALSE)</f>
        <v>6</v>
      </c>
      <c r="D70" t="s">
        <v>117</v>
      </c>
      <c r="E70">
        <f>VLOOKUP(G70,props!B:J,3,FALSE)</f>
        <v>2</v>
      </c>
      <c r="F70">
        <v>0</v>
      </c>
      <c r="G70" s="5">
        <v>4</v>
      </c>
      <c r="H70" s="5">
        <v>5</v>
      </c>
      <c r="I70" t="s">
        <v>691</v>
      </c>
      <c r="J70" t="s">
        <v>118</v>
      </c>
      <c r="K70" s="7" t="str">
        <f t="shared" si="0"/>
        <v>C   6  4  5   0 ACETYLENIC C              $([#6D2]#*)</v>
      </c>
      <c r="L70">
        <v>710</v>
      </c>
    </row>
    <row r="71" spans="1:13" x14ac:dyDescent="0.25">
      <c r="A71">
        <v>17</v>
      </c>
      <c r="B71" t="s">
        <v>1</v>
      </c>
      <c r="C71">
        <f>VLOOKUP(B71,elemno!A:B,2,FALSE)</f>
        <v>6</v>
      </c>
      <c r="D71" t="s">
        <v>119</v>
      </c>
      <c r="E71">
        <f>VLOOKUP(G71,props!B:J,3,FALSE)</f>
        <v>2</v>
      </c>
      <c r="F71">
        <v>0</v>
      </c>
      <c r="G71" s="5">
        <v>4</v>
      </c>
      <c r="H71" s="5">
        <v>5</v>
      </c>
      <c r="I71" t="s">
        <v>692</v>
      </c>
      <c r="J71" t="s">
        <v>690</v>
      </c>
      <c r="K71" s="7" t="str">
        <f t="shared" si="0"/>
        <v>C   6  4  5   0 ALLENIC C (also isocyanat $([#6D2](=*)=*)</v>
      </c>
      <c r="L71">
        <v>720</v>
      </c>
    </row>
    <row r="72" spans="1:13" x14ac:dyDescent="0.25">
      <c r="A72">
        <v>141</v>
      </c>
      <c r="B72" t="s">
        <v>1</v>
      </c>
      <c r="C72">
        <f>VLOOKUP(B72,elemno!A:B,2,FALSE)</f>
        <v>6</v>
      </c>
      <c r="D72" t="s">
        <v>4</v>
      </c>
      <c r="E72">
        <f>VLOOKUP(G72,props!B:J,3,FALSE)</f>
        <v>1</v>
      </c>
      <c r="F72">
        <v>0</v>
      </c>
      <c r="G72" s="5">
        <v>60</v>
      </c>
      <c r="H72" s="5">
        <v>0</v>
      </c>
      <c r="I72" t="s">
        <v>372</v>
      </c>
      <c r="J72" t="s">
        <v>307</v>
      </c>
      <c r="K72" s="7" t="str">
        <f t="shared" si="0"/>
        <v>C   6 60  0   0 ISONITRILE CARBON         $([CD1]#N)</v>
      </c>
      <c r="L72">
        <v>730</v>
      </c>
    </row>
    <row r="73" spans="1:13" x14ac:dyDescent="0.25">
      <c r="A73">
        <v>120</v>
      </c>
      <c r="B73" t="s">
        <v>29</v>
      </c>
      <c r="C73">
        <f>VLOOKUP(B73,elemno!A:B,2,FALSE)</f>
        <v>7</v>
      </c>
      <c r="D73" t="s">
        <v>32</v>
      </c>
      <c r="E73">
        <f>VLOOKUP(G73,props!B:J,3,FALSE)</f>
        <v>1</v>
      </c>
      <c r="F73">
        <v>0</v>
      </c>
      <c r="G73" s="5">
        <v>42</v>
      </c>
      <c r="H73" s="5">
        <v>0</v>
      </c>
      <c r="I73" t="s">
        <v>392</v>
      </c>
      <c r="J73" t="s">
        <v>281</v>
      </c>
      <c r="K73" s="7" t="str">
        <f t="shared" si="0"/>
        <v>N   7 42  0   0 N TRIPLE BONDED           $([ND1]#*)</v>
      </c>
      <c r="L73">
        <v>750</v>
      </c>
    </row>
    <row r="74" spans="1:13" x14ac:dyDescent="0.25">
      <c r="A74">
        <v>126</v>
      </c>
      <c r="B74" t="s">
        <v>29</v>
      </c>
      <c r="C74">
        <f>VLOOKUP(B74,elemno!A:B,2,FALSE)</f>
        <v>7</v>
      </c>
      <c r="D74" t="s">
        <v>34</v>
      </c>
      <c r="E74">
        <f>VLOOKUP(G74,props!B:J,3,FALSE)</f>
        <v>1</v>
      </c>
      <c r="F74">
        <v>0</v>
      </c>
      <c r="G74" s="5">
        <v>47</v>
      </c>
      <c r="H74" s="5">
        <v>0</v>
      </c>
      <c r="I74" t="s">
        <v>699</v>
      </c>
      <c r="J74" t="s">
        <v>289</v>
      </c>
      <c r="K74" s="7" t="str">
        <f t="shared" si="0"/>
        <v>N   7 47  0   0 TERMINAL N, AZIDE         $([ND1][ND2])</v>
      </c>
      <c r="L74">
        <v>760</v>
      </c>
    </row>
    <row r="75" spans="1:13" x14ac:dyDescent="0.25">
      <c r="A75">
        <v>132</v>
      </c>
      <c r="B75" t="s">
        <v>29</v>
      </c>
      <c r="C75">
        <f>VLOOKUP(B75,elemno!A:B,2,FALSE)</f>
        <v>7</v>
      </c>
      <c r="D75" t="s">
        <v>33</v>
      </c>
      <c r="E75">
        <f>VLOOKUP(G75,props!B:J,3,FALSE)</f>
        <v>2</v>
      </c>
      <c r="F75">
        <v>0</v>
      </c>
      <c r="G75" s="5">
        <v>53</v>
      </c>
      <c r="H75" s="5">
        <v>0</v>
      </c>
      <c r="I75" t="s">
        <v>394</v>
      </c>
      <c r="J75" t="s">
        <v>294</v>
      </c>
      <c r="K75" s="7" t="str">
        <f t="shared" si="0"/>
        <v>N   7 53  0   0 N TWICE DOUBLE BONDED     $([ND2](=*)=*)</v>
      </c>
      <c r="L75">
        <v>770</v>
      </c>
    </row>
    <row r="76" spans="1:13" x14ac:dyDescent="0.25">
      <c r="A76">
        <v>42</v>
      </c>
      <c r="B76" t="s">
        <v>29</v>
      </c>
      <c r="C76">
        <f>VLOOKUP(B76,elemno!A:B,2,FALSE)</f>
        <v>7</v>
      </c>
      <c r="D76" t="s">
        <v>30</v>
      </c>
      <c r="E76">
        <f>VLOOKUP(G76,props!B:J,3,FALSE)</f>
        <v>2</v>
      </c>
      <c r="F76">
        <v>0</v>
      </c>
      <c r="G76" s="5">
        <v>9</v>
      </c>
      <c r="H76" s="5">
        <v>27</v>
      </c>
      <c r="I76" t="s">
        <v>695</v>
      </c>
      <c r="J76" t="s">
        <v>161</v>
      </c>
      <c r="K76" s="7" t="str">
        <f t="shared" si="0"/>
        <v>N   7  9 27   0 N=C, IMINES               $([ND2]=[#6,#7])</v>
      </c>
      <c r="L76">
        <v>780</v>
      </c>
    </row>
    <row r="77" spans="1:13" x14ac:dyDescent="0.25">
      <c r="A77">
        <v>43</v>
      </c>
      <c r="B77" t="s">
        <v>29</v>
      </c>
      <c r="C77">
        <f>VLOOKUP(B77,elemno!A:B,2,FALSE)</f>
        <v>7</v>
      </c>
      <c r="D77" t="s">
        <v>162</v>
      </c>
      <c r="E77">
        <f>VLOOKUP(G77,props!B:J,3,FALSE)</f>
        <v>2</v>
      </c>
      <c r="F77">
        <v>0</v>
      </c>
      <c r="G77" s="5">
        <v>9</v>
      </c>
      <c r="H77" s="5">
        <v>27</v>
      </c>
      <c r="I77" t="s">
        <v>364</v>
      </c>
      <c r="J77" t="s">
        <v>163</v>
      </c>
      <c r="K77" s="7" t="str">
        <f t="shared" si="0"/>
        <v/>
      </c>
      <c r="L77">
        <v>790</v>
      </c>
    </row>
    <row r="78" spans="1:13" x14ac:dyDescent="0.25">
      <c r="A78" s="10">
        <v>121</v>
      </c>
      <c r="B78" s="10" t="s">
        <v>29</v>
      </c>
      <c r="C78" s="10">
        <f>VLOOKUP(B78,elemno!A:B,2,FALSE)</f>
        <v>7</v>
      </c>
      <c r="D78" s="10" t="s">
        <v>282</v>
      </c>
      <c r="E78" s="10">
        <v>2</v>
      </c>
      <c r="F78" s="10">
        <v>0</v>
      </c>
      <c r="G78" s="12">
        <v>43</v>
      </c>
      <c r="H78" s="5">
        <v>28</v>
      </c>
      <c r="I78" s="10" t="s">
        <v>747</v>
      </c>
      <c r="J78" s="10" t="s">
        <v>748</v>
      </c>
      <c r="K78" s="7" t="str">
        <f t="shared" si="0"/>
        <v>N   7 43 28   0 N, SULFONAMIDES (S(O)2-N= $([ND2v3]S([OD1])[OD1])</v>
      </c>
      <c r="L78">
        <v>800</v>
      </c>
      <c r="M78" s="10" t="s">
        <v>720</v>
      </c>
    </row>
    <row r="79" spans="1:13" x14ac:dyDescent="0.25">
      <c r="A79">
        <v>125</v>
      </c>
      <c r="B79" t="s">
        <v>29</v>
      </c>
      <c r="C79">
        <f>VLOOKUP(B79,elemno!A:B,2,FALSE)</f>
        <v>7</v>
      </c>
      <c r="D79" t="s">
        <v>38</v>
      </c>
      <c r="E79">
        <f>VLOOKUP(G79,props!B:J,3,FALSE)</f>
        <v>2</v>
      </c>
      <c r="F79">
        <v>0</v>
      </c>
      <c r="G79" s="5">
        <v>46</v>
      </c>
      <c r="H79" s="5">
        <v>0</v>
      </c>
      <c r="I79" t="s">
        <v>700</v>
      </c>
      <c r="J79" t="s">
        <v>288</v>
      </c>
      <c r="K79" s="7" t="str">
        <f t="shared" si="0"/>
        <v>N   7 46  0   0 NITROSO GROUP N           $([ND2](=O)[#6,#7])</v>
      </c>
      <c r="L79">
        <v>810</v>
      </c>
    </row>
    <row r="80" spans="1:13" s="11" customFormat="1" ht="14.25" customHeight="1" x14ac:dyDescent="0.25">
      <c r="A80">
        <v>127</v>
      </c>
      <c r="B80" t="s">
        <v>29</v>
      </c>
      <c r="C80">
        <f>VLOOKUP(B80,elemno!A:B,2,FALSE)</f>
        <v>7</v>
      </c>
      <c r="D80" t="s">
        <v>40</v>
      </c>
      <c r="E80">
        <f>VLOOKUP(G80,props!B:J,3,FALSE)</f>
        <v>2</v>
      </c>
      <c r="F80">
        <v>0</v>
      </c>
      <c r="G80" s="5">
        <v>48</v>
      </c>
      <c r="H80" s="5">
        <v>28</v>
      </c>
      <c r="I80" t="s">
        <v>707</v>
      </c>
      <c r="J80" t="s">
        <v>637</v>
      </c>
      <c r="K80" s="7" t="str">
        <f t="shared" si="0"/>
        <v>N   7 48 28   0 DIVALENT NITROGEN REPLACI $([ND2][SD4]([OD1])([#6])[#6])</v>
      </c>
      <c r="L80">
        <v>820</v>
      </c>
      <c r="M80"/>
    </row>
    <row r="81" spans="1:13" x14ac:dyDescent="0.25">
      <c r="A81">
        <v>143</v>
      </c>
      <c r="B81" t="s">
        <v>29</v>
      </c>
      <c r="C81">
        <f>VLOOKUP(B81,elemno!A:B,2,FALSE)</f>
        <v>7</v>
      </c>
      <c r="D81" t="s">
        <v>44</v>
      </c>
      <c r="E81">
        <f>VLOOKUP(G81,props!B:J,3,FALSE)</f>
        <v>2</v>
      </c>
      <c r="F81">
        <v>-12</v>
      </c>
      <c r="G81" s="5">
        <v>62</v>
      </c>
      <c r="H81" s="5">
        <v>23</v>
      </c>
      <c r="I81" t="s">
        <v>717</v>
      </c>
      <c r="J81" t="s">
        <v>309</v>
      </c>
      <c r="K81" s="7" t="str">
        <f t="shared" si="0"/>
        <v>N   7 62 23 -12 SULFONAMIDE N-            [$([ND2v2][SD4]),$([ND2v2][CD3])]</v>
      </c>
      <c r="L81">
        <v>830</v>
      </c>
    </row>
    <row r="82" spans="1:13" x14ac:dyDescent="0.25">
      <c r="A82">
        <v>142</v>
      </c>
      <c r="B82" t="s">
        <v>29</v>
      </c>
      <c r="C82">
        <f>VLOOKUP(B82,elemno!A:B,2,FALSE)</f>
        <v>7</v>
      </c>
      <c r="D82" t="s">
        <v>43</v>
      </c>
      <c r="E82">
        <f>VLOOKUP(G82,props!B:J,3,FALSE)</f>
        <v>2</v>
      </c>
      <c r="F82">
        <v>0</v>
      </c>
      <c r="G82" s="5">
        <v>61</v>
      </c>
      <c r="H82" s="5">
        <v>0</v>
      </c>
      <c r="I82" t="s">
        <v>779</v>
      </c>
      <c r="J82" t="s">
        <v>308</v>
      </c>
      <c r="K82" s="7" t="str">
        <f t="shared" si="0"/>
        <v>N   7 61  0   0 ISONITRILE N              $([ND2]#[#6])</v>
      </c>
      <c r="L82">
        <v>840</v>
      </c>
    </row>
    <row r="83" spans="1:13" x14ac:dyDescent="0.25">
      <c r="A83">
        <v>142</v>
      </c>
      <c r="B83" t="s">
        <v>29</v>
      </c>
      <c r="C83">
        <f>VLOOKUP(B83,elemno!A:B,2,FALSE)</f>
        <v>7</v>
      </c>
      <c r="D83" t="s">
        <v>43</v>
      </c>
      <c r="E83">
        <f>VLOOKUP(G83,props!B:J,3,FALSE)</f>
        <v>2</v>
      </c>
      <c r="F83">
        <v>12</v>
      </c>
      <c r="G83" s="5">
        <v>61</v>
      </c>
      <c r="H83" s="5">
        <v>0</v>
      </c>
      <c r="I83" t="s">
        <v>781</v>
      </c>
      <c r="J83" t="s">
        <v>780</v>
      </c>
      <c r="K83" s="7" t="str">
        <f t="shared" si="0"/>
        <v>N   7 61  0  12 diazo N (+1)              $([ND2]#[#7])</v>
      </c>
      <c r="L83">
        <v>840</v>
      </c>
    </row>
    <row r="84" spans="1:13" x14ac:dyDescent="0.25">
      <c r="A84">
        <v>114</v>
      </c>
      <c r="B84" t="s">
        <v>29</v>
      </c>
      <c r="C84">
        <f>VLOOKUP(B84,elemno!A:B,2,FALSE)</f>
        <v>7</v>
      </c>
      <c r="D84" t="s">
        <v>46</v>
      </c>
      <c r="E84">
        <f>VLOOKUP(G84,props!B:J,3,FALSE)</f>
        <v>2</v>
      </c>
      <c r="F84">
        <v>0</v>
      </c>
      <c r="G84" s="5">
        <v>38</v>
      </c>
      <c r="H84" s="5">
        <v>0</v>
      </c>
      <c r="I84" t="s">
        <v>688</v>
      </c>
      <c r="J84" t="s">
        <v>273</v>
      </c>
      <c r="K84" s="7" t="str">
        <f t="shared" si="0"/>
        <v>N   7 38  0   0 AROMATIC N, PYRIDINE      [nD2r600]</v>
      </c>
      <c r="L84">
        <v>850</v>
      </c>
    </row>
    <row r="85" spans="1:13" s="10" customFormat="1" x14ac:dyDescent="0.25">
      <c r="A85">
        <v>146</v>
      </c>
      <c r="B85" t="s">
        <v>29</v>
      </c>
      <c r="C85">
        <f>VLOOKUP(B85,elemno!A:B,2,FALSE)</f>
        <v>7</v>
      </c>
      <c r="D85" t="s">
        <v>49</v>
      </c>
      <c r="E85">
        <f>VLOOKUP(G85,props!B:J,3,FALSE)</f>
        <v>2</v>
      </c>
      <c r="F85">
        <v>0</v>
      </c>
      <c r="G85" s="5">
        <v>65</v>
      </c>
      <c r="H85" s="5">
        <v>0</v>
      </c>
      <c r="I85" t="s">
        <v>749</v>
      </c>
      <c r="J85" t="s">
        <v>751</v>
      </c>
      <c r="K85" s="7" t="str">
        <f t="shared" si="0"/>
        <v>N   7 65  0   0 ALPHA AROM 5-RING N (thio $([nD2r500][sD2])</v>
      </c>
      <c r="L85">
        <v>860</v>
      </c>
      <c r="M85"/>
    </row>
    <row r="86" spans="1:13" x14ac:dyDescent="0.25">
      <c r="A86">
        <v>147</v>
      </c>
      <c r="B86" t="s">
        <v>29</v>
      </c>
      <c r="C86">
        <f>VLOOKUP(B86,elemno!A:B,2,FALSE)</f>
        <v>7</v>
      </c>
      <c r="D86" t="s">
        <v>50</v>
      </c>
      <c r="E86">
        <f>VLOOKUP(G86,props!B:J,3,FALSE)</f>
        <v>2</v>
      </c>
      <c r="F86">
        <v>0</v>
      </c>
      <c r="G86" s="5">
        <v>66</v>
      </c>
      <c r="H86" s="5">
        <v>0</v>
      </c>
      <c r="I86" t="s">
        <v>750</v>
      </c>
      <c r="J86" t="s">
        <v>752</v>
      </c>
      <c r="K86" s="7" t="str">
        <f t="shared" si="0"/>
        <v>N   7 66  0   0 (BETA) AROM 5-RING N (thi $([nD2r500]:a:[sD2])</v>
      </c>
      <c r="L86">
        <v>870</v>
      </c>
    </row>
    <row r="87" spans="1:13" x14ac:dyDescent="0.25">
      <c r="A87">
        <v>146</v>
      </c>
      <c r="B87" t="s">
        <v>29</v>
      </c>
      <c r="C87">
        <f>VLOOKUP(B87,elemno!A:B,2,FALSE)</f>
        <v>7</v>
      </c>
      <c r="D87" t="s">
        <v>49</v>
      </c>
      <c r="E87">
        <f>VLOOKUP(G87,props!B:J,3,FALSE)</f>
        <v>2</v>
      </c>
      <c r="F87">
        <v>0</v>
      </c>
      <c r="G87" s="5">
        <v>65</v>
      </c>
      <c r="H87" s="5">
        <v>0</v>
      </c>
      <c r="I87" t="s">
        <v>755</v>
      </c>
      <c r="J87" t="s">
        <v>757</v>
      </c>
      <c r="K87" s="7" t="str">
        <f t="shared" si="0"/>
        <v>N   7 65  0   0 ALPHA AROM 5-RING N (fura $([nD2r500]:[oD2])</v>
      </c>
      <c r="L87">
        <v>880</v>
      </c>
    </row>
    <row r="88" spans="1:13" x14ac:dyDescent="0.25">
      <c r="A88">
        <v>147</v>
      </c>
      <c r="B88" t="s">
        <v>29</v>
      </c>
      <c r="C88">
        <f>VLOOKUP(B88,elemno!A:B,2,FALSE)</f>
        <v>7</v>
      </c>
      <c r="D88" t="s">
        <v>50</v>
      </c>
      <c r="E88">
        <f>VLOOKUP(G88,props!B:J,3,FALSE)</f>
        <v>2</v>
      </c>
      <c r="F88">
        <v>0</v>
      </c>
      <c r="G88" s="5">
        <v>66</v>
      </c>
      <c r="H88" s="5">
        <v>0</v>
      </c>
      <c r="I88" t="s">
        <v>756</v>
      </c>
      <c r="J88" t="s">
        <v>758</v>
      </c>
      <c r="K88" s="7" t="str">
        <f t="shared" si="0"/>
        <v>N   7 66  0   0 (BETA) AROM 5-RING N (fur $([nD2r500]:a:[oD2])</v>
      </c>
      <c r="L88">
        <v>890</v>
      </c>
    </row>
    <row r="89" spans="1:13" x14ac:dyDescent="0.25">
      <c r="A89">
        <v>146</v>
      </c>
      <c r="B89" t="s">
        <v>29</v>
      </c>
      <c r="C89">
        <f>VLOOKUP(B89,elemno!A:B,2,FALSE)</f>
        <v>7</v>
      </c>
      <c r="D89" t="s">
        <v>49</v>
      </c>
      <c r="E89">
        <f>VLOOKUP(G89,props!B:J,3,FALSE)</f>
        <v>2</v>
      </c>
      <c r="F89">
        <v>0</v>
      </c>
      <c r="G89" s="5">
        <v>65</v>
      </c>
      <c r="H89" s="5">
        <v>0</v>
      </c>
      <c r="I89" t="s">
        <v>753</v>
      </c>
      <c r="J89" t="s">
        <v>312</v>
      </c>
      <c r="K89" s="7" t="str">
        <f t="shared" si="0"/>
        <v>N   7 65  0   0 ALPHA AROM 5-RING N       [$([nD2r500]:[nD3v3])&amp;!$([$(n:[$([nv4])&amp;!$([#7][OD1])]),$(n:a=[$([nv4])&amp;!$([#7][OD1])]),$(n=a:[$([nv4])&amp;!$([#7][OD1])])])]</v>
      </c>
      <c r="L89">
        <v>900</v>
      </c>
    </row>
    <row r="90" spans="1:13" x14ac:dyDescent="0.25">
      <c r="A90">
        <v>147</v>
      </c>
      <c r="B90" t="s">
        <v>29</v>
      </c>
      <c r="C90">
        <f>VLOOKUP(B90,elemno!A:B,2,FALSE)</f>
        <v>7</v>
      </c>
      <c r="D90" t="s">
        <v>50</v>
      </c>
      <c r="E90">
        <f>VLOOKUP(G90,props!B:J,3,FALSE)</f>
        <v>2</v>
      </c>
      <c r="F90">
        <v>0</v>
      </c>
      <c r="G90" s="5">
        <v>66</v>
      </c>
      <c r="H90" s="5">
        <v>0</v>
      </c>
      <c r="I90" t="s">
        <v>754</v>
      </c>
      <c r="J90" t="s">
        <v>628</v>
      </c>
      <c r="K90" s="7" t="str">
        <f t="shared" si="0"/>
        <v>N   7 66  0   0 (BETA) AROM 5-RING N      [$([nD2r500]:a:[nD3v3])&amp;!$([$(n:[$([nv4])&amp;!$([#7][OD1])]),$(n:a=[$([nv4])&amp;!$([#7][OD1])]),$(n=a:[$([nv4])&amp;!$([#7][OD1])])])]</v>
      </c>
      <c r="L90">
        <v>910</v>
      </c>
    </row>
    <row r="91" spans="1:13" x14ac:dyDescent="0.25">
      <c r="A91">
        <v>161</v>
      </c>
      <c r="B91" t="s">
        <v>29</v>
      </c>
      <c r="C91">
        <f>VLOOKUP(B91,elemno!A:B,2,FALSE)</f>
        <v>7</v>
      </c>
      <c r="D91" t="s">
        <v>45</v>
      </c>
      <c r="E91">
        <f>VLOOKUP(G91,props!B:J,3,FALSE)</f>
        <v>2</v>
      </c>
      <c r="F91">
        <v>-3</v>
      </c>
      <c r="G91" s="5">
        <v>76</v>
      </c>
      <c r="H91" s="5">
        <v>0</v>
      </c>
      <c r="I91" t="s">
        <v>684</v>
      </c>
      <c r="J91" t="s">
        <v>328</v>
      </c>
      <c r="K91" s="7" t="str">
        <f t="shared" si="0"/>
        <v>N   7 76  0  -3 NEG N IN TETRAZOLE AN     [nD2r500][nD2r500][nD2r500][nD2r500]</v>
      </c>
      <c r="L91">
        <v>920</v>
      </c>
    </row>
    <row r="92" spans="1:13" x14ac:dyDescent="0.25">
      <c r="A92">
        <v>161</v>
      </c>
      <c r="B92" t="s">
        <v>29</v>
      </c>
      <c r="C92">
        <f>VLOOKUP(B92,elemno!A:B,2,FALSE)</f>
        <v>7</v>
      </c>
      <c r="D92" t="s">
        <v>45</v>
      </c>
      <c r="E92">
        <f>VLOOKUP(G92,props!B:J,3,FALSE)</f>
        <v>2</v>
      </c>
      <c r="F92">
        <v>-4</v>
      </c>
      <c r="G92" s="5">
        <v>76</v>
      </c>
      <c r="H92" s="5">
        <v>0</v>
      </c>
      <c r="I92" t="s">
        <v>716</v>
      </c>
      <c r="J92" t="s">
        <v>715</v>
      </c>
      <c r="K92" s="7" t="str">
        <f t="shared" si="0"/>
        <v>N   7 76  0  -4 (NEG N IN TRIAZOLE)       [nD2r500]:[nD2r500]:c:[nD2r500]</v>
      </c>
      <c r="L92">
        <v>930</v>
      </c>
      <c r="M92" t="s">
        <v>641</v>
      </c>
    </row>
    <row r="93" spans="1:13" x14ac:dyDescent="0.25">
      <c r="A93">
        <v>161</v>
      </c>
      <c r="B93" t="s">
        <v>29</v>
      </c>
      <c r="C93">
        <f>VLOOKUP(B93,elemno!A:B,2,FALSE)</f>
        <v>7</v>
      </c>
      <c r="D93" t="s">
        <v>45</v>
      </c>
      <c r="E93">
        <f>VLOOKUP(G93,props!B:J,3,FALSE)</f>
        <v>2</v>
      </c>
      <c r="F93">
        <v>-6</v>
      </c>
      <c r="G93" s="5">
        <v>76</v>
      </c>
      <c r="H93" s="5">
        <v>0</v>
      </c>
      <c r="I93" t="s">
        <v>743</v>
      </c>
      <c r="J93" t="s">
        <v>742</v>
      </c>
      <c r="K93" s="7" t="str">
        <f t="shared" si="0"/>
        <v>N   7 76  0  -6 NEG N IN DIAZOLE          $([nD2r500][nD2r500]ccc)</v>
      </c>
      <c r="L93">
        <v>940</v>
      </c>
      <c r="M93" t="s">
        <v>643</v>
      </c>
    </row>
    <row r="94" spans="1:13" x14ac:dyDescent="0.25">
      <c r="A94">
        <v>164</v>
      </c>
      <c r="B94" t="s">
        <v>29</v>
      </c>
      <c r="C94">
        <f>VLOOKUP(B94,elemno!A:B,2,FALSE)</f>
        <v>7</v>
      </c>
      <c r="D94" t="s">
        <v>53</v>
      </c>
      <c r="E94">
        <f>VLOOKUP(G94,props!B:J,3,FALSE)</f>
        <v>2</v>
      </c>
      <c r="F94">
        <v>0</v>
      </c>
      <c r="G94" s="5">
        <v>79</v>
      </c>
      <c r="H94" s="5">
        <v>0</v>
      </c>
      <c r="I94" t="s">
        <v>685</v>
      </c>
      <c r="J94" t="s">
        <v>332</v>
      </c>
      <c r="K94" s="7" t="str">
        <f t="shared" si="0"/>
        <v>N   7 79  0   0 GENERAL AROM 5-RING N     [nD2r500]</v>
      </c>
      <c r="L94">
        <v>950</v>
      </c>
    </row>
    <row r="95" spans="1:13" x14ac:dyDescent="0.25">
      <c r="A95">
        <v>123</v>
      </c>
      <c r="B95" t="s">
        <v>29</v>
      </c>
      <c r="C95">
        <f>VLOOKUP(B95,elemno!A:B,2,FALSE)</f>
        <v>7</v>
      </c>
      <c r="D95" t="s">
        <v>285</v>
      </c>
      <c r="E95">
        <f>VLOOKUP(G95,props!B:J,3,FALSE)</f>
        <v>3</v>
      </c>
      <c r="F95">
        <v>0</v>
      </c>
      <c r="G95" s="5">
        <v>45</v>
      </c>
      <c r="H95" s="5">
        <v>0</v>
      </c>
      <c r="I95" t="s">
        <v>393</v>
      </c>
      <c r="J95" t="s">
        <v>286</v>
      </c>
      <c r="K95" s="7" t="str">
        <f t="shared" si="0"/>
        <v>N   7 45  0   0 NITRO GROUP N             $([ND3](=O)O)</v>
      </c>
      <c r="L95">
        <v>960</v>
      </c>
    </row>
    <row r="96" spans="1:13" x14ac:dyDescent="0.25">
      <c r="A96">
        <v>124</v>
      </c>
      <c r="B96" t="s">
        <v>29</v>
      </c>
      <c r="C96">
        <f>VLOOKUP(B96,elemno!A:B,2,FALSE)</f>
        <v>7</v>
      </c>
      <c r="D96" t="s">
        <v>37</v>
      </c>
      <c r="E96">
        <f>VLOOKUP(G96,props!B:J,3,FALSE)</f>
        <v>3</v>
      </c>
      <c r="F96">
        <v>0</v>
      </c>
      <c r="G96" s="5">
        <v>45</v>
      </c>
      <c r="H96" s="5">
        <v>0</v>
      </c>
      <c r="I96" t="s">
        <v>364</v>
      </c>
      <c r="J96" t="s">
        <v>287</v>
      </c>
      <c r="K96" s="7" t="str">
        <f t="shared" si="0"/>
        <v/>
      </c>
      <c r="L96">
        <v>970</v>
      </c>
    </row>
    <row r="97" spans="1:13" x14ac:dyDescent="0.25">
      <c r="A97">
        <v>148</v>
      </c>
      <c r="B97" t="s">
        <v>29</v>
      </c>
      <c r="C97">
        <f>VLOOKUP(B97,elemno!A:B,2,FALSE)</f>
        <v>7</v>
      </c>
      <c r="D97" t="s">
        <v>35</v>
      </c>
      <c r="E97">
        <f>VLOOKUP(G97,props!B:J,3,FALSE)</f>
        <v>3</v>
      </c>
      <c r="F97">
        <v>0</v>
      </c>
      <c r="G97" s="5">
        <v>67</v>
      </c>
      <c r="H97" s="5">
        <v>23</v>
      </c>
      <c r="I97" t="s">
        <v>701</v>
      </c>
      <c r="J97" t="s">
        <v>313</v>
      </c>
      <c r="K97" s="7" t="str">
        <f t="shared" si="0"/>
        <v>N   7 67 23   0 NITROGEN IN N-OXIDE       [$([ND3]([OD1])([#6])[#6]),$([ND3]([OD1])=[#6,#7])]</v>
      </c>
      <c r="L97">
        <v>980</v>
      </c>
    </row>
    <row r="98" spans="1:13" x14ac:dyDescent="0.25">
      <c r="A98">
        <v>136</v>
      </c>
      <c r="B98" t="s">
        <v>29</v>
      </c>
      <c r="C98">
        <f>VLOOKUP(B98,elemno!A:B,2,FALSE)</f>
        <v>7</v>
      </c>
      <c r="D98" t="s">
        <v>42</v>
      </c>
      <c r="E98">
        <f>VLOOKUP(G98,props!B:J,3,FALSE)</f>
        <v>3</v>
      </c>
      <c r="F98">
        <v>4</v>
      </c>
      <c r="G98" s="5">
        <v>56</v>
      </c>
      <c r="H98" s="5">
        <v>36</v>
      </c>
      <c r="I98" t="s">
        <v>735</v>
      </c>
      <c r="J98" t="s">
        <v>300</v>
      </c>
      <c r="K98" s="7" t="str">
        <f t="shared" si="0"/>
        <v>N   7 56 36   4 GUANIDINIUM N; Q=1/3      [$([ND3v3][#6D3]([#7D3v3&amp;!r600&amp;!$([#7][OD1])])=[#7D3v4&amp;!r600&amp;!$([#7][OD1])]),$([ND3v4]=[#6D3]([#7D3v3&amp;!r600&amp;!$([#7][OD1])])[#7D3v3&amp;!r600&amp;!$([#7][OD1])])]</v>
      </c>
      <c r="L98">
        <v>990</v>
      </c>
    </row>
    <row r="99" spans="1:13" x14ac:dyDescent="0.25">
      <c r="A99">
        <v>135</v>
      </c>
      <c r="B99" t="s">
        <v>29</v>
      </c>
      <c r="C99">
        <f>VLOOKUP(B99,elemno!A:B,2,FALSE)</f>
        <v>7</v>
      </c>
      <c r="D99" t="s">
        <v>41</v>
      </c>
      <c r="E99">
        <f>VLOOKUP(G99,props!B:J,3,FALSE)</f>
        <v>3</v>
      </c>
      <c r="F99">
        <v>6</v>
      </c>
      <c r="G99" s="5">
        <v>55</v>
      </c>
      <c r="H99" s="5">
        <v>36</v>
      </c>
      <c r="I99" t="s">
        <v>736</v>
      </c>
      <c r="J99" t="s">
        <v>299</v>
      </c>
      <c r="K99" s="7" t="str">
        <f t="shared" si="0"/>
        <v>N   7 55 36   6 N IN +N=C-N: ; Q=1/2      [$([ND3v4]=[#6D3][#7D3v3]),$([ND3v3][#6D3]=[#7D3v4&amp;!r600&amp;!$([#7][OD1])])]</v>
      </c>
      <c r="L99">
        <v>1000</v>
      </c>
    </row>
    <row r="100" spans="1:13" x14ac:dyDescent="0.25">
      <c r="A100">
        <v>133</v>
      </c>
      <c r="B100" t="s">
        <v>29</v>
      </c>
      <c r="C100">
        <f>VLOOKUP(B100,elemno!A:B,2,FALSE)</f>
        <v>7</v>
      </c>
      <c r="D100" t="s">
        <v>295</v>
      </c>
      <c r="E100">
        <f>VLOOKUP(G100,props!B:J,3,FALSE)</f>
        <v>3</v>
      </c>
      <c r="F100">
        <v>12</v>
      </c>
      <c r="G100" s="5">
        <v>54</v>
      </c>
      <c r="H100" s="5">
        <v>36</v>
      </c>
      <c r="I100" t="s">
        <v>722</v>
      </c>
      <c r="J100" t="s">
        <v>296</v>
      </c>
      <c r="K100" s="7" t="str">
        <f t="shared" si="0"/>
        <v>N   7 54 36  12 IMINIUM NITROGEN          $([ND3v4]=[#6,#7])</v>
      </c>
      <c r="L100">
        <v>1010</v>
      </c>
    </row>
    <row r="101" spans="1:13" x14ac:dyDescent="0.25">
      <c r="A101">
        <v>134</v>
      </c>
      <c r="B101" t="s">
        <v>29</v>
      </c>
      <c r="C101">
        <f>VLOOKUP(B101,elemno!A:B,2,FALSE)</f>
        <v>7</v>
      </c>
      <c r="D101" t="s">
        <v>297</v>
      </c>
      <c r="E101">
        <f>VLOOKUP(G101,props!B:J,3,FALSE)</f>
        <v>3</v>
      </c>
      <c r="F101">
        <v>12</v>
      </c>
      <c r="G101" s="5">
        <v>54</v>
      </c>
      <c r="H101" s="5">
        <v>36</v>
      </c>
      <c r="I101" t="s">
        <v>723</v>
      </c>
      <c r="J101" t="s">
        <v>298</v>
      </c>
      <c r="K101" s="7" t="str">
        <f t="shared" si="0"/>
        <v>N   7 54 36  12 AZONIUM NITROGEN          $([ND3v4]([H])([#6])=[#7])</v>
      </c>
      <c r="L101">
        <v>1020</v>
      </c>
    </row>
    <row r="102" spans="1:13" x14ac:dyDescent="0.25">
      <c r="A102">
        <v>121</v>
      </c>
      <c r="B102" t="s">
        <v>29</v>
      </c>
      <c r="C102">
        <f>VLOOKUP(B102,elemno!A:B,2,FALSE)</f>
        <v>7</v>
      </c>
      <c r="D102" t="s">
        <v>282</v>
      </c>
      <c r="E102">
        <f>VLOOKUP(G102,props!B:J,3,FALSE)</f>
        <v>3</v>
      </c>
      <c r="F102">
        <v>0</v>
      </c>
      <c r="G102" s="5">
        <v>43</v>
      </c>
      <c r="H102" s="5">
        <v>28</v>
      </c>
      <c r="I102" t="s">
        <v>741</v>
      </c>
      <c r="J102" t="s">
        <v>721</v>
      </c>
      <c r="K102" s="7" t="str">
        <f t="shared" ref="K102:K166" si="1">IF(LEN(I102)&lt;2,"",LEFT(B102&amp;"  ",2)&amp;RIGHT("   "&amp;C102,3)&amp;RIGHT("   "&amp;G102,3)&amp;RIGHT("   "&amp;H102,3)&amp;RIGHT("    "&amp;F102,4)&amp;" "&amp;LEFT(J102&amp;"                            ",25)&amp;" " &amp;I102)</f>
        <v>N   7 43 28   0 N, SULFONAMIDES (and phos [$([ND3]S([OD1])[OD1]),$([ND3]P([OD1])[OD1])]</v>
      </c>
      <c r="L102">
        <v>1030</v>
      </c>
    </row>
    <row r="103" spans="1:13" x14ac:dyDescent="0.25">
      <c r="A103">
        <v>44</v>
      </c>
      <c r="B103" t="s">
        <v>29</v>
      </c>
      <c r="C103">
        <f>VLOOKUP(B103,elemno!A:B,2,FALSE)</f>
        <v>7</v>
      </c>
      <c r="D103" t="s">
        <v>39</v>
      </c>
      <c r="E103">
        <f>VLOOKUP(G103,props!B:J,3,FALSE)</f>
        <v>3</v>
      </c>
      <c r="F103">
        <v>0</v>
      </c>
      <c r="G103" s="5">
        <v>10</v>
      </c>
      <c r="H103" s="5">
        <v>28</v>
      </c>
      <c r="I103" t="s">
        <v>718</v>
      </c>
      <c r="J103" t="s">
        <v>164</v>
      </c>
      <c r="K103" s="7" t="str">
        <f t="shared" si="1"/>
        <v>N   7 10 28   0 N-C=O, AMIDES             $([ND3v3][#6]=O)</v>
      </c>
      <c r="L103">
        <v>1040</v>
      </c>
    </row>
    <row r="104" spans="1:13" x14ac:dyDescent="0.25">
      <c r="A104">
        <v>121</v>
      </c>
      <c r="B104" t="s">
        <v>29</v>
      </c>
      <c r="C104">
        <f>VLOOKUP(B104,elemno!A:B,2,FALSE)</f>
        <v>7</v>
      </c>
      <c r="D104" t="s">
        <v>40</v>
      </c>
      <c r="E104">
        <f>VLOOKUP(G104,props!B:J,3,FALSE)</f>
        <v>3</v>
      </c>
      <c r="F104">
        <v>0</v>
      </c>
      <c r="G104" s="5">
        <v>43</v>
      </c>
      <c r="H104" s="5">
        <v>28</v>
      </c>
      <c r="I104" t="s">
        <v>740</v>
      </c>
      <c r="J104" t="s">
        <v>739</v>
      </c>
      <c r="K104" s="7" t="str">
        <f t="shared" si="1"/>
        <v>N   7 43 28   0 N, sulfinamide            # not implemented: [$([ND3]S[OD1])&amp;!$([ND3]S([OD1])[OD1])]</v>
      </c>
      <c r="L104">
        <v>1050</v>
      </c>
    </row>
    <row r="105" spans="1:13" x14ac:dyDescent="0.25">
      <c r="A105">
        <v>115</v>
      </c>
      <c r="B105" t="s">
        <v>29</v>
      </c>
      <c r="C105">
        <f>VLOOKUP(B105,elemno!A:B,2,FALSE)</f>
        <v>7</v>
      </c>
      <c r="D105" t="s">
        <v>47</v>
      </c>
      <c r="E105">
        <f>VLOOKUP(G105,props!B:J,3,FALSE)</f>
        <v>3</v>
      </c>
      <c r="F105">
        <v>0</v>
      </c>
      <c r="G105" s="5">
        <v>39</v>
      </c>
      <c r="H105" s="5">
        <v>23</v>
      </c>
      <c r="I105" t="s">
        <v>738</v>
      </c>
      <c r="J105" t="s">
        <v>732</v>
      </c>
      <c r="K105" s="7" t="str">
        <f t="shared" si="1"/>
        <v>N   7 39 23   0 AROMATIC N, PYRROLE (tetr $([nD3v3r500][nD2]=[nD2][nD2])</v>
      </c>
      <c r="L105">
        <v>1060</v>
      </c>
    </row>
    <row r="106" spans="1:13" x14ac:dyDescent="0.25">
      <c r="A106">
        <v>45</v>
      </c>
      <c r="B106" t="s">
        <v>29</v>
      </c>
      <c r="C106">
        <f>VLOOKUP(B106,elemno!A:B,2,FALSE)</f>
        <v>7</v>
      </c>
      <c r="D106" t="s">
        <v>165</v>
      </c>
      <c r="E106">
        <f>VLOOKUP(G106,props!B:J,3,FALSE)</f>
        <v>3</v>
      </c>
      <c r="F106">
        <v>0</v>
      </c>
      <c r="G106" s="5">
        <v>10</v>
      </c>
      <c r="H106" s="5">
        <v>28</v>
      </c>
      <c r="I106" t="s">
        <v>745</v>
      </c>
      <c r="J106" t="s">
        <v>166</v>
      </c>
      <c r="K106" s="7" t="str">
        <f t="shared" si="1"/>
        <v>N   7 10 28   0 N-C=S (DELOC LP)          $([ND3][#6]=[#16])</v>
      </c>
      <c r="L106">
        <v>1070</v>
      </c>
    </row>
    <row r="107" spans="1:13" x14ac:dyDescent="0.25">
      <c r="A107">
        <v>46</v>
      </c>
      <c r="B107" t="s">
        <v>29</v>
      </c>
      <c r="C107">
        <f>VLOOKUP(B107,elemno!A:B,2,FALSE)</f>
        <v>7</v>
      </c>
      <c r="D107" t="s">
        <v>167</v>
      </c>
      <c r="E107">
        <f>VLOOKUP(G107,props!B:J,3,FALSE)</f>
        <v>3</v>
      </c>
      <c r="F107">
        <v>0</v>
      </c>
      <c r="G107" s="5">
        <v>10</v>
      </c>
      <c r="H107" s="5">
        <v>28</v>
      </c>
      <c r="I107" t="s">
        <v>746</v>
      </c>
      <c r="J107" t="s">
        <v>168</v>
      </c>
      <c r="K107" s="7" t="str">
        <f t="shared" si="1"/>
        <v>N   7 10 28   0 N-N=C (DELOC LP)          # not implemented??$([ND3][#7]=[#6,#7])</v>
      </c>
      <c r="L107">
        <v>1080</v>
      </c>
    </row>
    <row r="108" spans="1:13" x14ac:dyDescent="0.25">
      <c r="A108">
        <v>116</v>
      </c>
      <c r="B108" t="s">
        <v>29</v>
      </c>
      <c r="C108">
        <f>VLOOKUP(B108,elemno!A:B,2,FALSE)</f>
        <v>7</v>
      </c>
      <c r="D108" t="s">
        <v>31</v>
      </c>
      <c r="E108">
        <f>VLOOKUP(G108,props!B:J,3,FALSE)</f>
        <v>3</v>
      </c>
      <c r="F108">
        <v>0</v>
      </c>
      <c r="G108" s="5">
        <v>40</v>
      </c>
      <c r="H108" s="5">
        <v>28</v>
      </c>
      <c r="I108" t="s">
        <v>694</v>
      </c>
      <c r="J108" t="s">
        <v>275</v>
      </c>
      <c r="K108" s="7" t="str">
        <f t="shared" si="1"/>
        <v>N   7 40 28   0 N-C=C (DELOC LP)          [$([ND3][#6]=[#6]),$([ND3]c)]</v>
      </c>
      <c r="L108">
        <v>1090</v>
      </c>
    </row>
    <row r="109" spans="1:13" x14ac:dyDescent="0.25">
      <c r="A109">
        <v>47</v>
      </c>
      <c r="B109" t="s">
        <v>29</v>
      </c>
      <c r="C109">
        <f>VLOOKUP(B109,elemno!A:B,2,FALSE)</f>
        <v>7</v>
      </c>
      <c r="D109" t="s">
        <v>169</v>
      </c>
      <c r="E109">
        <f>VLOOKUP(G109,props!B:J,3,FALSE)</f>
        <v>3</v>
      </c>
      <c r="F109">
        <v>0</v>
      </c>
      <c r="G109" s="5">
        <v>10</v>
      </c>
      <c r="H109" s="5">
        <v>28</v>
      </c>
      <c r="I109" t="s">
        <v>744</v>
      </c>
      <c r="J109" t="s">
        <v>170</v>
      </c>
      <c r="K109" s="7" t="str">
        <f t="shared" si="1"/>
        <v>N   7 10 28   0 N-N=N (DELOC LP)          $([ND3v3][#7D2v3]=[#7D2v3])</v>
      </c>
      <c r="L109">
        <v>1100</v>
      </c>
    </row>
    <row r="110" spans="1:13" x14ac:dyDescent="0.25">
      <c r="A110">
        <v>117</v>
      </c>
      <c r="B110" t="s">
        <v>29</v>
      </c>
      <c r="C110">
        <f>VLOOKUP(B110,elemno!A:B,2,FALSE)</f>
        <v>7</v>
      </c>
      <c r="D110" t="s">
        <v>276</v>
      </c>
      <c r="E110">
        <f>VLOOKUP(G110,props!B:J,3,FALSE)</f>
        <v>3</v>
      </c>
      <c r="F110">
        <v>0</v>
      </c>
      <c r="G110" s="5">
        <v>40</v>
      </c>
      <c r="H110" s="5">
        <v>28</v>
      </c>
      <c r="I110" t="s">
        <v>693</v>
      </c>
      <c r="J110" t="s">
        <v>277</v>
      </c>
      <c r="K110" s="7" t="str">
        <f t="shared" si="1"/>
        <v>N   7 40 28   0 N-C=N (DELOC LP)          $([ND3][#6]=[#7,#15])</v>
      </c>
      <c r="L110">
        <v>1110</v>
      </c>
    </row>
    <row r="111" spans="1:13" x14ac:dyDescent="0.25">
      <c r="A111" s="11">
        <v>121</v>
      </c>
      <c r="B111" s="11" t="s">
        <v>29</v>
      </c>
      <c r="C111" s="11">
        <f>VLOOKUP(B111,elemno!A:B,2,FALSE)</f>
        <v>7</v>
      </c>
      <c r="D111" s="11" t="s">
        <v>709</v>
      </c>
      <c r="E111" s="11">
        <f>VLOOKUP(G111,props!B:J,3,FALSE)</f>
        <v>3</v>
      </c>
      <c r="F111" s="11">
        <v>0</v>
      </c>
      <c r="G111" s="13">
        <v>43</v>
      </c>
      <c r="H111" s="5">
        <v>28</v>
      </c>
      <c r="I111" t="s">
        <v>710</v>
      </c>
      <c r="J111" s="11" t="s">
        <v>636</v>
      </c>
      <c r="K111" s="7" t="str">
        <f t="shared" si="1"/>
        <v>N   7 43 28   0 NITROGEN ATTACHED TO CYAN $([ND3][CD2][ND1])</v>
      </c>
      <c r="L111">
        <v>1120</v>
      </c>
      <c r="M111" s="11" t="s">
        <v>640</v>
      </c>
    </row>
    <row r="112" spans="1:13" x14ac:dyDescent="0.25">
      <c r="A112">
        <v>41</v>
      </c>
      <c r="B112" t="s">
        <v>29</v>
      </c>
      <c r="C112">
        <f>VLOOKUP(B112,elemno!A:B,2,FALSE)</f>
        <v>7</v>
      </c>
      <c r="D112" t="s">
        <v>159</v>
      </c>
      <c r="E112">
        <f>VLOOKUP(G112,props!B:J,3,FALSE)</f>
        <v>3</v>
      </c>
      <c r="F112">
        <v>0</v>
      </c>
      <c r="G112" s="5">
        <v>8</v>
      </c>
      <c r="H112" s="5">
        <v>23</v>
      </c>
      <c r="I112" t="s">
        <v>698</v>
      </c>
      <c r="J112" t="s">
        <v>160</v>
      </c>
      <c r="K112" s="7" t="str">
        <f t="shared" si="1"/>
        <v>N   7  8 23   0 AMINE N                   [$([ND3](-A)(-A)-A),$([ND3](-A)(-A)-n)]</v>
      </c>
      <c r="L112">
        <v>1130</v>
      </c>
    </row>
    <row r="113" spans="1:12" x14ac:dyDescent="0.25">
      <c r="A113">
        <v>169</v>
      </c>
      <c r="B113" t="s">
        <v>29</v>
      </c>
      <c r="C113">
        <f>VLOOKUP(B113,elemno!A:B,2,FALSE)</f>
        <v>7</v>
      </c>
      <c r="D113" t="s">
        <v>52</v>
      </c>
      <c r="E113">
        <f>VLOOKUP(G113,props!B:J,3,FALSE)</f>
        <v>3</v>
      </c>
      <c r="F113">
        <v>0</v>
      </c>
      <c r="G113" s="5">
        <v>82</v>
      </c>
      <c r="H113" s="5">
        <v>0</v>
      </c>
      <c r="I113" t="s">
        <v>683</v>
      </c>
      <c r="J113" t="s">
        <v>367</v>
      </c>
      <c r="K113" s="7" t="str">
        <f t="shared" si="1"/>
        <v>N   7 82  0   0 N-OXIDE NITROGEN IN GENER $([nD3r500][OD1])</v>
      </c>
      <c r="L113">
        <v>1140</v>
      </c>
    </row>
    <row r="114" spans="1:12" x14ac:dyDescent="0.25">
      <c r="A114">
        <v>167</v>
      </c>
      <c r="B114" t="s">
        <v>29</v>
      </c>
      <c r="C114">
        <f>VLOOKUP(B114,elemno!A:B,2,FALSE)</f>
        <v>7</v>
      </c>
      <c r="D114" t="s">
        <v>336</v>
      </c>
      <c r="E114">
        <f>VLOOKUP(G114,props!B:J,3,FALSE)</f>
        <v>3</v>
      </c>
      <c r="F114">
        <v>0</v>
      </c>
      <c r="G114" s="5">
        <v>82</v>
      </c>
      <c r="H114" s="5">
        <v>0</v>
      </c>
      <c r="I114" t="s">
        <v>364</v>
      </c>
      <c r="J114" t="s">
        <v>365</v>
      </c>
      <c r="K114" s="7" t="str">
        <f t="shared" si="1"/>
        <v/>
      </c>
      <c r="L114">
        <v>1150</v>
      </c>
    </row>
    <row r="115" spans="1:12" x14ac:dyDescent="0.25">
      <c r="A115">
        <v>168</v>
      </c>
      <c r="B115" t="s">
        <v>29</v>
      </c>
      <c r="C115">
        <f>VLOOKUP(B115,elemno!A:B,2,FALSE)</f>
        <v>7</v>
      </c>
      <c r="D115" t="s">
        <v>337</v>
      </c>
      <c r="E115">
        <f>VLOOKUP(G115,props!B:J,3,FALSE)</f>
        <v>3</v>
      </c>
      <c r="F115">
        <v>0</v>
      </c>
      <c r="G115" s="5">
        <v>82</v>
      </c>
      <c r="H115" s="5">
        <v>0</v>
      </c>
      <c r="I115" t="s">
        <v>364</v>
      </c>
      <c r="J115" t="s">
        <v>366</v>
      </c>
      <c r="K115" s="7" t="str">
        <f t="shared" si="1"/>
        <v/>
      </c>
      <c r="L115">
        <v>1160</v>
      </c>
    </row>
    <row r="116" spans="1:12" x14ac:dyDescent="0.25">
      <c r="A116">
        <v>150</v>
      </c>
      <c r="B116" t="s">
        <v>29</v>
      </c>
      <c r="C116">
        <f>VLOOKUP(B116,elemno!A:B,2,FALSE)</f>
        <v>7</v>
      </c>
      <c r="D116" t="s">
        <v>51</v>
      </c>
      <c r="E116">
        <f>VLOOKUP(G116,props!B:J,3,FALSE)</f>
        <v>3</v>
      </c>
      <c r="F116">
        <v>0</v>
      </c>
      <c r="G116" s="5">
        <v>69</v>
      </c>
      <c r="H116" s="5">
        <v>0</v>
      </c>
      <c r="I116" t="s">
        <v>679</v>
      </c>
      <c r="J116" t="s">
        <v>313</v>
      </c>
      <c r="K116" s="7" t="str">
        <f t="shared" si="1"/>
        <v>N   7 69  0   0 NITROGEN IN N-OXIDE       $([nD3][OD1])</v>
      </c>
      <c r="L116">
        <v>1170</v>
      </c>
    </row>
    <row r="117" spans="1:12" x14ac:dyDescent="0.25">
      <c r="A117">
        <v>136</v>
      </c>
      <c r="B117" t="s">
        <v>29</v>
      </c>
      <c r="C117">
        <f>VLOOKUP(B117,elemno!A:B,2,FALSE)</f>
        <v>7</v>
      </c>
      <c r="D117" t="s">
        <v>334</v>
      </c>
      <c r="E117">
        <f>VLOOKUP(G117,props!B:J,3,FALSE)</f>
        <v>3</v>
      </c>
      <c r="F117">
        <v>4</v>
      </c>
      <c r="G117" s="5">
        <v>81</v>
      </c>
      <c r="H117" s="5">
        <v>36</v>
      </c>
      <c r="I117" t="s">
        <v>784</v>
      </c>
      <c r="J117" t="s">
        <v>300</v>
      </c>
      <c r="K117" s="7" t="str">
        <f t="shared" si="1"/>
        <v>N   7 81 36   4 GUANIDINIUM N; Q=1/3      [$([nD3v3][#6D3]([#7D3v3&amp;!r600&amp;!$([#7][OD1])])=[#7D3v4&amp;!r600&amp;!$([#7][OD1])]),$([nD3v4]=[#6D3]([#7D3v3&amp;!r600&amp;!$([#7][OD1])])[#7D3v3&amp;!r600&amp;!$([#7][OD1])])]</v>
      </c>
      <c r="L117">
        <v>1175</v>
      </c>
    </row>
    <row r="118" spans="1:12" x14ac:dyDescent="0.25">
      <c r="A118">
        <v>166</v>
      </c>
      <c r="B118" t="s">
        <v>29</v>
      </c>
      <c r="C118">
        <f>VLOOKUP(B118,elemno!A:B,2,FALSE)</f>
        <v>7</v>
      </c>
      <c r="D118" t="s">
        <v>334</v>
      </c>
      <c r="E118">
        <f>VLOOKUP(G118,props!B:J,3,FALSE)</f>
        <v>3</v>
      </c>
      <c r="F118">
        <v>6</v>
      </c>
      <c r="G118" s="5">
        <v>81</v>
      </c>
      <c r="H118" s="5">
        <v>36</v>
      </c>
      <c r="I118" t="s">
        <v>737</v>
      </c>
      <c r="J118" t="s">
        <v>335</v>
      </c>
      <c r="K118" s="7" t="str">
        <f t="shared" si="1"/>
        <v>N   7 81 36   6 N IN N-C-N, IM+ ION       [$([nD3r500v4]=[cD3][#7D3v3]),$([nD3r500v3][#6D3]=[#7D3v4&amp;!r600&amp;!$([#7][OD1])])]</v>
      </c>
      <c r="L118">
        <v>1180</v>
      </c>
    </row>
    <row r="119" spans="1:12" x14ac:dyDescent="0.25">
      <c r="A119">
        <v>166</v>
      </c>
      <c r="B119" t="s">
        <v>29</v>
      </c>
      <c r="C119">
        <f>VLOOKUP(B119,elemno!A:B,2,FALSE)</f>
        <v>7</v>
      </c>
      <c r="D119" t="s">
        <v>638</v>
      </c>
      <c r="E119">
        <f>VLOOKUP(G119,props!B:J,3,FALSE)</f>
        <v>3</v>
      </c>
      <c r="F119">
        <v>12</v>
      </c>
      <c r="G119" s="5">
        <v>81</v>
      </c>
      <c r="H119" s="5">
        <v>36</v>
      </c>
      <c r="I119" t="s">
        <v>702</v>
      </c>
      <c r="J119" t="s">
        <v>639</v>
      </c>
      <c r="K119" s="7" t="str">
        <f t="shared" si="1"/>
        <v>N   7 81 36  12 POSITIVE N5B NITROGEN - F $([nD3r500v4]:a:[oD2,sD2])</v>
      </c>
      <c r="L119">
        <v>1190</v>
      </c>
    </row>
    <row r="120" spans="1:12" x14ac:dyDescent="0.25">
      <c r="A120">
        <v>139</v>
      </c>
      <c r="B120" t="s">
        <v>29</v>
      </c>
      <c r="C120">
        <f>VLOOKUP(B120,elemno!A:B,2,FALSE)</f>
        <v>7</v>
      </c>
      <c r="D120" t="s">
        <v>48</v>
      </c>
      <c r="E120">
        <f>VLOOKUP(G120,props!B:J,3,FALSE)</f>
        <v>3</v>
      </c>
      <c r="F120">
        <v>12</v>
      </c>
      <c r="G120" s="5">
        <v>58</v>
      </c>
      <c r="H120" s="5">
        <v>36</v>
      </c>
      <c r="I120" t="s">
        <v>726</v>
      </c>
      <c r="J120" t="s">
        <v>304</v>
      </c>
      <c r="K120" s="7" t="str">
        <f t="shared" si="1"/>
        <v>N   7 58 36  12 N PYRIDINIUM ION          [nD3r600v4]</v>
      </c>
      <c r="L120">
        <v>1200</v>
      </c>
    </row>
    <row r="121" spans="1:12" x14ac:dyDescent="0.25">
      <c r="A121">
        <v>115</v>
      </c>
      <c r="B121" t="s">
        <v>29</v>
      </c>
      <c r="C121">
        <f>VLOOKUP(B121,elemno!A:B,2,FALSE)</f>
        <v>7</v>
      </c>
      <c r="D121" t="s">
        <v>47</v>
      </c>
      <c r="E121">
        <f>VLOOKUP(G121,props!B:J,3,FALSE)</f>
        <v>3</v>
      </c>
      <c r="F121">
        <v>0</v>
      </c>
      <c r="G121" s="5">
        <v>39</v>
      </c>
      <c r="H121" s="5">
        <v>23</v>
      </c>
      <c r="I121" t="s">
        <v>696</v>
      </c>
      <c r="J121" t="s">
        <v>274</v>
      </c>
      <c r="K121" s="7" t="str">
        <f t="shared" si="1"/>
        <v>N   7 39 23   0 AROMATIC N, PYRROLE       [nD3r500v3]</v>
      </c>
      <c r="L121">
        <v>1210</v>
      </c>
    </row>
    <row r="122" spans="1:12" x14ac:dyDescent="0.25">
      <c r="A122">
        <v>149</v>
      </c>
      <c r="B122" t="s">
        <v>29</v>
      </c>
      <c r="C122">
        <f>VLOOKUP(B122,elemno!A:B,2,FALSE)</f>
        <v>7</v>
      </c>
      <c r="D122" t="s">
        <v>36</v>
      </c>
      <c r="E122">
        <f>VLOOKUP(G122,props!B:J,3,FALSE)</f>
        <v>4</v>
      </c>
      <c r="F122">
        <v>0</v>
      </c>
      <c r="G122" s="5">
        <v>68</v>
      </c>
      <c r="H122" s="5">
        <v>23</v>
      </c>
      <c r="I122" t="s">
        <v>678</v>
      </c>
      <c r="J122" t="s">
        <v>313</v>
      </c>
      <c r="K122" s="7" t="str">
        <f t="shared" si="1"/>
        <v>N   7 68 23   0 NITROGEN IN N-OXIDE       $([ND4][OD1])</v>
      </c>
      <c r="L122">
        <v>1220</v>
      </c>
    </row>
    <row r="123" spans="1:12" x14ac:dyDescent="0.25">
      <c r="A123">
        <v>106</v>
      </c>
      <c r="B123" t="s">
        <v>29</v>
      </c>
      <c r="C123">
        <f>VLOOKUP(B123,elemno!A:B,2,FALSE)</f>
        <v>7</v>
      </c>
      <c r="D123" t="s">
        <v>259</v>
      </c>
      <c r="E123">
        <f>VLOOKUP(G123,props!B:J,3,FALSE)</f>
        <v>4</v>
      </c>
      <c r="F123">
        <v>12</v>
      </c>
      <c r="G123" s="5">
        <v>34</v>
      </c>
      <c r="H123" s="5">
        <v>36</v>
      </c>
      <c r="I123" t="s">
        <v>620</v>
      </c>
      <c r="J123" t="s">
        <v>260</v>
      </c>
      <c r="K123" s="7" t="str">
        <f t="shared" si="1"/>
        <v>N   7 34 36  12 N+, QUATERNARY N          [ND4]</v>
      </c>
      <c r="L123">
        <v>1230</v>
      </c>
    </row>
    <row r="124" spans="1:12" x14ac:dyDescent="0.25">
      <c r="A124">
        <v>128</v>
      </c>
      <c r="B124" t="s">
        <v>24</v>
      </c>
      <c r="C124">
        <f>VLOOKUP(B124,elemno!A:B,2,FALSE)</f>
        <v>8</v>
      </c>
      <c r="D124" t="s">
        <v>26</v>
      </c>
      <c r="E124">
        <f>VLOOKUP(G124,props!B:J,3,FALSE)</f>
        <v>3</v>
      </c>
      <c r="F124">
        <v>12</v>
      </c>
      <c r="G124" s="5">
        <v>49</v>
      </c>
      <c r="H124" s="5">
        <v>50</v>
      </c>
      <c r="I124" t="s">
        <v>622</v>
      </c>
      <c r="J124" t="s">
        <v>290</v>
      </c>
      <c r="K124" s="7" t="str">
        <f t="shared" si="1"/>
        <v>O   8 49 50  12 OXONIUM (TRICOORD) O      [OD3]</v>
      </c>
      <c r="L124">
        <v>1260</v>
      </c>
    </row>
    <row r="125" spans="1:12" x14ac:dyDescent="0.25">
      <c r="A125">
        <v>151</v>
      </c>
      <c r="B125" t="s">
        <v>24</v>
      </c>
      <c r="C125">
        <f>VLOOKUP(B125,elemno!A:B,2,FALSE)</f>
        <v>8</v>
      </c>
      <c r="D125" t="s">
        <v>28</v>
      </c>
      <c r="E125">
        <f>VLOOKUP(G125,props!B:J,3,FALSE)</f>
        <v>2</v>
      </c>
      <c r="F125">
        <v>0</v>
      </c>
      <c r="G125" s="5">
        <v>70</v>
      </c>
      <c r="H125" s="5">
        <v>31</v>
      </c>
      <c r="I125" t="s">
        <v>395</v>
      </c>
      <c r="J125" t="s">
        <v>314</v>
      </c>
      <c r="K125" s="7" t="str">
        <f t="shared" si="1"/>
        <v>O   8 70 31   0 OXYGEN IN WATER           $([OD2](H)H)</v>
      </c>
      <c r="L125">
        <v>1280</v>
      </c>
    </row>
    <row r="126" spans="1:12" x14ac:dyDescent="0.25">
      <c r="A126">
        <v>140</v>
      </c>
      <c r="B126" t="s">
        <v>24</v>
      </c>
      <c r="C126">
        <f>VLOOKUP(B126,elemno!A:B,2,FALSE)</f>
        <v>8</v>
      </c>
      <c r="D126" t="s">
        <v>305</v>
      </c>
      <c r="E126">
        <f>VLOOKUP(G126,props!B:J,3,FALSE)</f>
        <v>2</v>
      </c>
      <c r="F126">
        <v>0</v>
      </c>
      <c r="G126" s="5">
        <v>59</v>
      </c>
      <c r="H126" s="5">
        <v>0</v>
      </c>
      <c r="I126" t="s">
        <v>686</v>
      </c>
      <c r="J126" t="s">
        <v>306</v>
      </c>
      <c r="K126" s="7" t="str">
        <f t="shared" si="1"/>
        <v>O   8 59  0   0 AROMATIC O, FURAN         [oD2r500]</v>
      </c>
      <c r="L126">
        <v>1290</v>
      </c>
    </row>
    <row r="127" spans="1:12" x14ac:dyDescent="0.25">
      <c r="A127">
        <v>23</v>
      </c>
      <c r="B127" t="s">
        <v>24</v>
      </c>
      <c r="C127">
        <f>VLOOKUP(B127,elemno!A:B,2,FALSE)</f>
        <v>8</v>
      </c>
      <c r="D127" t="s">
        <v>127</v>
      </c>
      <c r="E127">
        <f>VLOOKUP(G127,props!B:J,3,FALSE)</f>
        <v>2</v>
      </c>
      <c r="F127">
        <v>0</v>
      </c>
      <c r="G127" s="5">
        <v>6</v>
      </c>
      <c r="H127" s="5">
        <v>24</v>
      </c>
      <c r="I127" t="s">
        <v>809</v>
      </c>
      <c r="J127" t="s">
        <v>805</v>
      </c>
      <c r="K127" s="7" t="str">
        <f t="shared" ref="K127" si="2">IF(LEN(I127)&lt;2,"",LEFT(B127&amp;"  ",2)&amp;RIGHT("   "&amp;C127,3)&amp;RIGHT("   "&amp;G127,3)&amp;RIGHT("   "&amp;H127,3)&amp;RIGHT("    "&amp;F127,4)&amp;" "&amp;LEFT(J127&amp;"                            ",25)&amp;" " &amp;I127)</f>
        <v>O   8  6 24   0 RCO2H                     $([OD2](H)[#6]=O)</v>
      </c>
      <c r="L127">
        <v>1320</v>
      </c>
    </row>
    <row r="128" spans="1:12" x14ac:dyDescent="0.25">
      <c r="A128">
        <v>23</v>
      </c>
      <c r="B128" t="s">
        <v>24</v>
      </c>
      <c r="C128">
        <f>VLOOKUP(B128,elemno!A:B,2,FALSE)</f>
        <v>8</v>
      </c>
      <c r="D128" t="s">
        <v>127</v>
      </c>
      <c r="E128">
        <f>VLOOKUP(G128,props!B:J,3,FALSE)</f>
        <v>2</v>
      </c>
      <c r="F128">
        <v>0</v>
      </c>
      <c r="G128" s="5">
        <v>6</v>
      </c>
      <c r="H128" s="5">
        <v>21</v>
      </c>
      <c r="I128" t="s">
        <v>810</v>
      </c>
      <c r="J128" t="s">
        <v>806</v>
      </c>
      <c r="K128" s="7" t="str">
        <f t="shared" si="1"/>
        <v>O   8  6 21   0 RCO2R                     $([OD2]C=O)</v>
      </c>
      <c r="L128">
        <v>1320</v>
      </c>
    </row>
    <row r="129" spans="1:12" x14ac:dyDescent="0.25">
      <c r="A129">
        <v>24</v>
      </c>
      <c r="B129" t="s">
        <v>24</v>
      </c>
      <c r="C129">
        <f>VLOOKUP(B129,elemno!A:B,2,FALSE)</f>
        <v>8</v>
      </c>
      <c r="D129" t="s">
        <v>128</v>
      </c>
      <c r="E129">
        <f>VLOOKUP(G129,props!B:J,3,FALSE)</f>
        <v>2</v>
      </c>
      <c r="F129">
        <v>0</v>
      </c>
      <c r="G129" s="5">
        <v>6</v>
      </c>
      <c r="H129" s="5">
        <v>29</v>
      </c>
      <c r="I129" t="s">
        <v>807</v>
      </c>
      <c r="J129" t="s">
        <v>799</v>
      </c>
      <c r="K129" s="7" t="str">
        <f t="shared" si="1"/>
        <v>O   8  6 29   0 ENOL OR PHENOLIC O        $([OD2][#6D3][#6D3])</v>
      </c>
      <c r="L129">
        <v>1330</v>
      </c>
    </row>
    <row r="130" spans="1:12" x14ac:dyDescent="0.25">
      <c r="A130">
        <v>25</v>
      </c>
      <c r="B130" t="s">
        <v>24</v>
      </c>
      <c r="C130">
        <f>VLOOKUP(B130,elemno!A:B,2,FALSE)</f>
        <v>8</v>
      </c>
      <c r="D130" t="s">
        <v>129</v>
      </c>
      <c r="E130">
        <f>VLOOKUP(G130,props!B:J,3,FALSE)</f>
        <v>2</v>
      </c>
      <c r="F130">
        <v>0</v>
      </c>
      <c r="G130" s="5">
        <v>6</v>
      </c>
      <c r="H130" s="5">
        <v>29</v>
      </c>
      <c r="I130" t="s">
        <v>808</v>
      </c>
      <c r="J130" t="s">
        <v>130</v>
      </c>
      <c r="K130" s="7" t="str">
        <f t="shared" si="1"/>
        <v>O   8  6 29   0 OXYGEN IN -O-C=N MOIETY   $([OD2]-[#6D3]=[#7])</v>
      </c>
      <c r="L130">
        <v>1340</v>
      </c>
    </row>
    <row r="131" spans="1:12" x14ac:dyDescent="0.25">
      <c r="A131">
        <v>26</v>
      </c>
      <c r="B131" t="s">
        <v>24</v>
      </c>
      <c r="C131">
        <f>VLOOKUP(B131,elemno!A:B,2,FALSE)</f>
        <v>8</v>
      </c>
      <c r="D131" t="s">
        <v>131</v>
      </c>
      <c r="E131">
        <f>VLOOKUP(G131,props!B:J,3,FALSE)</f>
        <v>2</v>
      </c>
      <c r="F131">
        <v>0</v>
      </c>
      <c r="G131" s="5">
        <v>6</v>
      </c>
      <c r="H131" s="5">
        <v>33</v>
      </c>
      <c r="I131" t="s">
        <v>800</v>
      </c>
      <c r="J131" t="s">
        <v>132</v>
      </c>
      <c r="K131" s="7" t="str">
        <f t="shared" si="1"/>
        <v>O   8  6 33   0 DIVALENT O IN SULFATE     $([OD2][#16])</v>
      </c>
      <c r="L131">
        <v>1350</v>
      </c>
    </row>
    <row r="132" spans="1:12" x14ac:dyDescent="0.25">
      <c r="A132">
        <v>27</v>
      </c>
      <c r="B132" t="s">
        <v>24</v>
      </c>
      <c r="C132">
        <f>VLOOKUP(B132,elemno!A:B,2,FALSE)</f>
        <v>8</v>
      </c>
      <c r="D132" t="s">
        <v>133</v>
      </c>
      <c r="E132">
        <f>VLOOKUP(G132,props!B:J,3,FALSE)</f>
        <v>2</v>
      </c>
      <c r="F132">
        <v>0</v>
      </c>
      <c r="G132" s="5">
        <v>6</v>
      </c>
      <c r="H132" s="5">
        <v>33</v>
      </c>
      <c r="I132" t="s">
        <v>364</v>
      </c>
      <c r="J132" t="s">
        <v>134</v>
      </c>
      <c r="K132" s="7" t="str">
        <f t="shared" si="1"/>
        <v/>
      </c>
      <c r="L132">
        <v>1360</v>
      </c>
    </row>
    <row r="133" spans="1:12" x14ac:dyDescent="0.25">
      <c r="A133">
        <v>28</v>
      </c>
      <c r="B133" t="s">
        <v>24</v>
      </c>
      <c r="C133">
        <f>VLOOKUP(B133,elemno!A:B,2,FALSE)</f>
        <v>8</v>
      </c>
      <c r="D133" t="s">
        <v>135</v>
      </c>
      <c r="E133">
        <f>VLOOKUP(G133,props!B:J,3,FALSE)</f>
        <v>2</v>
      </c>
      <c r="F133">
        <v>0</v>
      </c>
      <c r="G133" s="5">
        <v>6</v>
      </c>
      <c r="H133" s="5">
        <v>33</v>
      </c>
      <c r="I133" t="s">
        <v>364</v>
      </c>
      <c r="J133" t="s">
        <v>136</v>
      </c>
      <c r="K133" s="7" t="str">
        <f t="shared" si="1"/>
        <v/>
      </c>
      <c r="L133">
        <v>1370</v>
      </c>
    </row>
    <row r="134" spans="1:12" x14ac:dyDescent="0.25">
      <c r="A134">
        <v>29</v>
      </c>
      <c r="B134" t="s">
        <v>24</v>
      </c>
      <c r="C134">
        <f>VLOOKUP(B134,elemno!A:B,2,FALSE)</f>
        <v>8</v>
      </c>
      <c r="D134" s="1" t="s">
        <v>352</v>
      </c>
      <c r="E134">
        <f>VLOOKUP(G134,props!B:J,3,FALSE)</f>
        <v>2</v>
      </c>
      <c r="F134">
        <v>0</v>
      </c>
      <c r="G134" s="5">
        <v>6</v>
      </c>
      <c r="H134" s="5">
        <v>33</v>
      </c>
      <c r="I134" t="s">
        <v>364</v>
      </c>
      <c r="J134" t="s">
        <v>137</v>
      </c>
      <c r="K134" s="7" t="str">
        <f t="shared" si="1"/>
        <v/>
      </c>
      <c r="L134">
        <v>1380</v>
      </c>
    </row>
    <row r="135" spans="1:12" x14ac:dyDescent="0.25">
      <c r="A135">
        <v>30</v>
      </c>
      <c r="B135" t="s">
        <v>24</v>
      </c>
      <c r="C135">
        <f>VLOOKUP(B135,elemno!A:B,2,FALSE)</f>
        <v>8</v>
      </c>
      <c r="D135" t="s">
        <v>138</v>
      </c>
      <c r="E135">
        <f>VLOOKUP(G135,props!B:J,3,FALSE)</f>
        <v>2</v>
      </c>
      <c r="F135">
        <v>0</v>
      </c>
      <c r="G135" s="5">
        <v>6</v>
      </c>
      <c r="H135" s="5">
        <v>24</v>
      </c>
      <c r="I135" t="s">
        <v>801</v>
      </c>
      <c r="J135" t="s">
        <v>139</v>
      </c>
      <c r="K135" s="7" t="str">
        <f t="shared" si="1"/>
        <v>O   8  6 24   0 DIVALENT O IN PHOSPHATE   $([OD2][#15])</v>
      </c>
      <c r="L135">
        <v>1390</v>
      </c>
    </row>
    <row r="136" spans="1:12" x14ac:dyDescent="0.25">
      <c r="A136">
        <v>31</v>
      </c>
      <c r="B136" t="s">
        <v>24</v>
      </c>
      <c r="C136">
        <f>VLOOKUP(B136,elemno!A:B,2,FALSE)</f>
        <v>8</v>
      </c>
      <c r="D136" t="s">
        <v>140</v>
      </c>
      <c r="E136">
        <f>VLOOKUP(G136,props!B:J,3,FALSE)</f>
        <v>2</v>
      </c>
      <c r="F136">
        <v>0</v>
      </c>
      <c r="G136" s="5">
        <v>6</v>
      </c>
      <c r="H136" s="5">
        <v>24</v>
      </c>
      <c r="I136" t="s">
        <v>364</v>
      </c>
      <c r="J136" t="s">
        <v>141</v>
      </c>
      <c r="K136" s="7" t="str">
        <f t="shared" si="1"/>
        <v/>
      </c>
      <c r="L136">
        <v>1400</v>
      </c>
    </row>
    <row r="137" spans="1:12" x14ac:dyDescent="0.25">
      <c r="A137">
        <v>32</v>
      </c>
      <c r="B137" t="s">
        <v>24</v>
      </c>
      <c r="C137">
        <f>VLOOKUP(B137,elemno!A:B,2,FALSE)</f>
        <v>8</v>
      </c>
      <c r="D137" t="s">
        <v>142</v>
      </c>
      <c r="E137">
        <f>VLOOKUP(G137,props!B:J,3,FALSE)</f>
        <v>2</v>
      </c>
      <c r="F137">
        <v>0</v>
      </c>
      <c r="G137" s="5">
        <v>6</v>
      </c>
      <c r="H137" s="5">
        <v>24</v>
      </c>
      <c r="I137" t="s">
        <v>364</v>
      </c>
      <c r="J137" t="s">
        <v>143</v>
      </c>
      <c r="K137" s="7" t="str">
        <f t="shared" si="1"/>
        <v/>
      </c>
      <c r="L137">
        <v>1410</v>
      </c>
    </row>
    <row r="138" spans="1:12" x14ac:dyDescent="0.25">
      <c r="A138">
        <v>33</v>
      </c>
      <c r="B138" t="s">
        <v>24</v>
      </c>
      <c r="C138">
        <f>VLOOKUP(B138,elemno!A:B,2,FALSE)</f>
        <v>8</v>
      </c>
      <c r="D138" s="1" t="s">
        <v>353</v>
      </c>
      <c r="E138">
        <f>VLOOKUP(G138,props!B:J,3,FALSE)</f>
        <v>2</v>
      </c>
      <c r="F138">
        <v>0</v>
      </c>
      <c r="G138" s="5">
        <v>6</v>
      </c>
      <c r="H138" s="5">
        <v>24</v>
      </c>
      <c r="I138" t="s">
        <v>364</v>
      </c>
      <c r="J138" t="s">
        <v>144</v>
      </c>
      <c r="K138" s="7" t="str">
        <f t="shared" si="1"/>
        <v/>
      </c>
      <c r="L138">
        <v>1420</v>
      </c>
    </row>
    <row r="139" spans="1:12" x14ac:dyDescent="0.25">
      <c r="A139">
        <v>22</v>
      </c>
      <c r="B139" t="s">
        <v>24</v>
      </c>
      <c r="C139">
        <f>VLOOKUP(B139,elemno!A:B,2,FALSE)</f>
        <v>8</v>
      </c>
      <c r="D139" t="s">
        <v>28</v>
      </c>
      <c r="E139">
        <f>VLOOKUP(G139,props!B:J,3,FALSE)</f>
        <v>2</v>
      </c>
      <c r="F139">
        <v>0</v>
      </c>
      <c r="G139" s="5">
        <v>6</v>
      </c>
      <c r="H139" s="5">
        <v>31</v>
      </c>
      <c r="I139" t="s">
        <v>802</v>
      </c>
      <c r="J139" t="s">
        <v>126</v>
      </c>
      <c r="K139" s="7" t="str">
        <f t="shared" si="1"/>
        <v>O   8  6 31   0 OXYGEN IN H2O             $([OD2]([H])[H])</v>
      </c>
      <c r="L139">
        <v>1430</v>
      </c>
    </row>
    <row r="140" spans="1:12" x14ac:dyDescent="0.25">
      <c r="A140">
        <v>21</v>
      </c>
      <c r="B140" t="s">
        <v>24</v>
      </c>
      <c r="C140">
        <f>VLOOKUP(B140,elemno!A:B,2,FALSE)</f>
        <v>8</v>
      </c>
      <c r="D140" t="s">
        <v>124</v>
      </c>
      <c r="E140">
        <f>VLOOKUP(G140,props!B:J,3,FALSE)</f>
        <v>2</v>
      </c>
      <c r="F140">
        <v>0</v>
      </c>
      <c r="G140" s="5">
        <v>6</v>
      </c>
      <c r="H140" s="5">
        <v>21</v>
      </c>
      <c r="I140" t="s">
        <v>384</v>
      </c>
      <c r="J140" t="s">
        <v>125</v>
      </c>
      <c r="K140" s="7" t="str">
        <f t="shared" si="1"/>
        <v>O   8  6 21   0 O-CSP3                    $([#8D2](-*)-*)</v>
      </c>
      <c r="L140">
        <v>1431</v>
      </c>
    </row>
    <row r="141" spans="1:12" x14ac:dyDescent="0.25">
      <c r="A141">
        <v>34</v>
      </c>
      <c r="B141" t="s">
        <v>24</v>
      </c>
      <c r="C141">
        <f>VLOOKUP(B141,elemno!A:B,2,FALSE)</f>
        <v>8</v>
      </c>
      <c r="D141" t="s">
        <v>145</v>
      </c>
      <c r="E141">
        <f>VLOOKUP(G141,props!B:J,3,FALSE)</f>
        <v>2</v>
      </c>
      <c r="F141">
        <v>0</v>
      </c>
      <c r="G141" s="5">
        <v>6</v>
      </c>
      <c r="H141" s="5">
        <v>21</v>
      </c>
      <c r="I141" t="s">
        <v>364</v>
      </c>
      <c r="J141" t="s">
        <v>146</v>
      </c>
      <c r="K141" s="7" t="str">
        <f t="shared" si="1"/>
        <v/>
      </c>
      <c r="L141">
        <v>1432</v>
      </c>
    </row>
    <row r="142" spans="1:12" x14ac:dyDescent="0.25">
      <c r="A142">
        <v>130</v>
      </c>
      <c r="B142" t="s">
        <v>24</v>
      </c>
      <c r="C142">
        <f>VLOOKUP(B142,elemno!A:B,2,FALSE)</f>
        <v>8</v>
      </c>
      <c r="D142" t="s">
        <v>27</v>
      </c>
      <c r="E142">
        <f>VLOOKUP(G142,props!B:J,3,FALSE)</f>
        <v>2</v>
      </c>
      <c r="F142">
        <v>12</v>
      </c>
      <c r="G142" s="5">
        <v>51</v>
      </c>
      <c r="H142" s="5">
        <v>52</v>
      </c>
      <c r="I142" t="s">
        <v>803</v>
      </c>
      <c r="J142" t="s">
        <v>292</v>
      </c>
      <c r="K142" s="7" t="str">
        <f t="shared" si="1"/>
        <v>O   8 51 52  12 OXENIUM OXYGEN+           $([OD2]=*)</v>
      </c>
      <c r="L142">
        <v>1470</v>
      </c>
    </row>
    <row r="143" spans="1:12" x14ac:dyDescent="0.25">
      <c r="A143">
        <v>35</v>
      </c>
      <c r="B143" t="s">
        <v>24</v>
      </c>
      <c r="C143">
        <f>VLOOKUP(B143,elemno!A:B,2,FALSE)</f>
        <v>8</v>
      </c>
      <c r="D143" t="s">
        <v>147</v>
      </c>
      <c r="E143">
        <f>VLOOKUP(G143,props!B:J,3,FALSE)</f>
        <v>1</v>
      </c>
      <c r="F143">
        <v>0</v>
      </c>
      <c r="G143" s="5">
        <v>7</v>
      </c>
      <c r="H143" s="5">
        <v>0</v>
      </c>
      <c r="I143" t="s">
        <v>771</v>
      </c>
      <c r="J143" t="s">
        <v>675</v>
      </c>
      <c r="K143" s="7" t="str">
        <f t="shared" si="1"/>
        <v>O   8  7  0   0 O=S=C                     $([OD1]=[#16D2]=*)</v>
      </c>
      <c r="L143">
        <v>1490</v>
      </c>
    </row>
    <row r="144" spans="1:12" x14ac:dyDescent="0.25">
      <c r="A144">
        <v>90</v>
      </c>
      <c r="B144" t="s">
        <v>24</v>
      </c>
      <c r="C144">
        <f>VLOOKUP(B144,elemno!A:B,2,FALSE)</f>
        <v>8</v>
      </c>
      <c r="D144" t="s">
        <v>233</v>
      </c>
      <c r="E144">
        <f>VLOOKUP(G144,props!B:J,3,FALSE)</f>
        <v>1</v>
      </c>
      <c r="F144">
        <v>-6</v>
      </c>
      <c r="G144" s="5">
        <v>32</v>
      </c>
      <c r="H144" s="5">
        <v>0</v>
      </c>
      <c r="I144" t="s">
        <v>608</v>
      </c>
      <c r="J144" t="s">
        <v>234</v>
      </c>
      <c r="K144" s="7" t="str">
        <f t="shared" si="1"/>
        <v>O   8 32  0  -6 O, CARBOXYLATE ANION      $([OD1][CD3][OD1])</v>
      </c>
      <c r="L144">
        <v>1500</v>
      </c>
    </row>
    <row r="145" spans="1:12" x14ac:dyDescent="0.25">
      <c r="A145">
        <v>92</v>
      </c>
      <c r="B145" t="s">
        <v>24</v>
      </c>
      <c r="C145">
        <f>VLOOKUP(B145,elemno!A:B,2,FALSE)</f>
        <v>8</v>
      </c>
      <c r="D145" t="s">
        <v>237</v>
      </c>
      <c r="E145">
        <f>VLOOKUP(G145,props!B:J,3,FALSE)</f>
        <v>1</v>
      </c>
      <c r="F145">
        <v>0</v>
      </c>
      <c r="G145" s="5">
        <v>32</v>
      </c>
      <c r="H145" s="5">
        <v>0</v>
      </c>
      <c r="I145" t="s">
        <v>626</v>
      </c>
      <c r="J145" t="s">
        <v>238</v>
      </c>
      <c r="K145" s="7" t="str">
        <f t="shared" si="1"/>
        <v>O   8 32  0   0 NITRO-GROUP OXYGEN        $([OD1][ND3]([#6])[OD1])</v>
      </c>
      <c r="L145">
        <v>1510</v>
      </c>
    </row>
    <row r="146" spans="1:12" x14ac:dyDescent="0.25">
      <c r="A146">
        <v>93</v>
      </c>
      <c r="B146" t="s">
        <v>24</v>
      </c>
      <c r="C146">
        <f>VLOOKUP(B146,elemno!A:B,2,FALSE)</f>
        <v>8</v>
      </c>
      <c r="D146" t="s">
        <v>239</v>
      </c>
      <c r="E146">
        <f>VLOOKUP(G146,props!B:J,3,FALSE)</f>
        <v>1</v>
      </c>
      <c r="F146">
        <v>0</v>
      </c>
      <c r="G146" s="5">
        <v>32</v>
      </c>
      <c r="H146" s="5">
        <v>0</v>
      </c>
      <c r="I146" t="s">
        <v>621</v>
      </c>
      <c r="J146" t="s">
        <v>240</v>
      </c>
      <c r="K146" s="7" t="str">
        <f t="shared" si="1"/>
        <v>O   8 32  0   0 NITRO-GROUP IN NITRATE    $([OD1][ND3]([OD1])[OD2])</v>
      </c>
      <c r="L146">
        <v>1520</v>
      </c>
    </row>
    <row r="147" spans="1:12" x14ac:dyDescent="0.25">
      <c r="A147">
        <v>94</v>
      </c>
      <c r="B147" t="s">
        <v>24</v>
      </c>
      <c r="C147">
        <f>VLOOKUP(B147,elemno!A:B,2,FALSE)</f>
        <v>8</v>
      </c>
      <c r="D147" t="s">
        <v>241</v>
      </c>
      <c r="E147">
        <f>VLOOKUP(G147,props!B:J,3,FALSE)</f>
        <v>1</v>
      </c>
      <c r="F147">
        <v>-4</v>
      </c>
      <c r="G147" s="5">
        <v>32</v>
      </c>
      <c r="H147" s="5">
        <v>0</v>
      </c>
      <c r="I147" t="s">
        <v>602</v>
      </c>
      <c r="J147" t="s">
        <v>242</v>
      </c>
      <c r="K147" s="7" t="str">
        <f t="shared" si="1"/>
        <v>O   8 32  0  -4 NITRATE ANION OXYGEN      $([OD1][ND3]([OD1])[OD1])</v>
      </c>
      <c r="L147">
        <v>1530</v>
      </c>
    </row>
    <row r="148" spans="1:12" x14ac:dyDescent="0.25">
      <c r="A148">
        <v>91</v>
      </c>
      <c r="B148" t="s">
        <v>24</v>
      </c>
      <c r="C148">
        <f>VLOOKUP(B148,elemno!A:B,2,FALSE)</f>
        <v>8</v>
      </c>
      <c r="D148" t="s">
        <v>235</v>
      </c>
      <c r="E148">
        <f>VLOOKUP(G148,props!B:J,3,FALSE)</f>
        <v>1</v>
      </c>
      <c r="F148">
        <v>0</v>
      </c>
      <c r="G148" s="5">
        <v>32</v>
      </c>
      <c r="H148" s="5">
        <v>0</v>
      </c>
      <c r="I148" t="s">
        <v>674</v>
      </c>
      <c r="J148" t="s">
        <v>236</v>
      </c>
      <c r="K148" s="7" t="str">
        <f t="shared" si="1"/>
        <v>O   8 32  0   0 OXIDE ON NITROHGEN        [$([OD1]$([#7D3]=,:*)),$([OD1][#7D4])]</v>
      </c>
      <c r="L148">
        <v>1540</v>
      </c>
    </row>
    <row r="149" spans="1:12" x14ac:dyDescent="0.25">
      <c r="A149">
        <v>98</v>
      </c>
      <c r="B149" t="s">
        <v>24</v>
      </c>
      <c r="C149">
        <f>VLOOKUP(B149,elemno!A:B,2,FALSE)</f>
        <v>8</v>
      </c>
      <c r="D149" t="s">
        <v>248</v>
      </c>
      <c r="E149">
        <f>VLOOKUP(G149,props!B:J,3,FALSE)</f>
        <v>1</v>
      </c>
      <c r="F149">
        <v>-6</v>
      </c>
      <c r="G149" s="5">
        <v>32</v>
      </c>
      <c r="H149" s="5">
        <v>0</v>
      </c>
      <c r="I149" t="s">
        <v>605</v>
      </c>
      <c r="J149" t="s">
        <v>606</v>
      </c>
      <c r="K149" s="7" t="str">
        <f t="shared" si="1"/>
        <v>O   8 32  0  -6 SO4(2-)                   $([OD1][SD4]([OD1])([OD1])[OD1])</v>
      </c>
      <c r="L149">
        <v>1550</v>
      </c>
    </row>
    <row r="150" spans="1:12" x14ac:dyDescent="0.25">
      <c r="A150">
        <v>97</v>
      </c>
      <c r="B150" t="s">
        <v>24</v>
      </c>
      <c r="C150">
        <f>VLOOKUP(B150,elemno!A:B,2,FALSE)</f>
        <v>8</v>
      </c>
      <c r="D150" t="s">
        <v>247</v>
      </c>
      <c r="E150">
        <f>VLOOKUP(G150,props!B:J,3,FALSE)</f>
        <v>1</v>
      </c>
      <c r="F150">
        <v>-4</v>
      </c>
      <c r="G150" s="5">
        <v>32</v>
      </c>
      <c r="H150" s="5">
        <v>0</v>
      </c>
      <c r="I150" t="s">
        <v>778</v>
      </c>
      <c r="J150" t="s">
        <v>607</v>
      </c>
      <c r="K150" s="7" t="str">
        <f t="shared" si="1"/>
        <v>O   8 32  0  -4 SULFONATES, TERM OX ROSO3 $([OD1][SD4]([OD1])[OD1])</v>
      </c>
      <c r="L150">
        <v>1560</v>
      </c>
    </row>
    <row r="151" spans="1:12" x14ac:dyDescent="0.25">
      <c r="A151">
        <v>96</v>
      </c>
      <c r="B151" t="s">
        <v>24</v>
      </c>
      <c r="C151">
        <f>VLOOKUP(B151,elemno!A:B,2,FALSE)</f>
        <v>8</v>
      </c>
      <c r="D151" t="s">
        <v>245</v>
      </c>
      <c r="E151">
        <f>VLOOKUP(G151,props!B:J,3,FALSE)</f>
        <v>1</v>
      </c>
      <c r="F151">
        <v>0</v>
      </c>
      <c r="G151" s="5">
        <v>32</v>
      </c>
      <c r="H151" s="5">
        <v>0</v>
      </c>
      <c r="I151" t="s">
        <v>777</v>
      </c>
      <c r="J151" t="s">
        <v>246</v>
      </c>
      <c r="K151" s="7" t="str">
        <f t="shared" si="1"/>
        <v>O   8 32  0   0 SULFONES, SULFONAMIDES    [$([OD1][SD4][OD1,ND2]),$([OD1][SD3]([OD1,ND2])=C)]</v>
      </c>
      <c r="L151">
        <v>1565</v>
      </c>
    </row>
    <row r="152" spans="1:12" x14ac:dyDescent="0.25">
      <c r="A152">
        <v>99</v>
      </c>
      <c r="B152" t="s">
        <v>24</v>
      </c>
      <c r="C152">
        <f>VLOOKUP(B152,elemno!A:B,2,FALSE)</f>
        <v>8</v>
      </c>
      <c r="D152" t="s">
        <v>249</v>
      </c>
      <c r="E152">
        <f>VLOOKUP(G152,props!B:J,3,FALSE)</f>
        <v>1</v>
      </c>
      <c r="F152">
        <v>-6</v>
      </c>
      <c r="G152" s="5">
        <v>32</v>
      </c>
      <c r="H152" s="5">
        <v>0</v>
      </c>
      <c r="I152" t="s">
        <v>677</v>
      </c>
      <c r="J152" t="s">
        <v>250</v>
      </c>
      <c r="K152" s="7" t="str">
        <f t="shared" si="1"/>
        <v>O   8 32  0  -6 THIOSULFINATE O (-1/2)    $([OD1][SD3][OD1,SD1])</v>
      </c>
      <c r="L152">
        <v>1570</v>
      </c>
    </row>
    <row r="153" spans="1:12" x14ac:dyDescent="0.25">
      <c r="A153">
        <v>95</v>
      </c>
      <c r="B153" t="s">
        <v>24</v>
      </c>
      <c r="C153">
        <f>VLOOKUP(B153,elemno!A:B,2,FALSE)</f>
        <v>8</v>
      </c>
      <c r="D153" t="s">
        <v>243</v>
      </c>
      <c r="E153">
        <f>VLOOKUP(G153,props!B:J,3,FALSE)</f>
        <v>1</v>
      </c>
      <c r="F153">
        <v>0</v>
      </c>
      <c r="G153" s="5">
        <v>32</v>
      </c>
      <c r="H153" s="5">
        <v>0</v>
      </c>
      <c r="I153" t="s">
        <v>676</v>
      </c>
      <c r="J153" t="s">
        <v>244</v>
      </c>
      <c r="K153" s="7" t="str">
        <f t="shared" si="1"/>
        <v>O   8 32  0   0 SINGLE TERM O ON TET S    #$([OD1][#16])</v>
      </c>
      <c r="L153">
        <v>1580</v>
      </c>
    </row>
    <row r="154" spans="1:12" x14ac:dyDescent="0.25">
      <c r="A154">
        <v>101</v>
      </c>
      <c r="B154" t="s">
        <v>24</v>
      </c>
      <c r="C154">
        <f>VLOOKUP(B154,elemno!A:B,2,FALSE)</f>
        <v>8</v>
      </c>
      <c r="D154" t="s">
        <v>253</v>
      </c>
      <c r="E154">
        <f>VLOOKUP(G154,props!B:J,3,FALSE)</f>
        <v>1</v>
      </c>
      <c r="F154">
        <v>-6</v>
      </c>
      <c r="G154" s="5">
        <v>32</v>
      </c>
      <c r="H154" s="5">
        <v>0</v>
      </c>
      <c r="I154" t="s">
        <v>783</v>
      </c>
      <c r="J154" t="s">
        <v>625</v>
      </c>
      <c r="K154" s="7" t="str">
        <f t="shared" si="1"/>
        <v>O   8 32  0  -6 TERMINAL O, O2P GROUP (RO $([OD1][PD4]([OD1,SD1])([!$([OD1,SD1])])[!$([OD1,SD1])])</v>
      </c>
      <c r="L154">
        <v>1600</v>
      </c>
    </row>
    <row r="155" spans="1:12" x14ac:dyDescent="0.25">
      <c r="A155">
        <v>102</v>
      </c>
      <c r="B155" t="s">
        <v>24</v>
      </c>
      <c r="C155">
        <f>VLOOKUP(B155,elemno!A:B,2,FALSE)</f>
        <v>8</v>
      </c>
      <c r="D155" t="s">
        <v>254</v>
      </c>
      <c r="E155">
        <f>VLOOKUP(G155,props!B:J,3,FALSE)</f>
        <v>1</v>
      </c>
      <c r="F155">
        <v>-8</v>
      </c>
      <c r="G155" s="5">
        <v>32</v>
      </c>
      <c r="H155" s="5">
        <v>0</v>
      </c>
      <c r="I155" t="s">
        <v>782</v>
      </c>
      <c r="J155" t="s">
        <v>624</v>
      </c>
      <c r="K155" s="7" t="str">
        <f t="shared" si="1"/>
        <v>O   8 32  0  -8 TERMINAL O, O3P GROUP ROP $([OD1][PD4]([OD1])([OD1])[OD2,SD2])</v>
      </c>
      <c r="L155">
        <v>1610</v>
      </c>
    </row>
    <row r="156" spans="1:12" x14ac:dyDescent="0.25">
      <c r="A156">
        <v>103</v>
      </c>
      <c r="B156" t="s">
        <v>24</v>
      </c>
      <c r="C156">
        <f>VLOOKUP(B156,elemno!A:B,2,FALSE)</f>
        <v>8</v>
      </c>
      <c r="D156" t="s">
        <v>255</v>
      </c>
      <c r="E156">
        <f>VLOOKUP(G156,props!B:J,3,FALSE)</f>
        <v>1</v>
      </c>
      <c r="F156">
        <v>-9</v>
      </c>
      <c r="G156" s="5">
        <v>32</v>
      </c>
      <c r="H156" s="5">
        <v>0</v>
      </c>
      <c r="I156" t="s">
        <v>604</v>
      </c>
      <c r="J156" t="s">
        <v>256</v>
      </c>
      <c r="K156" s="7" t="str">
        <f t="shared" si="1"/>
        <v>O   8 32  0  -9 TERMINAL O, PO4(-3)       $([OD1][PD4]([OD1])([OD1])[OD1])</v>
      </c>
      <c r="L156">
        <v>1620</v>
      </c>
    </row>
    <row r="157" spans="1:12" x14ac:dyDescent="0.25">
      <c r="A157">
        <v>100</v>
      </c>
      <c r="B157" t="s">
        <v>24</v>
      </c>
      <c r="C157">
        <f>VLOOKUP(B157,elemno!A:B,2,FALSE)</f>
        <v>8</v>
      </c>
      <c r="D157" t="s">
        <v>251</v>
      </c>
      <c r="E157">
        <f>VLOOKUP(G157,props!B:J,3,FALSE)</f>
        <v>1</v>
      </c>
      <c r="F157">
        <v>0</v>
      </c>
      <c r="G157" s="5">
        <v>32</v>
      </c>
      <c r="H157" s="5">
        <v>0</v>
      </c>
      <c r="I157" t="s">
        <v>627</v>
      </c>
      <c r="J157" t="s">
        <v>252</v>
      </c>
      <c r="K157" s="7" t="str">
        <f t="shared" si="1"/>
        <v>O   8 32  0   0 TERMINAL O, O-P           $([OD1][#15])</v>
      </c>
      <c r="L157">
        <v>1630</v>
      </c>
    </row>
    <row r="158" spans="1:12" x14ac:dyDescent="0.25">
      <c r="A158">
        <v>104</v>
      </c>
      <c r="B158" t="s">
        <v>24</v>
      </c>
      <c r="C158">
        <f>VLOOKUP(B158,elemno!A:B,2,FALSE)</f>
        <v>8</v>
      </c>
      <c r="D158" t="s">
        <v>257</v>
      </c>
      <c r="E158">
        <f>VLOOKUP(G158,props!B:J,3,FALSE)</f>
        <v>1</v>
      </c>
      <c r="F158">
        <v>-3</v>
      </c>
      <c r="G158" s="5">
        <v>32</v>
      </c>
      <c r="H158" s="5">
        <v>0</v>
      </c>
      <c r="I158" t="s">
        <v>603</v>
      </c>
      <c r="J158" t="s">
        <v>258</v>
      </c>
      <c r="K158" s="7" t="str">
        <f t="shared" si="1"/>
        <v>O   8 32  0  -3 TERMINAL O IN CLO4(-)     $([OD1][ClD4]([OD1])([OD1])[OD1])</v>
      </c>
      <c r="L158">
        <v>1640</v>
      </c>
    </row>
    <row r="159" spans="1:12" x14ac:dyDescent="0.25">
      <c r="A159">
        <v>35</v>
      </c>
      <c r="B159" t="s">
        <v>24</v>
      </c>
      <c r="C159">
        <f>VLOOKUP(B159,elemno!A:B,2,FALSE)</f>
        <v>8</v>
      </c>
      <c r="D159" t="s">
        <v>147</v>
      </c>
      <c r="E159">
        <f>VLOOKUP(G159,props!B:J,3,FALSE)</f>
        <v>1</v>
      </c>
      <c r="F159">
        <v>0</v>
      </c>
      <c r="G159" s="5">
        <v>7</v>
      </c>
      <c r="H159" s="5">
        <v>0</v>
      </c>
      <c r="I159" t="s">
        <v>385</v>
      </c>
      <c r="J159" t="s">
        <v>148</v>
      </c>
      <c r="K159" s="7" t="str">
        <f t="shared" si="1"/>
        <v>O   8  7  0   0 O=C, GENERIC              $([#8D1]=[#6,#7,#16])</v>
      </c>
      <c r="L159">
        <v>1650</v>
      </c>
    </row>
    <row r="160" spans="1:12" x14ac:dyDescent="0.25">
      <c r="A160">
        <v>36</v>
      </c>
      <c r="B160" t="s">
        <v>24</v>
      </c>
      <c r="C160">
        <f>VLOOKUP(B160,elemno!A:B,2,FALSE)</f>
        <v>8</v>
      </c>
      <c r="D160" t="s">
        <v>149</v>
      </c>
      <c r="E160">
        <f>VLOOKUP(G160,props!B:J,3,FALSE)</f>
        <v>1</v>
      </c>
      <c r="F160">
        <v>0</v>
      </c>
      <c r="G160" s="5">
        <v>7</v>
      </c>
      <c r="H160" s="5">
        <v>0</v>
      </c>
      <c r="I160" t="s">
        <v>364</v>
      </c>
      <c r="J160" t="s">
        <v>150</v>
      </c>
      <c r="K160" s="7" t="str">
        <f t="shared" si="1"/>
        <v/>
      </c>
      <c r="L160">
        <v>1660</v>
      </c>
    </row>
    <row r="161" spans="1:12" x14ac:dyDescent="0.25">
      <c r="A161">
        <v>37</v>
      </c>
      <c r="B161" t="s">
        <v>24</v>
      </c>
      <c r="C161">
        <f>VLOOKUP(B161,elemno!A:B,2,FALSE)</f>
        <v>8</v>
      </c>
      <c r="D161" t="s">
        <v>151</v>
      </c>
      <c r="E161">
        <f>VLOOKUP(G161,props!B:J,3,FALSE)</f>
        <v>1</v>
      </c>
      <c r="F161">
        <v>0</v>
      </c>
      <c r="G161" s="5">
        <v>7</v>
      </c>
      <c r="H161" s="5">
        <v>0</v>
      </c>
      <c r="I161" t="s">
        <v>364</v>
      </c>
      <c r="J161" t="s">
        <v>152</v>
      </c>
      <c r="K161" s="7" t="str">
        <f t="shared" si="1"/>
        <v/>
      </c>
      <c r="L161">
        <v>1670</v>
      </c>
    </row>
    <row r="162" spans="1:12" x14ac:dyDescent="0.25">
      <c r="A162">
        <v>38</v>
      </c>
      <c r="B162" t="s">
        <v>24</v>
      </c>
      <c r="C162">
        <f>VLOOKUP(B162,elemno!A:B,2,FALSE)</f>
        <v>8</v>
      </c>
      <c r="D162" t="s">
        <v>153</v>
      </c>
      <c r="E162">
        <f>VLOOKUP(G162,props!B:J,3,FALSE)</f>
        <v>1</v>
      </c>
      <c r="F162">
        <v>0</v>
      </c>
      <c r="G162" s="5">
        <v>7</v>
      </c>
      <c r="H162" s="5">
        <v>0</v>
      </c>
      <c r="I162" t="s">
        <v>364</v>
      </c>
      <c r="J162" t="s">
        <v>154</v>
      </c>
      <c r="K162" s="7" t="str">
        <f t="shared" si="1"/>
        <v/>
      </c>
      <c r="L162">
        <v>1680</v>
      </c>
    </row>
    <row r="163" spans="1:12" x14ac:dyDescent="0.25">
      <c r="A163">
        <v>39</v>
      </c>
      <c r="B163" t="s">
        <v>24</v>
      </c>
      <c r="C163">
        <f>VLOOKUP(B163,elemno!A:B,2,FALSE)</f>
        <v>8</v>
      </c>
      <c r="D163" t="s">
        <v>155</v>
      </c>
      <c r="E163">
        <f>VLOOKUP(G163,props!B:J,3,FALSE)</f>
        <v>1</v>
      </c>
      <c r="F163">
        <v>0</v>
      </c>
      <c r="G163" s="5">
        <v>7</v>
      </c>
      <c r="H163" s="5">
        <v>0</v>
      </c>
      <c r="I163" t="s">
        <v>364</v>
      </c>
      <c r="J163" t="s">
        <v>156</v>
      </c>
      <c r="K163" s="7" t="str">
        <f t="shared" si="1"/>
        <v/>
      </c>
      <c r="L163">
        <v>1690</v>
      </c>
    </row>
    <row r="164" spans="1:12" x14ac:dyDescent="0.25">
      <c r="A164">
        <v>40</v>
      </c>
      <c r="B164" t="s">
        <v>24</v>
      </c>
      <c r="C164">
        <f>VLOOKUP(B164,elemno!A:B,2,FALSE)</f>
        <v>8</v>
      </c>
      <c r="D164" t="s">
        <v>157</v>
      </c>
      <c r="E164">
        <f>VLOOKUP(G164,props!B:J,3,FALSE)</f>
        <v>1</v>
      </c>
      <c r="F164">
        <v>0</v>
      </c>
      <c r="G164" s="5">
        <v>7</v>
      </c>
      <c r="H164" s="5">
        <v>0</v>
      </c>
      <c r="I164" t="s">
        <v>364</v>
      </c>
      <c r="J164" t="s">
        <v>158</v>
      </c>
      <c r="K164" s="7" t="str">
        <f t="shared" si="1"/>
        <v/>
      </c>
      <c r="L164">
        <v>1700</v>
      </c>
    </row>
    <row r="165" spans="1:12" x14ac:dyDescent="0.25">
      <c r="A165">
        <v>107</v>
      </c>
      <c r="B165" t="s">
        <v>24</v>
      </c>
      <c r="C165">
        <f>VLOOKUP(B165,elemno!A:B,2,FALSE)</f>
        <v>8</v>
      </c>
      <c r="D165" t="s">
        <v>25</v>
      </c>
      <c r="E165">
        <f>VLOOKUP(G165,props!B:J,3,FALSE)</f>
        <v>1</v>
      </c>
      <c r="F165">
        <v>-12</v>
      </c>
      <c r="G165" s="5">
        <v>35</v>
      </c>
      <c r="H165" s="5">
        <v>21</v>
      </c>
      <c r="I165" t="s">
        <v>658</v>
      </c>
      <c r="J165" t="s">
        <v>812</v>
      </c>
      <c r="K165" s="7" t="str">
        <f t="shared" si="1"/>
        <v>O   8 35 21 -12 RO- or HO-                [OD1]</v>
      </c>
      <c r="L165">
        <v>1710</v>
      </c>
    </row>
    <row r="166" spans="1:12" x14ac:dyDescent="0.25">
      <c r="A166">
        <v>108</v>
      </c>
      <c r="B166" t="s">
        <v>24</v>
      </c>
      <c r="C166">
        <f>VLOOKUP(B166,elemno!A:B,2,FALSE)</f>
        <v>8</v>
      </c>
      <c r="D166" t="s">
        <v>261</v>
      </c>
      <c r="E166">
        <f>VLOOKUP(G166,props!B:J,3,FALSE)</f>
        <v>1</v>
      </c>
      <c r="F166">
        <v>-12</v>
      </c>
      <c r="G166" s="5">
        <v>35</v>
      </c>
      <c r="H166" s="5">
        <v>21</v>
      </c>
      <c r="I166" t="s">
        <v>364</v>
      </c>
      <c r="J166" t="s">
        <v>262</v>
      </c>
      <c r="K166" s="7" t="str">
        <f t="shared" si="1"/>
        <v/>
      </c>
      <c r="L166">
        <v>1720</v>
      </c>
    </row>
    <row r="167" spans="1:12" x14ac:dyDescent="0.25">
      <c r="A167">
        <v>48</v>
      </c>
      <c r="B167" t="s">
        <v>61</v>
      </c>
      <c r="C167">
        <f>VLOOKUP(B167,elemno!A:B,2,FALSE)</f>
        <v>9</v>
      </c>
      <c r="D167" t="s">
        <v>61</v>
      </c>
      <c r="E167">
        <f>VLOOKUP(G167,props!B:J,3,FALSE)</f>
        <v>1</v>
      </c>
      <c r="F167">
        <v>0</v>
      </c>
      <c r="G167" s="5">
        <v>11</v>
      </c>
      <c r="H167" s="5">
        <v>0</v>
      </c>
      <c r="I167" t="s">
        <v>615</v>
      </c>
      <c r="J167" t="s">
        <v>171</v>
      </c>
      <c r="K167" s="7" t="str">
        <f t="shared" ref="K167:K209" si="3">IF(LEN(I167)&lt;2,"",LEFT(B167&amp;"  ",2)&amp;RIGHT("   "&amp;C167,3)&amp;RIGHT("   "&amp;G167,3)&amp;RIGHT("   "&amp;H167,3)&amp;RIGHT("    "&amp;F167,4)&amp;" "&amp;LEFT(J167&amp;"                            ",25)&amp;" " &amp;I167)</f>
        <v>F   9 11  0   0 FLUORINE                  [FD1]</v>
      </c>
      <c r="L167">
        <v>1740</v>
      </c>
    </row>
    <row r="168" spans="1:12" x14ac:dyDescent="0.25">
      <c r="A168">
        <v>176</v>
      </c>
      <c r="B168" t="s">
        <v>77</v>
      </c>
      <c r="C168">
        <f>VLOOKUP(B168,elemno!A:B,2,FALSE)</f>
        <v>11</v>
      </c>
      <c r="D168" t="s">
        <v>76</v>
      </c>
      <c r="E168">
        <f>VLOOKUP(G168,props!B:J,3,FALSE)</f>
        <v>0</v>
      </c>
      <c r="F168">
        <v>12</v>
      </c>
      <c r="G168" s="5">
        <v>93</v>
      </c>
      <c r="H168" s="5">
        <v>0</v>
      </c>
      <c r="I168" t="s">
        <v>623</v>
      </c>
      <c r="J168" t="s">
        <v>344</v>
      </c>
      <c r="K168" s="7" t="str">
        <f t="shared" si="3"/>
        <v>Na 11 93  0  12 SODIUM CATION             [NaD0]</v>
      </c>
      <c r="L168">
        <v>1750</v>
      </c>
    </row>
    <row r="169" spans="1:12" x14ac:dyDescent="0.25">
      <c r="A169">
        <v>183</v>
      </c>
      <c r="B169" t="s">
        <v>88</v>
      </c>
      <c r="C169">
        <f>VLOOKUP(B169,elemno!A:B,2,FALSE)</f>
        <v>12</v>
      </c>
      <c r="D169" t="s">
        <v>87</v>
      </c>
      <c r="E169">
        <f>VLOOKUP(G169,props!B:J,3,FALSE)</f>
        <v>0</v>
      </c>
      <c r="F169">
        <v>24</v>
      </c>
      <c r="G169" s="5">
        <v>99</v>
      </c>
      <c r="H169" s="5">
        <v>0</v>
      </c>
      <c r="I169" t="s">
        <v>619</v>
      </c>
      <c r="J169" t="s">
        <v>351</v>
      </c>
      <c r="K169" s="7" t="str">
        <f t="shared" si="3"/>
        <v>Mg 12 99  0  24 DIPOSITIVE MAGNESIUM CATI [MgD0]</v>
      </c>
      <c r="L169">
        <v>1760</v>
      </c>
    </row>
    <row r="170" spans="1:12" x14ac:dyDescent="0.25">
      <c r="A170">
        <v>60</v>
      </c>
      <c r="B170" t="s">
        <v>668</v>
      </c>
      <c r="C170">
        <f>VLOOKUP(B170,elemno!A:B,2,FALSE)</f>
        <v>14</v>
      </c>
      <c r="D170" t="s">
        <v>67</v>
      </c>
      <c r="E170">
        <f>VLOOKUP(G170,props!B:J,3,FALSE)</f>
        <v>4</v>
      </c>
      <c r="F170">
        <v>0</v>
      </c>
      <c r="G170" s="5">
        <v>19</v>
      </c>
      <c r="H170" s="5">
        <v>5</v>
      </c>
      <c r="I170" t="s">
        <v>387</v>
      </c>
      <c r="J170" t="s">
        <v>186</v>
      </c>
      <c r="K170" s="7" t="str">
        <f t="shared" si="3"/>
        <v>Si 14 19  5   0 SILICON                   [SiD4]</v>
      </c>
      <c r="L170">
        <v>1770</v>
      </c>
    </row>
    <row r="171" spans="1:12" x14ac:dyDescent="0.25">
      <c r="A171">
        <v>75</v>
      </c>
      <c r="B171" t="s">
        <v>59</v>
      </c>
      <c r="C171">
        <f>VLOOKUP(B171,elemno!A:B,2,FALSE)</f>
        <v>15</v>
      </c>
      <c r="D171" t="s">
        <v>58</v>
      </c>
      <c r="E171">
        <f>VLOOKUP(G171,props!B:J,3,FALSE)</f>
        <v>4</v>
      </c>
      <c r="F171">
        <v>0</v>
      </c>
      <c r="G171" s="5">
        <v>25</v>
      </c>
      <c r="H171" s="5">
        <v>71</v>
      </c>
      <c r="I171" t="s">
        <v>370</v>
      </c>
      <c r="J171" t="s">
        <v>209</v>
      </c>
      <c r="K171" s="7" t="str">
        <f t="shared" si="3"/>
        <v>P  15 25 71   0 GENERAL TETRACRD P        [PD4]</v>
      </c>
      <c r="L171">
        <v>1790</v>
      </c>
    </row>
    <row r="172" spans="1:12" x14ac:dyDescent="0.25">
      <c r="A172">
        <v>71</v>
      </c>
      <c r="B172" t="s">
        <v>59</v>
      </c>
      <c r="C172">
        <f>VLOOKUP(B172,elemno!A:B,2,FALSE)</f>
        <v>15</v>
      </c>
      <c r="D172" t="s">
        <v>202</v>
      </c>
      <c r="E172">
        <f>VLOOKUP(G172,props!B:J,3,FALSE)</f>
        <v>4</v>
      </c>
      <c r="F172">
        <v>0</v>
      </c>
      <c r="G172" s="5">
        <v>25</v>
      </c>
      <c r="H172" s="5">
        <v>71</v>
      </c>
      <c r="I172" t="s">
        <v>364</v>
      </c>
      <c r="J172" t="s">
        <v>203</v>
      </c>
      <c r="K172" s="7" t="str">
        <f t="shared" si="3"/>
        <v/>
      </c>
      <c r="L172">
        <v>1800</v>
      </c>
    </row>
    <row r="173" spans="1:12" x14ac:dyDescent="0.25">
      <c r="A173">
        <v>72</v>
      </c>
      <c r="B173" t="s">
        <v>59</v>
      </c>
      <c r="C173">
        <f>VLOOKUP(B173,elemno!A:B,2,FALSE)</f>
        <v>15</v>
      </c>
      <c r="D173" t="s">
        <v>204</v>
      </c>
      <c r="E173">
        <f>VLOOKUP(G173,props!B:J,3,FALSE)</f>
        <v>4</v>
      </c>
      <c r="F173">
        <v>0</v>
      </c>
      <c r="G173" s="5">
        <v>25</v>
      </c>
      <c r="H173" s="5">
        <v>71</v>
      </c>
      <c r="I173" t="s">
        <v>364</v>
      </c>
      <c r="J173" t="s">
        <v>205</v>
      </c>
      <c r="K173" s="7" t="str">
        <f t="shared" si="3"/>
        <v/>
      </c>
      <c r="L173">
        <v>1810</v>
      </c>
    </row>
    <row r="174" spans="1:12" x14ac:dyDescent="0.25">
      <c r="A174">
        <v>73</v>
      </c>
      <c r="B174" t="s">
        <v>59</v>
      </c>
      <c r="C174">
        <f>VLOOKUP(B174,elemno!A:B,2,FALSE)</f>
        <v>15</v>
      </c>
      <c r="D174" t="s">
        <v>206</v>
      </c>
      <c r="E174">
        <f>VLOOKUP(G174,props!B:J,3,FALSE)</f>
        <v>4</v>
      </c>
      <c r="F174">
        <v>0</v>
      </c>
      <c r="G174" s="5">
        <v>25</v>
      </c>
      <c r="H174" s="5">
        <v>71</v>
      </c>
      <c r="I174" t="s">
        <v>364</v>
      </c>
      <c r="J174" t="s">
        <v>207</v>
      </c>
      <c r="K174" s="7" t="str">
        <f t="shared" si="3"/>
        <v/>
      </c>
      <c r="L174">
        <v>1820</v>
      </c>
    </row>
    <row r="175" spans="1:12" x14ac:dyDescent="0.25">
      <c r="A175">
        <v>74</v>
      </c>
      <c r="B175" t="s">
        <v>59</v>
      </c>
      <c r="C175">
        <f>VLOOKUP(B175,elemno!A:B,2,FALSE)</f>
        <v>15</v>
      </c>
      <c r="D175" t="s">
        <v>208</v>
      </c>
      <c r="E175">
        <f>VLOOKUP(G175,props!B:J,3,FALSE)</f>
        <v>4</v>
      </c>
      <c r="F175">
        <v>0</v>
      </c>
      <c r="G175" s="5">
        <v>25</v>
      </c>
      <c r="H175" s="5">
        <v>71</v>
      </c>
      <c r="I175" t="s">
        <v>364</v>
      </c>
      <c r="J175" t="s">
        <v>207</v>
      </c>
      <c r="K175" s="7" t="str">
        <f t="shared" si="3"/>
        <v/>
      </c>
      <c r="L175">
        <v>1830</v>
      </c>
    </row>
    <row r="176" spans="1:12" ht="15.75" customHeight="1" x14ac:dyDescent="0.25">
      <c r="A176">
        <v>76</v>
      </c>
      <c r="B176" t="s">
        <v>59</v>
      </c>
      <c r="C176">
        <f>VLOOKUP(B176,elemno!A:B,2,FALSE)</f>
        <v>15</v>
      </c>
      <c r="D176" t="s">
        <v>59</v>
      </c>
      <c r="E176">
        <f>VLOOKUP(G176,props!B:J,3,FALSE)</f>
        <v>3</v>
      </c>
      <c r="F176">
        <v>0</v>
      </c>
      <c r="G176" s="5">
        <v>26</v>
      </c>
      <c r="H176" s="5">
        <v>71</v>
      </c>
      <c r="I176" t="s">
        <v>371</v>
      </c>
      <c r="J176" t="s">
        <v>210</v>
      </c>
      <c r="K176" s="7" t="str">
        <f t="shared" si="3"/>
        <v>P  15 26 71   0 TRICOORDINATE P           [PD3]</v>
      </c>
      <c r="L176">
        <v>1840</v>
      </c>
    </row>
    <row r="177" spans="1:12" x14ac:dyDescent="0.25">
      <c r="A177">
        <v>160</v>
      </c>
      <c r="B177" t="s">
        <v>59</v>
      </c>
      <c r="C177">
        <f>VLOOKUP(B177,elemno!A:B,2,FALSE)</f>
        <v>15</v>
      </c>
      <c r="D177" t="s">
        <v>60</v>
      </c>
      <c r="E177">
        <f>VLOOKUP(G177,props!B:J,3,FALSE)</f>
        <v>2</v>
      </c>
      <c r="F177">
        <v>0</v>
      </c>
      <c r="G177" s="5">
        <v>75</v>
      </c>
      <c r="H177" s="5">
        <v>71</v>
      </c>
      <c r="I177" t="s">
        <v>672</v>
      </c>
      <c r="J177" t="s">
        <v>327</v>
      </c>
      <c r="K177" s="7" t="str">
        <f t="shared" si="3"/>
        <v>P  15 75 71   0 P DOUBLY BONDED TO C      $([PD2]=C)</v>
      </c>
      <c r="L177">
        <v>1850</v>
      </c>
    </row>
    <row r="178" spans="1:12" x14ac:dyDescent="0.25">
      <c r="A178">
        <v>56</v>
      </c>
      <c r="B178" t="s">
        <v>54</v>
      </c>
      <c r="C178">
        <f>VLOOKUP(B178,elemno!A:B,2,FALSE)</f>
        <v>16</v>
      </c>
      <c r="D178" t="s">
        <v>179</v>
      </c>
      <c r="E178">
        <f>VLOOKUP(G178,props!B:J,3,FALSE)</f>
        <v>4</v>
      </c>
      <c r="F178">
        <v>0</v>
      </c>
      <c r="G178" s="5">
        <v>18</v>
      </c>
      <c r="H178" s="5">
        <v>0</v>
      </c>
      <c r="I178" t="s">
        <v>673</v>
      </c>
      <c r="J178" t="s">
        <v>180</v>
      </c>
      <c r="K178" s="7" t="str">
        <f t="shared" si="3"/>
        <v>S  16 18  0   0 SULFONAMIDE S             [$([SD4]([OD1,ND2])[OD1,ND2]),$([SD3](=C)([OD1,ND2])[OD1,ND2])]</v>
      </c>
      <c r="L178">
        <v>1870</v>
      </c>
    </row>
    <row r="179" spans="1:12" x14ac:dyDescent="0.25">
      <c r="A179">
        <v>55</v>
      </c>
      <c r="B179" t="s">
        <v>54</v>
      </c>
      <c r="C179">
        <f>VLOOKUP(B179,elemno!A:B,2,FALSE)</f>
        <v>16</v>
      </c>
      <c r="D179" t="s">
        <v>56</v>
      </c>
      <c r="E179">
        <f>VLOOKUP(G179,props!B:J,3,FALSE)</f>
        <v>4</v>
      </c>
      <c r="F179">
        <v>0</v>
      </c>
      <c r="G179" s="5">
        <v>18</v>
      </c>
      <c r="H179" s="5">
        <v>0</v>
      </c>
      <c r="I179" t="s">
        <v>364</v>
      </c>
      <c r="J179" t="s">
        <v>178</v>
      </c>
      <c r="K179" s="7" t="str">
        <f t="shared" si="3"/>
        <v/>
      </c>
      <c r="L179">
        <v>1880</v>
      </c>
    </row>
    <row r="180" spans="1:12" x14ac:dyDescent="0.25">
      <c r="A180">
        <v>57</v>
      </c>
      <c r="B180" t="s">
        <v>54</v>
      </c>
      <c r="C180">
        <f>VLOOKUP(B180,elemno!A:B,2,FALSE)</f>
        <v>16</v>
      </c>
      <c r="D180" t="s">
        <v>181</v>
      </c>
      <c r="E180">
        <f>VLOOKUP(G180,props!B:J,3,FALSE)</f>
        <v>4</v>
      </c>
      <c r="F180">
        <v>0</v>
      </c>
      <c r="G180" s="5">
        <v>18</v>
      </c>
      <c r="H180" s="5">
        <v>0</v>
      </c>
      <c r="I180" t="s">
        <v>364</v>
      </c>
      <c r="J180" t="s">
        <v>182</v>
      </c>
      <c r="K180" s="7" t="str">
        <f t="shared" si="3"/>
        <v/>
      </c>
      <c r="L180">
        <v>1890</v>
      </c>
    </row>
    <row r="181" spans="1:12" x14ac:dyDescent="0.25">
      <c r="A181">
        <v>58</v>
      </c>
      <c r="B181" t="s">
        <v>54</v>
      </c>
      <c r="C181">
        <f>VLOOKUP(B181,elemno!A:B,2,FALSE)</f>
        <v>16</v>
      </c>
      <c r="D181" s="1" t="s">
        <v>354</v>
      </c>
      <c r="E181">
        <f>VLOOKUP(G181,props!B:J,3,FALSE)</f>
        <v>4</v>
      </c>
      <c r="F181">
        <v>0</v>
      </c>
      <c r="G181" s="5">
        <v>18</v>
      </c>
      <c r="H181" s="5">
        <v>0</v>
      </c>
      <c r="I181" t="s">
        <v>364</v>
      </c>
      <c r="J181" t="s">
        <v>183</v>
      </c>
      <c r="K181" s="7" t="str">
        <f t="shared" si="3"/>
        <v/>
      </c>
      <c r="L181">
        <v>1900</v>
      </c>
    </row>
    <row r="182" spans="1:12" x14ac:dyDescent="0.25">
      <c r="A182">
        <v>59</v>
      </c>
      <c r="B182" t="s">
        <v>54</v>
      </c>
      <c r="C182">
        <f>VLOOKUP(B182,elemno!A:B,2,FALSE)</f>
        <v>16</v>
      </c>
      <c r="D182" t="s">
        <v>184</v>
      </c>
      <c r="E182">
        <f>VLOOKUP(G182,props!B:J,3,FALSE)</f>
        <v>4</v>
      </c>
      <c r="F182">
        <v>0</v>
      </c>
      <c r="G182" s="5">
        <v>18</v>
      </c>
      <c r="H182" s="5">
        <v>0</v>
      </c>
      <c r="I182" t="s">
        <v>364</v>
      </c>
      <c r="J182" t="s">
        <v>185</v>
      </c>
      <c r="K182" s="7" t="str">
        <f t="shared" si="3"/>
        <v/>
      </c>
      <c r="L182">
        <v>1910</v>
      </c>
    </row>
    <row r="183" spans="1:12" x14ac:dyDescent="0.25">
      <c r="A183">
        <v>54</v>
      </c>
      <c r="B183" t="s">
        <v>54</v>
      </c>
      <c r="C183">
        <f>VLOOKUP(B183,elemno!A:B,2,FALSE)</f>
        <v>16</v>
      </c>
      <c r="D183" t="s">
        <v>177</v>
      </c>
      <c r="E183">
        <f>VLOOKUP(G183,props!B:J,3,FALSE)</f>
        <v>3</v>
      </c>
      <c r="F183">
        <v>0</v>
      </c>
      <c r="G183" s="5">
        <v>17</v>
      </c>
      <c r="H183" s="5">
        <v>71</v>
      </c>
      <c r="I183" t="s">
        <v>671</v>
      </c>
      <c r="J183" t="s">
        <v>670</v>
      </c>
      <c r="K183" s="7" t="str">
        <f t="shared" si="3"/>
        <v>S  16 17 71   0 SULFOXIDE S (also S(=O)[N $([SD3]([OD1,ND2])([#6,#7D3,#8D2])[#6,#7D3,#8D2])</v>
      </c>
      <c r="L183">
        <v>1930</v>
      </c>
    </row>
    <row r="184" spans="1:12" x14ac:dyDescent="0.25">
      <c r="A184">
        <v>157</v>
      </c>
      <c r="B184" t="s">
        <v>54</v>
      </c>
      <c r="C184">
        <f>VLOOKUP(B184,elemno!A:B,2,FALSE)</f>
        <v>16</v>
      </c>
      <c r="D184" t="s">
        <v>57</v>
      </c>
      <c r="E184">
        <f>VLOOKUP(G184,props!B:J,3,FALSE)</f>
        <v>3</v>
      </c>
      <c r="F184">
        <v>0</v>
      </c>
      <c r="G184" s="5">
        <v>73</v>
      </c>
      <c r="H184" s="5">
        <v>0</v>
      </c>
      <c r="I184" t="s">
        <v>665</v>
      </c>
      <c r="J184" t="s">
        <v>323</v>
      </c>
      <c r="K184" s="7" t="str">
        <f t="shared" si="3"/>
        <v>S  16 73  0   0 SULFUR IN SULFINATE       $([SD3]([OD1,SD1])[OD1])</v>
      </c>
      <c r="L184">
        <v>1940</v>
      </c>
    </row>
    <row r="185" spans="1:12" x14ac:dyDescent="0.25">
      <c r="A185">
        <v>158</v>
      </c>
      <c r="B185" t="s">
        <v>54</v>
      </c>
      <c r="C185">
        <f>VLOOKUP(B185,elemno!A:B,2,FALSE)</f>
        <v>16</v>
      </c>
      <c r="D185" t="s">
        <v>324</v>
      </c>
      <c r="E185">
        <f>VLOOKUP(G185,props!B:J,3,FALSE)</f>
        <v>3</v>
      </c>
      <c r="F185">
        <v>0</v>
      </c>
      <c r="G185" s="5">
        <v>73</v>
      </c>
      <c r="H185" s="5">
        <v>0</v>
      </c>
      <c r="I185" t="s">
        <v>364</v>
      </c>
      <c r="J185" t="s">
        <v>325</v>
      </c>
      <c r="K185" s="7" t="str">
        <f t="shared" si="3"/>
        <v/>
      </c>
      <c r="L185">
        <v>1950</v>
      </c>
    </row>
    <row r="186" spans="1:12" x14ac:dyDescent="0.25">
      <c r="A186">
        <v>122</v>
      </c>
      <c r="B186" t="s">
        <v>54</v>
      </c>
      <c r="C186">
        <f>VLOOKUP(B186,elemno!A:B,2,FALSE)</f>
        <v>16</v>
      </c>
      <c r="D186" t="s">
        <v>283</v>
      </c>
      <c r="E186">
        <f>VLOOKUP(G186,props!B:J,3,FALSE)</f>
        <v>2</v>
      </c>
      <c r="F186">
        <v>0</v>
      </c>
      <c r="G186" s="5">
        <v>44</v>
      </c>
      <c r="H186" s="5">
        <v>0</v>
      </c>
      <c r="I186" t="s">
        <v>687</v>
      </c>
      <c r="J186" t="s">
        <v>284</v>
      </c>
      <c r="K186" s="7" t="str">
        <f t="shared" si="3"/>
        <v>S  16 44  0   0 S IN THIOPHENE            [sD2r500]</v>
      </c>
      <c r="L186">
        <v>1970</v>
      </c>
    </row>
    <row r="187" spans="1:12" x14ac:dyDescent="0.25">
      <c r="A187">
        <v>52</v>
      </c>
      <c r="B187" t="s">
        <v>54</v>
      </c>
      <c r="C187">
        <f>VLOOKUP(B187,elemno!A:B,2,FALSE)</f>
        <v>16</v>
      </c>
      <c r="D187" t="s">
        <v>54</v>
      </c>
      <c r="E187">
        <f>VLOOKUP(G187,props!B:J,3,FALSE)</f>
        <v>2</v>
      </c>
      <c r="F187">
        <v>0</v>
      </c>
      <c r="G187" s="5">
        <v>15</v>
      </c>
      <c r="H187" s="5">
        <v>71</v>
      </c>
      <c r="I187" t="s">
        <v>369</v>
      </c>
      <c r="J187" t="s">
        <v>175</v>
      </c>
      <c r="K187" s="7" t="str">
        <f t="shared" si="3"/>
        <v>S  16 15 71   0 THIOL, SULFIDE            $([SD2](-*)-*)</v>
      </c>
      <c r="L187">
        <v>1980</v>
      </c>
    </row>
    <row r="188" spans="1:12" x14ac:dyDescent="0.25">
      <c r="A188">
        <v>159</v>
      </c>
      <c r="B188" t="s">
        <v>54</v>
      </c>
      <c r="C188">
        <f>VLOOKUP(B188,elemno!A:B,2,FALSE)</f>
        <v>16</v>
      </c>
      <c r="D188" s="1" t="s">
        <v>355</v>
      </c>
      <c r="E188">
        <f>VLOOKUP(G188,props!B:J,3,FALSE)</f>
        <v>2</v>
      </c>
      <c r="F188">
        <v>0</v>
      </c>
      <c r="G188" s="5">
        <v>74</v>
      </c>
      <c r="H188" s="5">
        <v>0</v>
      </c>
      <c r="I188" t="s">
        <v>664</v>
      </c>
      <c r="J188" t="s">
        <v>326</v>
      </c>
      <c r="K188" s="7" t="str">
        <f t="shared" si="3"/>
        <v>S  16 74  0   0 SULFINYL SULFUR, C=S=O    $([SD2]([CD3])[OD1])</v>
      </c>
      <c r="L188">
        <v>1990</v>
      </c>
    </row>
    <row r="189" spans="1:12" x14ac:dyDescent="0.25">
      <c r="A189">
        <v>153</v>
      </c>
      <c r="B189" t="s">
        <v>54</v>
      </c>
      <c r="C189">
        <f>VLOOKUP(B189,elemno!A:B,2,FALSE)</f>
        <v>16</v>
      </c>
      <c r="D189" t="s">
        <v>316</v>
      </c>
      <c r="E189">
        <f>VLOOKUP(G189,props!B:J,3,FALSE)</f>
        <v>1</v>
      </c>
      <c r="F189">
        <v>-6</v>
      </c>
      <c r="G189" s="5">
        <v>72</v>
      </c>
      <c r="H189" s="5">
        <v>0</v>
      </c>
      <c r="I189" t="s">
        <v>667</v>
      </c>
      <c r="J189" t="s">
        <v>317</v>
      </c>
      <c r="K189" s="7" t="str">
        <f t="shared" si="3"/>
        <v>S  16 72  0  -6 THIOCARBOXYLATE S         $([SD1][CD3][SD1])</v>
      </c>
      <c r="L189">
        <v>2010</v>
      </c>
    </row>
    <row r="190" spans="1:12" x14ac:dyDescent="0.25">
      <c r="A190">
        <v>156</v>
      </c>
      <c r="B190" t="s">
        <v>54</v>
      </c>
      <c r="C190">
        <f>VLOOKUP(B190,elemno!A:B,2,FALSE)</f>
        <v>16</v>
      </c>
      <c r="D190" t="s">
        <v>321</v>
      </c>
      <c r="E190">
        <f>VLOOKUP(G190,props!B:J,3,FALSE)</f>
        <v>1</v>
      </c>
      <c r="F190">
        <v>-6</v>
      </c>
      <c r="G190" s="5">
        <v>72</v>
      </c>
      <c r="H190" s="5">
        <v>0</v>
      </c>
      <c r="I190" t="s">
        <v>364</v>
      </c>
      <c r="J190" t="s">
        <v>322</v>
      </c>
      <c r="K190" s="7" t="str">
        <f t="shared" si="3"/>
        <v/>
      </c>
      <c r="L190">
        <v>2020</v>
      </c>
    </row>
    <row r="191" spans="1:12" x14ac:dyDescent="0.25">
      <c r="A191">
        <v>53</v>
      </c>
      <c r="B191" t="s">
        <v>54</v>
      </c>
      <c r="C191">
        <f>VLOOKUP(B191,elemno!A:B,2,FALSE)</f>
        <v>16</v>
      </c>
      <c r="D191" t="s">
        <v>55</v>
      </c>
      <c r="E191">
        <f>VLOOKUP(G191,props!B:J,3,FALSE)</f>
        <v>1</v>
      </c>
      <c r="F191">
        <v>0</v>
      </c>
      <c r="G191" s="5">
        <v>16</v>
      </c>
      <c r="H191" s="5">
        <v>0</v>
      </c>
      <c r="I191" t="s">
        <v>666</v>
      </c>
      <c r="J191" t="s">
        <v>176</v>
      </c>
      <c r="K191" s="7" t="str">
        <f t="shared" si="3"/>
        <v>S  16 16  0   0 S DOUBLY BONDED TO C      $([SD1]=[#6D3])</v>
      </c>
      <c r="L191">
        <v>2030</v>
      </c>
    </row>
    <row r="192" spans="1:12" x14ac:dyDescent="0.25">
      <c r="A192">
        <v>155</v>
      </c>
      <c r="B192" t="s">
        <v>54</v>
      </c>
      <c r="C192">
        <f>VLOOKUP(B192,elemno!A:B,2,FALSE)</f>
        <v>16</v>
      </c>
      <c r="D192" t="s">
        <v>320</v>
      </c>
      <c r="E192">
        <f>VLOOKUP(G192,props!B:J,3,FALSE)</f>
        <v>1</v>
      </c>
      <c r="F192">
        <v>-6</v>
      </c>
      <c r="G192" s="5">
        <v>72</v>
      </c>
      <c r="H192" s="5">
        <v>0</v>
      </c>
      <c r="I192" t="s">
        <v>773</v>
      </c>
      <c r="J192" t="s">
        <v>669</v>
      </c>
      <c r="K192" s="7" t="str">
        <f t="shared" si="3"/>
        <v>S  16 72  0  -6 TERMINAL SULFUR ON C (P,S $([SD1][#15,#6,#16][OD1])</v>
      </c>
      <c r="L192">
        <v>2040</v>
      </c>
    </row>
    <row r="193" spans="1:12" x14ac:dyDescent="0.25">
      <c r="A193">
        <v>155</v>
      </c>
      <c r="B193" t="s">
        <v>54</v>
      </c>
      <c r="C193">
        <f>VLOOKUP(B193,elemno!A:B,2,FALSE)</f>
        <v>16</v>
      </c>
      <c r="D193" t="s">
        <v>320</v>
      </c>
      <c r="E193">
        <f>VLOOKUP(G193,props!B:J,3,FALSE)</f>
        <v>1</v>
      </c>
      <c r="F193">
        <v>-12</v>
      </c>
      <c r="G193" s="5">
        <v>72</v>
      </c>
      <c r="H193" s="5">
        <v>0</v>
      </c>
      <c r="I193" t="s">
        <v>776</v>
      </c>
      <c r="J193" t="s">
        <v>774</v>
      </c>
      <c r="K193" s="7" t="str">
        <f t="shared" si="3"/>
        <v>S  16 72  0 -12 TERMINAL SULFUR  on alken $([SD1][#6])</v>
      </c>
      <c r="L193">
        <v>2040</v>
      </c>
    </row>
    <row r="194" spans="1:12" x14ac:dyDescent="0.25">
      <c r="A194">
        <v>154</v>
      </c>
      <c r="B194" t="s">
        <v>54</v>
      </c>
      <c r="C194">
        <f>VLOOKUP(B194,elemno!A:B,2,FALSE)</f>
        <v>16</v>
      </c>
      <c r="D194" t="s">
        <v>318</v>
      </c>
      <c r="E194">
        <f>VLOOKUP(G194,props!B:J,3,FALSE)</f>
        <v>1</v>
      </c>
      <c r="F194">
        <v>0</v>
      </c>
      <c r="G194" s="5">
        <v>72</v>
      </c>
      <c r="H194" s="5">
        <v>0</v>
      </c>
      <c r="I194" t="s">
        <v>775</v>
      </c>
      <c r="J194" t="s">
        <v>319</v>
      </c>
      <c r="K194" s="7" t="str">
        <f t="shared" si="3"/>
        <v>S  16 72  0   0 TERMINAL SULFUR ON P      $([SD1][#15,#16])</v>
      </c>
      <c r="L194">
        <v>2050</v>
      </c>
    </row>
    <row r="195" spans="1:12" x14ac:dyDescent="0.25">
      <c r="A195">
        <v>49</v>
      </c>
      <c r="B195" t="s">
        <v>63</v>
      </c>
      <c r="C195">
        <f>VLOOKUP(B195,elemno!A:B,2,FALSE)</f>
        <v>17</v>
      </c>
      <c r="D195" t="s">
        <v>62</v>
      </c>
      <c r="E195">
        <f>VLOOKUP(G195,props!B:J,3,FALSE)</f>
        <v>1</v>
      </c>
      <c r="F195">
        <v>0</v>
      </c>
      <c r="G195" s="5">
        <v>12</v>
      </c>
      <c r="H195" s="5">
        <v>0</v>
      </c>
      <c r="I195" t="s">
        <v>613</v>
      </c>
      <c r="J195" t="s">
        <v>172</v>
      </c>
      <c r="K195" s="7" t="str">
        <f t="shared" si="3"/>
        <v>Cl 17 12  0   0 CHLORINE                  [ClD1]</v>
      </c>
      <c r="L195">
        <v>2070</v>
      </c>
    </row>
    <row r="196" spans="1:12" x14ac:dyDescent="0.25">
      <c r="A196">
        <v>162</v>
      </c>
      <c r="B196" t="s">
        <v>63</v>
      </c>
      <c r="C196">
        <f>VLOOKUP(B196,elemno!A:B,2,FALSE)</f>
        <v>17</v>
      </c>
      <c r="D196" t="s">
        <v>329</v>
      </c>
      <c r="E196">
        <f>VLOOKUP(G196,props!B:J,3,FALSE)</f>
        <v>4</v>
      </c>
      <c r="F196">
        <v>0</v>
      </c>
      <c r="G196" s="5">
        <v>77</v>
      </c>
      <c r="H196" s="5">
        <v>0</v>
      </c>
      <c r="I196" t="s">
        <v>614</v>
      </c>
      <c r="J196" t="s">
        <v>330</v>
      </c>
      <c r="K196" s="7" t="str">
        <f t="shared" si="3"/>
        <v>Cl 17 77  0   0 CHLORINE IN CLO4(-)       $([ClD4]([OD1])([OD1])([OD1])[OD1])</v>
      </c>
      <c r="L196">
        <v>2080</v>
      </c>
    </row>
    <row r="197" spans="1:12" x14ac:dyDescent="0.25">
      <c r="A197">
        <v>173</v>
      </c>
      <c r="B197" t="s">
        <v>63</v>
      </c>
      <c r="C197">
        <f>VLOOKUP(B197,elemno!A:B,2,FALSE)</f>
        <v>17</v>
      </c>
      <c r="D197" t="s">
        <v>72</v>
      </c>
      <c r="E197">
        <f>VLOOKUP(G197,props!B:J,3,FALSE)</f>
        <v>0</v>
      </c>
      <c r="F197">
        <v>-12</v>
      </c>
      <c r="G197" s="5">
        <v>90</v>
      </c>
      <c r="H197" s="5">
        <v>0</v>
      </c>
      <c r="I197" t="s">
        <v>612</v>
      </c>
      <c r="J197" t="s">
        <v>341</v>
      </c>
      <c r="K197" s="7" t="str">
        <f t="shared" si="3"/>
        <v>Cl 17 90  0 -12 CHLORIDE ANION            [ClD0]</v>
      </c>
      <c r="L197">
        <v>2090</v>
      </c>
    </row>
    <row r="198" spans="1:12" x14ac:dyDescent="0.25">
      <c r="A198">
        <v>177</v>
      </c>
      <c r="B198" t="s">
        <v>79</v>
      </c>
      <c r="C198">
        <f>VLOOKUP(B198,elemno!A:B,2,FALSE)</f>
        <v>19</v>
      </c>
      <c r="D198" t="s">
        <v>78</v>
      </c>
      <c r="E198">
        <f>VLOOKUP(G198,props!B:J,3,FALSE)</f>
        <v>0</v>
      </c>
      <c r="F198">
        <v>12</v>
      </c>
      <c r="G198" s="5">
        <v>94</v>
      </c>
      <c r="H198" s="5">
        <v>0</v>
      </c>
      <c r="I198" t="s">
        <v>617</v>
      </c>
      <c r="J198" t="s">
        <v>345</v>
      </c>
      <c r="K198" s="7" t="str">
        <f t="shared" si="3"/>
        <v>K  19 94  0  12 POTASSIUM CATION          [KD0]</v>
      </c>
      <c r="L198">
        <v>2100</v>
      </c>
    </row>
    <row r="199" spans="1:12" x14ac:dyDescent="0.25">
      <c r="A199">
        <v>180</v>
      </c>
      <c r="B199" t="s">
        <v>83</v>
      </c>
      <c r="C199">
        <f>VLOOKUP(B199,elemno!A:B,2,FALSE)</f>
        <v>20</v>
      </c>
      <c r="D199" t="s">
        <v>82</v>
      </c>
      <c r="E199">
        <f>VLOOKUP(G199,props!B:J,3,FALSE)</f>
        <v>0</v>
      </c>
      <c r="F199">
        <v>24</v>
      </c>
      <c r="G199" s="5">
        <v>96</v>
      </c>
      <c r="H199" s="5">
        <v>0</v>
      </c>
      <c r="I199" t="s">
        <v>611</v>
      </c>
      <c r="J199" t="s">
        <v>348</v>
      </c>
      <c r="K199" s="7" t="str">
        <f t="shared" si="3"/>
        <v>Ca 20 96  0  24 DIPOSITIVE CALCIUM CATION [CaD0]</v>
      </c>
      <c r="L199">
        <v>2110</v>
      </c>
    </row>
    <row r="200" spans="1:12" x14ac:dyDescent="0.25">
      <c r="A200">
        <v>170</v>
      </c>
      <c r="B200" t="s">
        <v>69</v>
      </c>
      <c r="C200">
        <f>VLOOKUP(B200,elemno!A:B,2,FALSE)</f>
        <v>26</v>
      </c>
      <c r="D200" t="s">
        <v>68</v>
      </c>
      <c r="E200">
        <f>VLOOKUP(G200,props!B:J,3,FALSE)</f>
        <v>0</v>
      </c>
      <c r="F200">
        <v>24</v>
      </c>
      <c r="G200" s="5">
        <v>87</v>
      </c>
      <c r="H200" s="5">
        <v>0</v>
      </c>
      <c r="I200" t="s">
        <v>396</v>
      </c>
      <c r="J200" t="s">
        <v>338</v>
      </c>
      <c r="K200" s="7" t="str">
        <f t="shared" si="3"/>
        <v>Fe 26 87  0  24 IRON +2 CATION            [FeD0+2]</v>
      </c>
      <c r="L200">
        <v>2120</v>
      </c>
    </row>
    <row r="201" spans="1:12" x14ac:dyDescent="0.25">
      <c r="A201">
        <v>171</v>
      </c>
      <c r="B201" t="s">
        <v>69</v>
      </c>
      <c r="C201">
        <f>VLOOKUP(B201,elemno!A:B,2,FALSE)</f>
        <v>26</v>
      </c>
      <c r="D201" t="s">
        <v>70</v>
      </c>
      <c r="E201">
        <f>VLOOKUP(G201,props!B:J,3,FALSE)</f>
        <v>0</v>
      </c>
      <c r="F201">
        <v>36</v>
      </c>
      <c r="G201" s="5">
        <v>88</v>
      </c>
      <c r="H201" s="5">
        <v>0</v>
      </c>
      <c r="I201" t="s">
        <v>397</v>
      </c>
      <c r="J201" t="s">
        <v>339</v>
      </c>
      <c r="K201" s="7" t="str">
        <f t="shared" si="3"/>
        <v>Fe 26 88  0  36 IRON +3 CATION            [FeD0+3]</v>
      </c>
      <c r="L201">
        <v>2130</v>
      </c>
    </row>
    <row r="202" spans="1:12" x14ac:dyDescent="0.25">
      <c r="A202">
        <v>172</v>
      </c>
      <c r="B202" t="s">
        <v>69</v>
      </c>
      <c r="C202">
        <f>VLOOKUP(B202,elemno!A:B,2,FALSE)</f>
        <v>26</v>
      </c>
      <c r="D202" t="s">
        <v>71</v>
      </c>
      <c r="E202">
        <f>VLOOKUP(G202,props!B:J,3,FALSE)</f>
        <v>0</v>
      </c>
      <c r="F202">
        <v>-12</v>
      </c>
      <c r="G202" s="5">
        <v>89</v>
      </c>
      <c r="H202" s="5">
        <v>0</v>
      </c>
      <c r="I202" t="s">
        <v>616</v>
      </c>
      <c r="J202" t="s">
        <v>340</v>
      </c>
      <c r="K202" s="7" t="str">
        <f t="shared" si="3"/>
        <v>Fe 26 89  0 -12 FLUORIDE ANION            [FD0]</v>
      </c>
      <c r="L202">
        <v>2140</v>
      </c>
    </row>
    <row r="203" spans="1:12" x14ac:dyDescent="0.25">
      <c r="A203">
        <v>181</v>
      </c>
      <c r="B203" t="s">
        <v>85</v>
      </c>
      <c r="C203">
        <f>VLOOKUP(B203,elemno!A:B,2,FALSE)</f>
        <v>29</v>
      </c>
      <c r="D203" t="s">
        <v>84</v>
      </c>
      <c r="E203">
        <f>VLOOKUP(G203,props!B:J,3,FALSE)</f>
        <v>0</v>
      </c>
      <c r="F203">
        <v>12</v>
      </c>
      <c r="G203" s="5">
        <v>97</v>
      </c>
      <c r="H203" s="5">
        <v>0</v>
      </c>
      <c r="I203" t="s">
        <v>399</v>
      </c>
      <c r="J203" t="s">
        <v>349</v>
      </c>
      <c r="K203" s="7" t="str">
        <f t="shared" si="3"/>
        <v>Cu 29 97  0  12 MONOPOSITIVE COPPER CATIO [CuD0+1]</v>
      </c>
      <c r="L203">
        <v>2150</v>
      </c>
    </row>
    <row r="204" spans="1:12" x14ac:dyDescent="0.25">
      <c r="A204">
        <v>182</v>
      </c>
      <c r="B204" t="s">
        <v>85</v>
      </c>
      <c r="C204">
        <f>VLOOKUP(B204,elemno!A:B,2,FALSE)</f>
        <v>29</v>
      </c>
      <c r="D204" t="s">
        <v>86</v>
      </c>
      <c r="E204">
        <f>VLOOKUP(G204,props!B:J,3,FALSE)</f>
        <v>0</v>
      </c>
      <c r="F204">
        <v>24</v>
      </c>
      <c r="G204" s="5">
        <v>98</v>
      </c>
      <c r="H204" s="5">
        <v>0</v>
      </c>
      <c r="I204" t="s">
        <v>400</v>
      </c>
      <c r="J204" t="s">
        <v>350</v>
      </c>
      <c r="K204" s="7" t="str">
        <f t="shared" si="3"/>
        <v>Cu 29 98  0  24 DIPOSITIVE COPPER CATION  [CuD0+2]</v>
      </c>
      <c r="L204">
        <v>2160</v>
      </c>
    </row>
    <row r="205" spans="1:12" x14ac:dyDescent="0.25">
      <c r="A205">
        <v>178</v>
      </c>
      <c r="B205" t="s">
        <v>81</v>
      </c>
      <c r="C205">
        <f>VLOOKUP(B205,elemno!A:B,2,FALSE)</f>
        <v>30</v>
      </c>
      <c r="D205" t="s">
        <v>80</v>
      </c>
      <c r="E205">
        <f>VLOOKUP(G205,props!B:J,3,FALSE)</f>
        <v>0</v>
      </c>
      <c r="F205">
        <v>24</v>
      </c>
      <c r="G205" s="5">
        <v>95</v>
      </c>
      <c r="H205" s="5">
        <v>0</v>
      </c>
      <c r="I205" t="s">
        <v>398</v>
      </c>
      <c r="J205" t="s">
        <v>346</v>
      </c>
      <c r="K205" s="7" t="str">
        <f t="shared" si="3"/>
        <v>Zn 30 95  0  24 DIPOSITIVE ZINC CATION    [ZnD0+2]</v>
      </c>
      <c r="L205">
        <v>2170</v>
      </c>
    </row>
    <row r="206" spans="1:12" x14ac:dyDescent="0.25">
      <c r="A206">
        <v>179</v>
      </c>
      <c r="B206" t="s">
        <v>81</v>
      </c>
      <c r="C206">
        <f>VLOOKUP(B206,elemno!A:B,2,FALSE)</f>
        <v>30</v>
      </c>
      <c r="D206" t="s">
        <v>347</v>
      </c>
      <c r="E206">
        <f>VLOOKUP(G206,props!B:J,3,FALSE)</f>
        <v>0</v>
      </c>
      <c r="F206">
        <v>0</v>
      </c>
      <c r="G206" s="5">
        <v>95</v>
      </c>
      <c r="H206" s="5">
        <v>0</v>
      </c>
      <c r="I206" t="s">
        <v>364</v>
      </c>
      <c r="J206" t="s">
        <v>346</v>
      </c>
      <c r="K206" s="7" t="str">
        <f t="shared" si="3"/>
        <v/>
      </c>
      <c r="L206">
        <v>2180</v>
      </c>
    </row>
    <row r="207" spans="1:12" x14ac:dyDescent="0.25">
      <c r="A207">
        <v>50</v>
      </c>
      <c r="B207" t="s">
        <v>65</v>
      </c>
      <c r="C207">
        <f>VLOOKUP(B207,elemno!A:B,2,FALSE)</f>
        <v>35</v>
      </c>
      <c r="D207" t="s">
        <v>64</v>
      </c>
      <c r="E207">
        <f>VLOOKUP(G207,props!B:J,3,FALSE)</f>
        <v>1</v>
      </c>
      <c r="F207">
        <v>0</v>
      </c>
      <c r="G207" s="5">
        <v>13</v>
      </c>
      <c r="H207" s="5">
        <v>0</v>
      </c>
      <c r="I207" t="s">
        <v>610</v>
      </c>
      <c r="J207" t="s">
        <v>173</v>
      </c>
      <c r="K207" s="7" t="str">
        <f t="shared" si="3"/>
        <v>Br 35 13  0   0 BROMINE                   [BrD1]</v>
      </c>
      <c r="L207">
        <v>2190</v>
      </c>
    </row>
    <row r="208" spans="1:12" x14ac:dyDescent="0.25">
      <c r="A208">
        <v>174</v>
      </c>
      <c r="B208" t="s">
        <v>65</v>
      </c>
      <c r="C208">
        <f>VLOOKUP(B208,elemno!A:B,2,FALSE)</f>
        <v>35</v>
      </c>
      <c r="D208" t="s">
        <v>73</v>
      </c>
      <c r="E208">
        <f>VLOOKUP(G208,props!B:J,3,FALSE)</f>
        <v>0</v>
      </c>
      <c r="F208">
        <v>-12</v>
      </c>
      <c r="G208" s="5">
        <v>91</v>
      </c>
      <c r="H208" s="5">
        <v>0</v>
      </c>
      <c r="I208" t="s">
        <v>609</v>
      </c>
      <c r="J208" t="s">
        <v>342</v>
      </c>
      <c r="K208" s="7" t="str">
        <f t="shared" si="3"/>
        <v>Br 35 91  0 -12 BROMIDE ANION             [BrD0]</v>
      </c>
      <c r="L208">
        <v>2200</v>
      </c>
    </row>
    <row r="209" spans="1:12" x14ac:dyDescent="0.25">
      <c r="A209">
        <v>51</v>
      </c>
      <c r="B209" t="s">
        <v>66</v>
      </c>
      <c r="C209">
        <f>VLOOKUP(B209,elemno!A:B,2,FALSE)</f>
        <v>53</v>
      </c>
      <c r="D209" t="s">
        <v>66</v>
      </c>
      <c r="E209">
        <f>VLOOKUP(G209,props!B:J,3,FALSE)</f>
        <v>1</v>
      </c>
      <c r="F209">
        <v>0</v>
      </c>
      <c r="G209" s="5">
        <v>14</v>
      </c>
      <c r="H209" s="5">
        <v>0</v>
      </c>
      <c r="I209" t="s">
        <v>386</v>
      </c>
      <c r="J209" t="s">
        <v>174</v>
      </c>
      <c r="K209" s="7" t="str">
        <f t="shared" si="3"/>
        <v>I  53 14  0   0 IODINE                    [ID1]</v>
      </c>
      <c r="L209">
        <v>2210</v>
      </c>
    </row>
    <row r="210" spans="1:12" x14ac:dyDescent="0.25">
      <c r="L210">
        <v>360</v>
      </c>
    </row>
    <row r="211" spans="1:12" x14ac:dyDescent="0.25">
      <c r="L211">
        <v>380</v>
      </c>
    </row>
    <row r="212" spans="1:12" x14ac:dyDescent="0.25">
      <c r="L212">
        <v>740</v>
      </c>
    </row>
    <row r="213" spans="1:12" x14ac:dyDescent="0.25">
      <c r="L213">
        <v>1240</v>
      </c>
    </row>
    <row r="214" spans="1:12" x14ac:dyDescent="0.25">
      <c r="L214">
        <v>1250</v>
      </c>
    </row>
    <row r="215" spans="1:12" x14ac:dyDescent="0.25">
      <c r="L215">
        <v>1270</v>
      </c>
    </row>
    <row r="216" spans="1:12" x14ac:dyDescent="0.25">
      <c r="L216">
        <v>1440</v>
      </c>
    </row>
    <row r="217" spans="1:12" x14ac:dyDescent="0.25">
      <c r="L217">
        <v>1450</v>
      </c>
    </row>
    <row r="218" spans="1:12" x14ac:dyDescent="0.25">
      <c r="L218">
        <v>1460</v>
      </c>
    </row>
    <row r="219" spans="1:12" x14ac:dyDescent="0.25">
      <c r="L219">
        <v>1480</v>
      </c>
    </row>
    <row r="220" spans="1:12" x14ac:dyDescent="0.25">
      <c r="L220">
        <v>1730</v>
      </c>
    </row>
    <row r="221" spans="1:12" x14ac:dyDescent="0.25">
      <c r="L221">
        <v>1780</v>
      </c>
    </row>
    <row r="222" spans="1:12" x14ac:dyDescent="0.25">
      <c r="L222">
        <v>1860</v>
      </c>
    </row>
    <row r="223" spans="1:12" x14ac:dyDescent="0.25">
      <c r="L223">
        <v>1920</v>
      </c>
    </row>
    <row r="224" spans="1:12" x14ac:dyDescent="0.25">
      <c r="L224">
        <v>1960</v>
      </c>
    </row>
    <row r="225" spans="1:12" x14ac:dyDescent="0.25">
      <c r="L225">
        <v>2000</v>
      </c>
    </row>
    <row r="226" spans="1:12" x14ac:dyDescent="0.25">
      <c r="L226">
        <v>2060</v>
      </c>
    </row>
    <row r="231" spans="1:12" x14ac:dyDescent="0.25">
      <c r="K231" s="7" t="str">
        <f>IF(LEN(I231)&lt;2,"",LEFT(B231&amp;"  ",2)&amp;RIGHT("   "&amp;C231,3)&amp;RIGHT("   "&amp;G231,3)&amp;RIGHT("       "&amp;F231,7)&amp;" "&amp;LEFT(J231&amp;"                            ",25)&amp;" " &amp;I231)</f>
        <v/>
      </c>
    </row>
    <row r="232" spans="1:12" x14ac:dyDescent="0.25">
      <c r="K232" s="7" t="str">
        <f>IF(LEN(I232)&lt;2,"",LEFT(B232&amp;"  ",2)&amp;RIGHT("   "&amp;C232,3)&amp;RIGHT("   "&amp;G232,3)&amp;RIGHT("       "&amp;F232,7)&amp;" "&amp;LEFT(J232&amp;"                            ",25)&amp;" " &amp;I232)</f>
        <v/>
      </c>
    </row>
    <row r="233" spans="1:12" x14ac:dyDescent="0.25">
      <c r="K233" s="7" t="str">
        <f>IF(LEN(I233)&lt;2,"",LEFT(B233&amp;"  ",2)&amp;RIGHT("   "&amp;C233,3)&amp;RIGHT("   "&amp;G233,3)&amp;RIGHT("       "&amp;F233,7)&amp;" "&amp;LEFT(J233&amp;"                            ",25)&amp;" " &amp;I233)</f>
        <v/>
      </c>
    </row>
    <row r="240" spans="1:12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</sheetData>
  <autoFilter ref="A1:J235"/>
  <sortState ref="A2:M257">
    <sortCondition ref="C2:C257"/>
    <sortCondition ref="L2:L257"/>
    <sortCondition ref="A2:A25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18" sqref="A18:A19"/>
    </sheetView>
  </sheetViews>
  <sheetFormatPr defaultRowHeight="15" x14ac:dyDescent="0.25"/>
  <cols>
    <col min="4" max="4" width="15.7109375" customWidth="1"/>
    <col min="9" max="9" width="7.85546875" customWidth="1"/>
    <col min="10" max="10" width="30.28515625" customWidth="1"/>
  </cols>
  <sheetData>
    <row r="1" spans="1:13" x14ac:dyDescent="0.25">
      <c r="A1" t="s">
        <v>651</v>
      </c>
      <c r="B1" t="s">
        <v>652</v>
      </c>
      <c r="C1" t="s">
        <v>645</v>
      </c>
      <c r="D1" t="s">
        <v>646</v>
      </c>
      <c r="E1" t="s">
        <v>647</v>
      </c>
      <c r="F1" t="s">
        <v>648</v>
      </c>
      <c r="G1" t="s">
        <v>772</v>
      </c>
      <c r="H1" t="s">
        <v>649</v>
      </c>
      <c r="I1" t="s">
        <v>650</v>
      </c>
      <c r="M1">
        <f>COUNT(B:B)</f>
        <v>0</v>
      </c>
    </row>
    <row r="3" spans="1:13" x14ac:dyDescent="0.25">
      <c r="A3" t="s">
        <v>785</v>
      </c>
    </row>
    <row r="4" spans="1:13" x14ac:dyDescent="0.25">
      <c r="A4" t="s">
        <v>786</v>
      </c>
    </row>
    <row r="5" spans="1:13" x14ac:dyDescent="0.25">
      <c r="A5" t="s">
        <v>787</v>
      </c>
    </row>
    <row r="6" spans="1:13" x14ac:dyDescent="0.25">
      <c r="A6" t="s">
        <v>788</v>
      </c>
    </row>
    <row r="7" spans="1:13" x14ac:dyDescent="0.25">
      <c r="A7" t="s">
        <v>789</v>
      </c>
    </row>
    <row r="8" spans="1:13" x14ac:dyDescent="0.25">
      <c r="A8" t="s">
        <v>790</v>
      </c>
    </row>
    <row r="9" spans="1:13" x14ac:dyDescent="0.25">
      <c r="A9" t="s">
        <v>791</v>
      </c>
    </row>
    <row r="12" spans="1:13" x14ac:dyDescent="0.25">
      <c r="A12" t="s">
        <v>811</v>
      </c>
    </row>
    <row r="15" spans="1:13" x14ac:dyDescent="0.25">
      <c r="A15" t="s">
        <v>792</v>
      </c>
    </row>
    <row r="16" spans="1:13" x14ac:dyDescent="0.25">
      <c r="A16" t="s">
        <v>793</v>
      </c>
    </row>
    <row r="17" spans="1:1" x14ac:dyDescent="0.25">
      <c r="A17" t="s">
        <v>794</v>
      </c>
    </row>
    <row r="20" spans="1:1" x14ac:dyDescent="0.25">
      <c r="A20" t="s">
        <v>795</v>
      </c>
    </row>
    <row r="21" spans="1:1" x14ac:dyDescent="0.25">
      <c r="A21" t="s">
        <v>796</v>
      </c>
    </row>
  </sheetData>
  <sortState ref="A2:M138">
    <sortCondition ref="A2:A138"/>
    <sortCondition ref="G2:G138"/>
    <sortCondition ref="H2:H13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sqref="A1:XFD1048576"/>
    </sheetView>
  </sheetViews>
  <sheetFormatPr defaultRowHeight="15" x14ac:dyDescent="0.25"/>
  <sheetData>
    <row r="1" spans="1:10" x14ac:dyDescent="0.25">
      <c r="A1" t="s">
        <v>0</v>
      </c>
      <c r="B1" t="s">
        <v>375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t="s">
        <v>382</v>
      </c>
      <c r="J1" t="s">
        <v>383</v>
      </c>
    </row>
    <row r="2" spans="1:10" x14ac:dyDescent="0.25">
      <c r="B2">
        <v>1</v>
      </c>
      <c r="C2">
        <v>6</v>
      </c>
      <c r="D2">
        <v>4</v>
      </c>
      <c r="E2">
        <v>4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B3">
        <v>2</v>
      </c>
      <c r="C3">
        <v>6</v>
      </c>
      <c r="D3">
        <v>3</v>
      </c>
      <c r="E3">
        <v>4</v>
      </c>
      <c r="F3">
        <v>0</v>
      </c>
      <c r="G3">
        <v>2</v>
      </c>
      <c r="H3">
        <v>0</v>
      </c>
      <c r="I3">
        <v>0</v>
      </c>
      <c r="J3">
        <v>1</v>
      </c>
    </row>
    <row r="4" spans="1:10" x14ac:dyDescent="0.25">
      <c r="B4">
        <v>3</v>
      </c>
      <c r="C4">
        <v>6</v>
      </c>
      <c r="D4">
        <v>3</v>
      </c>
      <c r="E4">
        <v>4</v>
      </c>
      <c r="F4">
        <v>0</v>
      </c>
      <c r="G4">
        <v>2</v>
      </c>
      <c r="H4">
        <v>0</v>
      </c>
      <c r="I4">
        <v>0</v>
      </c>
      <c r="J4">
        <v>1</v>
      </c>
    </row>
    <row r="5" spans="1:10" x14ac:dyDescent="0.25">
      <c r="B5">
        <v>4</v>
      </c>
      <c r="C5">
        <v>6</v>
      </c>
      <c r="D5">
        <v>2</v>
      </c>
      <c r="E5">
        <v>4</v>
      </c>
      <c r="F5">
        <v>0</v>
      </c>
      <c r="G5">
        <v>3</v>
      </c>
      <c r="H5">
        <v>0</v>
      </c>
      <c r="I5">
        <v>1</v>
      </c>
      <c r="J5">
        <v>1</v>
      </c>
    </row>
    <row r="6" spans="1:10" x14ac:dyDescent="0.25">
      <c r="B6">
        <v>5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B7">
        <v>6</v>
      </c>
      <c r="C7">
        <v>8</v>
      </c>
      <c r="D7">
        <v>2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</row>
    <row r="8" spans="1:10" x14ac:dyDescent="0.25">
      <c r="B8">
        <v>7</v>
      </c>
      <c r="C8">
        <v>8</v>
      </c>
      <c r="D8">
        <v>1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</row>
    <row r="9" spans="1:10" x14ac:dyDescent="0.25">
      <c r="B9">
        <v>8</v>
      </c>
      <c r="C9">
        <v>7</v>
      </c>
      <c r="D9">
        <v>3</v>
      </c>
      <c r="E9">
        <v>3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 x14ac:dyDescent="0.25">
      <c r="B10">
        <v>9</v>
      </c>
      <c r="C10">
        <v>7</v>
      </c>
      <c r="D10">
        <v>2</v>
      </c>
      <c r="E10">
        <v>3</v>
      </c>
      <c r="F10">
        <v>0</v>
      </c>
      <c r="G10">
        <v>2</v>
      </c>
      <c r="H10">
        <v>0</v>
      </c>
      <c r="I10">
        <v>0</v>
      </c>
      <c r="J10">
        <v>1</v>
      </c>
    </row>
    <row r="11" spans="1:10" x14ac:dyDescent="0.25">
      <c r="B11">
        <v>10</v>
      </c>
      <c r="C11">
        <v>7</v>
      </c>
      <c r="D11">
        <v>3</v>
      </c>
      <c r="E11">
        <v>3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 x14ac:dyDescent="0.25">
      <c r="B12">
        <v>11</v>
      </c>
      <c r="C12">
        <v>9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5">
      <c r="B13">
        <v>12</v>
      </c>
      <c r="C13">
        <v>17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25">
      <c r="B14">
        <v>13</v>
      </c>
      <c r="C14">
        <v>35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x14ac:dyDescent="0.25">
      <c r="B15">
        <v>14</v>
      </c>
      <c r="C15">
        <v>53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 x14ac:dyDescent="0.25">
      <c r="B16">
        <v>15</v>
      </c>
      <c r="C16">
        <v>16</v>
      </c>
      <c r="D16">
        <v>2</v>
      </c>
      <c r="E16">
        <v>2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2:10" x14ac:dyDescent="0.25">
      <c r="B17">
        <v>16</v>
      </c>
      <c r="C17">
        <v>16</v>
      </c>
      <c r="D17">
        <v>1</v>
      </c>
      <c r="E17">
        <v>2</v>
      </c>
      <c r="F17">
        <v>0</v>
      </c>
      <c r="G17">
        <v>2</v>
      </c>
      <c r="H17">
        <v>0</v>
      </c>
      <c r="I17">
        <v>0</v>
      </c>
      <c r="J17">
        <v>0</v>
      </c>
    </row>
    <row r="18" spans="2:10" x14ac:dyDescent="0.25">
      <c r="B18">
        <v>17</v>
      </c>
      <c r="C18">
        <v>16</v>
      </c>
      <c r="D18">
        <v>3</v>
      </c>
      <c r="E18">
        <v>4</v>
      </c>
      <c r="F18">
        <v>0</v>
      </c>
      <c r="G18">
        <v>2</v>
      </c>
      <c r="H18">
        <v>0</v>
      </c>
      <c r="I18">
        <v>0</v>
      </c>
      <c r="J18">
        <v>0</v>
      </c>
    </row>
    <row r="19" spans="2:10" x14ac:dyDescent="0.25">
      <c r="B19">
        <v>18</v>
      </c>
      <c r="C19">
        <v>16</v>
      </c>
      <c r="D19">
        <v>4</v>
      </c>
      <c r="E19">
        <v>4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2:10" x14ac:dyDescent="0.25">
      <c r="B20">
        <v>19</v>
      </c>
      <c r="C20">
        <v>14</v>
      </c>
      <c r="D20">
        <v>4</v>
      </c>
      <c r="E20">
        <v>4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2:10" x14ac:dyDescent="0.25">
      <c r="B21">
        <v>20</v>
      </c>
      <c r="C21">
        <v>6</v>
      </c>
      <c r="D21">
        <v>4</v>
      </c>
      <c r="E21">
        <v>4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2:10" x14ac:dyDescent="0.25">
      <c r="B22">
        <v>21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2:10" x14ac:dyDescent="0.25">
      <c r="B23">
        <v>22</v>
      </c>
      <c r="C23">
        <v>6</v>
      </c>
      <c r="D23">
        <v>4</v>
      </c>
      <c r="E23">
        <v>4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2:10" x14ac:dyDescent="0.25">
      <c r="B24">
        <v>23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2:10" x14ac:dyDescent="0.25">
      <c r="B25">
        <v>24</v>
      </c>
      <c r="C25">
        <v>1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2:10" x14ac:dyDescent="0.25">
      <c r="B26">
        <v>25</v>
      </c>
      <c r="C26">
        <v>15</v>
      </c>
      <c r="D26">
        <v>4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2:10" x14ac:dyDescent="0.25">
      <c r="B27">
        <v>26</v>
      </c>
      <c r="C27">
        <v>15</v>
      </c>
      <c r="D27">
        <v>3</v>
      </c>
      <c r="E27">
        <v>3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2:10" x14ac:dyDescent="0.25">
      <c r="B28">
        <v>27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2:10" x14ac:dyDescent="0.25">
      <c r="B29">
        <v>28</v>
      </c>
      <c r="C29">
        <v>1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2:10" x14ac:dyDescent="0.25">
      <c r="B30">
        <v>29</v>
      </c>
      <c r="C30">
        <v>1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2:10" x14ac:dyDescent="0.25">
      <c r="B31">
        <v>30</v>
      </c>
      <c r="C31">
        <v>6</v>
      </c>
      <c r="D31">
        <v>3</v>
      </c>
      <c r="E31">
        <v>4</v>
      </c>
      <c r="F31">
        <v>0</v>
      </c>
      <c r="G31">
        <v>2</v>
      </c>
      <c r="H31">
        <v>0</v>
      </c>
      <c r="I31">
        <v>0</v>
      </c>
      <c r="J31">
        <v>1</v>
      </c>
    </row>
    <row r="32" spans="2:10" x14ac:dyDescent="0.25">
      <c r="B32">
        <v>31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2:10" x14ac:dyDescent="0.25">
      <c r="B33">
        <v>32</v>
      </c>
      <c r="C33">
        <v>8</v>
      </c>
      <c r="D33">
        <v>1</v>
      </c>
      <c r="E33">
        <v>12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2:10" x14ac:dyDescent="0.25">
      <c r="B34">
        <v>33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2:10" x14ac:dyDescent="0.25">
      <c r="B35">
        <v>34</v>
      </c>
      <c r="C35">
        <v>7</v>
      </c>
      <c r="D35">
        <v>4</v>
      </c>
      <c r="E35">
        <v>4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2:10" x14ac:dyDescent="0.25">
      <c r="B36">
        <v>35</v>
      </c>
      <c r="C36">
        <v>8</v>
      </c>
      <c r="D36">
        <v>1</v>
      </c>
      <c r="E36">
        <v>1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2:10" x14ac:dyDescent="0.25">
      <c r="B37">
        <v>36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2:10" x14ac:dyDescent="0.25">
      <c r="B38">
        <v>37</v>
      </c>
      <c r="C38">
        <v>6</v>
      </c>
      <c r="D38">
        <v>3</v>
      </c>
      <c r="E38">
        <v>4</v>
      </c>
      <c r="F38">
        <v>0</v>
      </c>
      <c r="G38">
        <v>2</v>
      </c>
      <c r="H38">
        <v>1</v>
      </c>
      <c r="I38">
        <v>0</v>
      </c>
      <c r="J38">
        <v>1</v>
      </c>
    </row>
    <row r="39" spans="2:10" x14ac:dyDescent="0.25">
      <c r="B39">
        <v>38</v>
      </c>
      <c r="C39">
        <v>7</v>
      </c>
      <c r="D39">
        <v>2</v>
      </c>
      <c r="E39">
        <v>3</v>
      </c>
      <c r="F39">
        <v>0</v>
      </c>
      <c r="G39">
        <v>2</v>
      </c>
      <c r="H39">
        <v>1</v>
      </c>
      <c r="I39">
        <v>0</v>
      </c>
      <c r="J39">
        <v>0</v>
      </c>
    </row>
    <row r="40" spans="2:10" x14ac:dyDescent="0.25">
      <c r="B40">
        <v>39</v>
      </c>
      <c r="C40">
        <v>7</v>
      </c>
      <c r="D40">
        <v>3</v>
      </c>
      <c r="E40">
        <v>3</v>
      </c>
      <c r="F40">
        <v>1</v>
      </c>
      <c r="G40">
        <v>1</v>
      </c>
      <c r="H40">
        <v>1</v>
      </c>
      <c r="I40">
        <v>0</v>
      </c>
      <c r="J40">
        <v>1</v>
      </c>
    </row>
    <row r="41" spans="2:10" x14ac:dyDescent="0.25">
      <c r="B41">
        <v>40</v>
      </c>
      <c r="C41">
        <v>7</v>
      </c>
      <c r="D41">
        <v>3</v>
      </c>
      <c r="E41">
        <v>3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2:10" x14ac:dyDescent="0.25">
      <c r="B42">
        <v>41</v>
      </c>
      <c r="C42">
        <v>6</v>
      </c>
      <c r="D42">
        <v>3</v>
      </c>
      <c r="E42">
        <v>4</v>
      </c>
      <c r="F42">
        <v>0</v>
      </c>
      <c r="G42">
        <v>1</v>
      </c>
      <c r="H42">
        <v>0</v>
      </c>
      <c r="I42">
        <v>0</v>
      </c>
      <c r="J42">
        <v>0</v>
      </c>
    </row>
    <row r="43" spans="2:10" x14ac:dyDescent="0.25">
      <c r="B43">
        <v>42</v>
      </c>
      <c r="C43">
        <v>7</v>
      </c>
      <c r="D43">
        <v>1</v>
      </c>
      <c r="E43">
        <v>3</v>
      </c>
      <c r="F43">
        <v>0</v>
      </c>
      <c r="G43">
        <v>3</v>
      </c>
      <c r="H43">
        <v>0</v>
      </c>
      <c r="I43">
        <v>0</v>
      </c>
      <c r="J43">
        <v>0</v>
      </c>
    </row>
    <row r="44" spans="2:10" x14ac:dyDescent="0.25">
      <c r="B44">
        <v>43</v>
      </c>
      <c r="C44">
        <v>7</v>
      </c>
      <c r="D44">
        <v>3</v>
      </c>
      <c r="E44">
        <v>3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2:10" x14ac:dyDescent="0.25">
      <c r="B45">
        <v>44</v>
      </c>
      <c r="C45">
        <v>16</v>
      </c>
      <c r="D45">
        <v>2</v>
      </c>
      <c r="E45">
        <v>2</v>
      </c>
      <c r="F45">
        <v>1</v>
      </c>
      <c r="G45">
        <v>1</v>
      </c>
      <c r="H45">
        <v>1</v>
      </c>
      <c r="I45">
        <v>0</v>
      </c>
      <c r="J45">
        <v>0</v>
      </c>
    </row>
    <row r="46" spans="2:10" x14ac:dyDescent="0.25">
      <c r="B46">
        <v>45</v>
      </c>
      <c r="C46">
        <v>7</v>
      </c>
      <c r="D46">
        <v>3</v>
      </c>
      <c r="E46">
        <v>4</v>
      </c>
      <c r="F46">
        <v>0</v>
      </c>
      <c r="G46">
        <v>2</v>
      </c>
      <c r="H46">
        <v>0</v>
      </c>
      <c r="I46">
        <v>0</v>
      </c>
      <c r="J46">
        <v>0</v>
      </c>
    </row>
    <row r="47" spans="2:10" x14ac:dyDescent="0.25">
      <c r="B47">
        <v>46</v>
      </c>
      <c r="C47">
        <v>7</v>
      </c>
      <c r="D47">
        <v>2</v>
      </c>
      <c r="E47">
        <v>3</v>
      </c>
      <c r="F47">
        <v>0</v>
      </c>
      <c r="G47">
        <v>2</v>
      </c>
      <c r="H47">
        <v>0</v>
      </c>
      <c r="I47">
        <v>0</v>
      </c>
      <c r="J47">
        <v>0</v>
      </c>
    </row>
    <row r="48" spans="2:10" x14ac:dyDescent="0.25">
      <c r="B48">
        <v>47</v>
      </c>
      <c r="C48">
        <v>7</v>
      </c>
      <c r="D48">
        <v>1</v>
      </c>
      <c r="E48">
        <v>2</v>
      </c>
      <c r="F48">
        <v>0</v>
      </c>
      <c r="G48">
        <v>2</v>
      </c>
      <c r="H48">
        <v>0</v>
      </c>
      <c r="I48">
        <v>0</v>
      </c>
      <c r="J48">
        <v>0</v>
      </c>
    </row>
    <row r="49" spans="2:10" x14ac:dyDescent="0.25">
      <c r="B49">
        <v>48</v>
      </c>
      <c r="C49">
        <v>7</v>
      </c>
      <c r="D49">
        <v>2</v>
      </c>
      <c r="E49">
        <v>2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2:10" x14ac:dyDescent="0.25">
      <c r="B50">
        <v>49</v>
      </c>
      <c r="C50">
        <v>8</v>
      </c>
      <c r="D50">
        <v>3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2:10" x14ac:dyDescent="0.25">
      <c r="B51">
        <v>50</v>
      </c>
      <c r="C51">
        <v>1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2:10" x14ac:dyDescent="0.25">
      <c r="B52">
        <v>51</v>
      </c>
      <c r="C52">
        <v>8</v>
      </c>
      <c r="D52">
        <v>2</v>
      </c>
      <c r="E52">
        <v>3</v>
      </c>
      <c r="F52">
        <v>0</v>
      </c>
      <c r="G52">
        <v>2</v>
      </c>
      <c r="H52">
        <v>0</v>
      </c>
      <c r="I52">
        <v>0</v>
      </c>
      <c r="J52">
        <v>0</v>
      </c>
    </row>
    <row r="53" spans="2:10" x14ac:dyDescent="0.25">
      <c r="B53">
        <v>52</v>
      </c>
      <c r="C53">
        <v>1</v>
      </c>
      <c r="D53">
        <v>1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2:10" x14ac:dyDescent="0.25">
      <c r="B54">
        <v>53</v>
      </c>
      <c r="C54">
        <v>7</v>
      </c>
      <c r="D54">
        <v>2</v>
      </c>
      <c r="E54">
        <v>4</v>
      </c>
      <c r="F54">
        <v>0</v>
      </c>
      <c r="G54">
        <v>2</v>
      </c>
      <c r="H54">
        <v>0</v>
      </c>
      <c r="I54">
        <v>1</v>
      </c>
      <c r="J54">
        <v>0</v>
      </c>
    </row>
    <row r="55" spans="2:10" x14ac:dyDescent="0.25">
      <c r="B55">
        <v>54</v>
      </c>
      <c r="C55">
        <v>7</v>
      </c>
      <c r="D55">
        <v>3</v>
      </c>
      <c r="E55">
        <v>4</v>
      </c>
      <c r="F55">
        <v>0</v>
      </c>
      <c r="G55">
        <v>2</v>
      </c>
      <c r="H55">
        <v>0</v>
      </c>
      <c r="I55">
        <v>0</v>
      </c>
      <c r="J55">
        <v>1</v>
      </c>
    </row>
    <row r="56" spans="2:10" x14ac:dyDescent="0.25">
      <c r="B56">
        <v>55</v>
      </c>
      <c r="C56">
        <v>7</v>
      </c>
      <c r="D56">
        <v>3</v>
      </c>
      <c r="E56">
        <v>34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2:10" x14ac:dyDescent="0.25">
      <c r="B57">
        <v>56</v>
      </c>
      <c r="C57">
        <v>7</v>
      </c>
      <c r="D57">
        <v>3</v>
      </c>
      <c r="E57">
        <v>34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2:10" x14ac:dyDescent="0.25">
      <c r="B58">
        <v>57</v>
      </c>
      <c r="C58">
        <v>6</v>
      </c>
      <c r="D58">
        <v>3</v>
      </c>
      <c r="E58">
        <v>4</v>
      </c>
      <c r="F58">
        <v>0</v>
      </c>
      <c r="G58">
        <v>2</v>
      </c>
      <c r="H58">
        <v>0</v>
      </c>
      <c r="I58">
        <v>0</v>
      </c>
      <c r="J58">
        <v>1</v>
      </c>
    </row>
    <row r="59" spans="2:10" x14ac:dyDescent="0.25">
      <c r="B59">
        <v>58</v>
      </c>
      <c r="C59">
        <v>7</v>
      </c>
      <c r="D59">
        <v>3</v>
      </c>
      <c r="E59">
        <v>4</v>
      </c>
      <c r="F59">
        <v>0</v>
      </c>
      <c r="G59">
        <v>1</v>
      </c>
      <c r="H59">
        <v>1</v>
      </c>
      <c r="I59">
        <v>0</v>
      </c>
      <c r="J59">
        <v>1</v>
      </c>
    </row>
    <row r="60" spans="2:10" x14ac:dyDescent="0.25">
      <c r="B60">
        <v>59</v>
      </c>
      <c r="C60">
        <v>8</v>
      </c>
      <c r="D60">
        <v>2</v>
      </c>
      <c r="E60">
        <v>2</v>
      </c>
      <c r="F60">
        <v>1</v>
      </c>
      <c r="G60">
        <v>1</v>
      </c>
      <c r="H60">
        <v>1</v>
      </c>
      <c r="I60">
        <v>0</v>
      </c>
      <c r="J60">
        <v>0</v>
      </c>
    </row>
    <row r="61" spans="2:10" x14ac:dyDescent="0.25">
      <c r="B61">
        <v>60</v>
      </c>
      <c r="C61">
        <v>6</v>
      </c>
      <c r="D61">
        <v>1</v>
      </c>
      <c r="E61">
        <v>3</v>
      </c>
      <c r="F61">
        <v>0</v>
      </c>
      <c r="G61">
        <v>3</v>
      </c>
      <c r="H61">
        <v>0</v>
      </c>
      <c r="I61">
        <v>0</v>
      </c>
      <c r="J61">
        <v>0</v>
      </c>
    </row>
    <row r="62" spans="2:10" x14ac:dyDescent="0.25">
      <c r="B62">
        <v>61</v>
      </c>
      <c r="C62">
        <v>7</v>
      </c>
      <c r="D62">
        <v>2</v>
      </c>
      <c r="E62">
        <v>4</v>
      </c>
      <c r="F62">
        <v>0</v>
      </c>
      <c r="G62">
        <v>3</v>
      </c>
      <c r="H62">
        <v>0</v>
      </c>
      <c r="I62">
        <v>1</v>
      </c>
      <c r="J62">
        <v>0</v>
      </c>
    </row>
    <row r="63" spans="2:10" x14ac:dyDescent="0.25">
      <c r="B63">
        <v>62</v>
      </c>
      <c r="C63">
        <v>7</v>
      </c>
      <c r="D63">
        <v>2</v>
      </c>
      <c r="E63">
        <v>2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2:10" x14ac:dyDescent="0.25">
      <c r="B64">
        <v>63</v>
      </c>
      <c r="C64">
        <v>6</v>
      </c>
      <c r="D64">
        <v>3</v>
      </c>
      <c r="E64">
        <v>4</v>
      </c>
      <c r="F64">
        <v>0</v>
      </c>
      <c r="G64">
        <v>2</v>
      </c>
      <c r="H64">
        <v>1</v>
      </c>
      <c r="I64">
        <v>0</v>
      </c>
      <c r="J64">
        <v>1</v>
      </c>
    </row>
    <row r="65" spans="2:10" x14ac:dyDescent="0.25">
      <c r="B65">
        <v>64</v>
      </c>
      <c r="C65">
        <v>6</v>
      </c>
      <c r="D65">
        <v>3</v>
      </c>
      <c r="E65">
        <v>4</v>
      </c>
      <c r="F65">
        <v>0</v>
      </c>
      <c r="G65">
        <v>2</v>
      </c>
      <c r="H65">
        <v>1</v>
      </c>
      <c r="I65">
        <v>0</v>
      </c>
      <c r="J65">
        <v>1</v>
      </c>
    </row>
    <row r="66" spans="2:10" x14ac:dyDescent="0.25">
      <c r="B66">
        <v>65</v>
      </c>
      <c r="C66">
        <v>7</v>
      </c>
      <c r="D66">
        <v>2</v>
      </c>
      <c r="E66">
        <v>3</v>
      </c>
      <c r="F66">
        <v>0</v>
      </c>
      <c r="G66">
        <v>2</v>
      </c>
      <c r="H66">
        <v>1</v>
      </c>
      <c r="I66">
        <v>0</v>
      </c>
      <c r="J66">
        <v>0</v>
      </c>
    </row>
    <row r="67" spans="2:10" x14ac:dyDescent="0.25">
      <c r="B67">
        <v>66</v>
      </c>
      <c r="C67">
        <v>7</v>
      </c>
      <c r="D67">
        <v>2</v>
      </c>
      <c r="E67">
        <v>3</v>
      </c>
      <c r="F67">
        <v>0</v>
      </c>
      <c r="G67">
        <v>2</v>
      </c>
      <c r="H67">
        <v>1</v>
      </c>
      <c r="I67">
        <v>0</v>
      </c>
      <c r="J67">
        <v>0</v>
      </c>
    </row>
    <row r="68" spans="2:10" x14ac:dyDescent="0.25">
      <c r="B68">
        <v>67</v>
      </c>
      <c r="C68">
        <v>7</v>
      </c>
      <c r="D68">
        <v>3</v>
      </c>
      <c r="E68">
        <v>4</v>
      </c>
      <c r="F68">
        <v>0</v>
      </c>
      <c r="G68">
        <v>2</v>
      </c>
      <c r="H68">
        <v>0</v>
      </c>
      <c r="I68">
        <v>0</v>
      </c>
      <c r="J68">
        <v>1</v>
      </c>
    </row>
    <row r="69" spans="2:10" x14ac:dyDescent="0.25">
      <c r="B69">
        <v>68</v>
      </c>
      <c r="C69">
        <v>7</v>
      </c>
      <c r="D69">
        <v>4</v>
      </c>
      <c r="E69">
        <v>4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2:10" x14ac:dyDescent="0.25">
      <c r="B70">
        <v>69</v>
      </c>
      <c r="C70">
        <v>7</v>
      </c>
      <c r="D70">
        <v>3</v>
      </c>
      <c r="E70">
        <v>4</v>
      </c>
      <c r="F70">
        <v>0</v>
      </c>
      <c r="G70">
        <v>1</v>
      </c>
      <c r="H70">
        <v>1</v>
      </c>
      <c r="I70">
        <v>0</v>
      </c>
      <c r="J70">
        <v>0</v>
      </c>
    </row>
    <row r="71" spans="2:10" x14ac:dyDescent="0.25">
      <c r="B71">
        <v>70</v>
      </c>
      <c r="C71">
        <v>8</v>
      </c>
      <c r="D71">
        <v>2</v>
      </c>
      <c r="E71">
        <v>2</v>
      </c>
      <c r="F71">
        <v>1</v>
      </c>
      <c r="G71">
        <v>0</v>
      </c>
      <c r="H71">
        <v>0</v>
      </c>
      <c r="I71">
        <v>0</v>
      </c>
      <c r="J71">
        <v>0</v>
      </c>
    </row>
    <row r="72" spans="2:10" x14ac:dyDescent="0.25">
      <c r="B72">
        <v>71</v>
      </c>
      <c r="C72">
        <v>1</v>
      </c>
      <c r="D72">
        <v>1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2:10" x14ac:dyDescent="0.25">
      <c r="B73">
        <v>72</v>
      </c>
      <c r="C73">
        <v>16</v>
      </c>
      <c r="D73">
        <v>1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2:10" x14ac:dyDescent="0.25">
      <c r="B74">
        <v>73</v>
      </c>
      <c r="C74">
        <v>16</v>
      </c>
      <c r="D74">
        <v>3</v>
      </c>
      <c r="E74">
        <v>3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2:10" x14ac:dyDescent="0.25">
      <c r="B75">
        <v>74</v>
      </c>
      <c r="C75">
        <v>16</v>
      </c>
      <c r="D75">
        <v>2</v>
      </c>
      <c r="E75">
        <v>4</v>
      </c>
      <c r="F75">
        <v>0</v>
      </c>
      <c r="G75">
        <v>2</v>
      </c>
      <c r="H75">
        <v>0</v>
      </c>
      <c r="I75">
        <v>0</v>
      </c>
      <c r="J75">
        <v>0</v>
      </c>
    </row>
    <row r="76" spans="2:10" x14ac:dyDescent="0.25">
      <c r="B76">
        <v>75</v>
      </c>
      <c r="C76">
        <v>15</v>
      </c>
      <c r="D76">
        <v>2</v>
      </c>
      <c r="E76">
        <v>3</v>
      </c>
      <c r="F76">
        <v>0</v>
      </c>
      <c r="G76">
        <v>2</v>
      </c>
      <c r="H76">
        <v>0</v>
      </c>
      <c r="I76">
        <v>0</v>
      </c>
      <c r="J76">
        <v>1</v>
      </c>
    </row>
    <row r="77" spans="2:10" x14ac:dyDescent="0.25">
      <c r="B77">
        <v>76</v>
      </c>
      <c r="C77">
        <v>7</v>
      </c>
      <c r="D77">
        <v>2</v>
      </c>
      <c r="E77">
        <v>2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2:10" x14ac:dyDescent="0.25">
      <c r="B78">
        <v>77</v>
      </c>
      <c r="C78">
        <v>17</v>
      </c>
      <c r="D78">
        <v>4</v>
      </c>
      <c r="E78">
        <v>4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2:10" x14ac:dyDescent="0.25">
      <c r="B79">
        <v>78</v>
      </c>
      <c r="C79">
        <v>6</v>
      </c>
      <c r="D79">
        <v>3</v>
      </c>
      <c r="E79">
        <v>4</v>
      </c>
      <c r="F79">
        <v>0</v>
      </c>
      <c r="G79">
        <v>2</v>
      </c>
      <c r="H79">
        <v>1</v>
      </c>
      <c r="I79">
        <v>0</v>
      </c>
      <c r="J79">
        <v>1</v>
      </c>
    </row>
    <row r="80" spans="2:10" x14ac:dyDescent="0.25">
      <c r="B80">
        <v>79</v>
      </c>
      <c r="C80">
        <v>7</v>
      </c>
      <c r="D80">
        <v>2</v>
      </c>
      <c r="E80">
        <v>3</v>
      </c>
      <c r="F80">
        <v>0</v>
      </c>
      <c r="G80">
        <v>2</v>
      </c>
      <c r="H80">
        <v>1</v>
      </c>
      <c r="I80">
        <v>0</v>
      </c>
      <c r="J80">
        <v>0</v>
      </c>
    </row>
    <row r="81" spans="2:10" x14ac:dyDescent="0.25">
      <c r="B81">
        <v>80</v>
      </c>
      <c r="C81">
        <v>6</v>
      </c>
      <c r="D81">
        <v>3</v>
      </c>
      <c r="E81">
        <v>4</v>
      </c>
      <c r="F81">
        <v>0</v>
      </c>
      <c r="G81">
        <v>2</v>
      </c>
      <c r="H81">
        <v>0</v>
      </c>
      <c r="I81">
        <v>0</v>
      </c>
      <c r="J81">
        <v>1</v>
      </c>
    </row>
    <row r="82" spans="2:10" x14ac:dyDescent="0.25">
      <c r="B82">
        <v>81</v>
      </c>
      <c r="C82">
        <v>7</v>
      </c>
      <c r="D82">
        <v>3</v>
      </c>
      <c r="E82">
        <v>4</v>
      </c>
      <c r="F82">
        <v>0</v>
      </c>
      <c r="G82">
        <v>1</v>
      </c>
      <c r="H82">
        <v>1</v>
      </c>
      <c r="I82">
        <v>0</v>
      </c>
      <c r="J82">
        <v>1</v>
      </c>
    </row>
    <row r="83" spans="2:10" x14ac:dyDescent="0.25">
      <c r="B83">
        <v>82</v>
      </c>
      <c r="C83">
        <v>7</v>
      </c>
      <c r="D83">
        <v>3</v>
      </c>
      <c r="E83">
        <v>4</v>
      </c>
      <c r="F83">
        <v>0</v>
      </c>
      <c r="G83">
        <v>1</v>
      </c>
      <c r="H83">
        <v>1</v>
      </c>
      <c r="I83">
        <v>0</v>
      </c>
      <c r="J83">
        <v>0</v>
      </c>
    </row>
    <row r="84" spans="2:10" x14ac:dyDescent="0.25">
      <c r="B84">
        <v>87</v>
      </c>
      <c r="C84">
        <v>26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2:10" x14ac:dyDescent="0.25">
      <c r="B85">
        <v>88</v>
      </c>
      <c r="C85">
        <v>26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2:10" x14ac:dyDescent="0.25">
      <c r="B86">
        <v>89</v>
      </c>
      <c r="C86">
        <v>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2:10" x14ac:dyDescent="0.25">
      <c r="B87">
        <v>90</v>
      </c>
      <c r="C87">
        <v>17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2:10" x14ac:dyDescent="0.25">
      <c r="B88">
        <v>91</v>
      </c>
      <c r="C88">
        <v>35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2:10" x14ac:dyDescent="0.25">
      <c r="B89">
        <v>92</v>
      </c>
      <c r="C89">
        <v>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2:10" x14ac:dyDescent="0.25">
      <c r="B90">
        <v>93</v>
      </c>
      <c r="C90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2:10" x14ac:dyDescent="0.25">
      <c r="B91">
        <v>94</v>
      </c>
      <c r="C91">
        <v>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2:10" x14ac:dyDescent="0.25">
      <c r="B92">
        <v>95</v>
      </c>
      <c r="C92">
        <v>30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2:10" x14ac:dyDescent="0.25">
      <c r="B93">
        <v>96</v>
      </c>
      <c r="C93">
        <v>20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2:10" x14ac:dyDescent="0.25">
      <c r="B94">
        <v>97</v>
      </c>
      <c r="C94">
        <v>29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2:10" x14ac:dyDescent="0.25">
      <c r="B95">
        <v>98</v>
      </c>
      <c r="C95">
        <v>29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2:10" x14ac:dyDescent="0.25">
      <c r="B96">
        <v>99</v>
      </c>
      <c r="C96">
        <v>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</cols>
  <sheetData>
    <row r="2" spans="1:2" x14ac:dyDescent="0.25">
      <c r="A2" t="s">
        <v>668</v>
      </c>
      <c r="B2">
        <v>14</v>
      </c>
    </row>
    <row r="3" spans="1:2" x14ac:dyDescent="0.25">
      <c r="A3" s="2" t="s">
        <v>359</v>
      </c>
    </row>
    <row r="4" spans="1:2" x14ac:dyDescent="0.25">
      <c r="A4" s="3" t="s">
        <v>65</v>
      </c>
      <c r="B4">
        <v>35</v>
      </c>
    </row>
    <row r="5" spans="1:2" x14ac:dyDescent="0.25">
      <c r="A5" s="3" t="s">
        <v>1</v>
      </c>
      <c r="B5">
        <v>6</v>
      </c>
    </row>
    <row r="6" spans="1:2" x14ac:dyDescent="0.25">
      <c r="A6" s="3" t="s">
        <v>83</v>
      </c>
      <c r="B6">
        <v>20</v>
      </c>
    </row>
    <row r="7" spans="1:2" x14ac:dyDescent="0.25">
      <c r="A7" s="3" t="s">
        <v>63</v>
      </c>
      <c r="B7">
        <v>17</v>
      </c>
    </row>
    <row r="8" spans="1:2" x14ac:dyDescent="0.25">
      <c r="A8" s="3" t="s">
        <v>85</v>
      </c>
      <c r="B8">
        <v>29</v>
      </c>
    </row>
    <row r="9" spans="1:2" x14ac:dyDescent="0.25">
      <c r="A9" s="3" t="s">
        <v>61</v>
      </c>
      <c r="B9">
        <v>9</v>
      </c>
    </row>
    <row r="10" spans="1:2" x14ac:dyDescent="0.25">
      <c r="A10" s="3" t="s">
        <v>69</v>
      </c>
      <c r="B10">
        <v>26</v>
      </c>
    </row>
    <row r="11" spans="1:2" x14ac:dyDescent="0.25">
      <c r="A11" s="3" t="s">
        <v>13</v>
      </c>
      <c r="B11">
        <v>1</v>
      </c>
    </row>
    <row r="12" spans="1:2" x14ac:dyDescent="0.25">
      <c r="A12" s="3" t="s">
        <v>66</v>
      </c>
      <c r="B12">
        <v>53</v>
      </c>
    </row>
    <row r="13" spans="1:2" x14ac:dyDescent="0.25">
      <c r="A13" s="3" t="s">
        <v>79</v>
      </c>
      <c r="B13">
        <v>19</v>
      </c>
    </row>
    <row r="14" spans="1:2" x14ac:dyDescent="0.25">
      <c r="A14" s="3" t="s">
        <v>75</v>
      </c>
      <c r="B14">
        <v>3</v>
      </c>
    </row>
    <row r="15" spans="1:2" x14ac:dyDescent="0.25">
      <c r="A15" s="3" t="s">
        <v>88</v>
      </c>
      <c r="B15">
        <v>12</v>
      </c>
    </row>
    <row r="16" spans="1:2" x14ac:dyDescent="0.25">
      <c r="A16" s="3" t="s">
        <v>29</v>
      </c>
      <c r="B16">
        <v>7</v>
      </c>
    </row>
    <row r="17" spans="1:2" x14ac:dyDescent="0.25">
      <c r="A17" s="3" t="s">
        <v>77</v>
      </c>
      <c r="B17">
        <v>11</v>
      </c>
    </row>
    <row r="18" spans="1:2" x14ac:dyDescent="0.25">
      <c r="A18" s="3" t="s">
        <v>24</v>
      </c>
      <c r="B18">
        <v>8</v>
      </c>
    </row>
    <row r="19" spans="1:2" x14ac:dyDescent="0.25">
      <c r="A19" s="3" t="s">
        <v>59</v>
      </c>
      <c r="B19">
        <v>15</v>
      </c>
    </row>
    <row r="20" spans="1:2" x14ac:dyDescent="0.25">
      <c r="A20" s="3" t="s">
        <v>54</v>
      </c>
      <c r="B20">
        <v>16</v>
      </c>
    </row>
    <row r="21" spans="1:2" x14ac:dyDescent="0.25">
      <c r="A21" s="3" t="s">
        <v>81</v>
      </c>
      <c r="B21">
        <v>30</v>
      </c>
    </row>
    <row r="22" spans="1:2" x14ac:dyDescent="0.25">
      <c r="A22" s="3" t="s">
        <v>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workbookViewId="0">
      <selection activeCell="F1" sqref="F1"/>
    </sheetView>
  </sheetViews>
  <sheetFormatPr defaultRowHeight="15" x14ac:dyDescent="0.25"/>
  <sheetData>
    <row r="1" spans="1:4" x14ac:dyDescent="0.25">
      <c r="A1" t="s">
        <v>601</v>
      </c>
      <c r="D1" t="s">
        <v>402</v>
      </c>
    </row>
    <row r="2" spans="1:4" x14ac:dyDescent="0.25">
      <c r="D2" t="s">
        <v>403</v>
      </c>
    </row>
    <row r="3" spans="1:4" x14ac:dyDescent="0.25">
      <c r="D3" t="s">
        <v>404</v>
      </c>
    </row>
    <row r="4" spans="1:4" x14ac:dyDescent="0.25">
      <c r="D4" t="s">
        <v>405</v>
      </c>
    </row>
    <row r="5" spans="1:4" x14ac:dyDescent="0.25">
      <c r="D5" t="s">
        <v>406</v>
      </c>
    </row>
    <row r="6" spans="1:4" x14ac:dyDescent="0.25">
      <c r="D6" t="s">
        <v>407</v>
      </c>
    </row>
    <row r="7" spans="1:4" x14ac:dyDescent="0.25">
      <c r="D7" t="s">
        <v>408</v>
      </c>
    </row>
    <row r="8" spans="1:4" x14ac:dyDescent="0.25">
      <c r="D8" t="s">
        <v>409</v>
      </c>
    </row>
    <row r="9" spans="1:4" x14ac:dyDescent="0.25">
      <c r="D9" t="s">
        <v>410</v>
      </c>
    </row>
    <row r="10" spans="1:4" x14ac:dyDescent="0.25">
      <c r="D10" t="s">
        <v>411</v>
      </c>
    </row>
    <row r="11" spans="1:4" x14ac:dyDescent="0.25">
      <c r="D11" t="s">
        <v>412</v>
      </c>
    </row>
    <row r="12" spans="1:4" x14ac:dyDescent="0.25">
      <c r="D12" t="s">
        <v>413</v>
      </c>
    </row>
    <row r="13" spans="1:4" x14ac:dyDescent="0.25">
      <c r="D13" t="s">
        <v>414</v>
      </c>
    </row>
    <row r="14" spans="1:4" x14ac:dyDescent="0.25">
      <c r="D14" t="s">
        <v>415</v>
      </c>
    </row>
    <row r="15" spans="1:4" x14ac:dyDescent="0.25">
      <c r="D15" t="s">
        <v>416</v>
      </c>
    </row>
    <row r="16" spans="1:4" x14ac:dyDescent="0.25">
      <c r="D16" t="s">
        <v>417</v>
      </c>
    </row>
    <row r="17" spans="4:4" x14ac:dyDescent="0.25">
      <c r="D17" t="s">
        <v>418</v>
      </c>
    </row>
    <row r="18" spans="4:4" x14ac:dyDescent="0.25">
      <c r="D18" t="s">
        <v>419</v>
      </c>
    </row>
    <row r="19" spans="4:4" x14ac:dyDescent="0.25">
      <c r="D19" t="s">
        <v>420</v>
      </c>
    </row>
    <row r="20" spans="4:4" x14ac:dyDescent="0.25">
      <c r="D20" t="s">
        <v>421</v>
      </c>
    </row>
    <row r="21" spans="4:4" x14ac:dyDescent="0.25">
      <c r="D21" t="s">
        <v>422</v>
      </c>
    </row>
    <row r="22" spans="4:4" x14ac:dyDescent="0.25">
      <c r="D22" t="s">
        <v>423</v>
      </c>
    </row>
    <row r="23" spans="4:4" x14ac:dyDescent="0.25">
      <c r="D23" t="s">
        <v>424</v>
      </c>
    </row>
    <row r="24" spans="4:4" x14ac:dyDescent="0.25">
      <c r="D24" t="s">
        <v>425</v>
      </c>
    </row>
    <row r="25" spans="4:4" x14ac:dyDescent="0.25">
      <c r="D25" t="s">
        <v>426</v>
      </c>
    </row>
    <row r="26" spans="4:4" x14ac:dyDescent="0.25">
      <c r="D26" t="s">
        <v>427</v>
      </c>
    </row>
    <row r="27" spans="4:4" x14ac:dyDescent="0.25">
      <c r="D27" t="s">
        <v>428</v>
      </c>
    </row>
    <row r="28" spans="4:4" x14ac:dyDescent="0.25">
      <c r="D28" t="s">
        <v>429</v>
      </c>
    </row>
    <row r="29" spans="4:4" x14ac:dyDescent="0.25">
      <c r="D29" t="s">
        <v>430</v>
      </c>
    </row>
    <row r="30" spans="4:4" x14ac:dyDescent="0.25">
      <c r="D30" t="s">
        <v>431</v>
      </c>
    </row>
    <row r="31" spans="4:4" x14ac:dyDescent="0.25">
      <c r="D31" t="s">
        <v>432</v>
      </c>
    </row>
    <row r="32" spans="4:4" x14ac:dyDescent="0.25">
      <c r="D32" t="s">
        <v>433</v>
      </c>
    </row>
    <row r="33" spans="4:4" x14ac:dyDescent="0.25">
      <c r="D33" t="s">
        <v>434</v>
      </c>
    </row>
    <row r="34" spans="4:4" x14ac:dyDescent="0.25">
      <c r="D34" t="s">
        <v>435</v>
      </c>
    </row>
    <row r="35" spans="4:4" x14ac:dyDescent="0.25">
      <c r="D35" t="s">
        <v>436</v>
      </c>
    </row>
    <row r="36" spans="4:4" x14ac:dyDescent="0.25">
      <c r="D36" t="s">
        <v>437</v>
      </c>
    </row>
    <row r="37" spans="4:4" x14ac:dyDescent="0.25">
      <c r="D37" t="s">
        <v>438</v>
      </c>
    </row>
    <row r="38" spans="4:4" x14ac:dyDescent="0.25">
      <c r="D38" t="s">
        <v>439</v>
      </c>
    </row>
    <row r="39" spans="4:4" x14ac:dyDescent="0.25">
      <c r="D39" t="s">
        <v>440</v>
      </c>
    </row>
    <row r="40" spans="4:4" x14ac:dyDescent="0.25">
      <c r="D40" t="s">
        <v>441</v>
      </c>
    </row>
    <row r="41" spans="4:4" x14ac:dyDescent="0.25">
      <c r="D41" t="s">
        <v>442</v>
      </c>
    </row>
    <row r="42" spans="4:4" x14ac:dyDescent="0.25">
      <c r="D42" t="s">
        <v>443</v>
      </c>
    </row>
    <row r="43" spans="4:4" x14ac:dyDescent="0.25">
      <c r="D43" t="s">
        <v>444</v>
      </c>
    </row>
    <row r="44" spans="4:4" x14ac:dyDescent="0.25">
      <c r="D44" t="s">
        <v>445</v>
      </c>
    </row>
    <row r="45" spans="4:4" x14ac:dyDescent="0.25">
      <c r="D45" t="s">
        <v>446</v>
      </c>
    </row>
    <row r="46" spans="4:4" x14ac:dyDescent="0.25">
      <c r="D46" t="s">
        <v>447</v>
      </c>
    </row>
    <row r="47" spans="4:4" x14ac:dyDescent="0.25">
      <c r="D47" t="s">
        <v>448</v>
      </c>
    </row>
    <row r="48" spans="4:4" x14ac:dyDescent="0.25">
      <c r="D48" t="s">
        <v>449</v>
      </c>
    </row>
    <row r="49" spans="4:4" x14ac:dyDescent="0.25">
      <c r="D49" t="s">
        <v>450</v>
      </c>
    </row>
    <row r="50" spans="4:4" x14ac:dyDescent="0.25">
      <c r="D50" t="s">
        <v>451</v>
      </c>
    </row>
    <row r="51" spans="4:4" x14ac:dyDescent="0.25">
      <c r="D51" t="s">
        <v>452</v>
      </c>
    </row>
    <row r="52" spans="4:4" x14ac:dyDescent="0.25">
      <c r="D52" t="s">
        <v>453</v>
      </c>
    </row>
    <row r="53" spans="4:4" x14ac:dyDescent="0.25">
      <c r="D53" t="s">
        <v>454</v>
      </c>
    </row>
    <row r="54" spans="4:4" x14ac:dyDescent="0.25">
      <c r="D54" t="s">
        <v>455</v>
      </c>
    </row>
    <row r="55" spans="4:4" x14ac:dyDescent="0.25">
      <c r="D55" t="s">
        <v>456</v>
      </c>
    </row>
    <row r="56" spans="4:4" x14ac:dyDescent="0.25">
      <c r="D56" t="s">
        <v>457</v>
      </c>
    </row>
    <row r="57" spans="4:4" x14ac:dyDescent="0.25">
      <c r="D57" t="s">
        <v>458</v>
      </c>
    </row>
    <row r="58" spans="4:4" x14ac:dyDescent="0.25">
      <c r="D58" t="s">
        <v>459</v>
      </c>
    </row>
    <row r="59" spans="4:4" x14ac:dyDescent="0.25">
      <c r="D59" t="s">
        <v>460</v>
      </c>
    </row>
    <row r="60" spans="4:4" x14ac:dyDescent="0.25">
      <c r="D60" t="s">
        <v>461</v>
      </c>
    </row>
    <row r="61" spans="4:4" x14ac:dyDescent="0.25">
      <c r="D61" t="s">
        <v>462</v>
      </c>
    </row>
    <row r="62" spans="4:4" x14ac:dyDescent="0.25">
      <c r="D62" t="s">
        <v>463</v>
      </c>
    </row>
    <row r="63" spans="4:4" x14ac:dyDescent="0.25">
      <c r="D63" t="s">
        <v>464</v>
      </c>
    </row>
    <row r="64" spans="4:4" x14ac:dyDescent="0.25">
      <c r="D64" t="s">
        <v>465</v>
      </c>
    </row>
    <row r="65" spans="4:4" x14ac:dyDescent="0.25">
      <c r="D65" t="s">
        <v>466</v>
      </c>
    </row>
    <row r="66" spans="4:4" x14ac:dyDescent="0.25">
      <c r="D66" t="s">
        <v>467</v>
      </c>
    </row>
    <row r="67" spans="4:4" x14ac:dyDescent="0.25">
      <c r="D67" t="s">
        <v>468</v>
      </c>
    </row>
    <row r="68" spans="4:4" x14ac:dyDescent="0.25">
      <c r="D68" t="s">
        <v>469</v>
      </c>
    </row>
    <row r="69" spans="4:4" x14ac:dyDescent="0.25">
      <c r="D69" t="s">
        <v>470</v>
      </c>
    </row>
    <row r="70" spans="4:4" x14ac:dyDescent="0.25">
      <c r="D70" t="s">
        <v>471</v>
      </c>
    </row>
    <row r="71" spans="4:4" x14ac:dyDescent="0.25">
      <c r="D71" t="s">
        <v>472</v>
      </c>
    </row>
    <row r="72" spans="4:4" x14ac:dyDescent="0.25">
      <c r="D72" t="s">
        <v>473</v>
      </c>
    </row>
    <row r="73" spans="4:4" x14ac:dyDescent="0.25">
      <c r="D73" t="s">
        <v>474</v>
      </c>
    </row>
    <row r="74" spans="4:4" x14ac:dyDescent="0.25">
      <c r="D74" t="s">
        <v>475</v>
      </c>
    </row>
    <row r="75" spans="4:4" x14ac:dyDescent="0.25">
      <c r="D75" t="s">
        <v>476</v>
      </c>
    </row>
    <row r="76" spans="4:4" x14ac:dyDescent="0.25">
      <c r="D76" t="s">
        <v>477</v>
      </c>
    </row>
    <row r="77" spans="4:4" x14ac:dyDescent="0.25">
      <c r="D77" t="s">
        <v>478</v>
      </c>
    </row>
    <row r="78" spans="4:4" x14ac:dyDescent="0.25">
      <c r="D78" t="s">
        <v>479</v>
      </c>
    </row>
    <row r="79" spans="4:4" x14ac:dyDescent="0.25">
      <c r="D79" t="s">
        <v>480</v>
      </c>
    </row>
    <row r="80" spans="4:4" x14ac:dyDescent="0.25">
      <c r="D80" t="s">
        <v>481</v>
      </c>
    </row>
    <row r="81" spans="4:4" x14ac:dyDescent="0.25">
      <c r="D81" t="s">
        <v>482</v>
      </c>
    </row>
    <row r="82" spans="4:4" x14ac:dyDescent="0.25">
      <c r="D82" t="s">
        <v>483</v>
      </c>
    </row>
    <row r="83" spans="4:4" x14ac:dyDescent="0.25">
      <c r="D83" t="s">
        <v>484</v>
      </c>
    </row>
    <row r="84" spans="4:4" x14ac:dyDescent="0.25">
      <c r="D84" t="s">
        <v>485</v>
      </c>
    </row>
    <row r="85" spans="4:4" x14ac:dyDescent="0.25">
      <c r="D85" t="s">
        <v>486</v>
      </c>
    </row>
    <row r="86" spans="4:4" x14ac:dyDescent="0.25">
      <c r="D86" t="s">
        <v>487</v>
      </c>
    </row>
    <row r="87" spans="4:4" x14ac:dyDescent="0.25">
      <c r="D87" t="s">
        <v>488</v>
      </c>
    </row>
    <row r="88" spans="4:4" x14ac:dyDescent="0.25">
      <c r="D88" t="s">
        <v>489</v>
      </c>
    </row>
    <row r="89" spans="4:4" x14ac:dyDescent="0.25">
      <c r="D89" t="s">
        <v>490</v>
      </c>
    </row>
    <row r="90" spans="4:4" x14ac:dyDescent="0.25">
      <c r="D90" t="s">
        <v>491</v>
      </c>
    </row>
    <row r="91" spans="4:4" x14ac:dyDescent="0.25">
      <c r="D91" t="s">
        <v>492</v>
      </c>
    </row>
    <row r="92" spans="4:4" x14ac:dyDescent="0.25">
      <c r="D92" t="s">
        <v>493</v>
      </c>
    </row>
    <row r="93" spans="4:4" x14ac:dyDescent="0.25">
      <c r="D93" t="s">
        <v>494</v>
      </c>
    </row>
    <row r="94" spans="4:4" x14ac:dyDescent="0.25">
      <c r="D94" t="s">
        <v>495</v>
      </c>
    </row>
    <row r="95" spans="4:4" x14ac:dyDescent="0.25">
      <c r="D95" t="s">
        <v>496</v>
      </c>
    </row>
    <row r="96" spans="4:4" x14ac:dyDescent="0.25">
      <c r="D96" t="s">
        <v>497</v>
      </c>
    </row>
    <row r="97" spans="4:4" x14ac:dyDescent="0.25">
      <c r="D97" t="s">
        <v>498</v>
      </c>
    </row>
    <row r="98" spans="4:4" x14ac:dyDescent="0.25">
      <c r="D98" t="s">
        <v>499</v>
      </c>
    </row>
    <row r="99" spans="4:4" x14ac:dyDescent="0.25">
      <c r="D99" t="s">
        <v>500</v>
      </c>
    </row>
    <row r="100" spans="4:4" x14ac:dyDescent="0.25">
      <c r="D100" t="s">
        <v>501</v>
      </c>
    </row>
    <row r="101" spans="4:4" x14ac:dyDescent="0.25">
      <c r="D101" t="s">
        <v>502</v>
      </c>
    </row>
    <row r="102" spans="4:4" x14ac:dyDescent="0.25">
      <c r="D102" t="s">
        <v>503</v>
      </c>
    </row>
    <row r="103" spans="4:4" x14ac:dyDescent="0.25">
      <c r="D103" t="s">
        <v>504</v>
      </c>
    </row>
    <row r="104" spans="4:4" x14ac:dyDescent="0.25">
      <c r="D104" t="s">
        <v>505</v>
      </c>
    </row>
    <row r="105" spans="4:4" x14ac:dyDescent="0.25">
      <c r="D105" t="s">
        <v>506</v>
      </c>
    </row>
    <row r="106" spans="4:4" x14ac:dyDescent="0.25">
      <c r="D106" t="s">
        <v>507</v>
      </c>
    </row>
    <row r="107" spans="4:4" x14ac:dyDescent="0.25">
      <c r="D107" t="s">
        <v>508</v>
      </c>
    </row>
    <row r="108" spans="4:4" x14ac:dyDescent="0.25">
      <c r="D108" t="s">
        <v>509</v>
      </c>
    </row>
    <row r="109" spans="4:4" x14ac:dyDescent="0.25">
      <c r="D109" t="s">
        <v>510</v>
      </c>
    </row>
    <row r="110" spans="4:4" x14ac:dyDescent="0.25">
      <c r="D110" t="s">
        <v>511</v>
      </c>
    </row>
    <row r="111" spans="4:4" x14ac:dyDescent="0.25">
      <c r="D111" t="s">
        <v>512</v>
      </c>
    </row>
    <row r="112" spans="4:4" x14ac:dyDescent="0.25">
      <c r="D112" t="s">
        <v>513</v>
      </c>
    </row>
    <row r="113" spans="4:4" x14ac:dyDescent="0.25">
      <c r="D113" t="s">
        <v>514</v>
      </c>
    </row>
    <row r="114" spans="4:4" x14ac:dyDescent="0.25">
      <c r="D114" t="s">
        <v>515</v>
      </c>
    </row>
    <row r="115" spans="4:4" x14ac:dyDescent="0.25">
      <c r="D115" t="s">
        <v>516</v>
      </c>
    </row>
    <row r="116" spans="4:4" x14ac:dyDescent="0.25">
      <c r="D116" t="s">
        <v>517</v>
      </c>
    </row>
    <row r="117" spans="4:4" x14ac:dyDescent="0.25">
      <c r="D117" t="s">
        <v>518</v>
      </c>
    </row>
    <row r="118" spans="4:4" x14ac:dyDescent="0.25">
      <c r="D118" t="s">
        <v>519</v>
      </c>
    </row>
    <row r="119" spans="4:4" x14ac:dyDescent="0.25">
      <c r="D119" t="s">
        <v>520</v>
      </c>
    </row>
    <row r="120" spans="4:4" x14ac:dyDescent="0.25">
      <c r="D120" t="s">
        <v>521</v>
      </c>
    </row>
    <row r="121" spans="4:4" x14ac:dyDescent="0.25">
      <c r="D121" t="s">
        <v>522</v>
      </c>
    </row>
    <row r="122" spans="4:4" x14ac:dyDescent="0.25">
      <c r="D122" t="s">
        <v>523</v>
      </c>
    </row>
    <row r="123" spans="4:4" x14ac:dyDescent="0.25">
      <c r="D123" t="s">
        <v>524</v>
      </c>
    </row>
    <row r="124" spans="4:4" x14ac:dyDescent="0.25">
      <c r="D124" t="s">
        <v>525</v>
      </c>
    </row>
    <row r="125" spans="4:4" x14ac:dyDescent="0.25">
      <c r="D125" t="s">
        <v>526</v>
      </c>
    </row>
    <row r="126" spans="4:4" x14ac:dyDescent="0.25">
      <c r="D126" t="s">
        <v>527</v>
      </c>
    </row>
    <row r="127" spans="4:4" x14ac:dyDescent="0.25">
      <c r="D127" t="s">
        <v>528</v>
      </c>
    </row>
    <row r="128" spans="4:4" x14ac:dyDescent="0.25">
      <c r="D128" t="s">
        <v>529</v>
      </c>
    </row>
    <row r="129" spans="4:4" x14ac:dyDescent="0.25">
      <c r="D129" t="s">
        <v>530</v>
      </c>
    </row>
    <row r="130" spans="4:4" x14ac:dyDescent="0.25">
      <c r="D130" t="s">
        <v>531</v>
      </c>
    </row>
    <row r="131" spans="4:4" x14ac:dyDescent="0.25">
      <c r="D131" t="s">
        <v>532</v>
      </c>
    </row>
    <row r="132" spans="4:4" x14ac:dyDescent="0.25">
      <c r="D132" t="s">
        <v>533</v>
      </c>
    </row>
    <row r="133" spans="4:4" x14ac:dyDescent="0.25">
      <c r="D133" t="s">
        <v>534</v>
      </c>
    </row>
    <row r="134" spans="4:4" x14ac:dyDescent="0.25">
      <c r="D134" t="s">
        <v>535</v>
      </c>
    </row>
    <row r="135" spans="4:4" x14ac:dyDescent="0.25">
      <c r="D135" t="s">
        <v>536</v>
      </c>
    </row>
    <row r="136" spans="4:4" x14ac:dyDescent="0.25">
      <c r="D136" t="s">
        <v>537</v>
      </c>
    </row>
    <row r="137" spans="4:4" x14ac:dyDescent="0.25">
      <c r="D137" t="s">
        <v>538</v>
      </c>
    </row>
    <row r="138" spans="4:4" x14ac:dyDescent="0.25">
      <c r="D138" t="s">
        <v>539</v>
      </c>
    </row>
    <row r="139" spans="4:4" x14ac:dyDescent="0.25">
      <c r="D139" t="s">
        <v>540</v>
      </c>
    </row>
    <row r="140" spans="4:4" x14ac:dyDescent="0.25">
      <c r="D140" t="s">
        <v>541</v>
      </c>
    </row>
    <row r="141" spans="4:4" x14ac:dyDescent="0.25">
      <c r="D141" t="s">
        <v>542</v>
      </c>
    </row>
    <row r="142" spans="4:4" x14ac:dyDescent="0.25">
      <c r="D142" t="s">
        <v>543</v>
      </c>
    </row>
    <row r="143" spans="4:4" x14ac:dyDescent="0.25">
      <c r="D143" t="s">
        <v>544</v>
      </c>
    </row>
    <row r="144" spans="4:4" x14ac:dyDescent="0.25">
      <c r="D144" t="s">
        <v>545</v>
      </c>
    </row>
    <row r="145" spans="4:4" x14ac:dyDescent="0.25">
      <c r="D145" t="s">
        <v>546</v>
      </c>
    </row>
    <row r="146" spans="4:4" x14ac:dyDescent="0.25">
      <c r="D146" t="s">
        <v>547</v>
      </c>
    </row>
    <row r="147" spans="4:4" x14ac:dyDescent="0.25">
      <c r="D147" t="s">
        <v>548</v>
      </c>
    </row>
    <row r="148" spans="4:4" x14ac:dyDescent="0.25">
      <c r="D148" t="s">
        <v>549</v>
      </c>
    </row>
    <row r="149" spans="4:4" x14ac:dyDescent="0.25">
      <c r="D149" t="s">
        <v>550</v>
      </c>
    </row>
    <row r="150" spans="4:4" x14ac:dyDescent="0.25">
      <c r="D150" t="s">
        <v>551</v>
      </c>
    </row>
    <row r="151" spans="4:4" x14ac:dyDescent="0.25">
      <c r="D151" t="s">
        <v>552</v>
      </c>
    </row>
    <row r="152" spans="4:4" x14ac:dyDescent="0.25">
      <c r="D152" t="s">
        <v>553</v>
      </c>
    </row>
    <row r="153" spans="4:4" x14ac:dyDescent="0.25">
      <c r="D153" t="s">
        <v>554</v>
      </c>
    </row>
    <row r="154" spans="4:4" x14ac:dyDescent="0.25">
      <c r="D154" t="s">
        <v>555</v>
      </c>
    </row>
    <row r="155" spans="4:4" x14ac:dyDescent="0.25">
      <c r="D155" t="s">
        <v>556</v>
      </c>
    </row>
    <row r="156" spans="4:4" x14ac:dyDescent="0.25">
      <c r="D156" t="s">
        <v>557</v>
      </c>
    </row>
    <row r="157" spans="4:4" x14ac:dyDescent="0.25">
      <c r="D157" t="s">
        <v>558</v>
      </c>
    </row>
    <row r="158" spans="4:4" x14ac:dyDescent="0.25">
      <c r="D158" t="s">
        <v>559</v>
      </c>
    </row>
    <row r="159" spans="4:4" x14ac:dyDescent="0.25">
      <c r="D159" t="s">
        <v>560</v>
      </c>
    </row>
    <row r="160" spans="4:4" x14ac:dyDescent="0.25">
      <c r="D160" t="s">
        <v>561</v>
      </c>
    </row>
    <row r="161" spans="4:4" x14ac:dyDescent="0.25">
      <c r="D161" t="s">
        <v>562</v>
      </c>
    </row>
    <row r="162" spans="4:4" x14ac:dyDescent="0.25">
      <c r="D162" t="s">
        <v>563</v>
      </c>
    </row>
    <row r="163" spans="4:4" x14ac:dyDescent="0.25">
      <c r="D163" t="s">
        <v>564</v>
      </c>
    </row>
    <row r="164" spans="4:4" x14ac:dyDescent="0.25">
      <c r="D164" t="s">
        <v>565</v>
      </c>
    </row>
    <row r="165" spans="4:4" x14ac:dyDescent="0.25">
      <c r="D165" t="s">
        <v>566</v>
      </c>
    </row>
    <row r="166" spans="4:4" x14ac:dyDescent="0.25">
      <c r="D166" t="s">
        <v>567</v>
      </c>
    </row>
    <row r="167" spans="4:4" x14ac:dyDescent="0.25">
      <c r="D167" t="s">
        <v>568</v>
      </c>
    </row>
    <row r="168" spans="4:4" x14ac:dyDescent="0.25">
      <c r="D168" t="s">
        <v>569</v>
      </c>
    </row>
    <row r="169" spans="4:4" x14ac:dyDescent="0.25">
      <c r="D169" t="s">
        <v>570</v>
      </c>
    </row>
    <row r="170" spans="4:4" x14ac:dyDescent="0.25">
      <c r="D170" t="s">
        <v>571</v>
      </c>
    </row>
    <row r="171" spans="4:4" x14ac:dyDescent="0.25">
      <c r="D171" t="s">
        <v>572</v>
      </c>
    </row>
    <row r="172" spans="4:4" x14ac:dyDescent="0.25">
      <c r="D172" t="s">
        <v>573</v>
      </c>
    </row>
    <row r="173" spans="4:4" x14ac:dyDescent="0.25">
      <c r="D173" t="s">
        <v>574</v>
      </c>
    </row>
    <row r="174" spans="4:4" x14ac:dyDescent="0.25">
      <c r="D174" t="s">
        <v>575</v>
      </c>
    </row>
    <row r="175" spans="4:4" x14ac:dyDescent="0.25">
      <c r="D175" t="s">
        <v>576</v>
      </c>
    </row>
    <row r="176" spans="4:4" x14ac:dyDescent="0.25">
      <c r="D176" t="s">
        <v>577</v>
      </c>
    </row>
    <row r="177" spans="4:4" x14ac:dyDescent="0.25">
      <c r="D177" t="s">
        <v>578</v>
      </c>
    </row>
    <row r="178" spans="4:4" x14ac:dyDescent="0.25">
      <c r="D178" t="s">
        <v>579</v>
      </c>
    </row>
    <row r="179" spans="4:4" x14ac:dyDescent="0.25">
      <c r="D179" t="s">
        <v>580</v>
      </c>
    </row>
    <row r="180" spans="4:4" x14ac:dyDescent="0.25">
      <c r="D180" t="s">
        <v>581</v>
      </c>
    </row>
    <row r="181" spans="4:4" x14ac:dyDescent="0.25">
      <c r="D181" t="s">
        <v>582</v>
      </c>
    </row>
    <row r="182" spans="4:4" x14ac:dyDescent="0.25">
      <c r="D182" t="s">
        <v>583</v>
      </c>
    </row>
    <row r="183" spans="4:4" x14ac:dyDescent="0.25">
      <c r="D183" t="s">
        <v>584</v>
      </c>
    </row>
    <row r="184" spans="4:4" x14ac:dyDescent="0.25">
      <c r="D184" t="s">
        <v>585</v>
      </c>
    </row>
    <row r="185" spans="4:4" x14ac:dyDescent="0.25">
      <c r="D185" t="s">
        <v>586</v>
      </c>
    </row>
    <row r="186" spans="4:4" x14ac:dyDescent="0.25">
      <c r="D186" t="s">
        <v>587</v>
      </c>
    </row>
    <row r="187" spans="4:4" x14ac:dyDescent="0.25">
      <c r="D187" t="s">
        <v>588</v>
      </c>
    </row>
    <row r="188" spans="4:4" x14ac:dyDescent="0.25">
      <c r="D188" t="s">
        <v>589</v>
      </c>
    </row>
    <row r="189" spans="4:4" x14ac:dyDescent="0.25">
      <c r="D189" t="s">
        <v>590</v>
      </c>
    </row>
    <row r="190" spans="4:4" x14ac:dyDescent="0.25">
      <c r="D190" t="s">
        <v>591</v>
      </c>
    </row>
    <row r="191" spans="4:4" x14ac:dyDescent="0.25">
      <c r="D191" t="s">
        <v>592</v>
      </c>
    </row>
    <row r="192" spans="4:4" x14ac:dyDescent="0.25">
      <c r="D192" t="s">
        <v>593</v>
      </c>
    </row>
    <row r="193" spans="4:4" x14ac:dyDescent="0.25">
      <c r="D193" t="s">
        <v>594</v>
      </c>
    </row>
    <row r="194" spans="4:4" x14ac:dyDescent="0.25">
      <c r="D194" t="s">
        <v>595</v>
      </c>
    </row>
    <row r="195" spans="4:4" x14ac:dyDescent="0.25">
      <c r="D195" t="s">
        <v>596</v>
      </c>
    </row>
    <row r="196" spans="4:4" x14ac:dyDescent="0.25">
      <c r="D196" t="s">
        <v>597</v>
      </c>
    </row>
    <row r="197" spans="4:4" x14ac:dyDescent="0.25">
      <c r="D197" t="s">
        <v>598</v>
      </c>
    </row>
    <row r="198" spans="4:4" x14ac:dyDescent="0.25">
      <c r="D198" t="s">
        <v>599</v>
      </c>
    </row>
    <row r="199" spans="4:4" x14ac:dyDescent="0.25">
      <c r="D199" t="s">
        <v>600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413"/>
  <sheetViews>
    <sheetView workbookViewId="0"/>
  </sheetViews>
  <sheetFormatPr defaultRowHeight="15" x14ac:dyDescent="0.25"/>
  <cols>
    <col min="1" max="1" width="65.140625" bestFit="1" customWidth="1"/>
  </cols>
  <sheetData>
    <row r="4" spans="1:1" x14ac:dyDescent="0.25">
      <c r="A4" s="3"/>
    </row>
    <row r="5" spans="1:1" x14ac:dyDescent="0.25">
      <c r="A5" s="4"/>
    </row>
    <row r="6" spans="1:1" x14ac:dyDescent="0.25">
      <c r="A6" s="8"/>
    </row>
    <row r="7" spans="1:1" x14ac:dyDescent="0.25">
      <c r="A7" s="9"/>
    </row>
    <row r="8" spans="1:1" x14ac:dyDescent="0.25">
      <c r="A8" s="9"/>
    </row>
    <row r="9" spans="1:1" x14ac:dyDescent="0.25">
      <c r="A9" s="9"/>
    </row>
    <row r="10" spans="1:1" x14ac:dyDescent="0.25">
      <c r="A10" s="9"/>
    </row>
    <row r="11" spans="1:1" x14ac:dyDescent="0.25">
      <c r="A11" s="9"/>
    </row>
    <row r="12" spans="1:1" x14ac:dyDescent="0.25">
      <c r="A12" s="3"/>
    </row>
    <row r="13" spans="1:1" x14ac:dyDescent="0.25">
      <c r="A13" s="4"/>
    </row>
    <row r="14" spans="1:1" x14ac:dyDescent="0.25">
      <c r="A14" s="8"/>
    </row>
    <row r="15" spans="1:1" x14ac:dyDescent="0.25">
      <c r="A15" s="9"/>
    </row>
    <row r="16" spans="1:1" x14ac:dyDescent="0.25">
      <c r="A16" s="9"/>
    </row>
    <row r="17" spans="1:1" x14ac:dyDescent="0.25">
      <c r="A17" s="9"/>
    </row>
    <row r="18" spans="1:1" x14ac:dyDescent="0.25">
      <c r="A18" s="4"/>
    </row>
    <row r="19" spans="1:1" x14ac:dyDescent="0.25">
      <c r="A19" s="8"/>
    </row>
    <row r="20" spans="1:1" x14ac:dyDescent="0.25">
      <c r="A20" s="9"/>
    </row>
    <row r="21" spans="1:1" x14ac:dyDescent="0.25">
      <c r="A21" s="4"/>
    </row>
    <row r="22" spans="1:1" x14ac:dyDescent="0.25">
      <c r="A22" s="8"/>
    </row>
    <row r="23" spans="1:1" x14ac:dyDescent="0.25">
      <c r="A23" s="9"/>
    </row>
    <row r="24" spans="1:1" x14ac:dyDescent="0.25">
      <c r="A24" s="3"/>
    </row>
    <row r="25" spans="1:1" x14ac:dyDescent="0.25">
      <c r="A25" s="4"/>
    </row>
    <row r="26" spans="1:1" x14ac:dyDescent="0.25">
      <c r="A26" s="8"/>
    </row>
    <row r="27" spans="1:1" x14ac:dyDescent="0.25">
      <c r="A27" s="9"/>
    </row>
    <row r="28" spans="1:1" x14ac:dyDescent="0.25">
      <c r="A28" s="3"/>
    </row>
    <row r="29" spans="1:1" x14ac:dyDescent="0.25">
      <c r="A29" s="4"/>
    </row>
    <row r="30" spans="1:1" x14ac:dyDescent="0.25">
      <c r="A30" s="8"/>
    </row>
    <row r="31" spans="1:1" x14ac:dyDescent="0.25">
      <c r="A31" s="9"/>
    </row>
    <row r="32" spans="1:1" x14ac:dyDescent="0.25">
      <c r="A32" s="9"/>
    </row>
    <row r="33" spans="1:1" x14ac:dyDescent="0.25">
      <c r="A33" s="4"/>
    </row>
    <row r="34" spans="1:1" x14ac:dyDescent="0.25">
      <c r="A34" s="8"/>
    </row>
    <row r="35" spans="1:1" x14ac:dyDescent="0.25">
      <c r="A35" s="9"/>
    </row>
    <row r="36" spans="1:1" x14ac:dyDescent="0.25">
      <c r="A36" s="9"/>
    </row>
    <row r="37" spans="1:1" x14ac:dyDescent="0.25">
      <c r="A37" s="3"/>
    </row>
    <row r="38" spans="1:1" x14ac:dyDescent="0.25">
      <c r="A38" s="4"/>
    </row>
    <row r="39" spans="1:1" x14ac:dyDescent="0.25">
      <c r="A39" s="8"/>
    </row>
    <row r="40" spans="1:1" x14ac:dyDescent="0.25">
      <c r="A40" s="9"/>
    </row>
    <row r="41" spans="1:1" x14ac:dyDescent="0.25">
      <c r="A41" s="9"/>
    </row>
    <row r="42" spans="1:1" x14ac:dyDescent="0.25">
      <c r="A42" s="4"/>
    </row>
    <row r="43" spans="1:1" x14ac:dyDescent="0.25">
      <c r="A43" s="8"/>
    </row>
    <row r="44" spans="1:1" x14ac:dyDescent="0.25">
      <c r="A44" s="9"/>
    </row>
    <row r="45" spans="1:1" x14ac:dyDescent="0.25">
      <c r="A45" s="3"/>
    </row>
    <row r="46" spans="1:1" x14ac:dyDescent="0.25">
      <c r="A46" s="4"/>
    </row>
    <row r="47" spans="1:1" x14ac:dyDescent="0.25">
      <c r="A47" s="8"/>
    </row>
    <row r="48" spans="1:1" x14ac:dyDescent="0.25">
      <c r="A48" s="9"/>
    </row>
    <row r="49" spans="1:1" x14ac:dyDescent="0.25">
      <c r="A49" s="9"/>
    </row>
    <row r="50" spans="1:1" x14ac:dyDescent="0.25">
      <c r="A50" s="3"/>
    </row>
    <row r="51" spans="1:1" x14ac:dyDescent="0.25">
      <c r="A51" s="4"/>
    </row>
    <row r="52" spans="1:1" x14ac:dyDescent="0.25">
      <c r="A52" s="8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4"/>
    </row>
    <row r="59" spans="1:1" x14ac:dyDescent="0.25">
      <c r="A59" s="8"/>
    </row>
    <row r="60" spans="1:1" x14ac:dyDescent="0.25">
      <c r="A60" s="9"/>
    </row>
    <row r="61" spans="1:1" x14ac:dyDescent="0.25">
      <c r="A61" s="9"/>
    </row>
    <row r="62" spans="1:1" x14ac:dyDescent="0.25">
      <c r="A62" s="3"/>
    </row>
    <row r="63" spans="1:1" x14ac:dyDescent="0.25">
      <c r="A63" s="4"/>
    </row>
    <row r="64" spans="1:1" x14ac:dyDescent="0.25">
      <c r="A64" s="8"/>
    </row>
    <row r="65" spans="1:1" x14ac:dyDescent="0.25">
      <c r="A65" s="9"/>
    </row>
    <row r="66" spans="1:1" x14ac:dyDescent="0.25">
      <c r="A66" s="9"/>
    </row>
    <row r="67" spans="1:1" x14ac:dyDescent="0.25">
      <c r="A67" s="3"/>
    </row>
    <row r="68" spans="1:1" x14ac:dyDescent="0.25">
      <c r="A68" s="4"/>
    </row>
    <row r="69" spans="1:1" x14ac:dyDescent="0.25">
      <c r="A69" s="8"/>
    </row>
    <row r="70" spans="1:1" x14ac:dyDescent="0.25">
      <c r="A70" s="9"/>
    </row>
    <row r="71" spans="1:1" x14ac:dyDescent="0.25">
      <c r="A71" s="4"/>
    </row>
    <row r="72" spans="1:1" x14ac:dyDescent="0.25">
      <c r="A72" s="8"/>
    </row>
    <row r="73" spans="1:1" x14ac:dyDescent="0.25">
      <c r="A73" s="9"/>
    </row>
    <row r="74" spans="1:1" x14ac:dyDescent="0.25">
      <c r="A74" s="3"/>
    </row>
    <row r="75" spans="1:1" x14ac:dyDescent="0.25">
      <c r="A75" s="4"/>
    </row>
    <row r="76" spans="1:1" x14ac:dyDescent="0.25">
      <c r="A76" s="8"/>
    </row>
    <row r="77" spans="1:1" x14ac:dyDescent="0.25">
      <c r="A77" s="9"/>
    </row>
    <row r="78" spans="1:1" x14ac:dyDescent="0.25">
      <c r="A78" s="4"/>
    </row>
    <row r="79" spans="1:1" x14ac:dyDescent="0.25">
      <c r="A79" s="8"/>
    </row>
    <row r="80" spans="1:1" x14ac:dyDescent="0.25">
      <c r="A80" s="9"/>
    </row>
    <row r="81" spans="1:1" x14ac:dyDescent="0.25">
      <c r="A81" s="4"/>
    </row>
    <row r="82" spans="1:1" x14ac:dyDescent="0.25">
      <c r="A82" s="8"/>
    </row>
    <row r="83" spans="1:1" x14ac:dyDescent="0.25">
      <c r="A83" s="9"/>
    </row>
    <row r="84" spans="1:1" x14ac:dyDescent="0.25">
      <c r="A84" s="4"/>
    </row>
    <row r="85" spans="1:1" x14ac:dyDescent="0.25">
      <c r="A85" s="8"/>
    </row>
    <row r="86" spans="1:1" x14ac:dyDescent="0.25">
      <c r="A86" s="9"/>
    </row>
    <row r="87" spans="1:1" x14ac:dyDescent="0.25">
      <c r="A87" s="4"/>
    </row>
    <row r="88" spans="1:1" x14ac:dyDescent="0.25">
      <c r="A88" s="8"/>
    </row>
    <row r="89" spans="1:1" x14ac:dyDescent="0.25">
      <c r="A89" s="9"/>
    </row>
    <row r="90" spans="1:1" x14ac:dyDescent="0.25">
      <c r="A90" s="4"/>
    </row>
    <row r="91" spans="1:1" x14ac:dyDescent="0.25">
      <c r="A91" s="8"/>
    </row>
    <row r="92" spans="1:1" x14ac:dyDescent="0.25">
      <c r="A92" s="9"/>
    </row>
    <row r="93" spans="1:1" x14ac:dyDescent="0.25">
      <c r="A93" s="3"/>
    </row>
    <row r="94" spans="1:1" x14ac:dyDescent="0.25">
      <c r="A94" s="4"/>
    </row>
    <row r="95" spans="1:1" x14ac:dyDescent="0.25">
      <c r="A95" s="8"/>
    </row>
    <row r="96" spans="1:1" x14ac:dyDescent="0.25">
      <c r="A96" s="9"/>
    </row>
    <row r="97" spans="1:1" x14ac:dyDescent="0.25">
      <c r="A97" s="3"/>
    </row>
    <row r="98" spans="1:1" x14ac:dyDescent="0.25">
      <c r="A98" s="4"/>
    </row>
    <row r="99" spans="1:1" x14ac:dyDescent="0.25">
      <c r="A99" s="8"/>
    </row>
    <row r="100" spans="1:1" x14ac:dyDescent="0.25">
      <c r="A100" s="9"/>
    </row>
    <row r="101" spans="1:1" x14ac:dyDescent="0.25">
      <c r="A101" s="3"/>
    </row>
    <row r="102" spans="1:1" x14ac:dyDescent="0.25">
      <c r="A102" s="4"/>
    </row>
    <row r="103" spans="1:1" x14ac:dyDescent="0.25">
      <c r="A103" s="8"/>
    </row>
    <row r="104" spans="1:1" x14ac:dyDescent="0.25">
      <c r="A104" s="9"/>
    </row>
    <row r="105" spans="1:1" x14ac:dyDescent="0.25">
      <c r="A105" s="4"/>
    </row>
    <row r="106" spans="1:1" x14ac:dyDescent="0.25">
      <c r="A106" s="8"/>
    </row>
    <row r="107" spans="1:1" x14ac:dyDescent="0.25">
      <c r="A107" s="9"/>
    </row>
    <row r="108" spans="1:1" x14ac:dyDescent="0.25">
      <c r="A108" s="4"/>
    </row>
    <row r="109" spans="1:1" x14ac:dyDescent="0.25">
      <c r="A109" s="8"/>
    </row>
    <row r="110" spans="1:1" x14ac:dyDescent="0.25">
      <c r="A110" s="9"/>
    </row>
    <row r="111" spans="1:1" x14ac:dyDescent="0.25">
      <c r="A111" s="4"/>
    </row>
    <row r="112" spans="1:1" x14ac:dyDescent="0.25">
      <c r="A112" s="8"/>
    </row>
    <row r="113" spans="1:1" x14ac:dyDescent="0.25">
      <c r="A113" s="9"/>
    </row>
    <row r="114" spans="1:1" x14ac:dyDescent="0.25">
      <c r="A114" s="3"/>
    </row>
    <row r="115" spans="1:1" x14ac:dyDescent="0.25">
      <c r="A115" s="4"/>
    </row>
    <row r="116" spans="1:1" x14ac:dyDescent="0.25">
      <c r="A116" s="8"/>
    </row>
    <row r="117" spans="1:1" x14ac:dyDescent="0.25">
      <c r="A117" s="9"/>
    </row>
    <row r="118" spans="1:1" x14ac:dyDescent="0.25">
      <c r="A118" s="3"/>
    </row>
    <row r="119" spans="1:1" x14ac:dyDescent="0.25">
      <c r="A119" s="4"/>
    </row>
    <row r="120" spans="1:1" x14ac:dyDescent="0.25">
      <c r="A120" s="8"/>
    </row>
    <row r="121" spans="1:1" x14ac:dyDescent="0.25">
      <c r="A121" s="9"/>
    </row>
    <row r="122" spans="1:1" x14ac:dyDescent="0.25">
      <c r="A122" s="4"/>
    </row>
    <row r="123" spans="1:1" x14ac:dyDescent="0.25">
      <c r="A123" s="8"/>
    </row>
    <row r="124" spans="1:1" x14ac:dyDescent="0.25">
      <c r="A124" s="9"/>
    </row>
    <row r="125" spans="1:1" x14ac:dyDescent="0.25">
      <c r="A125" s="4"/>
    </row>
    <row r="126" spans="1:1" x14ac:dyDescent="0.25">
      <c r="A126" s="8"/>
    </row>
    <row r="127" spans="1:1" x14ac:dyDescent="0.25">
      <c r="A127" s="9"/>
    </row>
    <row r="128" spans="1:1" x14ac:dyDescent="0.25">
      <c r="A128" s="4"/>
    </row>
    <row r="129" spans="1:1" x14ac:dyDescent="0.25">
      <c r="A129" s="8"/>
    </row>
    <row r="130" spans="1:1" x14ac:dyDescent="0.25">
      <c r="A130" s="9"/>
    </row>
    <row r="131" spans="1:1" x14ac:dyDescent="0.25">
      <c r="A131" s="4"/>
    </row>
    <row r="132" spans="1:1" x14ac:dyDescent="0.25">
      <c r="A132" s="8"/>
    </row>
    <row r="133" spans="1:1" x14ac:dyDescent="0.25">
      <c r="A133" s="9"/>
    </row>
    <row r="134" spans="1:1" x14ac:dyDescent="0.25">
      <c r="A134" s="3"/>
    </row>
    <row r="135" spans="1:1" x14ac:dyDescent="0.25">
      <c r="A135" s="4"/>
    </row>
    <row r="136" spans="1:1" x14ac:dyDescent="0.25">
      <c r="A136" s="8"/>
    </row>
    <row r="137" spans="1:1" x14ac:dyDescent="0.25">
      <c r="A137" s="9"/>
    </row>
    <row r="138" spans="1:1" x14ac:dyDescent="0.25">
      <c r="A138" s="3"/>
    </row>
    <row r="139" spans="1:1" x14ac:dyDescent="0.25">
      <c r="A139" s="4"/>
    </row>
    <row r="140" spans="1:1" x14ac:dyDescent="0.25">
      <c r="A140" s="8"/>
    </row>
    <row r="141" spans="1:1" x14ac:dyDescent="0.25">
      <c r="A141" s="9"/>
    </row>
    <row r="142" spans="1:1" x14ac:dyDescent="0.25">
      <c r="A142" s="3"/>
    </row>
    <row r="143" spans="1:1" x14ac:dyDescent="0.25">
      <c r="A143" s="4"/>
    </row>
    <row r="144" spans="1:1" x14ac:dyDescent="0.25">
      <c r="A144" s="8"/>
    </row>
    <row r="145" spans="1:1" x14ac:dyDescent="0.25">
      <c r="A145" s="9"/>
    </row>
    <row r="146" spans="1:1" x14ac:dyDescent="0.25">
      <c r="A146" s="3"/>
    </row>
    <row r="147" spans="1:1" x14ac:dyDescent="0.25">
      <c r="A147" s="4"/>
    </row>
    <row r="148" spans="1:1" x14ac:dyDescent="0.25">
      <c r="A148" s="8"/>
    </row>
    <row r="149" spans="1:1" x14ac:dyDescent="0.25">
      <c r="A149" s="9"/>
    </row>
    <row r="150" spans="1:1" x14ac:dyDescent="0.25">
      <c r="A150" s="9"/>
    </row>
    <row r="151" spans="1:1" x14ac:dyDescent="0.25">
      <c r="A151" s="4"/>
    </row>
    <row r="152" spans="1:1" x14ac:dyDescent="0.25">
      <c r="A152" s="8"/>
    </row>
    <row r="153" spans="1:1" x14ac:dyDescent="0.25">
      <c r="A153" s="9"/>
    </row>
    <row r="154" spans="1:1" x14ac:dyDescent="0.25">
      <c r="A154" s="3"/>
    </row>
    <row r="155" spans="1:1" x14ac:dyDescent="0.25">
      <c r="A155" s="4"/>
    </row>
    <row r="156" spans="1:1" x14ac:dyDescent="0.25">
      <c r="A156" s="8"/>
    </row>
    <row r="157" spans="1:1" x14ac:dyDescent="0.25">
      <c r="A157" s="9"/>
    </row>
    <row r="158" spans="1:1" x14ac:dyDescent="0.25">
      <c r="A158" s="4"/>
    </row>
    <row r="159" spans="1:1" x14ac:dyDescent="0.25">
      <c r="A159" s="8"/>
    </row>
    <row r="160" spans="1:1" x14ac:dyDescent="0.25">
      <c r="A160" s="9"/>
    </row>
    <row r="161" spans="1:1" x14ac:dyDescent="0.25">
      <c r="A161" s="4"/>
    </row>
    <row r="162" spans="1:1" x14ac:dyDescent="0.25">
      <c r="A162" s="8"/>
    </row>
    <row r="163" spans="1:1" x14ac:dyDescent="0.25">
      <c r="A163" s="9"/>
    </row>
    <row r="164" spans="1:1" x14ac:dyDescent="0.25">
      <c r="A164" s="4"/>
    </row>
    <row r="165" spans="1:1" x14ac:dyDescent="0.25">
      <c r="A165" s="8"/>
    </row>
    <row r="166" spans="1:1" x14ac:dyDescent="0.25">
      <c r="A166" s="9"/>
    </row>
    <row r="167" spans="1:1" x14ac:dyDescent="0.25">
      <c r="A167" s="4"/>
    </row>
    <row r="168" spans="1:1" x14ac:dyDescent="0.25">
      <c r="A168" s="8"/>
    </row>
    <row r="169" spans="1:1" x14ac:dyDescent="0.25">
      <c r="A169" s="9"/>
    </row>
    <row r="170" spans="1:1" x14ac:dyDescent="0.25">
      <c r="A170" s="9"/>
    </row>
    <row r="171" spans="1:1" x14ac:dyDescent="0.25">
      <c r="A171" s="4"/>
    </row>
    <row r="172" spans="1:1" x14ac:dyDescent="0.25">
      <c r="A172" s="8"/>
    </row>
    <row r="173" spans="1:1" x14ac:dyDescent="0.25">
      <c r="A173" s="9"/>
    </row>
    <row r="174" spans="1:1" x14ac:dyDescent="0.25">
      <c r="A174" s="3"/>
    </row>
    <row r="175" spans="1:1" x14ac:dyDescent="0.25">
      <c r="A175" s="4"/>
    </row>
    <row r="176" spans="1:1" x14ac:dyDescent="0.25">
      <c r="A176" s="8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3"/>
    </row>
    <row r="184" spans="1:1" x14ac:dyDescent="0.25">
      <c r="A184" s="4"/>
    </row>
    <row r="185" spans="1:1" x14ac:dyDescent="0.25">
      <c r="A185" s="8"/>
    </row>
    <row r="186" spans="1:1" x14ac:dyDescent="0.25">
      <c r="A186" s="9"/>
    </row>
    <row r="187" spans="1:1" x14ac:dyDescent="0.25">
      <c r="A187" s="3"/>
    </row>
    <row r="188" spans="1:1" x14ac:dyDescent="0.25">
      <c r="A188" s="4"/>
    </row>
    <row r="189" spans="1:1" x14ac:dyDescent="0.25">
      <c r="A189" s="8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3"/>
    </row>
    <row r="195" spans="1:1" x14ac:dyDescent="0.25">
      <c r="A195" s="4"/>
    </row>
    <row r="196" spans="1:1" x14ac:dyDescent="0.25">
      <c r="A196" s="8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4"/>
    </row>
    <row r="203" spans="1:1" x14ac:dyDescent="0.25">
      <c r="A203" s="8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4"/>
    </row>
    <row r="208" spans="1:1" x14ac:dyDescent="0.25">
      <c r="A208" s="8"/>
    </row>
    <row r="209" spans="1:1" x14ac:dyDescent="0.25">
      <c r="A209" s="9"/>
    </row>
    <row r="210" spans="1:1" x14ac:dyDescent="0.25">
      <c r="A210" s="3"/>
    </row>
    <row r="211" spans="1:1" x14ac:dyDescent="0.25">
      <c r="A211" s="4"/>
    </row>
    <row r="212" spans="1:1" x14ac:dyDescent="0.25">
      <c r="A212" s="8"/>
    </row>
    <row r="213" spans="1:1" x14ac:dyDescent="0.25">
      <c r="A213" s="9"/>
    </row>
    <row r="214" spans="1:1" x14ac:dyDescent="0.25">
      <c r="A214" s="4"/>
    </row>
    <row r="215" spans="1:1" x14ac:dyDescent="0.25">
      <c r="A215" s="8"/>
    </row>
    <row r="216" spans="1:1" x14ac:dyDescent="0.25">
      <c r="A216" s="9"/>
    </row>
    <row r="217" spans="1:1" x14ac:dyDescent="0.25">
      <c r="A217" s="4"/>
    </row>
    <row r="218" spans="1:1" x14ac:dyDescent="0.25">
      <c r="A218" s="8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4"/>
    </row>
    <row r="224" spans="1:1" x14ac:dyDescent="0.25">
      <c r="A224" s="8"/>
    </row>
    <row r="225" spans="1:1" x14ac:dyDescent="0.25">
      <c r="A225" s="9"/>
    </row>
    <row r="226" spans="1:1" x14ac:dyDescent="0.25">
      <c r="A226" s="9"/>
    </row>
    <row r="227" spans="1:1" x14ac:dyDescent="0.25">
      <c r="A227" s="3"/>
    </row>
    <row r="228" spans="1:1" x14ac:dyDescent="0.25">
      <c r="A228" s="4"/>
    </row>
    <row r="229" spans="1:1" x14ac:dyDescent="0.25">
      <c r="A229" s="8"/>
    </row>
    <row r="230" spans="1:1" x14ac:dyDescent="0.25">
      <c r="A230" s="9"/>
    </row>
    <row r="231" spans="1:1" x14ac:dyDescent="0.25">
      <c r="A231" s="3"/>
    </row>
    <row r="232" spans="1:1" x14ac:dyDescent="0.25">
      <c r="A232" s="4"/>
    </row>
    <row r="233" spans="1:1" x14ac:dyDescent="0.25">
      <c r="A233" s="8"/>
    </row>
    <row r="234" spans="1:1" x14ac:dyDescent="0.25">
      <c r="A234" s="9"/>
    </row>
    <row r="235" spans="1:1" x14ac:dyDescent="0.25">
      <c r="A235" s="3"/>
    </row>
    <row r="236" spans="1:1" x14ac:dyDescent="0.25">
      <c r="A236" s="4"/>
    </row>
    <row r="237" spans="1:1" x14ac:dyDescent="0.25">
      <c r="A237" s="8"/>
    </row>
    <row r="238" spans="1:1" x14ac:dyDescent="0.25">
      <c r="A238" s="9"/>
    </row>
    <row r="239" spans="1:1" x14ac:dyDescent="0.25">
      <c r="A239" s="3"/>
    </row>
    <row r="240" spans="1:1" x14ac:dyDescent="0.25">
      <c r="A240" s="4"/>
    </row>
    <row r="241" spans="1:1" x14ac:dyDescent="0.25">
      <c r="A241" s="8"/>
    </row>
    <row r="242" spans="1:1" x14ac:dyDescent="0.25">
      <c r="A242" s="9"/>
    </row>
    <row r="243" spans="1:1" x14ac:dyDescent="0.25">
      <c r="A243" s="3"/>
    </row>
    <row r="244" spans="1:1" x14ac:dyDescent="0.25">
      <c r="A244" s="4"/>
    </row>
    <row r="245" spans="1:1" x14ac:dyDescent="0.25">
      <c r="A245" s="8"/>
    </row>
    <row r="246" spans="1:1" x14ac:dyDescent="0.25">
      <c r="A246" s="9"/>
    </row>
    <row r="247" spans="1:1" x14ac:dyDescent="0.25">
      <c r="A247" s="3"/>
    </row>
    <row r="248" spans="1:1" x14ac:dyDescent="0.25">
      <c r="A248" s="4"/>
    </row>
    <row r="249" spans="1:1" x14ac:dyDescent="0.25">
      <c r="A249" s="8"/>
    </row>
    <row r="250" spans="1:1" x14ac:dyDescent="0.25">
      <c r="A250" s="9"/>
    </row>
    <row r="251" spans="1:1" x14ac:dyDescent="0.25">
      <c r="A251" s="3"/>
    </row>
    <row r="252" spans="1:1" x14ac:dyDescent="0.25">
      <c r="A252" s="4"/>
    </row>
    <row r="253" spans="1:1" x14ac:dyDescent="0.25">
      <c r="A253" s="8"/>
    </row>
    <row r="254" spans="1:1" x14ac:dyDescent="0.25">
      <c r="A254" s="9"/>
    </row>
    <row r="255" spans="1:1" x14ac:dyDescent="0.25">
      <c r="A255" s="3"/>
    </row>
    <row r="256" spans="1:1" x14ac:dyDescent="0.25">
      <c r="A256" s="4"/>
    </row>
    <row r="257" spans="1:1" x14ac:dyDescent="0.25">
      <c r="A257" s="8"/>
    </row>
    <row r="258" spans="1:1" x14ac:dyDescent="0.25">
      <c r="A258" s="9"/>
    </row>
    <row r="259" spans="1:1" x14ac:dyDescent="0.25">
      <c r="A259" s="3"/>
    </row>
    <row r="260" spans="1:1" x14ac:dyDescent="0.25">
      <c r="A260" s="4"/>
    </row>
    <row r="261" spans="1:1" x14ac:dyDescent="0.25">
      <c r="A261" s="8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3"/>
    </row>
    <row r="269" spans="1:1" x14ac:dyDescent="0.25">
      <c r="A269" s="4"/>
    </row>
    <row r="270" spans="1:1" x14ac:dyDescent="0.25">
      <c r="A270" s="8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3"/>
    </row>
    <row r="279" spans="1:1" x14ac:dyDescent="0.25">
      <c r="A279" s="4"/>
    </row>
    <row r="280" spans="1:1" x14ac:dyDescent="0.25">
      <c r="A280" s="8"/>
    </row>
    <row r="281" spans="1:1" x14ac:dyDescent="0.25">
      <c r="A281" s="9"/>
    </row>
    <row r="282" spans="1:1" x14ac:dyDescent="0.25">
      <c r="A282" s="4"/>
    </row>
    <row r="283" spans="1:1" x14ac:dyDescent="0.25">
      <c r="A283" s="8"/>
    </row>
    <row r="284" spans="1:1" x14ac:dyDescent="0.25">
      <c r="A284" s="9"/>
    </row>
    <row r="285" spans="1:1" x14ac:dyDescent="0.25">
      <c r="A285" s="9"/>
    </row>
    <row r="286" spans="1:1" x14ac:dyDescent="0.25">
      <c r="A286" s="3"/>
    </row>
    <row r="287" spans="1:1" x14ac:dyDescent="0.25">
      <c r="A287" s="4"/>
    </row>
    <row r="288" spans="1:1" x14ac:dyDescent="0.25">
      <c r="A288" s="8"/>
    </row>
    <row r="289" spans="1:1" x14ac:dyDescent="0.25">
      <c r="A289" s="9"/>
    </row>
    <row r="290" spans="1:1" x14ac:dyDescent="0.25">
      <c r="A290" s="9"/>
    </row>
    <row r="291" spans="1:1" x14ac:dyDescent="0.25">
      <c r="A291" s="3"/>
    </row>
    <row r="292" spans="1:1" x14ac:dyDescent="0.25">
      <c r="A292" s="4"/>
    </row>
    <row r="293" spans="1:1" x14ac:dyDescent="0.25">
      <c r="A293" s="8"/>
    </row>
    <row r="294" spans="1:1" x14ac:dyDescent="0.25">
      <c r="A294" s="9"/>
    </row>
    <row r="295" spans="1:1" x14ac:dyDescent="0.25">
      <c r="A295" s="3"/>
    </row>
    <row r="296" spans="1:1" x14ac:dyDescent="0.25">
      <c r="A296" s="4"/>
    </row>
    <row r="297" spans="1:1" x14ac:dyDescent="0.25">
      <c r="A297" s="8"/>
    </row>
    <row r="298" spans="1:1" x14ac:dyDescent="0.25">
      <c r="A298" s="9"/>
    </row>
    <row r="299" spans="1:1" x14ac:dyDescent="0.25">
      <c r="A299" s="9"/>
    </row>
    <row r="300" spans="1:1" x14ac:dyDescent="0.25">
      <c r="A300" s="9"/>
    </row>
    <row r="301" spans="1:1" x14ac:dyDescent="0.25">
      <c r="A301" s="9"/>
    </row>
    <row r="302" spans="1:1" x14ac:dyDescent="0.25">
      <c r="A302" s="3"/>
    </row>
    <row r="303" spans="1:1" x14ac:dyDescent="0.25">
      <c r="A303" s="4"/>
    </row>
    <row r="304" spans="1:1" x14ac:dyDescent="0.25">
      <c r="A304" s="8"/>
    </row>
    <row r="305" spans="1:1" x14ac:dyDescent="0.25">
      <c r="A305" s="9"/>
    </row>
    <row r="306" spans="1:1" x14ac:dyDescent="0.25">
      <c r="A306" s="9"/>
    </row>
    <row r="307" spans="1:1" x14ac:dyDescent="0.25">
      <c r="A307" s="9"/>
    </row>
    <row r="308" spans="1:1" x14ac:dyDescent="0.25">
      <c r="A308" s="9"/>
    </row>
    <row r="309" spans="1:1" x14ac:dyDescent="0.25">
      <c r="A309" s="3"/>
    </row>
    <row r="310" spans="1:1" x14ac:dyDescent="0.25">
      <c r="A310" s="4"/>
    </row>
    <row r="311" spans="1:1" x14ac:dyDescent="0.25">
      <c r="A311" s="8"/>
    </row>
    <row r="312" spans="1:1" x14ac:dyDescent="0.25">
      <c r="A312" s="9"/>
    </row>
    <row r="313" spans="1:1" x14ac:dyDescent="0.25">
      <c r="A313" s="9"/>
    </row>
    <row r="314" spans="1:1" x14ac:dyDescent="0.25">
      <c r="A314" s="3"/>
    </row>
    <row r="315" spans="1:1" x14ac:dyDescent="0.25">
      <c r="A315" s="4"/>
    </row>
    <row r="316" spans="1:1" x14ac:dyDescent="0.25">
      <c r="A316" s="8"/>
    </row>
    <row r="317" spans="1:1" x14ac:dyDescent="0.25">
      <c r="A317" s="9"/>
    </row>
    <row r="318" spans="1:1" x14ac:dyDescent="0.25">
      <c r="A318" s="9"/>
    </row>
    <row r="319" spans="1:1" x14ac:dyDescent="0.25">
      <c r="A319" s="9"/>
    </row>
    <row r="320" spans="1:1" x14ac:dyDescent="0.25">
      <c r="A320" s="9"/>
    </row>
    <row r="321" spans="1:1" x14ac:dyDescent="0.25">
      <c r="A321" s="3"/>
    </row>
    <row r="322" spans="1:1" x14ac:dyDescent="0.25">
      <c r="A322" s="4"/>
    </row>
    <row r="323" spans="1:1" x14ac:dyDescent="0.25">
      <c r="A323" s="8"/>
    </row>
    <row r="324" spans="1:1" x14ac:dyDescent="0.25">
      <c r="A324" s="9"/>
    </row>
    <row r="325" spans="1:1" x14ac:dyDescent="0.25">
      <c r="A325" s="3"/>
    </row>
    <row r="326" spans="1:1" x14ac:dyDescent="0.25">
      <c r="A326" s="4"/>
    </row>
    <row r="327" spans="1:1" x14ac:dyDescent="0.25">
      <c r="A327" s="8"/>
    </row>
    <row r="328" spans="1:1" x14ac:dyDescent="0.25">
      <c r="A328" s="9"/>
    </row>
    <row r="329" spans="1:1" x14ac:dyDescent="0.25">
      <c r="A329" s="3"/>
    </row>
    <row r="330" spans="1:1" x14ac:dyDescent="0.25">
      <c r="A330" s="4"/>
    </row>
    <row r="331" spans="1:1" x14ac:dyDescent="0.25">
      <c r="A331" s="8"/>
    </row>
    <row r="332" spans="1:1" x14ac:dyDescent="0.25">
      <c r="A332" s="9"/>
    </row>
    <row r="333" spans="1:1" x14ac:dyDescent="0.25">
      <c r="A333" s="3"/>
    </row>
    <row r="334" spans="1:1" x14ac:dyDescent="0.25">
      <c r="A334" s="4"/>
    </row>
    <row r="335" spans="1:1" x14ac:dyDescent="0.25">
      <c r="A335" s="8"/>
    </row>
    <row r="336" spans="1:1" x14ac:dyDescent="0.25">
      <c r="A336" s="9"/>
    </row>
    <row r="337" spans="1:1" x14ac:dyDescent="0.25">
      <c r="A337" s="3"/>
    </row>
    <row r="338" spans="1:1" x14ac:dyDescent="0.25">
      <c r="A338" s="4"/>
    </row>
    <row r="339" spans="1:1" x14ac:dyDescent="0.25">
      <c r="A339" s="8"/>
    </row>
    <row r="340" spans="1:1" x14ac:dyDescent="0.25">
      <c r="A340" s="9"/>
    </row>
    <row r="341" spans="1:1" x14ac:dyDescent="0.25">
      <c r="A341" s="4"/>
    </row>
    <row r="342" spans="1:1" x14ac:dyDescent="0.25">
      <c r="A342" s="8"/>
    </row>
    <row r="343" spans="1:1" x14ac:dyDescent="0.25">
      <c r="A343" s="9"/>
    </row>
    <row r="344" spans="1:1" x14ac:dyDescent="0.25">
      <c r="A344" s="3"/>
    </row>
    <row r="345" spans="1:1" x14ac:dyDescent="0.25">
      <c r="A345" s="4"/>
    </row>
    <row r="346" spans="1:1" x14ac:dyDescent="0.25">
      <c r="A346" s="8"/>
    </row>
    <row r="347" spans="1:1" x14ac:dyDescent="0.25">
      <c r="A347" s="9"/>
    </row>
    <row r="348" spans="1:1" x14ac:dyDescent="0.25">
      <c r="A348" s="4"/>
    </row>
    <row r="349" spans="1:1" x14ac:dyDescent="0.25">
      <c r="A349" s="8"/>
    </row>
    <row r="350" spans="1:1" x14ac:dyDescent="0.25">
      <c r="A350" s="9"/>
    </row>
    <row r="351" spans="1:1" x14ac:dyDescent="0.25">
      <c r="A351" s="3"/>
    </row>
    <row r="352" spans="1:1" x14ac:dyDescent="0.25">
      <c r="A352" s="4"/>
    </row>
    <row r="353" spans="1:1" x14ac:dyDescent="0.25">
      <c r="A353" s="8"/>
    </row>
    <row r="354" spans="1:1" x14ac:dyDescent="0.25">
      <c r="A354" s="9"/>
    </row>
    <row r="355" spans="1:1" x14ac:dyDescent="0.25">
      <c r="A355" s="3"/>
    </row>
    <row r="356" spans="1:1" x14ac:dyDescent="0.25">
      <c r="A356" s="4"/>
    </row>
    <row r="357" spans="1:1" x14ac:dyDescent="0.25">
      <c r="A357" s="8"/>
    </row>
    <row r="358" spans="1:1" x14ac:dyDescent="0.25">
      <c r="A358" s="9"/>
    </row>
    <row r="359" spans="1:1" x14ac:dyDescent="0.25">
      <c r="A359" s="3"/>
    </row>
    <row r="360" spans="1:1" x14ac:dyDescent="0.25">
      <c r="A360" s="4"/>
    </row>
    <row r="361" spans="1:1" x14ac:dyDescent="0.25">
      <c r="A361" s="8"/>
    </row>
    <row r="362" spans="1:1" x14ac:dyDescent="0.25">
      <c r="A362" s="9"/>
    </row>
    <row r="363" spans="1:1" x14ac:dyDescent="0.25">
      <c r="A363" s="9"/>
    </row>
    <row r="364" spans="1:1" x14ac:dyDescent="0.25">
      <c r="A364" s="3"/>
    </row>
    <row r="365" spans="1:1" x14ac:dyDescent="0.25">
      <c r="A365" s="4"/>
    </row>
    <row r="366" spans="1:1" x14ac:dyDescent="0.25">
      <c r="A366" s="8"/>
    </row>
    <row r="367" spans="1:1" x14ac:dyDescent="0.25">
      <c r="A367" s="9"/>
    </row>
    <row r="368" spans="1:1" x14ac:dyDescent="0.25">
      <c r="A368" s="9"/>
    </row>
    <row r="369" spans="1:1" x14ac:dyDescent="0.25">
      <c r="A369" s="3"/>
    </row>
    <row r="370" spans="1:1" x14ac:dyDescent="0.25">
      <c r="A370" s="4"/>
    </row>
    <row r="371" spans="1:1" x14ac:dyDescent="0.25">
      <c r="A371" s="8"/>
    </row>
    <row r="372" spans="1:1" x14ac:dyDescent="0.25">
      <c r="A372" s="9"/>
    </row>
    <row r="373" spans="1:1" x14ac:dyDescent="0.25">
      <c r="A373" s="9"/>
    </row>
    <row r="374" spans="1:1" x14ac:dyDescent="0.25">
      <c r="A374" s="3"/>
    </row>
    <row r="375" spans="1:1" x14ac:dyDescent="0.25">
      <c r="A375" s="4"/>
    </row>
    <row r="376" spans="1:1" x14ac:dyDescent="0.25">
      <c r="A376" s="8"/>
    </row>
    <row r="377" spans="1:1" x14ac:dyDescent="0.25">
      <c r="A377" s="9"/>
    </row>
    <row r="378" spans="1:1" x14ac:dyDescent="0.25">
      <c r="A378" s="4"/>
    </row>
    <row r="379" spans="1:1" x14ac:dyDescent="0.25">
      <c r="A379" s="8"/>
    </row>
    <row r="380" spans="1:1" x14ac:dyDescent="0.25">
      <c r="A380" s="9"/>
    </row>
    <row r="381" spans="1:1" x14ac:dyDescent="0.25">
      <c r="A381" s="9"/>
    </row>
    <row r="382" spans="1:1" x14ac:dyDescent="0.25">
      <c r="A382" s="3"/>
    </row>
    <row r="383" spans="1:1" x14ac:dyDescent="0.25">
      <c r="A383" s="4"/>
    </row>
    <row r="384" spans="1:1" x14ac:dyDescent="0.25">
      <c r="A384" s="8"/>
    </row>
    <row r="385" spans="1:1" x14ac:dyDescent="0.25">
      <c r="A385" s="9"/>
    </row>
    <row r="386" spans="1:1" x14ac:dyDescent="0.25">
      <c r="A386" s="4"/>
    </row>
    <row r="387" spans="1:1" x14ac:dyDescent="0.25">
      <c r="A387" s="8"/>
    </row>
    <row r="388" spans="1:1" x14ac:dyDescent="0.25">
      <c r="A388" s="9"/>
    </row>
    <row r="389" spans="1:1" x14ac:dyDescent="0.25">
      <c r="A389" s="3"/>
    </row>
    <row r="390" spans="1:1" x14ac:dyDescent="0.25">
      <c r="A390" s="4"/>
    </row>
    <row r="391" spans="1:1" x14ac:dyDescent="0.25">
      <c r="A391" s="8"/>
    </row>
    <row r="392" spans="1:1" x14ac:dyDescent="0.25">
      <c r="A392" s="9"/>
    </row>
    <row r="393" spans="1:1" x14ac:dyDescent="0.25">
      <c r="A393" s="3"/>
    </row>
    <row r="394" spans="1:1" x14ac:dyDescent="0.25">
      <c r="A394" s="4"/>
    </row>
    <row r="395" spans="1:1" x14ac:dyDescent="0.25">
      <c r="A395" s="8"/>
    </row>
    <row r="396" spans="1:1" x14ac:dyDescent="0.25">
      <c r="A396" s="9"/>
    </row>
    <row r="397" spans="1:1" x14ac:dyDescent="0.25">
      <c r="A397" s="3"/>
    </row>
    <row r="398" spans="1:1" x14ac:dyDescent="0.25">
      <c r="A398" s="4"/>
    </row>
    <row r="399" spans="1:1" x14ac:dyDescent="0.25">
      <c r="A399" s="8"/>
    </row>
    <row r="400" spans="1:1" x14ac:dyDescent="0.25">
      <c r="A400" s="9"/>
    </row>
    <row r="401" spans="1:1" x14ac:dyDescent="0.25">
      <c r="A401" s="3"/>
    </row>
    <row r="402" spans="1:1" x14ac:dyDescent="0.25">
      <c r="A402" s="4"/>
    </row>
    <row r="403" spans="1:1" x14ac:dyDescent="0.25">
      <c r="A403" s="8"/>
    </row>
    <row r="404" spans="1:1" x14ac:dyDescent="0.25">
      <c r="A404" s="9"/>
    </row>
    <row r="405" spans="1:1" x14ac:dyDescent="0.25">
      <c r="A405" s="3"/>
    </row>
    <row r="406" spans="1:1" x14ac:dyDescent="0.25">
      <c r="A406" s="4"/>
    </row>
    <row r="407" spans="1:1" x14ac:dyDescent="0.25">
      <c r="A407" s="8"/>
    </row>
    <row r="408" spans="1:1" x14ac:dyDescent="0.25">
      <c r="A408" s="9"/>
    </row>
    <row r="409" spans="1:1" x14ac:dyDescent="0.25">
      <c r="A409" s="3"/>
    </row>
    <row r="410" spans="1:1" x14ac:dyDescent="0.25">
      <c r="A410" s="4"/>
    </row>
    <row r="411" spans="1:1" x14ac:dyDescent="0.25">
      <c r="A411" s="8"/>
    </row>
    <row r="412" spans="1:1" x14ac:dyDescent="0.25">
      <c r="A412" s="9"/>
    </row>
    <row r="413" spans="1:1" x14ac:dyDescent="0.25">
      <c r="A4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problems</vt:lpstr>
      <vt:lpstr>props</vt:lpstr>
      <vt:lpstr>elemno</vt:lpstr>
      <vt:lpstr>Sheet3</vt:lpstr>
      <vt:lpstr>Sheet4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Hanson</dc:creator>
  <cp:lastModifiedBy>Bob Hanson</cp:lastModifiedBy>
  <dcterms:created xsi:type="dcterms:W3CDTF">2012-04-26T10:57:39Z</dcterms:created>
  <dcterms:modified xsi:type="dcterms:W3CDTF">2012-05-09T04:38:02Z</dcterms:modified>
</cp:coreProperties>
</file>