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sm-my.sharepoint.com/personal/wkristan_csusm_edu/Documents/Documents/classes/scientific_computing/exercises/5.cell_formulas/"/>
    </mc:Choice>
  </mc:AlternateContent>
  <xr:revisionPtr revIDLastSave="300" documentId="11_CAF88667C2B951B1CBFC2E2EC0BDEBE1FE601C89" xr6:coauthVersionLast="47" xr6:coauthVersionMax="47" xr10:uidLastSave="{D35D4FFF-27E6-48F4-9879-AEDA4E27796E}"/>
  <bookViews>
    <workbookView xWindow="-120" yWindow="-120" windowWidth="19440" windowHeight="11640" tabRatio="500" firstSheet="2" activeTab="2" xr2:uid="{00000000-000D-0000-FFFF-FFFF00000000}"/>
  </bookViews>
  <sheets>
    <sheet name="Cell references" sheetId="1" r:id="rId1"/>
    <sheet name="Nesting functions" sheetId="2" r:id="rId2"/>
    <sheet name="Text to numbers" sheetId="3" r:id="rId3"/>
    <sheet name="format_challenges" sheetId="4" r:id="rId4"/>
    <sheet name="DateTimePercentage" sheetId="5" r:id="rId5"/>
  </sheets>
  <definedNames>
    <definedName name="ExternalData_1" localSheetId="3">format_challenges!$A$1:$F$11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3" l="1"/>
  <c r="I2" i="5"/>
  <c r="I4" i="5"/>
  <c r="I5" i="5" s="1"/>
  <c r="F2" i="5"/>
  <c r="F4" i="5" s="1"/>
  <c r="A14" i="3"/>
  <c r="A21" i="3"/>
  <c r="A22" i="3"/>
  <c r="J3" i="3"/>
  <c r="J4" i="3" s="1"/>
  <c r="D14" i="3"/>
  <c r="J11" i="2"/>
  <c r="J7" i="2"/>
  <c r="K7" i="2"/>
  <c r="K3" i="2"/>
  <c r="K4" i="2"/>
  <c r="K5" i="2"/>
  <c r="K2" i="2"/>
  <c r="J3" i="2"/>
  <c r="J4" i="2"/>
  <c r="J5" i="2"/>
  <c r="J2" i="2"/>
  <c r="I11" i="2"/>
  <c r="B22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7" i="1"/>
  <c r="C8" i="1"/>
  <c r="C9" i="1"/>
  <c r="C10" i="1"/>
  <c r="C11" i="1"/>
  <c r="C12" i="1"/>
  <c r="C13" i="1"/>
  <c r="C14" i="1"/>
  <c r="C15" i="1"/>
  <c r="C16" i="1"/>
  <c r="C17" i="1"/>
  <c r="C6" i="1"/>
  <c r="E18" i="3"/>
  <c r="E17" i="3"/>
  <c r="B18" i="3"/>
  <c r="B17" i="3"/>
  <c r="B21" i="3"/>
  <c r="C11" i="3"/>
  <c r="C10" i="3"/>
  <c r="C9" i="3"/>
  <c r="C8" i="3"/>
  <c r="C7" i="3"/>
  <c r="C6" i="3"/>
  <c r="C5" i="3"/>
  <c r="C4" i="3"/>
  <c r="C3" i="3"/>
  <c r="C2" i="3"/>
  <c r="B2" i="3"/>
  <c r="B14" i="3" s="1"/>
  <c r="A8" i="2"/>
  <c r="E5" i="2"/>
  <c r="D5" i="2"/>
  <c r="B5" i="2"/>
  <c r="C5" i="2" s="1"/>
  <c r="E4" i="2"/>
  <c r="D4" i="2"/>
  <c r="B4" i="2"/>
  <c r="C4" i="2" s="1"/>
  <c r="E3" i="2"/>
  <c r="D3" i="2"/>
  <c r="B3" i="2"/>
  <c r="C3" i="2" s="1"/>
  <c r="E2" i="2"/>
  <c r="E8" i="2" s="1"/>
  <c r="D2" i="2"/>
  <c r="D8" i="2" s="1"/>
  <c r="A11" i="2" s="1"/>
  <c r="B2" i="2"/>
  <c r="C2" i="2" s="1"/>
  <c r="B21" i="1"/>
  <c r="C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9B2CC-6E33-49EB-B319-51FAA2CF096F}" keepAlive="1" name="Query - format_challenges" description="Connection to the 'format_challenges' query in the workbook." type="5" refreshedVersion="0" background="1" saveData="1">
    <dbPr connection="Provider=Microsoft.Mashup.OleDb.1;Data Source=$Workbook$;Location=format_challenges;Extended Properties=&quot;&quot;" command="SELECT * FROM [format_challenges]"/>
  </connection>
</connections>
</file>

<file path=xl/sharedStrings.xml><?xml version="1.0" encoding="utf-8"?>
<sst xmlns="http://schemas.openxmlformats.org/spreadsheetml/2006/main" count="66" uniqueCount="62">
  <si>
    <t>Mutation-selection balance</t>
  </si>
  <si>
    <t>Selection coefficient</t>
  </si>
  <si>
    <t>Mutation rate</t>
  </si>
  <si>
    <t>Directions</t>
  </si>
  <si>
    <t>Direction in radians</t>
  </si>
  <si>
    <t>Sin direction</t>
  </si>
  <si>
    <t>Sin direction nested</t>
  </si>
  <si>
    <t>Cos directions nested</t>
  </si>
  <si>
    <t>Simple average</t>
  </si>
  <si>
    <t>Average sin</t>
  </si>
  <si>
    <t>Average cos</t>
  </si>
  <si>
    <t>Correct average</t>
  </si>
  <si>
    <t>Numbers as text</t>
  </si>
  <si>
    <t>Value function</t>
  </si>
  <si>
    <t>Add 0</t>
  </si>
  <si>
    <t>Paste special</t>
  </si>
  <si>
    <t>Leading zeros as number</t>
  </si>
  <si>
    <t>380.0</t>
  </si>
  <si>
    <t>00215</t>
  </si>
  <si>
    <t>Boolean</t>
  </si>
  <si>
    <t>Text</t>
  </si>
  <si>
    <t>TRUE</t>
  </si>
  <si>
    <t>FALSE</t>
  </si>
  <si>
    <t>Comparison</t>
  </si>
  <si>
    <t>Logical</t>
  </si>
  <si>
    <t>Percent</t>
  </si>
  <si>
    <t>Proportion</t>
  </si>
  <si>
    <t>Percent Number</t>
  </si>
  <si>
    <t>Date number</t>
  </si>
  <si>
    <t xml:space="preserve"> Date</t>
  </si>
  <si>
    <t xml:space="preserve"> Gene name</t>
  </si>
  <si>
    <t>ABCC6</t>
  </si>
  <si>
    <t>DCTD</t>
  </si>
  <si>
    <t>DEC1</t>
  </si>
  <si>
    <t>TLR6</t>
  </si>
  <si>
    <t>CCNG2</t>
  </si>
  <si>
    <t>Entering 0.5, set display to percentage</t>
  </si>
  <si>
    <t>Dates</t>
  </si>
  <si>
    <t>Time</t>
  </si>
  <si>
    <t>Entering 50%</t>
  </si>
  <si>
    <t>Setting display to percentage, entering 50</t>
  </si>
  <si>
    <t>Start of class</t>
  </si>
  <si>
    <t>Time since start of class</t>
  </si>
  <si>
    <t>Seconds since start of class</t>
  </si>
  <si>
    <t>Data type error</t>
  </si>
  <si>
    <t>x100</t>
  </si>
  <si>
    <t>High frequency of disease</t>
  </si>
  <si>
    <t>Low frequency of disease</t>
  </si>
  <si>
    <t>Text from numbers</t>
  </si>
  <si>
    <t>Concatenated</t>
  </si>
  <si>
    <t>Leading zeros as text</t>
  </si>
  <si>
    <t>Birth time</t>
  </si>
  <si>
    <t>Sin time</t>
  </si>
  <si>
    <t>Cos time</t>
  </si>
  <si>
    <t>Mean of data</t>
  </si>
  <si>
    <t>Enter 50 and set display to percent</t>
  </si>
  <si>
    <t>Today's date</t>
  </si>
  <si>
    <t>First day of 2023</t>
  </si>
  <si>
    <t>Days since first</t>
  </si>
  <si>
    <t>Current time</t>
  </si>
  <si>
    <t>Enter a time</t>
  </si>
  <si>
    <t>Error prevented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</si>
</sst>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F400]h:mm:ss\ AM/PM"/>
    <numFmt numFmtId="166" formatCode="[$-409]m/d/yy\ h:mm\ AM/PM;@"/>
    <numFmt numFmtId="167" formatCode="m/d/yy\ h:mm;@"/>
  </numFmts>
  <fonts count="4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6" fontId="0" fillId="0" borderId="0" xfId="0" applyNumberFormat="1"/>
    <xf numFmtId="11" fontId="0" fillId="0" borderId="0" xfId="0" applyNumberFormat="1" applyAlignment="1">
      <alignment wrapText="1"/>
    </xf>
    <xf numFmtId="49" fontId="0" fillId="0" borderId="0" xfId="0" applyNumberFormat="1"/>
    <xf numFmtId="20" fontId="0" fillId="0" borderId="0" xfId="0" applyNumberFormat="1"/>
    <xf numFmtId="18" fontId="0" fillId="0" borderId="0" xfId="0" applyNumberFormat="1"/>
    <xf numFmtId="9" fontId="0" fillId="0" borderId="0" xfId="1" applyFont="1"/>
    <xf numFmtId="0" fontId="0" fillId="0" borderId="0" xfId="1" applyNumberFormat="1" applyFont="1"/>
    <xf numFmtId="167" fontId="0" fillId="0" borderId="0" xfId="0" applyNumberFormat="1"/>
    <xf numFmtId="166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Equilibrium allele frequencies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</c:view3D>
    <c:floor>
      <c:thickness val="0"/>
      <c:spPr>
        <a:noFill/>
        <a:ln w="6480">
          <a:noFill/>
        </a:ln>
      </c:spPr>
    </c:floor>
    <c:sideWall>
      <c:thickness val="0"/>
      <c:spPr>
        <a:noFill/>
        <a:ln w="6480">
          <a:noFill/>
        </a:ln>
      </c:spPr>
    </c:sideWall>
    <c:backWall>
      <c:thickness val="0"/>
      <c:spPr>
        <a:noFill/>
        <a:ln w="6480">
          <a:noFill/>
        </a:ln>
      </c:spPr>
    </c:backWall>
    <c:plotArea>
      <c:layout/>
      <c:surface3DChart>
        <c:wireframe val="0"/>
        <c:ser>
          <c:idx val="0"/>
          <c:order val="0"/>
          <c:tx>
            <c:strRef>
              <c:f>'Cell references'!$C$5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references'!$C$6:$C$17</c:f>
              <c:numCache>
                <c:formatCode>0.0000</c:formatCode>
                <c:ptCount val="12"/>
                <c:pt idx="0">
                  <c:v>3.1622776601683794E-3</c:v>
                </c:pt>
                <c:pt idx="1">
                  <c:v>0.01</c:v>
                </c:pt>
                <c:pt idx="2">
                  <c:v>1.3784048752090222E-2</c:v>
                </c:pt>
                <c:pt idx="3">
                  <c:v>1.6733200530681509E-2</c:v>
                </c:pt>
                <c:pt idx="4">
                  <c:v>1.9235384061671343E-2</c:v>
                </c:pt>
                <c:pt idx="5">
                  <c:v>2.1447610589527214E-2</c:v>
                </c:pt>
                <c:pt idx="6">
                  <c:v>2.3452078799117149E-2</c:v>
                </c:pt>
                <c:pt idx="7">
                  <c:v>2.5298221281347035E-2</c:v>
                </c:pt>
                <c:pt idx="8">
                  <c:v>2.7018512172212593E-2</c:v>
                </c:pt>
                <c:pt idx="9">
                  <c:v>2.8635642126552705E-2</c:v>
                </c:pt>
                <c:pt idx="10">
                  <c:v>3.0166206257996712E-2</c:v>
                </c:pt>
                <c:pt idx="11">
                  <c:v>3.1622776601683791E-2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1-4A5A-9550-050BAC55F709}"/>
            </c:ext>
          </c:extLst>
        </c:ser>
        <c:ser>
          <c:idx val="1"/>
          <c:order val="1"/>
          <c:tx>
            <c:strRef>
              <c:f>'Cell references'!$D$5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references'!$D$6:$D$17</c:f>
              <c:numCache>
                <c:formatCode>0.0000</c:formatCode>
                <c:ptCount val="12"/>
                <c:pt idx="0">
                  <c:v>2.2360679774997894E-3</c:v>
                </c:pt>
                <c:pt idx="1">
                  <c:v>7.0710678118654753E-3</c:v>
                </c:pt>
                <c:pt idx="2">
                  <c:v>9.746794344808964E-3</c:v>
                </c:pt>
                <c:pt idx="3">
                  <c:v>1.1832159566199232E-2</c:v>
                </c:pt>
                <c:pt idx="4">
                  <c:v>1.3601470508735442E-2</c:v>
                </c:pt>
                <c:pt idx="5">
                  <c:v>1.51657508881031E-2</c:v>
                </c:pt>
                <c:pt idx="6">
                  <c:v>1.6583123951776999E-2</c:v>
                </c:pt>
                <c:pt idx="7">
                  <c:v>1.7888543819998316E-2</c:v>
                </c:pt>
                <c:pt idx="8">
                  <c:v>1.9104973174542801E-2</c:v>
                </c:pt>
                <c:pt idx="9">
                  <c:v>2.0248456731316585E-2</c:v>
                </c:pt>
                <c:pt idx="10">
                  <c:v>2.133072900770154E-2</c:v>
                </c:pt>
                <c:pt idx="11">
                  <c:v>2.2360679774997897E-2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1-4A5A-9550-050BAC55F709}"/>
            </c:ext>
          </c:extLst>
        </c:ser>
        <c:ser>
          <c:idx val="2"/>
          <c:order val="2"/>
          <c:tx>
            <c:strRef>
              <c:f>'Cell references'!$E$5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references'!$E$6:$E$17</c:f>
              <c:numCache>
                <c:formatCode>0.0000</c:formatCode>
                <c:ptCount val="12"/>
                <c:pt idx="0">
                  <c:v>1.8257418583505537E-3</c:v>
                </c:pt>
                <c:pt idx="1">
                  <c:v>5.773502691896258E-3</c:v>
                </c:pt>
                <c:pt idx="2">
                  <c:v>7.9582242575422148E-3</c:v>
                </c:pt>
                <c:pt idx="3">
                  <c:v>9.6609178307929585E-3</c:v>
                </c:pt>
                <c:pt idx="4">
                  <c:v>1.1105554165971789E-2</c:v>
                </c:pt>
                <c:pt idx="5">
                  <c:v>1.2382783747337808E-2</c:v>
                </c:pt>
                <c:pt idx="6">
                  <c:v>1.35400640077266E-2</c:v>
                </c:pt>
                <c:pt idx="7">
                  <c:v>1.460593486680443E-2</c:v>
                </c:pt>
                <c:pt idx="8">
                  <c:v>1.5599145275730121E-2</c:v>
                </c:pt>
                <c:pt idx="9">
                  <c:v>1.6532795690182994E-2</c:v>
                </c:pt>
                <c:pt idx="10">
                  <c:v>1.7416467303484177E-2</c:v>
                </c:pt>
                <c:pt idx="11">
                  <c:v>1.825741858350554E-2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1-4A5A-9550-050BAC55F709}"/>
            </c:ext>
          </c:extLst>
        </c:ser>
        <c:ser>
          <c:idx val="3"/>
          <c:order val="3"/>
          <c:tx>
            <c:strRef>
              <c:f>'Cell references'!$F$5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references'!$F$6:$F$17</c:f>
              <c:numCache>
                <c:formatCode>0.0000</c:formatCode>
                <c:ptCount val="12"/>
                <c:pt idx="0">
                  <c:v>1.5811388300841897E-3</c:v>
                </c:pt>
                <c:pt idx="1">
                  <c:v>5.0000000000000001E-3</c:v>
                </c:pt>
                <c:pt idx="2">
                  <c:v>6.8920243760451109E-3</c:v>
                </c:pt>
                <c:pt idx="3">
                  <c:v>8.3666002653407547E-3</c:v>
                </c:pt>
                <c:pt idx="4">
                  <c:v>9.6176920308356714E-3</c:v>
                </c:pt>
                <c:pt idx="5">
                  <c:v>1.0723805294763607E-2</c:v>
                </c:pt>
                <c:pt idx="6">
                  <c:v>1.1726039399558574E-2</c:v>
                </c:pt>
                <c:pt idx="7">
                  <c:v>1.2649110640673518E-2</c:v>
                </c:pt>
                <c:pt idx="8">
                  <c:v>1.3509256086106296E-2</c:v>
                </c:pt>
                <c:pt idx="9">
                  <c:v>1.4317821063276353E-2</c:v>
                </c:pt>
                <c:pt idx="10">
                  <c:v>1.5083103128998356E-2</c:v>
                </c:pt>
                <c:pt idx="11">
                  <c:v>1.5811388300841896E-2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1-4A5A-9550-050BAC55F709}"/>
            </c:ext>
          </c:extLst>
        </c:ser>
        <c:ser>
          <c:idx val="4"/>
          <c:order val="4"/>
          <c:tx>
            <c:strRef>
              <c:f>'Cell references'!$G$5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references'!$G$6:$G$17</c:f>
              <c:numCache>
                <c:formatCode>0.0000</c:formatCode>
                <c:ptCount val="12"/>
                <c:pt idx="0">
                  <c:v>1.414213562373095E-3</c:v>
                </c:pt>
                <c:pt idx="1">
                  <c:v>4.4721359549995798E-3</c:v>
                </c:pt>
                <c:pt idx="2">
                  <c:v>6.1644140029689766E-3</c:v>
                </c:pt>
                <c:pt idx="3">
                  <c:v>7.4833147735478825E-3</c:v>
                </c:pt>
                <c:pt idx="4">
                  <c:v>8.6023252670426268E-3</c:v>
                </c:pt>
                <c:pt idx="5">
                  <c:v>9.5916630466254399E-3</c:v>
                </c:pt>
                <c:pt idx="6">
                  <c:v>1.0488088481701515E-2</c:v>
                </c:pt>
                <c:pt idx="7">
                  <c:v>1.131370849898476E-2</c:v>
                </c:pt>
                <c:pt idx="8">
                  <c:v>1.2083045973594572E-2</c:v>
                </c:pt>
                <c:pt idx="9">
                  <c:v>1.2806248474865698E-2</c:v>
                </c:pt>
                <c:pt idx="10">
                  <c:v>1.3490737563232042E-2</c:v>
                </c:pt>
                <c:pt idx="11">
                  <c:v>1.4142135623730951E-2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1-4A5A-9550-050BAC55F709}"/>
            </c:ext>
          </c:extLst>
        </c:ser>
        <c:ser>
          <c:idx val="5"/>
          <c:order val="5"/>
          <c:tx>
            <c:strRef>
              <c:f>'Cell references'!$H$5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references'!$H$6:$H$17</c:f>
              <c:numCache>
                <c:formatCode>0.0000</c:formatCode>
                <c:ptCount val="12"/>
                <c:pt idx="0">
                  <c:v>1.2909944487358056E-3</c:v>
                </c:pt>
                <c:pt idx="1">
                  <c:v>4.0824829046386306E-3</c:v>
                </c:pt>
                <c:pt idx="2">
                  <c:v>5.627314338711378E-3</c:v>
                </c:pt>
                <c:pt idx="3">
                  <c:v>6.8313005106397321E-3</c:v>
                </c:pt>
                <c:pt idx="4">
                  <c:v>7.8528126595931638E-3</c:v>
                </c:pt>
                <c:pt idx="5">
                  <c:v>8.7559503577091316E-3</c:v>
                </c:pt>
                <c:pt idx="6">
                  <c:v>9.5742710775633816E-3</c:v>
                </c:pt>
                <c:pt idx="7">
                  <c:v>1.0327955589886445E-2</c:v>
                </c:pt>
                <c:pt idx="8">
                  <c:v>1.1030261405182864E-2</c:v>
                </c:pt>
                <c:pt idx="9">
                  <c:v>1.1690451944500121E-2</c:v>
                </c:pt>
                <c:pt idx="10">
                  <c:v>1.2315302134607445E-2</c:v>
                </c:pt>
                <c:pt idx="11">
                  <c:v>1.2909944487358056E-2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1-4A5A-9550-050BAC55F709}"/>
            </c:ext>
          </c:extLst>
        </c:ser>
        <c:ser>
          <c:idx val="6"/>
          <c:order val="6"/>
          <c:tx>
            <c:strRef>
              <c:f>'Cell references'!$I$5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rgbClr val="264478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references'!$I$6:$I$17</c:f>
              <c:numCache>
                <c:formatCode>0.0000</c:formatCode>
                <c:ptCount val="12"/>
                <c:pt idx="0">
                  <c:v>1.1952286093343937E-3</c:v>
                </c:pt>
                <c:pt idx="1">
                  <c:v>3.7796447300922726E-3</c:v>
                </c:pt>
                <c:pt idx="2">
                  <c:v>5.209880722517277E-3</c:v>
                </c:pt>
                <c:pt idx="3">
                  <c:v>6.3245553203367588E-3</c:v>
                </c:pt>
                <c:pt idx="4">
                  <c:v>7.2702917999996983E-3</c:v>
                </c:pt>
                <c:pt idx="5">
                  <c:v>8.1064348337777752E-3</c:v>
                </c:pt>
                <c:pt idx="6">
                  <c:v>8.864052604279183E-3</c:v>
                </c:pt>
                <c:pt idx="7">
                  <c:v>9.5618288746751497E-3</c:v>
                </c:pt>
                <c:pt idx="8">
                  <c:v>1.0212037714663724E-2</c:v>
                </c:pt>
                <c:pt idx="9">
                  <c:v>1.0823255385643321E-2</c:v>
                </c:pt>
                <c:pt idx="10">
                  <c:v>1.1401754250991381E-2</c:v>
                </c:pt>
                <c:pt idx="11">
                  <c:v>1.1952286093343936E-2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1-4A5A-9550-050BAC55F709}"/>
            </c:ext>
          </c:extLst>
        </c:ser>
        <c:ser>
          <c:idx val="7"/>
          <c:order val="7"/>
          <c:tx>
            <c:strRef>
              <c:f>'Cell references'!$J$5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9E480E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references'!$J$6:$J$17</c:f>
              <c:numCache>
                <c:formatCode>0.0000</c:formatCode>
                <c:ptCount val="12"/>
                <c:pt idx="0">
                  <c:v>1.1180339887498947E-3</c:v>
                </c:pt>
                <c:pt idx="1">
                  <c:v>3.5355339059327377E-3</c:v>
                </c:pt>
                <c:pt idx="2">
                  <c:v>4.873397172404482E-3</c:v>
                </c:pt>
                <c:pt idx="3">
                  <c:v>5.9160797830996158E-3</c:v>
                </c:pt>
                <c:pt idx="4">
                  <c:v>6.8007352543677209E-3</c:v>
                </c:pt>
                <c:pt idx="5">
                  <c:v>7.5828754440515501E-3</c:v>
                </c:pt>
                <c:pt idx="6">
                  <c:v>8.2915619758884996E-3</c:v>
                </c:pt>
                <c:pt idx="7">
                  <c:v>8.9442719099991578E-3</c:v>
                </c:pt>
                <c:pt idx="8">
                  <c:v>9.5524865872714006E-3</c:v>
                </c:pt>
                <c:pt idx="9">
                  <c:v>1.0124228365658293E-2</c:v>
                </c:pt>
                <c:pt idx="10">
                  <c:v>1.066536450385077E-2</c:v>
                </c:pt>
                <c:pt idx="11">
                  <c:v>1.1180339887498949E-2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1-4A5A-9550-050BAC55F709}"/>
            </c:ext>
          </c:extLst>
        </c:ser>
        <c:ser>
          <c:idx val="8"/>
          <c:order val="8"/>
          <c:tx>
            <c:strRef>
              <c:f>'Cell references'!$K$5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rgbClr val="636363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references'!$K$6:$K$17</c:f>
              <c:numCache>
                <c:formatCode>0.0000</c:formatCode>
                <c:ptCount val="12"/>
                <c:pt idx="0">
                  <c:v>1.0540925533894597E-3</c:v>
                </c:pt>
                <c:pt idx="1">
                  <c:v>3.3333333333333335E-3</c:v>
                </c:pt>
                <c:pt idx="2">
                  <c:v>4.5946829173634076E-3</c:v>
                </c:pt>
                <c:pt idx="3">
                  <c:v>5.5777335102271701E-3</c:v>
                </c:pt>
                <c:pt idx="4">
                  <c:v>6.4117946872237815E-3</c:v>
                </c:pt>
                <c:pt idx="5">
                  <c:v>7.149203529842405E-3</c:v>
                </c:pt>
                <c:pt idx="6">
                  <c:v>7.8173595997057151E-3</c:v>
                </c:pt>
                <c:pt idx="7">
                  <c:v>8.4327404271156772E-3</c:v>
                </c:pt>
                <c:pt idx="8">
                  <c:v>9.0061707240708631E-3</c:v>
                </c:pt>
                <c:pt idx="9">
                  <c:v>9.5452140421842351E-3</c:v>
                </c:pt>
                <c:pt idx="10">
                  <c:v>1.0055402085998904E-2</c:v>
                </c:pt>
                <c:pt idx="11">
                  <c:v>1.0540925533894598E-2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01-4A5A-9550-050BAC55F709}"/>
            </c:ext>
          </c:extLst>
        </c:ser>
        <c:ser>
          <c:idx val="9"/>
          <c:order val="9"/>
          <c:tx>
            <c:strRef>
              <c:f>'Cell references'!$L$5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7300"/>
            </a:solidFill>
            <a:ln w="0">
              <a:noFill/>
            </a:ln>
          </c:spPr>
          <c:cat>
            <c:numRef>
              <c:f>'Cell references'!$B$6:$B$17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</c:numCache>
            </c:numRef>
          </c:cat>
          <c:val>
            <c:numRef>
              <c:f>'Cell references'!$L$6:$L$17</c:f>
              <c:numCache>
                <c:formatCode>0.0000</c:formatCode>
                <c:ptCount val="12"/>
                <c:pt idx="0">
                  <c:v>1E-3</c:v>
                </c:pt>
                <c:pt idx="1">
                  <c:v>3.1622776601683794E-3</c:v>
                </c:pt>
                <c:pt idx="2">
                  <c:v>4.3588989435406735E-3</c:v>
                </c:pt>
                <c:pt idx="3">
                  <c:v>5.2915026221291815E-3</c:v>
                </c:pt>
                <c:pt idx="4">
                  <c:v>6.0827625302982196E-3</c:v>
                </c:pt>
                <c:pt idx="5">
                  <c:v>6.782329983125268E-3</c:v>
                </c:pt>
                <c:pt idx="6">
                  <c:v>7.416198487095663E-3</c:v>
                </c:pt>
                <c:pt idx="7">
                  <c:v>8.0000000000000002E-3</c:v>
                </c:pt>
                <c:pt idx="8">
                  <c:v>8.5440037453175313E-3</c:v>
                </c:pt>
                <c:pt idx="9">
                  <c:v>9.0553851381374173E-3</c:v>
                </c:pt>
                <c:pt idx="10">
                  <c:v>9.5393920141694562E-3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01-4A5A-9550-050BAC55F709}"/>
            </c:ext>
          </c:extLst>
        </c:ser>
        <c:bandFmts/>
        <c:axId val="22375665"/>
        <c:axId val="90323"/>
        <c:axId val="26373932"/>
      </c:surface3DChart>
      <c:catAx>
        <c:axId val="223756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Mutation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323"/>
        <c:crosses val="autoZero"/>
        <c:auto val="1"/>
        <c:lblAlgn val="ctr"/>
        <c:lblOffset val="100"/>
        <c:noMultiLvlLbl val="0"/>
      </c:catAx>
      <c:valAx>
        <c:axId val="90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Allele frquency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375665"/>
        <c:crosses val="autoZero"/>
        <c:crossBetween val="midCat"/>
      </c:valAx>
      <c:serAx>
        <c:axId val="2637393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Selection coefficient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323"/>
        <c:crosses val="autoZero"/>
      </c:ser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 rtl="0"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119160</xdr:colOff>
      <xdr:row>18</xdr:row>
      <xdr:rowOff>166680</xdr:rowOff>
    </xdr:from>
    <xdr:to>
      <xdr:col>13</xdr:col>
      <xdr:colOff>118800</xdr:colOff>
      <xdr:row>29</xdr:row>
      <xdr:rowOff>52200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at_challenges" displayName="format_challenges" ref="A1:F11" totalsRowShown="0">
  <autoFilter ref="A1:F11" xr:uid="{00000000-0009-0000-0100-000001000000}"/>
  <tableColumns count="6">
    <tableColumn id="1" xr3:uid="{00000000-0010-0000-0000-000001000000}" name="Percent"/>
    <tableColumn id="2" xr3:uid="{00000000-0010-0000-0000-000002000000}" name="Proportion"/>
    <tableColumn id="3" xr3:uid="{00000000-0010-0000-0000-000003000000}" name="Percent Number"/>
    <tableColumn id="4" xr3:uid="{00000000-0010-0000-0000-000004000000}" name="Date number"/>
    <tableColumn id="5" xr3:uid="{00000000-0010-0000-0000-000005000000}" name=" Date"/>
    <tableColumn id="6" xr3:uid="{00000000-0010-0000-0000-000006000000}" name=" Gene 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1"/>
  <sheetViews>
    <sheetView zoomScaleNormal="100" workbookViewId="0">
      <selection activeCell="B5" sqref="B5"/>
    </sheetView>
  </sheetViews>
  <sheetFormatPr defaultColWidth="8.5703125" defaultRowHeight="15" x14ac:dyDescent="0.25"/>
  <cols>
    <col min="1" max="1" width="14" customWidth="1"/>
    <col min="2" max="3" width="10" customWidth="1"/>
  </cols>
  <sheetData>
    <row r="1" spans="1:43" x14ac:dyDescent="0.25">
      <c r="A1" s="1" t="s">
        <v>0</v>
      </c>
    </row>
    <row r="3" spans="1:43" x14ac:dyDescent="0.25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C4" t="s">
        <v>1</v>
      </c>
    </row>
    <row r="5" spans="1:43" x14ac:dyDescent="0.25">
      <c r="C5" s="2">
        <v>0.1</v>
      </c>
      <c r="D5" s="2">
        <v>0.2</v>
      </c>
      <c r="E5" s="2">
        <v>0.3</v>
      </c>
      <c r="F5" s="2">
        <v>0.4</v>
      </c>
      <c r="G5" s="2">
        <v>0.5</v>
      </c>
      <c r="H5" s="2">
        <v>0.6</v>
      </c>
      <c r="I5" s="2">
        <v>0.7</v>
      </c>
      <c r="J5" s="2">
        <v>0.8</v>
      </c>
      <c r="K5" s="2">
        <v>0.9</v>
      </c>
      <c r="L5" s="2">
        <v>1</v>
      </c>
    </row>
    <row r="6" spans="1:43" x14ac:dyDescent="0.25">
      <c r="B6" s="3">
        <v>9.9999999999999995E-7</v>
      </c>
      <c r="C6" s="4">
        <f>SQRT($B6/C$5)</f>
        <v>3.1622776601683794E-3</v>
      </c>
      <c r="D6" s="4">
        <f t="shared" ref="D6:L6" si="0">SQRT($B6/D$5)</f>
        <v>2.2360679774997894E-3</v>
      </c>
      <c r="E6" s="4">
        <f t="shared" si="0"/>
        <v>1.8257418583505537E-3</v>
      </c>
      <c r="F6" s="4">
        <f t="shared" si="0"/>
        <v>1.5811388300841897E-3</v>
      </c>
      <c r="G6" s="4">
        <f t="shared" si="0"/>
        <v>1.414213562373095E-3</v>
      </c>
      <c r="H6" s="4">
        <f t="shared" si="0"/>
        <v>1.2909944487358056E-3</v>
      </c>
      <c r="I6" s="4">
        <f t="shared" si="0"/>
        <v>1.1952286093343937E-3</v>
      </c>
      <c r="J6" s="4">
        <f t="shared" si="0"/>
        <v>1.1180339887498947E-3</v>
      </c>
      <c r="K6" s="4">
        <f t="shared" si="0"/>
        <v>1.0540925533894597E-3</v>
      </c>
      <c r="L6" s="4">
        <f t="shared" si="0"/>
        <v>1E-3</v>
      </c>
    </row>
    <row r="7" spans="1:43" x14ac:dyDescent="0.25">
      <c r="B7" s="3">
        <v>1.0000000000000001E-5</v>
      </c>
      <c r="C7" s="4">
        <f t="shared" ref="C7:L17" si="1">SQRT($B7/C$5)</f>
        <v>0.01</v>
      </c>
      <c r="D7" s="4">
        <f t="shared" si="1"/>
        <v>7.0710678118654753E-3</v>
      </c>
      <c r="E7" s="4">
        <f t="shared" si="1"/>
        <v>5.773502691896258E-3</v>
      </c>
      <c r="F7" s="4">
        <f t="shared" si="1"/>
        <v>5.0000000000000001E-3</v>
      </c>
      <c r="G7" s="4">
        <f t="shared" si="1"/>
        <v>4.4721359549995798E-3</v>
      </c>
      <c r="H7" s="4">
        <f t="shared" si="1"/>
        <v>4.0824829046386306E-3</v>
      </c>
      <c r="I7" s="4">
        <f t="shared" si="1"/>
        <v>3.7796447300922726E-3</v>
      </c>
      <c r="J7" s="4">
        <f t="shared" si="1"/>
        <v>3.5355339059327377E-3</v>
      </c>
      <c r="K7" s="4">
        <f t="shared" si="1"/>
        <v>3.3333333333333335E-3</v>
      </c>
      <c r="L7" s="4">
        <f t="shared" si="1"/>
        <v>3.1622776601683794E-3</v>
      </c>
    </row>
    <row r="8" spans="1:43" x14ac:dyDescent="0.25">
      <c r="B8" s="3">
        <v>1.9000000000000001E-5</v>
      </c>
      <c r="C8" s="4">
        <f t="shared" si="1"/>
        <v>1.3784048752090222E-2</v>
      </c>
      <c r="D8" s="4">
        <f t="shared" si="1"/>
        <v>9.746794344808964E-3</v>
      </c>
      <c r="E8" s="4">
        <f t="shared" si="1"/>
        <v>7.9582242575422148E-3</v>
      </c>
      <c r="F8" s="4">
        <f t="shared" si="1"/>
        <v>6.8920243760451109E-3</v>
      </c>
      <c r="G8" s="4">
        <f t="shared" si="1"/>
        <v>6.1644140029689766E-3</v>
      </c>
      <c r="H8" s="4">
        <f t="shared" si="1"/>
        <v>5.627314338711378E-3</v>
      </c>
      <c r="I8" s="4">
        <f t="shared" si="1"/>
        <v>5.209880722517277E-3</v>
      </c>
      <c r="J8" s="4">
        <f t="shared" si="1"/>
        <v>4.873397172404482E-3</v>
      </c>
      <c r="K8" s="4">
        <f t="shared" si="1"/>
        <v>4.5946829173634076E-3</v>
      </c>
      <c r="L8" s="4">
        <f t="shared" si="1"/>
        <v>4.3588989435406735E-3</v>
      </c>
    </row>
    <row r="9" spans="1:43" x14ac:dyDescent="0.25">
      <c r="A9" s="5" t="s">
        <v>2</v>
      </c>
      <c r="B9" s="3">
        <v>2.8E-5</v>
      </c>
      <c r="C9" s="4">
        <f t="shared" si="1"/>
        <v>1.6733200530681509E-2</v>
      </c>
      <c r="D9" s="4">
        <f t="shared" si="1"/>
        <v>1.1832159566199232E-2</v>
      </c>
      <c r="E9" s="4">
        <f t="shared" si="1"/>
        <v>9.6609178307929585E-3</v>
      </c>
      <c r="F9" s="4">
        <f t="shared" si="1"/>
        <v>8.3666002653407547E-3</v>
      </c>
      <c r="G9" s="4">
        <f t="shared" si="1"/>
        <v>7.4833147735478825E-3</v>
      </c>
      <c r="H9" s="4">
        <f t="shared" si="1"/>
        <v>6.8313005106397321E-3</v>
      </c>
      <c r="I9" s="4">
        <f t="shared" si="1"/>
        <v>6.3245553203367588E-3</v>
      </c>
      <c r="J9" s="4">
        <f t="shared" si="1"/>
        <v>5.9160797830996158E-3</v>
      </c>
      <c r="K9" s="4">
        <f t="shared" si="1"/>
        <v>5.5777335102271701E-3</v>
      </c>
      <c r="L9" s="4">
        <f t="shared" si="1"/>
        <v>5.2915026221291815E-3</v>
      </c>
    </row>
    <row r="10" spans="1:43" x14ac:dyDescent="0.25">
      <c r="B10" s="3">
        <v>3.6999999999999998E-5</v>
      </c>
      <c r="C10" s="4">
        <f t="shared" si="1"/>
        <v>1.9235384061671343E-2</v>
      </c>
      <c r="D10" s="4">
        <f t="shared" si="1"/>
        <v>1.3601470508735442E-2</v>
      </c>
      <c r="E10" s="4">
        <f t="shared" si="1"/>
        <v>1.1105554165971789E-2</v>
      </c>
      <c r="F10" s="4">
        <f t="shared" si="1"/>
        <v>9.6176920308356714E-3</v>
      </c>
      <c r="G10" s="4">
        <f t="shared" si="1"/>
        <v>8.6023252670426268E-3</v>
      </c>
      <c r="H10" s="4">
        <f t="shared" si="1"/>
        <v>7.8528126595931638E-3</v>
      </c>
      <c r="I10" s="4">
        <f t="shared" si="1"/>
        <v>7.2702917999996983E-3</v>
      </c>
      <c r="J10" s="4">
        <f t="shared" si="1"/>
        <v>6.8007352543677209E-3</v>
      </c>
      <c r="K10" s="4">
        <f t="shared" si="1"/>
        <v>6.4117946872237815E-3</v>
      </c>
      <c r="L10" s="4">
        <f t="shared" si="1"/>
        <v>6.0827625302982196E-3</v>
      </c>
    </row>
    <row r="11" spans="1:43" x14ac:dyDescent="0.25">
      <c r="B11" s="3">
        <v>4.6E-5</v>
      </c>
      <c r="C11" s="4">
        <f t="shared" si="1"/>
        <v>2.1447610589527214E-2</v>
      </c>
      <c r="D11" s="4">
        <f t="shared" si="1"/>
        <v>1.51657508881031E-2</v>
      </c>
      <c r="E11" s="4">
        <f t="shared" si="1"/>
        <v>1.2382783747337808E-2</v>
      </c>
      <c r="F11" s="4">
        <f t="shared" si="1"/>
        <v>1.0723805294763607E-2</v>
      </c>
      <c r="G11" s="4">
        <f t="shared" si="1"/>
        <v>9.5916630466254399E-3</v>
      </c>
      <c r="H11" s="4">
        <f t="shared" si="1"/>
        <v>8.7559503577091316E-3</v>
      </c>
      <c r="I11" s="4">
        <f t="shared" si="1"/>
        <v>8.1064348337777752E-3</v>
      </c>
      <c r="J11" s="4">
        <f t="shared" si="1"/>
        <v>7.5828754440515501E-3</v>
      </c>
      <c r="K11" s="4">
        <f t="shared" si="1"/>
        <v>7.149203529842405E-3</v>
      </c>
      <c r="L11" s="4">
        <f t="shared" si="1"/>
        <v>6.782329983125268E-3</v>
      </c>
    </row>
    <row r="12" spans="1:43" x14ac:dyDescent="0.25">
      <c r="B12" s="3">
        <v>5.5000000000000002E-5</v>
      </c>
      <c r="C12" s="4">
        <f t="shared" si="1"/>
        <v>2.3452078799117149E-2</v>
      </c>
      <c r="D12" s="4">
        <f t="shared" si="1"/>
        <v>1.6583123951776999E-2</v>
      </c>
      <c r="E12" s="4">
        <f t="shared" si="1"/>
        <v>1.35400640077266E-2</v>
      </c>
      <c r="F12" s="4">
        <f t="shared" si="1"/>
        <v>1.1726039399558574E-2</v>
      </c>
      <c r="G12" s="4">
        <f t="shared" si="1"/>
        <v>1.0488088481701515E-2</v>
      </c>
      <c r="H12" s="4">
        <f t="shared" si="1"/>
        <v>9.5742710775633816E-3</v>
      </c>
      <c r="I12" s="4">
        <f t="shared" si="1"/>
        <v>8.864052604279183E-3</v>
      </c>
      <c r="J12" s="4">
        <f t="shared" si="1"/>
        <v>8.2915619758884996E-3</v>
      </c>
      <c r="K12" s="4">
        <f t="shared" si="1"/>
        <v>7.8173595997057151E-3</v>
      </c>
      <c r="L12" s="4">
        <f t="shared" si="1"/>
        <v>7.416198487095663E-3</v>
      </c>
    </row>
    <row r="13" spans="1:43" x14ac:dyDescent="0.25">
      <c r="B13" s="3">
        <v>6.3999999999999997E-5</v>
      </c>
      <c r="C13" s="4">
        <f t="shared" si="1"/>
        <v>2.5298221281347035E-2</v>
      </c>
      <c r="D13" s="4">
        <f t="shared" si="1"/>
        <v>1.7888543819998316E-2</v>
      </c>
      <c r="E13" s="4">
        <f t="shared" si="1"/>
        <v>1.460593486680443E-2</v>
      </c>
      <c r="F13" s="4">
        <f t="shared" si="1"/>
        <v>1.2649110640673518E-2</v>
      </c>
      <c r="G13" s="4">
        <f t="shared" si="1"/>
        <v>1.131370849898476E-2</v>
      </c>
      <c r="H13" s="4">
        <f t="shared" si="1"/>
        <v>1.0327955589886445E-2</v>
      </c>
      <c r="I13" s="4">
        <f t="shared" si="1"/>
        <v>9.5618288746751497E-3</v>
      </c>
      <c r="J13" s="4">
        <f t="shared" si="1"/>
        <v>8.9442719099991578E-3</v>
      </c>
      <c r="K13" s="4">
        <f t="shared" si="1"/>
        <v>8.4327404271156772E-3</v>
      </c>
      <c r="L13" s="4">
        <f t="shared" si="1"/>
        <v>8.0000000000000002E-3</v>
      </c>
    </row>
    <row r="14" spans="1:43" x14ac:dyDescent="0.25">
      <c r="B14" s="3">
        <v>7.2999999999999999E-5</v>
      </c>
      <c r="C14" s="4">
        <f t="shared" si="1"/>
        <v>2.7018512172212593E-2</v>
      </c>
      <c r="D14" s="4">
        <f t="shared" si="1"/>
        <v>1.9104973174542801E-2</v>
      </c>
      <c r="E14" s="4">
        <f t="shared" si="1"/>
        <v>1.5599145275730121E-2</v>
      </c>
      <c r="F14" s="4">
        <f t="shared" si="1"/>
        <v>1.3509256086106296E-2</v>
      </c>
      <c r="G14" s="4">
        <f t="shared" si="1"/>
        <v>1.2083045973594572E-2</v>
      </c>
      <c r="H14" s="4">
        <f t="shared" si="1"/>
        <v>1.1030261405182864E-2</v>
      </c>
      <c r="I14" s="4">
        <f t="shared" si="1"/>
        <v>1.0212037714663724E-2</v>
      </c>
      <c r="J14" s="4">
        <f t="shared" si="1"/>
        <v>9.5524865872714006E-3</v>
      </c>
      <c r="K14" s="4">
        <f t="shared" si="1"/>
        <v>9.0061707240708631E-3</v>
      </c>
      <c r="L14" s="4">
        <f t="shared" si="1"/>
        <v>8.5440037453175313E-3</v>
      </c>
    </row>
    <row r="15" spans="1:43" x14ac:dyDescent="0.25">
      <c r="B15" s="3">
        <v>8.2000000000000001E-5</v>
      </c>
      <c r="C15" s="4">
        <f t="shared" si="1"/>
        <v>2.8635642126552705E-2</v>
      </c>
      <c r="D15" s="4">
        <f t="shared" si="1"/>
        <v>2.0248456731316585E-2</v>
      </c>
      <c r="E15" s="4">
        <f t="shared" si="1"/>
        <v>1.6532795690182994E-2</v>
      </c>
      <c r="F15" s="4">
        <f t="shared" si="1"/>
        <v>1.4317821063276353E-2</v>
      </c>
      <c r="G15" s="4">
        <f t="shared" si="1"/>
        <v>1.2806248474865698E-2</v>
      </c>
      <c r="H15" s="4">
        <f t="shared" si="1"/>
        <v>1.1690451944500121E-2</v>
      </c>
      <c r="I15" s="4">
        <f t="shared" si="1"/>
        <v>1.0823255385643321E-2</v>
      </c>
      <c r="J15" s="4">
        <f t="shared" si="1"/>
        <v>1.0124228365658293E-2</v>
      </c>
      <c r="K15" s="4">
        <f t="shared" si="1"/>
        <v>9.5452140421842351E-3</v>
      </c>
      <c r="L15" s="4">
        <f t="shared" si="1"/>
        <v>9.0553851381374173E-3</v>
      </c>
    </row>
    <row r="16" spans="1:43" x14ac:dyDescent="0.25">
      <c r="A16" s="6"/>
      <c r="B16" s="3">
        <v>9.1000000000000003E-5</v>
      </c>
      <c r="C16" s="4">
        <f t="shared" si="1"/>
        <v>3.0166206257996712E-2</v>
      </c>
      <c r="D16" s="4">
        <f t="shared" si="1"/>
        <v>2.133072900770154E-2</v>
      </c>
      <c r="E16" s="4">
        <f t="shared" si="1"/>
        <v>1.7416467303484177E-2</v>
      </c>
      <c r="F16" s="4">
        <f t="shared" si="1"/>
        <v>1.5083103128998356E-2</v>
      </c>
      <c r="G16" s="4">
        <f t="shared" si="1"/>
        <v>1.3490737563232042E-2</v>
      </c>
      <c r="H16" s="4">
        <f t="shared" si="1"/>
        <v>1.2315302134607445E-2</v>
      </c>
      <c r="I16" s="4">
        <f t="shared" si="1"/>
        <v>1.1401754250991381E-2</v>
      </c>
      <c r="J16" s="4">
        <f t="shared" si="1"/>
        <v>1.066536450385077E-2</v>
      </c>
      <c r="K16" s="4">
        <f t="shared" si="1"/>
        <v>1.0055402085998904E-2</v>
      </c>
      <c r="L16" s="4">
        <f t="shared" si="1"/>
        <v>9.5393920141694562E-3</v>
      </c>
    </row>
    <row r="17" spans="1:12" x14ac:dyDescent="0.25">
      <c r="A17" s="6"/>
      <c r="B17" s="3">
        <v>1E-4</v>
      </c>
      <c r="C17" s="4">
        <f t="shared" si="1"/>
        <v>3.1622776601683791E-2</v>
      </c>
      <c r="D17" s="4">
        <f t="shared" si="1"/>
        <v>2.2360679774997897E-2</v>
      </c>
      <c r="E17" s="4">
        <f t="shared" si="1"/>
        <v>1.825741858350554E-2</v>
      </c>
      <c r="F17" s="4">
        <f t="shared" si="1"/>
        <v>1.5811388300841896E-2</v>
      </c>
      <c r="G17" s="4">
        <f t="shared" si="1"/>
        <v>1.4142135623730951E-2</v>
      </c>
      <c r="H17" s="4">
        <f t="shared" si="1"/>
        <v>1.2909944487358056E-2</v>
      </c>
      <c r="I17" s="4">
        <f t="shared" si="1"/>
        <v>1.1952286093343936E-2</v>
      </c>
      <c r="J17" s="4">
        <f t="shared" si="1"/>
        <v>1.1180339887498949E-2</v>
      </c>
      <c r="K17" s="4">
        <f t="shared" si="1"/>
        <v>1.0540925533894598E-2</v>
      </c>
      <c r="L17" s="4">
        <f t="shared" si="1"/>
        <v>0.01</v>
      </c>
    </row>
    <row r="18" spans="1:12" x14ac:dyDescent="0.25">
      <c r="A18" s="6"/>
      <c r="B18" s="6"/>
    </row>
    <row r="19" spans="1:12" x14ac:dyDescent="0.25">
      <c r="A19" s="6"/>
      <c r="B19" s="6"/>
    </row>
    <row r="20" spans="1:12" x14ac:dyDescent="0.25">
      <c r="A20" s="6"/>
      <c r="B20" s="6"/>
    </row>
    <row r="21" spans="1:12" ht="45" x14ac:dyDescent="0.25">
      <c r="A21" s="11" t="s">
        <v>46</v>
      </c>
      <c r="B21" s="6">
        <f>C17^2</f>
        <v>9.999999999999998E-4</v>
      </c>
    </row>
    <row r="22" spans="1:12" ht="45" x14ac:dyDescent="0.25">
      <c r="A22" s="11" t="s">
        <v>47</v>
      </c>
      <c r="B22" s="6">
        <f>L6^2</f>
        <v>9.9999999999999995E-7</v>
      </c>
    </row>
    <row r="23" spans="1:12" x14ac:dyDescent="0.25">
      <c r="A23" s="6"/>
      <c r="B23" s="6"/>
    </row>
    <row r="24" spans="1:12" x14ac:dyDescent="0.25">
      <c r="A24" s="6"/>
      <c r="B24" s="6"/>
    </row>
    <row r="25" spans="1:12" x14ac:dyDescent="0.25">
      <c r="A25" s="6"/>
      <c r="B25" s="6"/>
    </row>
    <row r="26" spans="1:12" x14ac:dyDescent="0.25">
      <c r="A26" s="6"/>
      <c r="B26" s="6"/>
    </row>
    <row r="27" spans="1:12" x14ac:dyDescent="0.25">
      <c r="A27" s="6"/>
      <c r="B27" s="6"/>
    </row>
    <row r="28" spans="1:12" x14ac:dyDescent="0.25">
      <c r="A28" s="6"/>
      <c r="B28" s="6"/>
    </row>
    <row r="29" spans="1:12" x14ac:dyDescent="0.25">
      <c r="A29" s="6"/>
      <c r="B29" s="6"/>
    </row>
    <row r="30" spans="1:12" x14ac:dyDescent="0.25">
      <c r="A30" s="6"/>
      <c r="B30" s="6"/>
    </row>
    <row r="31" spans="1:12" x14ac:dyDescent="0.25">
      <c r="A31" s="6"/>
      <c r="B31" s="6"/>
    </row>
    <row r="32" spans="1:1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  <row r="42" spans="1:2" x14ac:dyDescent="0.25">
      <c r="A42" s="6"/>
      <c r="B42" s="6"/>
    </row>
    <row r="43" spans="1:2" x14ac:dyDescent="0.25">
      <c r="A43" s="6"/>
      <c r="B43" s="6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  <row r="47" spans="1:2" x14ac:dyDescent="0.25">
      <c r="A47" s="6"/>
      <c r="B47" s="6"/>
    </row>
    <row r="48" spans="1:2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  <row r="64" spans="1:2" x14ac:dyDescent="0.25">
      <c r="A64" s="6"/>
      <c r="B64" s="6"/>
    </row>
    <row r="65" spans="1:2" x14ac:dyDescent="0.25">
      <c r="A65" s="6"/>
      <c r="B65" s="6"/>
    </row>
    <row r="66" spans="1:2" x14ac:dyDescent="0.25">
      <c r="A66" s="6"/>
      <c r="B66" s="6"/>
    </row>
    <row r="67" spans="1:2" x14ac:dyDescent="0.25">
      <c r="A67" s="6"/>
      <c r="B67" s="6"/>
    </row>
    <row r="68" spans="1:2" x14ac:dyDescent="0.25">
      <c r="A68" s="6"/>
      <c r="B68" s="6"/>
    </row>
    <row r="69" spans="1:2" x14ac:dyDescent="0.25">
      <c r="A69" s="6"/>
      <c r="B69" s="6"/>
    </row>
    <row r="70" spans="1:2" x14ac:dyDescent="0.25">
      <c r="A70" s="6"/>
      <c r="B70" s="6"/>
    </row>
    <row r="71" spans="1:2" x14ac:dyDescent="0.25">
      <c r="A71" s="6"/>
      <c r="B71" s="6"/>
    </row>
    <row r="72" spans="1:2" x14ac:dyDescent="0.25">
      <c r="A72" s="6"/>
      <c r="B72" s="6"/>
    </row>
    <row r="73" spans="1:2" x14ac:dyDescent="0.25">
      <c r="A73" s="6"/>
      <c r="B73" s="6"/>
    </row>
    <row r="74" spans="1:2" x14ac:dyDescent="0.25">
      <c r="A74" s="6"/>
      <c r="B74" s="6"/>
    </row>
    <row r="75" spans="1:2" x14ac:dyDescent="0.25">
      <c r="A75" s="6"/>
      <c r="B75" s="6"/>
    </row>
    <row r="76" spans="1:2" x14ac:dyDescent="0.25">
      <c r="A76" s="6"/>
      <c r="B76" s="6"/>
    </row>
    <row r="77" spans="1:2" x14ac:dyDescent="0.25">
      <c r="A77" s="6"/>
      <c r="B77" s="6"/>
    </row>
    <row r="78" spans="1:2" x14ac:dyDescent="0.25">
      <c r="A78" s="6"/>
      <c r="B78" s="6"/>
    </row>
    <row r="79" spans="1:2" x14ac:dyDescent="0.25">
      <c r="A79" s="6"/>
      <c r="B79" s="6"/>
    </row>
    <row r="80" spans="1:2" x14ac:dyDescent="0.25">
      <c r="A80" s="6"/>
      <c r="B80" s="6"/>
    </row>
    <row r="81" spans="1:2" x14ac:dyDescent="0.25">
      <c r="A81" s="6"/>
      <c r="B81" s="6"/>
    </row>
    <row r="82" spans="1:2" x14ac:dyDescent="0.25">
      <c r="A82" s="6"/>
      <c r="B82" s="6"/>
    </row>
    <row r="83" spans="1:2" x14ac:dyDescent="0.25">
      <c r="A83" s="6"/>
      <c r="B83" s="6"/>
    </row>
    <row r="84" spans="1:2" x14ac:dyDescent="0.25">
      <c r="A84" s="6"/>
      <c r="B84" s="6"/>
    </row>
    <row r="85" spans="1:2" x14ac:dyDescent="0.25">
      <c r="A85" s="6"/>
      <c r="B85" s="6"/>
    </row>
    <row r="86" spans="1:2" x14ac:dyDescent="0.25">
      <c r="A86" s="6"/>
      <c r="B86" s="6"/>
    </row>
    <row r="87" spans="1:2" x14ac:dyDescent="0.25">
      <c r="A87" s="6"/>
      <c r="B87" s="6"/>
    </row>
    <row r="88" spans="1:2" x14ac:dyDescent="0.25">
      <c r="A88" s="6"/>
      <c r="B88" s="6"/>
    </row>
    <row r="89" spans="1:2" x14ac:dyDescent="0.25">
      <c r="A89" s="6"/>
      <c r="B89" s="6"/>
    </row>
    <row r="90" spans="1:2" x14ac:dyDescent="0.25">
      <c r="A90" s="6"/>
      <c r="B90" s="6"/>
    </row>
    <row r="91" spans="1:2" x14ac:dyDescent="0.25">
      <c r="A91" s="6"/>
      <c r="B91" s="6"/>
    </row>
    <row r="92" spans="1:2" x14ac:dyDescent="0.25">
      <c r="A92" s="6"/>
      <c r="B92" s="6"/>
    </row>
    <row r="93" spans="1:2" x14ac:dyDescent="0.25">
      <c r="A93" s="6"/>
      <c r="B93" s="6"/>
    </row>
    <row r="94" spans="1:2" x14ac:dyDescent="0.25">
      <c r="A94" s="6"/>
      <c r="B94" s="6"/>
    </row>
    <row r="95" spans="1:2" x14ac:dyDescent="0.25">
      <c r="A95" s="6"/>
      <c r="B95" s="6"/>
    </row>
    <row r="96" spans="1:2" x14ac:dyDescent="0.25">
      <c r="A96" s="6"/>
      <c r="B96" s="6"/>
    </row>
    <row r="97" spans="1:2" x14ac:dyDescent="0.25">
      <c r="A97" s="6"/>
      <c r="B97" s="6"/>
    </row>
    <row r="98" spans="1:2" x14ac:dyDescent="0.25">
      <c r="A98" s="6"/>
      <c r="B98" s="6"/>
    </row>
    <row r="99" spans="1:2" x14ac:dyDescent="0.25">
      <c r="A99" s="6"/>
      <c r="B99" s="6"/>
    </row>
    <row r="100" spans="1:2" x14ac:dyDescent="0.25">
      <c r="A100" s="6"/>
      <c r="B100" s="6"/>
    </row>
    <row r="101" spans="1:2" x14ac:dyDescent="0.25">
      <c r="A101" s="6"/>
      <c r="B101" s="6"/>
    </row>
    <row r="102" spans="1:2" x14ac:dyDescent="0.25">
      <c r="A102" s="6"/>
      <c r="B102" s="6"/>
    </row>
    <row r="103" spans="1:2" x14ac:dyDescent="0.25">
      <c r="A103" s="6"/>
      <c r="B103" s="6"/>
    </row>
    <row r="104" spans="1:2" x14ac:dyDescent="0.25">
      <c r="A104" s="6"/>
    </row>
    <row r="105" spans="1:2" x14ac:dyDescent="0.25">
      <c r="A105" s="6"/>
    </row>
    <row r="106" spans="1:2" x14ac:dyDescent="0.25">
      <c r="A106" s="6"/>
    </row>
    <row r="107" spans="1:2" x14ac:dyDescent="0.25">
      <c r="A107" s="6"/>
    </row>
    <row r="108" spans="1:2" x14ac:dyDescent="0.25">
      <c r="A108" s="6"/>
    </row>
    <row r="109" spans="1:2" x14ac:dyDescent="0.25">
      <c r="A109" s="6"/>
    </row>
    <row r="110" spans="1:2" x14ac:dyDescent="0.25">
      <c r="A110" s="6"/>
    </row>
    <row r="111" spans="1:2" x14ac:dyDescent="0.25">
      <c r="A111" s="6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Normal="100" workbookViewId="0">
      <selection activeCell="J11" sqref="J11"/>
    </sheetView>
  </sheetViews>
  <sheetFormatPr defaultColWidth="8.5703125" defaultRowHeight="15" x14ac:dyDescent="0.25"/>
  <cols>
    <col min="1" max="1" width="9.85546875" customWidth="1"/>
    <col min="2" max="3" width="9.7109375" customWidth="1"/>
    <col min="4" max="4" width="19" bestFit="1" customWidth="1"/>
    <col min="5" max="5" width="20.28515625" bestFit="1" customWidth="1"/>
    <col min="9" max="9" width="11.42578125" bestFit="1" customWidth="1"/>
    <col min="10" max="10" width="11.5703125" bestFit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I1" t="s">
        <v>51</v>
      </c>
      <c r="J1" t="s">
        <v>52</v>
      </c>
      <c r="K1" t="s">
        <v>53</v>
      </c>
    </row>
    <row r="2" spans="1:11" x14ac:dyDescent="0.25">
      <c r="A2">
        <v>345</v>
      </c>
      <c r="B2">
        <f>RADIANS(A2)</f>
        <v>6.0213859193804371</v>
      </c>
      <c r="C2">
        <f>SIN(B2)</f>
        <v>-0.25881904510252068</v>
      </c>
      <c r="D2">
        <f>SIN(RADIANS(A2))</f>
        <v>-0.25881904510252068</v>
      </c>
      <c r="E2">
        <f>COS(RADIANS(A2))</f>
        <v>0.96592582628906831</v>
      </c>
      <c r="I2" s="13">
        <v>2.0833333333333332E-2</v>
      </c>
      <c r="J2">
        <f>SIN(I2*2*PI())</f>
        <v>0.13052619222005157</v>
      </c>
      <c r="K2">
        <f>COS(I2*2*PI())</f>
        <v>0.99144486137381038</v>
      </c>
    </row>
    <row r="3" spans="1:11" x14ac:dyDescent="0.25">
      <c r="A3">
        <v>350</v>
      </c>
      <c r="B3">
        <f>RADIANS(A3)</f>
        <v>6.1086523819801535</v>
      </c>
      <c r="C3">
        <f>SIN(B3)</f>
        <v>-0.17364817766693039</v>
      </c>
      <c r="D3">
        <f>SIN(RADIANS(A3))</f>
        <v>-0.17364817766693039</v>
      </c>
      <c r="E3">
        <f>COS(RADIANS(A3))</f>
        <v>0.98480775301220802</v>
      </c>
      <c r="H3" s="7"/>
      <c r="I3" s="14">
        <v>0.96875</v>
      </c>
      <c r="J3">
        <f t="shared" ref="J3:J5" si="0">SIN(I3*2*PI())</f>
        <v>-0.19509032201612872</v>
      </c>
      <c r="K3">
        <f t="shared" ref="K3:K5" si="1">COS(I3*2*PI())</f>
        <v>0.98078528040323032</v>
      </c>
    </row>
    <row r="4" spans="1:11" x14ac:dyDescent="0.25">
      <c r="A4">
        <v>1</v>
      </c>
      <c r="B4">
        <f>RADIANS(A4)</f>
        <v>1.7453292519943295E-2</v>
      </c>
      <c r="C4">
        <f>SIN(B4)</f>
        <v>1.7452406437283512E-2</v>
      </c>
      <c r="D4">
        <f>SIN(RADIANS(A4))</f>
        <v>1.7452406437283512E-2</v>
      </c>
      <c r="E4">
        <f>COS(RADIANS(A4))</f>
        <v>0.99984769515639127</v>
      </c>
      <c r="I4" s="14">
        <v>0.99930555555555556</v>
      </c>
      <c r="J4">
        <f t="shared" si="0"/>
        <v>-4.3633092847465442E-3</v>
      </c>
      <c r="K4">
        <f t="shared" si="1"/>
        <v>0.99999048072073449</v>
      </c>
    </row>
    <row r="5" spans="1:11" x14ac:dyDescent="0.25">
      <c r="A5">
        <v>10</v>
      </c>
      <c r="B5">
        <f>RADIANS(A5)</f>
        <v>0.17453292519943295</v>
      </c>
      <c r="C5">
        <f>SIN(B5)</f>
        <v>0.17364817766693033</v>
      </c>
      <c r="D5">
        <f>SIN(RADIANS(A5))</f>
        <v>0.17364817766693033</v>
      </c>
      <c r="E5">
        <f>COS(RADIANS(A5))</f>
        <v>0.98480775301220802</v>
      </c>
      <c r="I5" s="14">
        <v>5.2083333333333336E-2</v>
      </c>
      <c r="J5">
        <f t="shared" si="0"/>
        <v>0.32143946530316159</v>
      </c>
      <c r="K5">
        <f t="shared" si="1"/>
        <v>0.94693012949510569</v>
      </c>
    </row>
    <row r="7" spans="1:11" x14ac:dyDescent="0.25">
      <c r="A7" t="s">
        <v>8</v>
      </c>
      <c r="D7" t="s">
        <v>9</v>
      </c>
      <c r="E7" t="s">
        <v>10</v>
      </c>
      <c r="J7">
        <f>AVERAGE(J2:J5)</f>
        <v>6.3128006555584482E-2</v>
      </c>
      <c r="K7">
        <f>AVERAGE(K2:K5)</f>
        <v>0.97978768799822025</v>
      </c>
    </row>
    <row r="8" spans="1:11" x14ac:dyDescent="0.25">
      <c r="A8">
        <f>AVERAGE(A2:A5)</f>
        <v>176.5</v>
      </c>
      <c r="D8">
        <f>AVERAGE(D2:D5)</f>
        <v>-6.0341659666309298E-2</v>
      </c>
      <c r="E8">
        <f>AVERAGE(E2:E5)</f>
        <v>0.98384725686746899</v>
      </c>
    </row>
    <row r="10" spans="1:11" x14ac:dyDescent="0.25">
      <c r="A10" t="s">
        <v>11</v>
      </c>
      <c r="I10" t="s">
        <v>8</v>
      </c>
      <c r="J10" t="s">
        <v>11</v>
      </c>
    </row>
    <row r="11" spans="1:11" x14ac:dyDescent="0.25">
      <c r="A11">
        <f>360+DEGREES(ATAN(D8/E8))</f>
        <v>356.49031180898044</v>
      </c>
      <c r="I11" s="9">
        <f>AVERAGE(I2:I5)</f>
        <v>0.5102430555555556</v>
      </c>
      <c r="J11" s="9">
        <f>ATAN(J7/K7)/(2*PI())</f>
        <v>1.0240245081580748E-2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Normal="100" workbookViewId="0">
      <selection activeCell="L9" sqref="L9"/>
    </sheetView>
  </sheetViews>
  <sheetFormatPr defaultColWidth="8.5703125" defaultRowHeight="15" x14ac:dyDescent="0.25"/>
  <cols>
    <col min="1" max="1" width="15.5703125" customWidth="1"/>
    <col min="12" max="12" width="10" bestFit="1" customWidth="1"/>
  </cols>
  <sheetData>
    <row r="1" spans="1:12" x14ac:dyDescent="0.25">
      <c r="A1" t="s">
        <v>12</v>
      </c>
      <c r="B1" t="s">
        <v>13</v>
      </c>
      <c r="C1" t="s">
        <v>14</v>
      </c>
      <c r="D1" t="s">
        <v>15</v>
      </c>
      <c r="G1" t="s">
        <v>48</v>
      </c>
    </row>
    <row r="2" spans="1:12" x14ac:dyDescent="0.25">
      <c r="A2" t="s">
        <v>17</v>
      </c>
      <c r="B2">
        <f>VALUE(A2)</f>
        <v>380</v>
      </c>
      <c r="C2">
        <f>A2+0</f>
        <v>380</v>
      </c>
      <c r="D2">
        <v>380</v>
      </c>
      <c r="G2">
        <v>1</v>
      </c>
      <c r="J2" t="s">
        <v>49</v>
      </c>
    </row>
    <row r="3" spans="1:12" x14ac:dyDescent="0.25">
      <c r="A3">
        <v>633</v>
      </c>
      <c r="B3">
        <v>633</v>
      </c>
      <c r="C3">
        <f>A3+0</f>
        <v>633</v>
      </c>
      <c r="D3">
        <v>633</v>
      </c>
      <c r="G3">
        <v>2</v>
      </c>
      <c r="J3" t="str">
        <f>(G2&amp;G3&amp;G4)</f>
        <v>123</v>
      </c>
    </row>
    <row r="4" spans="1:12" x14ac:dyDescent="0.25">
      <c r="A4">
        <v>558</v>
      </c>
      <c r="B4">
        <v>558</v>
      </c>
      <c r="C4">
        <f>A4+0</f>
        <v>558</v>
      </c>
      <c r="D4">
        <v>558</v>
      </c>
      <c r="G4">
        <v>3</v>
      </c>
      <c r="J4" t="e">
        <f>AVERAGE(J3)</f>
        <v>#DIV/0!</v>
      </c>
    </row>
    <row r="5" spans="1:12" x14ac:dyDescent="0.25">
      <c r="A5">
        <v>100</v>
      </c>
      <c r="B5">
        <v>100</v>
      </c>
      <c r="C5">
        <f>A5+0</f>
        <v>100</v>
      </c>
      <c r="D5">
        <v>100</v>
      </c>
    </row>
    <row r="6" spans="1:12" x14ac:dyDescent="0.25">
      <c r="A6">
        <v>163</v>
      </c>
      <c r="B6">
        <v>163</v>
      </c>
      <c r="C6">
        <f>A6+0</f>
        <v>163</v>
      </c>
      <c r="D6">
        <v>163</v>
      </c>
    </row>
    <row r="7" spans="1:12" x14ac:dyDescent="0.25">
      <c r="A7">
        <v>324</v>
      </c>
      <c r="B7">
        <v>324</v>
      </c>
      <c r="C7">
        <f>A7+0</f>
        <v>324</v>
      </c>
      <c r="D7">
        <v>324</v>
      </c>
      <c r="G7" t="s">
        <v>16</v>
      </c>
      <c r="H7" t="s">
        <v>50</v>
      </c>
    </row>
    <row r="8" spans="1:12" x14ac:dyDescent="0.25">
      <c r="A8">
        <v>435</v>
      </c>
      <c r="B8">
        <v>435</v>
      </c>
      <c r="C8">
        <f>A8+0</f>
        <v>435</v>
      </c>
      <c r="D8">
        <v>435</v>
      </c>
      <c r="G8">
        <v>215</v>
      </c>
      <c r="H8" t="s">
        <v>18</v>
      </c>
    </row>
    <row r="9" spans="1:12" x14ac:dyDescent="0.25">
      <c r="A9">
        <v>518</v>
      </c>
      <c r="B9">
        <v>518</v>
      </c>
      <c r="C9">
        <f>A9+0</f>
        <v>518</v>
      </c>
      <c r="D9">
        <v>518</v>
      </c>
      <c r="L9">
        <f ca="1">ROUND(RAND()*1000000000,0)</f>
        <v>216792286</v>
      </c>
    </row>
    <row r="10" spans="1:12" x14ac:dyDescent="0.25">
      <c r="A10">
        <v>488</v>
      </c>
      <c r="B10">
        <v>488</v>
      </c>
      <c r="C10">
        <f>A10+0</f>
        <v>488</v>
      </c>
      <c r="D10">
        <v>488</v>
      </c>
    </row>
    <row r="11" spans="1:12" x14ac:dyDescent="0.25">
      <c r="A11">
        <v>979</v>
      </c>
      <c r="B11">
        <v>979</v>
      </c>
      <c r="C11">
        <f>A11+0</f>
        <v>979</v>
      </c>
      <c r="D11">
        <v>979</v>
      </c>
    </row>
    <row r="13" spans="1:12" x14ac:dyDescent="0.25">
      <c r="A13" t="s">
        <v>54</v>
      </c>
    </row>
    <row r="14" spans="1:12" x14ac:dyDescent="0.25">
      <c r="A14">
        <f>AVERAGE(A2:A11)</f>
        <v>466.44444444444446</v>
      </c>
      <c r="B14">
        <f t="shared" ref="B14:D14" si="0">AVERAGE(B2:B11)</f>
        <v>457.8</v>
      </c>
      <c r="C14">
        <f t="shared" si="0"/>
        <v>457.8</v>
      </c>
      <c r="D14">
        <f t="shared" si="0"/>
        <v>457.8</v>
      </c>
    </row>
    <row r="16" spans="1:12" x14ac:dyDescent="0.25">
      <c r="A16" t="s">
        <v>19</v>
      </c>
      <c r="B16" t="s">
        <v>45</v>
      </c>
      <c r="D16" t="s">
        <v>20</v>
      </c>
      <c r="E16" t="s">
        <v>45</v>
      </c>
    </row>
    <row r="17" spans="1:5" x14ac:dyDescent="0.25">
      <c r="A17" t="b">
        <v>1</v>
      </c>
      <c r="B17">
        <f>A17*100</f>
        <v>100</v>
      </c>
      <c r="D17" t="s">
        <v>21</v>
      </c>
      <c r="E17" t="e">
        <f>D17*100</f>
        <v>#VALUE!</v>
      </c>
    </row>
    <row r="18" spans="1:5" x14ac:dyDescent="0.25">
      <c r="A18" t="b">
        <v>0</v>
      </c>
      <c r="B18">
        <f>A18*100</f>
        <v>0</v>
      </c>
      <c r="D18" t="s">
        <v>22</v>
      </c>
      <c r="E18" t="e">
        <f>D18*100</f>
        <v>#VALUE!</v>
      </c>
    </row>
    <row r="20" spans="1:5" x14ac:dyDescent="0.25">
      <c r="A20" t="s">
        <v>23</v>
      </c>
      <c r="B20" t="s">
        <v>24</v>
      </c>
    </row>
    <row r="21" spans="1:5" x14ac:dyDescent="0.25">
      <c r="A21" t="b">
        <f>1&gt;0</f>
        <v>1</v>
      </c>
      <c r="B21" t="b">
        <f>AND(A21,A22)</f>
        <v>0</v>
      </c>
    </row>
    <row r="22" spans="1:5" x14ac:dyDescent="0.25">
      <c r="A22" t="b">
        <f>1&lt;0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zoomScaleNormal="100" workbookViewId="0">
      <selection activeCell="G18" sqref="G18"/>
    </sheetView>
  </sheetViews>
  <sheetFormatPr defaultColWidth="8.7109375" defaultRowHeight="15" x14ac:dyDescent="0.25"/>
  <cols>
    <col min="1" max="1" width="10.140625" customWidth="1"/>
    <col min="2" max="2" width="12.85546875" customWidth="1"/>
    <col min="3" max="3" width="18" customWidth="1"/>
    <col min="4" max="4" width="14.85546875" customWidth="1"/>
    <col min="6" max="6" width="14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>
        <v>3.3099999999999997E-2</v>
      </c>
      <c r="B2">
        <v>3.3131837999999997E-2</v>
      </c>
      <c r="C2">
        <v>3.3131838309999999</v>
      </c>
      <c r="D2">
        <v>42736</v>
      </c>
      <c r="E2" s="7">
        <v>42736</v>
      </c>
      <c r="F2" t="s">
        <v>31</v>
      </c>
    </row>
    <row r="3" spans="1:6" x14ac:dyDescent="0.25">
      <c r="A3">
        <v>0.52449999999999997</v>
      </c>
      <c r="B3">
        <v>0.52449429599999997</v>
      </c>
      <c r="C3">
        <v>52.449429590000001</v>
      </c>
      <c r="D3">
        <v>42737</v>
      </c>
      <c r="E3" s="7">
        <v>42737</v>
      </c>
      <c r="F3" t="s">
        <v>32</v>
      </c>
    </row>
    <row r="4" spans="1:6" x14ac:dyDescent="0.25">
      <c r="A4">
        <v>0.68459999999999999</v>
      </c>
      <c r="B4">
        <v>0.68457620699999999</v>
      </c>
      <c r="C4">
        <v>68.45762071</v>
      </c>
      <c r="D4">
        <v>42738</v>
      </c>
      <c r="E4" s="7">
        <v>42738</v>
      </c>
      <c r="F4" t="s">
        <v>33</v>
      </c>
    </row>
    <row r="5" spans="1:6" x14ac:dyDescent="0.25">
      <c r="A5">
        <v>0.62780000000000002</v>
      </c>
      <c r="B5">
        <v>0.62776021000000004</v>
      </c>
      <c r="C5">
        <v>62.776020989999999</v>
      </c>
      <c r="D5">
        <v>42739</v>
      </c>
      <c r="E5" s="7">
        <v>42739</v>
      </c>
      <c r="F5" t="s">
        <v>34</v>
      </c>
    </row>
    <row r="6" spans="1:6" x14ac:dyDescent="0.25">
      <c r="A6">
        <v>0.19650000000000001</v>
      </c>
      <c r="B6">
        <v>0.196491625</v>
      </c>
      <c r="C6">
        <v>19.649162459999999</v>
      </c>
      <c r="D6">
        <v>42740</v>
      </c>
      <c r="E6" s="7">
        <v>42740</v>
      </c>
      <c r="F6" t="s">
        <v>35</v>
      </c>
    </row>
    <row r="7" spans="1:6" x14ac:dyDescent="0.25">
      <c r="E7" s="7"/>
    </row>
    <row r="8" spans="1:6" x14ac:dyDescent="0.25">
      <c r="F8" s="12"/>
    </row>
    <row r="9" spans="1:6" x14ac:dyDescent="0.25">
      <c r="A9" s="8"/>
      <c r="E9" s="7"/>
      <c r="F9" s="12"/>
    </row>
    <row r="10" spans="1:6" x14ac:dyDescent="0.25">
      <c r="A10" s="8"/>
      <c r="E10" s="7"/>
      <c r="F10" s="12"/>
    </row>
    <row r="11" spans="1:6" x14ac:dyDescent="0.25">
      <c r="A11" s="8"/>
      <c r="E11" s="7"/>
      <c r="F11" s="12"/>
    </row>
    <row r="12" spans="1:6" x14ac:dyDescent="0.25">
      <c r="A12" s="8"/>
      <c r="E12" s="7"/>
      <c r="F12" s="12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Normal="100" workbookViewId="0"/>
  </sheetViews>
  <sheetFormatPr defaultColWidth="9.140625" defaultRowHeight="15" x14ac:dyDescent="0.25"/>
  <cols>
    <col min="5" max="5" width="15.28515625" bestFit="1" customWidth="1"/>
    <col min="6" max="6" width="17.140625" customWidth="1"/>
    <col min="7" max="7" width="10.7109375" customWidth="1"/>
    <col min="8" max="8" width="19.140625" customWidth="1"/>
    <col min="9" max="9" width="15.140625" customWidth="1"/>
    <col min="10" max="10" width="10.42578125" bestFit="1" customWidth="1"/>
  </cols>
  <sheetData>
    <row r="1" spans="1:10" x14ac:dyDescent="0.25">
      <c r="A1" t="s">
        <v>36</v>
      </c>
      <c r="F1" t="s">
        <v>37</v>
      </c>
      <c r="I1" t="s">
        <v>38</v>
      </c>
    </row>
    <row r="2" spans="1:10" x14ac:dyDescent="0.25">
      <c r="A2" s="8">
        <v>0.5</v>
      </c>
      <c r="E2" t="s">
        <v>56</v>
      </c>
      <c r="F2" s="7">
        <f ca="1">TODAY()</f>
        <v>44987</v>
      </c>
      <c r="G2" s="7"/>
      <c r="H2" s="9" t="s">
        <v>59</v>
      </c>
      <c r="I2" s="9">
        <f ca="1">NOW()</f>
        <v>44987.408392129626</v>
      </c>
      <c r="J2" s="9"/>
    </row>
    <row r="3" spans="1:10" x14ac:dyDescent="0.25">
      <c r="E3" t="s">
        <v>57</v>
      </c>
      <c r="F3" s="7">
        <v>44927</v>
      </c>
      <c r="G3" s="7"/>
      <c r="H3" t="s">
        <v>60</v>
      </c>
      <c r="I3">
        <v>0.54166666666666663</v>
      </c>
    </row>
    <row r="4" spans="1:10" x14ac:dyDescent="0.25">
      <c r="A4" t="s">
        <v>39</v>
      </c>
      <c r="E4" t="s">
        <v>58</v>
      </c>
      <c r="F4">
        <f ca="1">F2-F3</f>
        <v>60</v>
      </c>
      <c r="H4" t="s">
        <v>42</v>
      </c>
      <c r="I4">
        <f ca="1">I2-F6</f>
        <v>-0.13327453703823267</v>
      </c>
    </row>
    <row r="5" spans="1:10" x14ac:dyDescent="0.25">
      <c r="A5" s="8">
        <v>0.5</v>
      </c>
      <c r="H5" t="s">
        <v>43</v>
      </c>
      <c r="I5">
        <f ca="1">60*60*24*I4</f>
        <v>-11514.920000103302</v>
      </c>
    </row>
    <row r="6" spans="1:10" x14ac:dyDescent="0.25">
      <c r="E6" t="s">
        <v>41</v>
      </c>
      <c r="F6" s="17">
        <v>44987.541666666664</v>
      </c>
    </row>
    <row r="7" spans="1:10" x14ac:dyDescent="0.25">
      <c r="A7" t="s">
        <v>40</v>
      </c>
    </row>
    <row r="8" spans="1:10" x14ac:dyDescent="0.25">
      <c r="A8" s="8">
        <v>0.5</v>
      </c>
      <c r="E8" t="s">
        <v>44</v>
      </c>
      <c r="F8" s="7">
        <v>45261</v>
      </c>
      <c r="G8" s="9"/>
    </row>
    <row r="9" spans="1:10" x14ac:dyDescent="0.25">
      <c r="E9" t="s">
        <v>61</v>
      </c>
      <c r="F9" s="18" t="s">
        <v>33</v>
      </c>
      <c r="H9" s="7"/>
    </row>
    <row r="10" spans="1:10" x14ac:dyDescent="0.25">
      <c r="A10" t="s">
        <v>55</v>
      </c>
      <c r="H10" s="7"/>
    </row>
    <row r="11" spans="1:10" x14ac:dyDescent="0.25">
      <c r="A11" s="15">
        <v>50</v>
      </c>
    </row>
    <row r="12" spans="1:10" x14ac:dyDescent="0.25">
      <c r="F12" s="7"/>
    </row>
    <row r="14" spans="1:10" x14ac:dyDescent="0.25">
      <c r="A14" s="16"/>
    </row>
    <row r="18" spans="6:6" x14ac:dyDescent="0.25">
      <c r="F18" s="10"/>
    </row>
  </sheetData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s Y F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s Y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B Y V b a n + 2 + 9 Q A A A L k B A A A T A B w A R m 9 y b X V s Y X M v U 2 V j d G l v b j E u b S C i G A A o o B Q A A A A A A A A A A A A A A A A A A A A A A A A A A A B 1 j 8 F q w z A M h u + B v I P x L g m Y Q L K 1 h 5 W c k u 0 4 G M l O y x i e o z V m j j w s p 1 0 p f f e 5 h D H G G l 0 k f R K / f h E o r y 2 y Z s 7 5 J o 7 i i A b p o G f v 1 o 3 S v 6 p B G g O 4 B W I l M + D j i I V o 7 O Q U B F L R L q u t m k Z A n 9 x r A 1 l l 0 Y e G E l 7 d d k 8 E j r r 9 h 9 P U 1 X a P x s q e u n / S m a I d T 8 V z D U a P 2 o M r u e C C V d Z M I 1 K 5 F u w O l e 0 1 b s u 8 W B W C P U 7 W Q + M P B s r f M n u w C C + p m C 1 e 8 W q Q Q Z y 1 h 0 / g w W o r 3 8 J O 6 y T S 2 c A s f h 5 S M r 8 j j k c + 0 z w c 9 2 H C P H z 5 k 2 A / v F j g 1 w v 8 Z o G v F v j 6 D z + l c a T x 0 j e b b 1 B L A Q I t A B Q A A g A I A L G B Y V b e D o N g p A A A A P Y A A A A S A A A A A A A A A A A A A A A A A A A A A A B D b 2 5 m a W c v U G F j a 2 F n Z S 5 4 b W x Q S w E C L Q A U A A I A C A C x g W F W D 8 r p q 6 Q A A A D p A A A A E w A A A A A A A A A A A A A A A A D w A A A A W 0 N v b n R l b n R f V H l w Z X N d L n h t b F B L A Q I t A B Q A A g A I A L G B Y V b a n + 2 + 9 Q A A A L k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L A A A A A A A A D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c m 1 h d F 9 j a G F s b G V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y M D o 0 M j o y N S 4 5 M T c 2 O D c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W F 0 X 2 N o Y W x s Z W 5 n Z X M v Q X V 0 b 1 J l b W 9 2 Z W R D b 2 x 1 b W 5 z M S 5 7 Q 2 9 s d W 1 u M S w w f S Z x d W 9 0 O y w m c X V v d D t T Z W N 0 a W 9 u M S 9 m b 3 J t Y X R f Y 2 h h b G x l b m d l c y 9 B d X R v U m V t b 3 Z l Z E N v b H V t b n M x L n t D b 2 x 1 b W 4 y L D F 9 J n F 1 b 3 Q 7 L C Z x d W 9 0 O 1 N l Y 3 R p b 2 4 x L 2 Z v c m 1 h d F 9 j a G F s b G V u Z 2 V z L 0 F 1 d G 9 S Z W 1 v d m V k Q 2 9 s d W 1 u c z E u e 0 N v b H V t b j M s M n 0 m c X V v d D s s J n F 1 b 3 Q 7 U 2 V j d G l v b j E v Z m 9 y b W F 0 X 2 N o Y W x s Z W 5 n Z X M v Q X V 0 b 1 J l b W 9 2 Z W R D b 2 x 1 b W 5 z M S 5 7 Q 2 9 s d W 1 u N C w z f S Z x d W 9 0 O y w m c X V v d D t T Z W N 0 a W 9 u M S 9 m b 3 J t Y X R f Y 2 h h b G x l b m d l c y 9 B d X R v U m V t b 3 Z l Z E N v b H V t b n M x L n t D b 2 x 1 b W 4 1 L D R 9 J n F 1 b 3 Q 7 L C Z x d W 9 0 O 1 N l Y 3 R p b 2 4 x L 2 Z v c m 1 h d F 9 j a G F s b G V u Z 2 V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y b W F 0 X 2 N o Y W x s Z W 5 n Z X M v Q X V 0 b 1 J l b W 9 2 Z W R D b 2 x 1 b W 5 z M S 5 7 Q 2 9 s d W 1 u M S w w f S Z x d W 9 0 O y w m c X V v d D t T Z W N 0 a W 9 u M S 9 m b 3 J t Y X R f Y 2 h h b G x l b m d l c y 9 B d X R v U m V t b 3 Z l Z E N v b H V t b n M x L n t D b 2 x 1 b W 4 y L D F 9 J n F 1 b 3 Q 7 L C Z x d W 9 0 O 1 N l Y 3 R p b 2 4 x L 2 Z v c m 1 h d F 9 j a G F s b G V u Z 2 V z L 0 F 1 d G 9 S Z W 1 v d m V k Q 2 9 s d W 1 u c z E u e 0 N v b H V t b j M s M n 0 m c X V v d D s s J n F 1 b 3 Q 7 U 2 V j d G l v b j E v Z m 9 y b W F 0 X 2 N o Y W x s Z W 5 n Z X M v Q X V 0 b 1 J l b W 9 2 Z W R D b 2 x 1 b W 5 z M S 5 7 Q 2 9 s d W 1 u N C w z f S Z x d W 9 0 O y w m c X V v d D t T Z W N 0 a W 9 u M S 9 m b 3 J t Y X R f Y 2 h h b G x l b m d l c y 9 B d X R v U m V t b 3 Z l Z E N v b H V t b n M x L n t D b 2 x 1 b W 4 1 L D R 9 J n F 1 b 3 Q 7 L C Z x d W 9 0 O 1 N l Y 3 R p b 2 4 x L 2 Z v c m 1 h d F 9 j a G F s b G V u Z 2 V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F 9 j a G F s b G V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F 9 j a G F s b G V u Z 2 V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+ l Y r U B c k k 6 F h 1 C + o i j h X A A A A A A C A A A A A A A Q Z g A A A A E A A C A A A A C C 8 / t d x v C b X D + 3 l M B 5 J S x t o g + o 8 J 4 b e q d u C Z R I e c / X i w A A A A A O g A A A A A I A A C A A A A C U K V 3 2 h E D p c Q a m V M x J H 1 R m F C P G m m o v M k P k 8 V k w Z w B c A F A A A A A D H T s n k r 6 p 4 Z D j 4 + y U J / E 1 Y m z v z + K S R d 9 Q 1 q 8 G w G T Q p t 2 8 Q S E 1 k o Y T R W 6 Y y w 6 D c K Z u F G L h M H i I m N G z y c n P P 4 y G u p g u B u 4 c Z H 8 0 G K D R Z g r w N E A A A A D Y u v t m I t z D Y Z f Q O N 7 t v X 7 F 2 P r r X b 8 x y z M t s m a o k l Q V O G p x B W R t A J W T A A I D z h 4 x H G D a r K 9 I 3 1 T r k N V 7 o S x H 5 K A 3 < / D a t a M a s h u p > 
</file>

<file path=customXml/itemProps1.xml><?xml version="1.0" encoding="utf-8"?>
<ds:datastoreItem xmlns:ds="http://schemas.openxmlformats.org/officeDocument/2006/customXml" ds:itemID="{D18D82E8-0F3D-4ECA-902C-2DE8BC8F1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Cell references</vt:lpstr>
      <vt:lpstr>Nesting functions</vt:lpstr>
      <vt:lpstr>Text to numbers</vt:lpstr>
      <vt:lpstr>format_challenges</vt:lpstr>
      <vt:lpstr>DateTimePercentage</vt:lpstr>
      <vt:lpstr>format_challenges!ExternalData_1</vt:lpstr>
    </vt:vector>
  </TitlesOfParts>
  <Company>CSU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CSU San Marcos</dc:creator>
  <dc:description/>
  <cp:lastModifiedBy>Bill Kristan</cp:lastModifiedBy>
  <cp:revision>8</cp:revision>
  <dcterms:created xsi:type="dcterms:W3CDTF">2012-01-17T21:37:13Z</dcterms:created>
  <dcterms:modified xsi:type="dcterms:W3CDTF">2023-03-02T17:48:11Z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0x010100F5B3C6D55CD9CE4EAFF68843B51F87AA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