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solver_adj" vbProcedure="false">Sheet1!$O$4:$O$5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Sheet1!$O$4</definedName>
    <definedName function="false" hidden="false" localSheetId="0" name="solver_lhs2" vbProcedure="false">Sheet1!$O$4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Sheet1!$I$10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1</definedName>
    <definedName function="false" hidden="false" localSheetId="0" name="solver_rel2" vbProcedure="false">3</definedName>
    <definedName function="false" hidden="false" localSheetId="0" name="solver_rhs1" vbProcedure="false">1.66</definedName>
    <definedName function="false" hidden="false" localSheetId="0" name="solver_rhs2" vbProcedure="false">-1.66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<sst xmlns="http://schemas.openxmlformats.org/spreadsheetml/2006/main" count="14" uniqueCount="14">
  <si>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History</t>
  </si>
  <si>
    <t xml:space="preserve">Freq</t>
  </si>
  <si>
    <t xml:space="preserve">Parameter</t>
  </si>
  <si>
    <t xml:space="preserve">MLE</t>
  </si>
  <si>
    <t xml:space="preserve">Probability of history</t>
  </si>
  <si>
    <t xml:space="preserve">Betas</t>
  </si>
  <si>
    <t xml:space="preserve">p</t>
  </si>
  <si>
    <t xml:space="preserve">f(00)</t>
  </si>
  <si>
    <t xml:space="preserve">01</t>
  </si>
  <si>
    <t xml:space="preserve">00</t>
  </si>
  <si>
    <t xml:space="preserve">Mt+1</t>
  </si>
  <si>
    <t xml:space="preserve">Mult coeff</t>
  </si>
  <si>
    <t xml:space="preserve">Portion L</t>
  </si>
  <si>
    <t xml:space="preserve">Full LnLik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</si>
</sst>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3:O1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J14" activeCellId="0" sqref="J14"/>
    </sheetView>
  </sheetViews>
  <sheetFormatPr defaultRowHeight="15"/>
  <cols>
    <col collapsed="false" hidden="false" max="5" min="1" style="0" width="1.49797570850202"/>
    <col collapsed="false" hidden="false" max="6" min="6" style="0" width="16.9230769230769"/>
    <col collapsed="false" hidden="false" max="14" min="7" style="0" width="8.57085020242915"/>
    <col collapsed="false" hidden="false" max="15" min="15" style="0" width="15.2105263157895"/>
    <col collapsed="false" hidden="false" max="1025" min="16" style="0" width="8.57085020242915"/>
  </cols>
  <sheetData>
    <row r="3" customFormat="false" ht="15" hidden="false" customHeight="false" outlineLevel="0" collapsed="false">
      <c r="F3" s="1" t="s">
        <v>0</v>
      </c>
      <c r="G3" s="1" t="s">
        <v>1</v>
      </c>
      <c r="I3" s="0" t="s">
        <v>2</v>
      </c>
      <c r="J3" s="0" t="s">
        <v>3</v>
      </c>
      <c r="L3" s="0" t="s">
        <v>4</v>
      </c>
      <c r="O3" s="0" t="s">
        <v>5</v>
      </c>
    </row>
    <row r="4" customFormat="false" ht="13.8" hidden="false" customHeight="false" outlineLevel="0" collapsed="false">
      <c r="F4" s="1" t="n">
        <v>11</v>
      </c>
      <c r="G4" s="1" t="n">
        <v>50</v>
      </c>
      <c r="I4" s="0" t="s">
        <v>6</v>
      </c>
      <c r="J4" s="0" t="n">
        <f aca="false">(SIN(O4)+1)/2</f>
        <v>0.335194579403014</v>
      </c>
      <c r="L4" s="0" t="n">
        <f aca="false">J4*J4</f>
        <v>0.112355406061163</v>
      </c>
      <c r="O4" s="0" t="n">
        <v>-0.335891352019225</v>
      </c>
    </row>
    <row r="5" customFormat="false" ht="15" hidden="false" customHeight="false" outlineLevel="0" collapsed="false">
      <c r="F5" s="1" t="n">
        <v>10</v>
      </c>
      <c r="G5" s="1" t="n">
        <v>50</v>
      </c>
      <c r="I5" s="0" t="s">
        <v>7</v>
      </c>
      <c r="J5" s="0" t="n">
        <f aca="false">EXP(O5)</f>
        <v>197.5012719642</v>
      </c>
      <c r="L5" s="0" t="n">
        <f aca="false">J4*(1-J4)</f>
        <v>0.22283917334185</v>
      </c>
      <c r="O5" s="0" t="n">
        <v>5.2857450246455</v>
      </c>
    </row>
    <row r="6" customFormat="false" ht="15" hidden="false" customHeight="false" outlineLevel="0" collapsed="false">
      <c r="F6" s="1" t="s">
        <v>8</v>
      </c>
      <c r="G6" s="1" t="n">
        <v>150</v>
      </c>
      <c r="L6" s="0" t="n">
        <f aca="false">(1-J4)*J4</f>
        <v>0.22283917334185</v>
      </c>
    </row>
    <row r="7" customFormat="false" ht="15" hidden="false" customHeight="false" outlineLevel="0" collapsed="false">
      <c r="F7" s="1" t="s">
        <v>9</v>
      </c>
      <c r="G7" s="1"/>
      <c r="L7" s="0" t="n">
        <f aca="false">(1-J4)*(1-J4)</f>
        <v>0.441966247255136</v>
      </c>
    </row>
    <row r="8" customFormat="false" ht="15" hidden="false" customHeight="false" outlineLevel="0" collapsed="false">
      <c r="F8" s="1"/>
      <c r="G8" s="1"/>
    </row>
    <row r="9" customFormat="false" ht="15" hidden="false" customHeight="false" outlineLevel="0" collapsed="false">
      <c r="F9" s="1" t="s">
        <v>10</v>
      </c>
      <c r="G9" s="0" t="s">
        <v>11</v>
      </c>
      <c r="H9" s="0" t="s">
        <v>12</v>
      </c>
      <c r="I9" s="0" t="s">
        <v>13</v>
      </c>
    </row>
    <row r="10" customFormat="false" ht="15" hidden="false" customHeight="false" outlineLevel="0" collapsed="false">
      <c r="F10" s="1" t="n">
        <f aca="false">SUM(G4:G6)</f>
        <v>250</v>
      </c>
      <c r="G10" s="0" t="n">
        <f aca="false">GAMMALN(F10+J5+1)-GAMMALN(J5+1)</f>
        <v>1437.8716520646</v>
      </c>
      <c r="H10" s="0" t="n">
        <f aca="false">G4*LN(L4)+G5*LN(L5)+G6*LN(L6)+J5*LN(L7)</f>
        <v>-570.829487747755</v>
      </c>
      <c r="I10" s="0" t="n">
        <f aca="false">G10+H10</f>
        <v>867.042164316843</v>
      </c>
    </row>
    <row r="12" customFormat="false" ht="13.8" hidden="false" customHeight="false" outlineLevel="0" collapsed="false">
      <c r="H12" s="0" t="n">
        <f aca="false">J5+F10</f>
        <v>447.5012719642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LibreOffice/5.1.5.2$Linux_X86_64 LibreOffice_project/10m0$Build-2</Application>
  <Company>CSU San Marcos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2013-10-17T18:24:09Z</dcterms:created>
  <dc:creator>Bill Kristan</dc:creator>
  <dc:description/>
  <dc:language>en-US</dc:language>
  <cp:lastModifiedBy/>
  <dcterms:modified xsi:type="dcterms:W3CDTF">2016-09-16T19:21:47Z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CSU San Marcos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