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A$\Documents\classes\ecological_monitoring\labs\lab15_density_wi_distance\"/>
    </mc:Choice>
  </mc:AlternateContent>
  <bookViews>
    <workbookView xWindow="0" yWindow="0" windowWidth="16380" windowHeight="8190" tabRatio="500" activeTab="2"/>
  </bookViews>
  <sheets>
    <sheet name="Data" sheetId="1" r:id="rId1"/>
    <sheet name="Pivot" sheetId="2" r:id="rId2"/>
    <sheet name="Results" sheetId="3" r:id="rId3"/>
  </sheets>
  <calcPr calcId="162913" iterateDelta="1E-4"/>
  <pivotCaches>
    <pivotCache cacheId="0" r:id="rId4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6" i="3" l="1"/>
  <c r="E46" i="3"/>
  <c r="D46" i="3"/>
  <c r="C46" i="3"/>
  <c r="B46" i="3"/>
  <c r="I45" i="3"/>
  <c r="E45" i="3"/>
  <c r="D45" i="3"/>
  <c r="C45" i="3"/>
  <c r="B45" i="3"/>
  <c r="I44" i="3"/>
  <c r="E44" i="3"/>
  <c r="D44" i="3"/>
  <c r="C44" i="3"/>
  <c r="B44" i="3"/>
  <c r="I43" i="3"/>
  <c r="E43" i="3"/>
  <c r="D43" i="3"/>
  <c r="C43" i="3"/>
  <c r="B43" i="3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<sst xmlns="http://schemas.openxmlformats.org/spreadsheetml/2006/main" count="80" uniqueCount="30">
  <si>
    <t>Length of transect</t>
  </si>
  <si>
    <t>Distance</t>
  </si>
  <si>
    <t>n.dist</t>
  </si>
  <si>
    <t>Density.dist</t>
  </si>
  <si>
    <t>Eff.width.dist</t>
  </si>
  <si>
    <t>n.fw</t>
  </si>
  <si>
    <t>Density.fw</t>
  </si>
  <si>
    <t>Density.sqdiff</t>
  </si>
  <si>
    <t>FW.sqdiff</t>
  </si>
  <si>
    <t>Average - Density.sqdiff</t>
  </si>
  <si>
    <t>Data</t>
  </si>
  <si>
    <t>Total Result</t>
  </si>
  <si>
    <t>Average - FW.sqdiff</t>
  </si>
  <si>
    <t>Distance sampling</t>
  </si>
  <si>
    <t>Fixed width transect.</t>
  </si>
  <si>
    <t>Average density</t>
  </si>
  <si>
    <t>Average - Density.dist</t>
  </si>
  <si>
    <t>FW</t>
  </si>
  <si>
    <t>Number of points</t>
  </si>
  <si>
    <t>Average - n.dist</t>
  </si>
  <si>
    <t>Fw</t>
  </si>
  <si>
    <t>Effective width</t>
  </si>
  <si>
    <t>Average - Eff.width.dist</t>
  </si>
  <si>
    <t>Mean squared differences</t>
  </si>
  <si>
    <t>Root mean square error</t>
  </si>
  <si>
    <t>100</t>
  </si>
  <si>
    <t>200</t>
  </si>
  <si>
    <t>400</t>
  </si>
  <si>
    <t>20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</si>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</sst>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35">
    <xf numFmtId="0" fontId="0" fillId="0" borderId="0" xfId="0"/>
    <xf numFmtId="0" fontId="0" fillId="0" borderId="1" xfId="2" applyFont="1" applyBorder="1"/>
    <xf numFmtId="0" fontId="0" fillId="0" borderId="2" xfId="3" applyFont="1" applyBorder="1"/>
    <xf numFmtId="0" fontId="2" fillId="0" borderId="3" xfId="2" applyBorder="1"/>
    <xf numFmtId="0" fontId="2" fillId="0" borderId="4" xfId="2" applyBorder="1"/>
    <xf numFmtId="0" fontId="0" fillId="0" borderId="5" xfId="3" applyFont="1" applyBorder="1"/>
    <xf numFmtId="0" fontId="2" fillId="0" borderId="6" xfId="1" applyBorder="1">
      <alignment horizontal="left"/>
    </xf>
    <xf numFmtId="0" fontId="2" fillId="0" borderId="7" xfId="1" applyBorder="1">
      <alignment horizontal="left"/>
    </xf>
    <xf numFmtId="0" fontId="1" fillId="0" borderId="8" xfId="5" applyFont="1" applyBorder="1">
      <alignment horizontal="left"/>
    </xf>
    <xf numFmtId="0" fontId="2" fillId="0" borderId="9" xfId="1" applyBorder="1">
      <alignment horizontal="left"/>
    </xf>
    <xf numFmtId="0" fontId="2" fillId="0" borderId="10" xfId="6" applyBorder="1"/>
    <xf numFmtId="0" fontId="2" fillId="0" borderId="11" xfId="6" applyBorder="1"/>
    <xf numFmtId="0" fontId="2" fillId="0" borderId="12" xfId="6" applyBorder="1"/>
    <xf numFmtId="0" fontId="1" fillId="0" borderId="13" xfId="4" applyBorder="1"/>
    <xf numFmtId="0" fontId="2" fillId="0" borderId="14" xfId="1" applyBorder="1">
      <alignment horizontal="left"/>
    </xf>
    <xf numFmtId="0" fontId="2" fillId="0" borderId="15" xfId="6" applyBorder="1"/>
    <xf numFmtId="0" fontId="2" fillId="0" borderId="0" xfId="6"/>
    <xf numFmtId="0" fontId="2" fillId="0" borderId="16" xfId="6" applyBorder="1"/>
    <xf numFmtId="0" fontId="1" fillId="0" borderId="17" xfId="4" applyBorder="1"/>
    <xf numFmtId="0" fontId="2" fillId="0" borderId="6" xfId="6" applyBorder="1"/>
    <xf numFmtId="0" fontId="2" fillId="0" borderId="7" xfId="6" applyBorder="1"/>
    <xf numFmtId="0" fontId="2" fillId="0" borderId="18" xfId="6" applyBorder="1"/>
    <xf numFmtId="0" fontId="1" fillId="0" borderId="19" xfId="4" applyBorder="1"/>
    <xf numFmtId="0" fontId="1" fillId="0" borderId="20" xfId="5" applyFont="1" applyBorder="1">
      <alignment horizontal="left"/>
    </xf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  <xf numFmtId="0" fontId="0" fillId="0" borderId="25" xfId="3" applyFont="1" applyBorder="1"/>
    <xf numFmtId="0" fontId="0" fillId="0" borderId="26" xfId="2" applyFont="1" applyBorder="1"/>
    <xf numFmtId="0" fontId="2" fillId="0" borderId="13" xfId="6" applyBorder="1"/>
    <xf numFmtId="0" fontId="2" fillId="0" borderId="17" xfId="6" applyBorder="1"/>
    <xf numFmtId="0" fontId="2" fillId="0" borderId="19" xfId="6" applyBorder="1"/>
    <xf numFmtId="0" fontId="2" fillId="0" borderId="0" xfId="0" quotePrefix="1" applyFont="1"/>
    <xf numFmtId="0" fontId="0" fillId="0" borderId="0" xfId="0" quotePrefix="1"/>
  </cellXfs>
  <cellStyles count="7">
    <cellStyle name="Normal" xfId="0" builtinId="0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Results!$A$7:$A$9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Results!$B$7:$B$9</c:f>
              <c:numCache>
                <c:formatCode>General</c:formatCode>
                <c:ptCount val="3"/>
                <c:pt idx="0">
                  <c:v>54.9030016177148</c:v>
                </c:pt>
                <c:pt idx="1">
                  <c:v>49.350346525814501</c:v>
                </c:pt>
                <c:pt idx="2">
                  <c:v>54.897958972399699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5-4F06-9093-2A79D7692DC9}"/>
            </c:ext>
          </c:extLst>
        </c:ser>
        <c:ser>
          <c:idx val="1"/>
          <c:order val="1"/>
          <c:tx>
            <c:strRef>
              <c:f>Results!$C$6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Results!$A$7:$A$9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Results!$C$7:$C$9</c:f>
              <c:numCache>
                <c:formatCode>General</c:formatCode>
                <c:ptCount val="3"/>
                <c:pt idx="0">
                  <c:v>47.1958324203828</c:v>
                </c:pt>
                <c:pt idx="1">
                  <c:v>46.733802336760803</c:v>
                </c:pt>
                <c:pt idx="2">
                  <c:v>50.817721973877099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5-4F06-9093-2A79D7692DC9}"/>
            </c:ext>
          </c:extLst>
        </c:ser>
        <c:ser>
          <c:idx val="2"/>
          <c:order val="2"/>
          <c:tx>
            <c:strRef>
              <c:f>Results!$D$6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Results!$A$7:$A$9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Results!$D$7:$D$9</c:f>
              <c:numCache>
                <c:formatCode>General</c:formatCode>
                <c:ptCount val="3"/>
                <c:pt idx="0">
                  <c:v>45.762085270439101</c:v>
                </c:pt>
                <c:pt idx="1">
                  <c:v>45.9059299309571</c:v>
                </c:pt>
                <c:pt idx="2">
                  <c:v>50.4512640254544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5-4F06-9093-2A79D7692DC9}"/>
            </c:ext>
          </c:extLst>
        </c:ser>
        <c:ser>
          <c:idx val="3"/>
          <c:order val="3"/>
          <c:tx>
            <c:strRef>
              <c:f>Results!$I$6</c:f>
              <c:strCache>
                <c:ptCount val="1"/>
                <c:pt idx="0">
                  <c:v>FW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Results!$A$7:$A$9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Results!$I$7:$I$9</c:f>
              <c:numCache>
                <c:formatCode>General</c:formatCode>
                <c:ptCount val="3"/>
                <c:pt idx="0">
                  <c:v>59.3333333333333</c:v>
                </c:pt>
                <c:pt idx="1">
                  <c:v>46.6666666666667</c:v>
                </c:pt>
                <c:pt idx="2">
                  <c:v>52.6666666666667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5-4F06-9093-2A79D769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8056"/>
        <c:axId val="1036340352"/>
      </c:lineChart>
      <c:catAx>
        <c:axId val="103633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Transect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40352"/>
        <c:crosses val="autoZero"/>
        <c:auto val="1"/>
        <c:lblAlgn val="ctr"/>
        <c:lblOffset val="100"/>
        <c:noMultiLvlLbl val="0"/>
      </c:catAx>
      <c:valAx>
        <c:axId val="1036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3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Results!$A$16:$A$18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Results!$B$16:$B$18</c:f>
              <c:numCache>
                <c:formatCode>General</c:formatCode>
                <c:ptCount val="3"/>
                <c:pt idx="0">
                  <c:v>9.4</c:v>
                </c:pt>
                <c:pt idx="1">
                  <c:v>16.399999999999999</c:v>
                </c:pt>
                <c:pt idx="2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7-4B2E-87B1-D34222D8BA72}"/>
            </c:ext>
          </c:extLst>
        </c:ser>
        <c:ser>
          <c:idx val="1"/>
          <c:order val="1"/>
          <c:tx>
            <c:strRef>
              <c:f>Results!$C$15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Results!$A$16:$A$18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Results!$C$16:$C$18</c:f>
              <c:numCache>
                <c:formatCode>General</c:formatCode>
                <c:ptCount val="3"/>
                <c:pt idx="0">
                  <c:v>18.8</c:v>
                </c:pt>
                <c:pt idx="1">
                  <c:v>41.2</c:v>
                </c:pt>
                <c:pt idx="2">
                  <c:v>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7-4B2E-87B1-D34222D8BA72}"/>
            </c:ext>
          </c:extLst>
        </c:ser>
        <c:ser>
          <c:idx val="2"/>
          <c:order val="2"/>
          <c:tx>
            <c:strRef>
              <c:f>Results!$D$15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Results!$A$16:$A$18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Results!$D$16:$D$18</c:f>
              <c:numCache>
                <c:formatCode>General</c:formatCode>
                <c:ptCount val="3"/>
                <c:pt idx="0">
                  <c:v>40.4</c:v>
                </c:pt>
                <c:pt idx="1">
                  <c:v>75.400000000000006</c:v>
                </c:pt>
                <c:pt idx="2">
                  <c:v>163.6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7-4B2E-87B1-D34222D8BA72}"/>
            </c:ext>
          </c:extLst>
        </c:ser>
        <c:ser>
          <c:idx val="3"/>
          <c:order val="3"/>
          <c:tx>
            <c:strRef>
              <c:f>Results!$I$15</c:f>
              <c:strCache>
                <c:ptCount val="1"/>
                <c:pt idx="0">
                  <c:v>Fw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Results!$A$16:$A$18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Results!$I$16:$I$18</c:f>
              <c:numCache>
                <c:formatCode>General</c:formatCode>
                <c:ptCount val="3"/>
                <c:pt idx="0">
                  <c:v>5.93333333333333</c:v>
                </c:pt>
                <c:pt idx="1">
                  <c:v>9.3333333333333304</c:v>
                </c:pt>
                <c:pt idx="2">
                  <c:v>21.066666666666698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7-4B2E-87B1-D34222D8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93528"/>
        <c:axId val="1034793856"/>
      </c:lineChart>
      <c:catAx>
        <c:axId val="103479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Transect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93856"/>
        <c:crosses val="autoZero"/>
        <c:auto val="1"/>
        <c:lblAlgn val="ctr"/>
        <c:lblOffset val="100"/>
        <c:noMultiLvlLbl val="0"/>
      </c:catAx>
      <c:valAx>
        <c:axId val="10347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Results!$A$25:$A$27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Results!$B$25:$B$27</c:f>
              <c:numCache>
                <c:formatCode>General</c:formatCode>
                <c:ptCount val="3"/>
                <c:pt idx="0">
                  <c:v>17.444856829214</c:v>
                </c:pt>
                <c:pt idx="1">
                  <c:v>17.6689987797903</c:v>
                </c:pt>
                <c:pt idx="2">
                  <c:v>16.288727084229201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8-46B7-B3A2-C3478D0550BB}"/>
            </c:ext>
          </c:extLst>
        </c:ser>
        <c:ser>
          <c:idx val="1"/>
          <c:order val="1"/>
          <c:tx>
            <c:strRef>
              <c:f>Results!$C$24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Results!$A$25:$A$27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Results!$C$25:$C$27</c:f>
              <c:numCache>
                <c:formatCode>General</c:formatCode>
                <c:ptCount val="3"/>
                <c:pt idx="0">
                  <c:v>39.981642097248802</c:v>
                </c:pt>
                <c:pt idx="1">
                  <c:v>44.594287924335902</c:v>
                </c:pt>
                <c:pt idx="2">
                  <c:v>42.822760274841499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8-46B7-B3A2-C3478D0550BB}"/>
            </c:ext>
          </c:extLst>
        </c:ser>
        <c:ser>
          <c:idx val="2"/>
          <c:order val="2"/>
          <c:tx>
            <c:strRef>
              <c:f>Results!$D$24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Results!$A$25:$A$27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Results!$D$25:$D$27</c:f>
              <c:numCache>
                <c:formatCode>General</c:formatCode>
                <c:ptCount val="3"/>
                <c:pt idx="0">
                  <c:v>88.781360294397402</c:v>
                </c:pt>
                <c:pt idx="1">
                  <c:v>82.921864042455397</c:v>
                </c:pt>
                <c:pt idx="2">
                  <c:v>80.9903196489946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8-46B7-B3A2-C3478D055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807184"/>
        <c:axId val="1063809152"/>
      </c:lineChart>
      <c:catAx>
        <c:axId val="106380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Transect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09152"/>
        <c:crosses val="autoZero"/>
        <c:auto val="1"/>
        <c:lblAlgn val="ctr"/>
        <c:lblOffset val="100"/>
        <c:noMultiLvlLbl val="0"/>
      </c:catAx>
      <c:valAx>
        <c:axId val="1063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</a:t>
                </a:r>
                <a:r>
                  <a:rPr lang="en-US" baseline="0"/>
                  <a:t> 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Results!$A$43:$A$45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Results!$B$43:$B$45</c:f>
              <c:numCache>
                <c:formatCode>General</c:formatCode>
                <c:ptCount val="3"/>
                <c:pt idx="0">
                  <c:v>22.143319548772606</c:v>
                </c:pt>
                <c:pt idx="1">
                  <c:v>12.13690249863671</c:v>
                </c:pt>
                <c:pt idx="2">
                  <c:v>14.108826515009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5-40C2-84B4-56E3B01525A2}"/>
            </c:ext>
          </c:extLst>
        </c:ser>
        <c:ser>
          <c:idx val="1"/>
          <c:order val="1"/>
          <c:tx>
            <c:strRef>
              <c:f>Results!$C$42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Results!$A$43:$A$45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Results!$C$43:$C$45</c:f>
              <c:numCache>
                <c:formatCode>General</c:formatCode>
                <c:ptCount val="3"/>
                <c:pt idx="0">
                  <c:v>8.7780482488591396</c:v>
                </c:pt>
                <c:pt idx="1">
                  <c:v>9.058460032936658</c:v>
                </c:pt>
                <c:pt idx="2">
                  <c:v>5.1698052059120663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5-40C2-84B4-56E3B01525A2}"/>
            </c:ext>
          </c:extLst>
        </c:ser>
        <c:ser>
          <c:idx val="2"/>
          <c:order val="2"/>
          <c:tx>
            <c:strRef>
              <c:f>Results!$D$42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Results!$A$43:$A$45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Results!$D$43:$D$45</c:f>
              <c:numCache>
                <c:formatCode>General</c:formatCode>
                <c:ptCount val="3"/>
                <c:pt idx="0">
                  <c:v>7.064997127876345</c:v>
                </c:pt>
                <c:pt idx="1">
                  <c:v>8.3089786874218117</c:v>
                </c:pt>
                <c:pt idx="2">
                  <c:v>2.2671787004566073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5-40C2-84B4-56E3B01525A2}"/>
            </c:ext>
          </c:extLst>
        </c:ser>
        <c:ser>
          <c:idx val="3"/>
          <c:order val="3"/>
          <c:tx>
            <c:strRef>
              <c:f>Results!$I$42</c:f>
              <c:strCache>
                <c:ptCount val="1"/>
                <c:pt idx="0">
                  <c:v>FW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Results!$A$43:$A$45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Results!$I$43:$I$45</c:f>
              <c:numCache>
                <c:formatCode>General</c:formatCode>
                <c:ptCount val="3"/>
                <c:pt idx="0">
                  <c:v>27.808871486152274</c:v>
                </c:pt>
                <c:pt idx="1">
                  <c:v>15.599145275730109</c:v>
                </c:pt>
                <c:pt idx="2">
                  <c:v>10.082988974836132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5-40C2-84B4-56E3B015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23968"/>
        <c:axId val="647721016"/>
      </c:lineChart>
      <c:catAx>
        <c:axId val="64772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Transect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21016"/>
        <c:crosses val="autoZero"/>
        <c:auto val="1"/>
        <c:lblAlgn val="ctr"/>
        <c:lblOffset val="100"/>
        <c:noMultiLvlLbl val="0"/>
      </c:catAx>
      <c:valAx>
        <c:axId val="6477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386952</xdr:colOff>
      <xdr:row>4</xdr:row>
      <xdr:rowOff>98821</xdr:rowOff>
    </xdr:from>
    <xdr:to>
      <xdr:col>16</xdr:col>
      <xdr:colOff>315515</xdr:colOff>
      <xdr:row>18</xdr:row>
      <xdr:rowOff>175021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148827</xdr:colOff>
      <xdr:row>21</xdr:row>
      <xdr:rowOff>146446</xdr:rowOff>
    </xdr:from>
    <xdr:to>
      <xdr:col>16</xdr:col>
      <xdr:colOff>77390</xdr:colOff>
      <xdr:row>36</xdr:row>
      <xdr:rowOff>32146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267889</xdr:colOff>
      <xdr:row>38</xdr:row>
      <xdr:rowOff>86916</xdr:rowOff>
    </xdr:from>
    <xdr:to>
      <xdr:col>16</xdr:col>
      <xdr:colOff>196452</xdr:colOff>
      <xdr:row>52</xdr:row>
      <xdr:rowOff>163116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101202</xdr:colOff>
      <xdr:row>49</xdr:row>
      <xdr:rowOff>51197</xdr:rowOff>
    </xdr:from>
    <xdr:to>
      <xdr:col>9</xdr:col>
      <xdr:colOff>29765</xdr:colOff>
      <xdr:row>63</xdr:row>
      <xdr:rowOff>127397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45">
  <cacheSource type="worksheet">
    <worksheetSource ref="A1:I46" sheet="Data"/>
  </cacheSource>
  <cacheFields count="9">
    <cacheField name="Length of transect" numFmtId="0">
      <sharedItems containsSemiMixedTypes="0" containsString="0" containsNumber="1" containsInteger="1" minValue="100" maxValue="400" count="3">
        <n v="100"/>
        <n v="200"/>
        <n v="400"/>
      </sharedItems>
    </cacheField>
    <cacheField name="Distance" numFmtId="0">
      <sharedItems containsSemiMixedTypes="0" containsString="0" containsNumber="1" containsInteger="1" minValue="20" maxValue="100" count="3">
        <n v="20"/>
        <n v="50"/>
        <n v="100"/>
      </sharedItems>
    </cacheField>
    <cacheField name="n.dist" numFmtId="0">
      <sharedItems containsSemiMixedTypes="0" containsString="0" containsNumber="1" containsInteger="1" minValue="3" maxValue="183" count="37">
        <n v="3"/>
        <n v="8"/>
        <n v="11"/>
        <n v="12"/>
        <n v="13"/>
        <n v="15"/>
        <n v="16"/>
        <n v="17"/>
        <n v="19"/>
        <n v="20"/>
        <n v="21"/>
        <n v="24"/>
        <n v="26"/>
        <n v="35"/>
        <n v="36"/>
        <n v="37"/>
        <n v="38"/>
        <n v="42"/>
        <n v="43"/>
        <n v="44"/>
        <n v="45"/>
        <n v="48"/>
        <n v="66"/>
        <n v="67"/>
        <n v="68"/>
        <n v="77"/>
        <n v="81"/>
        <n v="85"/>
        <n v="86"/>
        <n v="88"/>
        <n v="91"/>
        <n v="102"/>
        <n v="144"/>
        <n v="156"/>
        <n v="166"/>
        <n v="169"/>
        <n v="183"/>
      </sharedItems>
    </cacheField>
    <cacheField name="Density.dist" numFmtId="0">
      <sharedItems containsSemiMixedTypes="0" containsString="0" containsNumber="1" minValue="15.515848569948799" maxValue="80.426173918988198" count="45">
        <n v="15.515848569948799"/>
        <n v="34.242098100846398"/>
        <n v="35.235821089934902"/>
        <n v="36.239030009658698"/>
        <n v="36.945800754523397"/>
        <n v="37.2300675018544"/>
        <n v="37.293809386334601"/>
        <n v="37.4653576223388"/>
        <n v="37.537403824471802"/>
        <n v="39.426468364996602"/>
        <n v="42.432625209227901"/>
        <n v="43.269271958533203"/>
        <n v="45.274693170801697"/>
        <n v="45.606230397882598"/>
        <n v="46.436380935785401"/>
        <n v="46.994182095757999"/>
        <n v="47.280824291981403"/>
        <n v="47.301717956283703"/>
        <n v="47.436808910209599"/>
        <n v="47.838375058627399"/>
        <n v="47.9315659451592"/>
        <n v="48.297449440642602"/>
        <n v="49.1590273455637"/>
        <n v="49.699581752595797"/>
        <n v="50.296185598239603"/>
        <n v="50.549664221095199"/>
        <n v="51.343546735209301"/>
        <n v="52.177248240287497"/>
        <n v="52.962650457280098"/>
        <n v="53.049712684532302"/>
        <n v="53.647061789475003"/>
        <n v="54.481649489368699"/>
        <n v="54.5938816640409"/>
        <n v="55.061791079453002"/>
        <n v="56.797684050655697"/>
        <n v="56.983449245152997"/>
        <n v="57.067939220382101"/>
        <n v="58.4528687028807"/>
        <n v="61.471855592892503"/>
        <n v="61.6264612147652"/>
        <n v="62.7711586597921"/>
        <n v="62.839176482564902"/>
        <n v="64.768023131154393"/>
        <n v="76.631093496830104"/>
        <n v="80.426173918988198"/>
      </sharedItems>
    </cacheField>
    <cacheField name="Eff.width.dist" numFmtId="0">
      <sharedItems containsSemiMixedTypes="0" containsString="0" containsNumber="1" minValue="9.2638306836231195" maxValue="95.176005651051597" count="45">
        <n v="9.2638306836231195"/>
        <n v="11.7445798948077"/>
        <n v="15.1049842312043"/>
        <n v="16.163892134287799"/>
        <n v="16.252410208109801"/>
        <n v="16.285875303912501"/>
        <n v="17.437063835326398"/>
        <n v="17.523971573661601"/>
        <n v="17.528979925004201"/>
        <n v="18.447136462095202"/>
        <n v="18.8502434677949"/>
        <n v="19.096367380513801"/>
        <n v="19.335068826402601"/>
        <n v="21.9028634808292"/>
        <n v="22.075646058594199"/>
        <n v="35.339830884416997"/>
        <n v="38.550542214327201"/>
        <n v="38.944309841775897"/>
        <n v="39.042257255001303"/>
        <n v="40.063512253074002"/>
        <n v="40.5803013361148"/>
        <n v="42.253876711755602"/>
        <n v="43.0904403416097"/>
        <n v="43.306680795221602"/>
        <n v="43.812463844863998"/>
        <n v="44.749835851976002"/>
        <n v="45.654609064555899"/>
        <n v="46.509938646060199"/>
        <n v="47.142681630179702"/>
        <n v="47.9521708111983"/>
        <n v="66.271459002135003"/>
        <n v="75.2533921895986"/>
        <n v="78.755478102043995"/>
        <n v="78.763404779701901"/>
        <n v="80.749605728001995"/>
        <n v="82.511227255874601"/>
        <n v="82.634435073760002"/>
        <n v="85.511029710549906"/>
        <n v="86.454110861970506"/>
        <n v="87.681894969453694"/>
        <n v="88.081369281588394"/>
        <n v="90.446324958182601"/>
        <n v="91.167945992823306"/>
        <n v="94.010036372500906"/>
        <n v="95.176005651051597"/>
      </sharedItems>
    </cacheField>
    <cacheField name="n.fw" numFmtId="0">
      <sharedItems containsSemiMixedTypes="0" containsString="0" containsNumber="1" containsInteger="1" minValue="1" maxValue="29" count="23">
        <n v="1"/>
        <n v="2"/>
        <n v="3"/>
        <n v="5"/>
        <n v="6"/>
        <n v="7"/>
        <n v="8"/>
        <n v="9"/>
        <n v="10"/>
        <n v="11"/>
        <n v="12"/>
        <n v="14"/>
        <n v="15"/>
        <n v="17"/>
        <n v="18"/>
        <n v="19"/>
        <n v="20"/>
        <n v="21"/>
        <n v="23"/>
        <n v="24"/>
        <n v="25"/>
        <n v="28"/>
        <n v="29"/>
      </sharedItems>
    </cacheField>
    <cacheField name="Density.fw" numFmtId="0">
      <sharedItems containsSemiMixedTypes="0" containsString="0" containsNumber="1" minValue="10" maxValue="90" count="21">
        <n v="10"/>
        <n v="15"/>
        <n v="20"/>
        <n v="30"/>
        <n v="35"/>
        <n v="37.5"/>
        <n v="40"/>
        <n v="42.5"/>
        <n v="45"/>
        <n v="47.5"/>
        <n v="50"/>
        <n v="52.5"/>
        <n v="55"/>
        <n v="57.5"/>
        <n v="60"/>
        <n v="62.5"/>
        <n v="70"/>
        <n v="72.5"/>
        <n v="75"/>
        <n v="80"/>
        <n v="90"/>
      </sharedItems>
    </cacheField>
    <cacheField name="Density.sqdiff" numFmtId="0">
      <sharedItems containsSemiMixedTypes="0" containsString="0" containsNumber="1" minValue="8.7725908604572606E-2" maxValue="1189.1566998507001" count="45">
        <n v="8.7725908604572606E-2"/>
        <n v="9.0251123373387004E-2"/>
        <n v="0.30213075595216099"/>
        <n v="0.70723500550971896"/>
        <n v="1.8051178296916299"/>
        <n v="2.8986784071682101"/>
        <n v="4.2784194392251296"/>
        <n v="4.6726223871640098"/>
        <n v="4.7404098998349404"/>
        <n v="6.56994856278087"/>
        <n v="7.2807259874416399"/>
        <n v="7.39391653107851"/>
        <n v="8.7772977320219692"/>
        <n v="9.0349412734619392"/>
        <n v="9.30074745819722"/>
        <n v="12.699380834833899"/>
        <n v="13.301059696248799"/>
        <n v="19.305211316491"/>
        <n v="20.085182145558701"/>
        <n v="21.103748743211298"/>
        <n v="22.328524630067999"/>
        <n v="25.621728932030301"/>
        <n v="45.302699968187198"/>
        <n v="46.208508452538403"/>
        <n v="48.768563359628097"/>
        <n v="49.955764823015301"/>
        <n v="57.265161224012502"/>
        <n v="71.450989308139299"/>
        <n v="111.799571236418"/>
        <n v="131.60347074417999"/>
        <n v="135.17460037843901"/>
        <n v="155.31630343429001"/>
        <n v="157.11725953585901"/>
        <n v="161.44727991079901"/>
        <n v="163.071176007194"/>
        <n v="163.102493513582"/>
        <n v="164.844452750448"/>
        <n v="170.412117940603"/>
        <n v="189.36429507507299"/>
        <n v="217.98097888841201"/>
        <n v="218.09450720231101"/>
        <n v="248.311472263349"/>
        <n v="709.21514083690499"/>
        <n v="925.75205934851999"/>
        <n v="1189.1566998507001"/>
      </sharedItems>
    </cacheField>
    <cacheField name="FW.sqdiff" numFmtId="0">
      <sharedItems containsSemiMixedTypes="0" containsString="0" containsNumber="1" minValue="0" maxValue="1600" count="13">
        <n v="0"/>
        <n v="6.25"/>
        <n v="25"/>
        <n v="56.25"/>
        <n v="100"/>
        <n v="156.25"/>
        <n v="225"/>
        <n v="400"/>
        <n v="506.25"/>
        <n v="625"/>
        <n v="900"/>
        <n v="1225"/>
        <n v="1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x v="2"/>
    <x v="40"/>
    <x v="7"/>
    <x v="6"/>
    <x v="19"/>
    <x v="35"/>
    <x v="10"/>
  </r>
  <r>
    <x v="0"/>
    <x v="0"/>
    <x v="4"/>
    <x v="44"/>
    <x v="3"/>
    <x v="6"/>
    <x v="19"/>
    <x v="43"/>
    <x v="10"/>
  </r>
  <r>
    <x v="0"/>
    <x v="0"/>
    <x v="0"/>
    <x v="0"/>
    <x v="12"/>
    <x v="0"/>
    <x v="0"/>
    <x v="44"/>
    <x v="12"/>
  </r>
  <r>
    <x v="0"/>
    <x v="0"/>
    <x v="1"/>
    <x v="28"/>
    <x v="2"/>
    <x v="4"/>
    <x v="14"/>
    <x v="12"/>
    <x v="4"/>
  </r>
  <r>
    <x v="0"/>
    <x v="0"/>
    <x v="3"/>
    <x v="41"/>
    <x v="11"/>
    <x v="5"/>
    <x v="16"/>
    <x v="36"/>
    <x v="7"/>
  </r>
  <r>
    <x v="0"/>
    <x v="1"/>
    <x v="6"/>
    <x v="4"/>
    <x v="23"/>
    <x v="1"/>
    <x v="2"/>
    <x v="37"/>
    <x v="10"/>
  </r>
  <r>
    <x v="0"/>
    <x v="1"/>
    <x v="7"/>
    <x v="10"/>
    <x v="19"/>
    <x v="7"/>
    <x v="20"/>
    <x v="26"/>
    <x v="12"/>
  </r>
  <r>
    <x v="0"/>
    <x v="1"/>
    <x v="10"/>
    <x v="23"/>
    <x v="21"/>
    <x v="7"/>
    <x v="20"/>
    <x v="1"/>
    <x v="12"/>
  </r>
  <r>
    <x v="0"/>
    <x v="1"/>
    <x v="11"/>
    <x v="39"/>
    <x v="17"/>
    <x v="6"/>
    <x v="19"/>
    <x v="30"/>
    <x v="10"/>
  </r>
  <r>
    <x v="0"/>
    <x v="1"/>
    <x v="6"/>
    <x v="12"/>
    <x v="15"/>
    <x v="6"/>
    <x v="19"/>
    <x v="20"/>
    <x v="10"/>
  </r>
  <r>
    <x v="0"/>
    <x v="2"/>
    <x v="15"/>
    <x v="11"/>
    <x v="37"/>
    <x v="2"/>
    <x v="3"/>
    <x v="22"/>
    <x v="7"/>
  </r>
  <r>
    <x v="0"/>
    <x v="2"/>
    <x v="20"/>
    <x v="16"/>
    <x v="44"/>
    <x v="3"/>
    <x v="10"/>
    <x v="11"/>
    <x v="0"/>
  </r>
  <r>
    <x v="0"/>
    <x v="2"/>
    <x v="13"/>
    <x v="5"/>
    <x v="43"/>
    <x v="1"/>
    <x v="2"/>
    <x v="34"/>
    <x v="10"/>
  </r>
  <r>
    <x v="0"/>
    <x v="2"/>
    <x v="18"/>
    <x v="32"/>
    <x v="33"/>
    <x v="5"/>
    <x v="16"/>
    <x v="19"/>
    <x v="7"/>
  </r>
  <r>
    <x v="0"/>
    <x v="2"/>
    <x v="17"/>
    <x v="14"/>
    <x v="41"/>
    <x v="4"/>
    <x v="14"/>
    <x v="15"/>
    <x v="4"/>
  </r>
  <r>
    <x v="1"/>
    <x v="0"/>
    <x v="9"/>
    <x v="29"/>
    <x v="10"/>
    <x v="12"/>
    <x v="18"/>
    <x v="14"/>
    <x v="9"/>
  </r>
  <r>
    <x v="1"/>
    <x v="0"/>
    <x v="8"/>
    <x v="37"/>
    <x v="4"/>
    <x v="11"/>
    <x v="16"/>
    <x v="27"/>
    <x v="7"/>
  </r>
  <r>
    <x v="1"/>
    <x v="0"/>
    <x v="5"/>
    <x v="1"/>
    <x v="13"/>
    <x v="6"/>
    <x v="6"/>
    <x v="41"/>
    <x v="4"/>
  </r>
  <r>
    <x v="1"/>
    <x v="0"/>
    <x v="6"/>
    <x v="3"/>
    <x v="14"/>
    <x v="5"/>
    <x v="4"/>
    <x v="38"/>
    <x v="6"/>
  </r>
  <r>
    <x v="1"/>
    <x v="0"/>
    <x v="3"/>
    <x v="42"/>
    <x v="0"/>
    <x v="9"/>
    <x v="12"/>
    <x v="40"/>
    <x v="2"/>
  </r>
  <r>
    <x v="1"/>
    <x v="1"/>
    <x v="14"/>
    <x v="8"/>
    <x v="29"/>
    <x v="6"/>
    <x v="6"/>
    <x v="31"/>
    <x v="4"/>
  </r>
  <r>
    <x v="1"/>
    <x v="1"/>
    <x v="14"/>
    <x v="9"/>
    <x v="26"/>
    <x v="5"/>
    <x v="4"/>
    <x v="28"/>
    <x v="6"/>
  </r>
  <r>
    <x v="1"/>
    <x v="1"/>
    <x v="21"/>
    <x v="38"/>
    <x v="18"/>
    <x v="6"/>
    <x v="6"/>
    <x v="29"/>
    <x v="4"/>
  </r>
  <r>
    <x v="1"/>
    <x v="1"/>
    <x v="19"/>
    <x v="17"/>
    <x v="27"/>
    <x v="10"/>
    <x v="14"/>
    <x v="10"/>
    <x v="4"/>
  </r>
  <r>
    <x v="1"/>
    <x v="1"/>
    <x v="17"/>
    <x v="20"/>
    <x v="24"/>
    <x v="10"/>
    <x v="14"/>
    <x v="6"/>
    <x v="4"/>
  </r>
  <r>
    <x v="1"/>
    <x v="2"/>
    <x v="23"/>
    <x v="25"/>
    <x v="30"/>
    <x v="8"/>
    <x v="10"/>
    <x v="2"/>
    <x v="0"/>
  </r>
  <r>
    <x v="1"/>
    <x v="2"/>
    <x v="30"/>
    <x v="33"/>
    <x v="36"/>
    <x v="8"/>
    <x v="10"/>
    <x v="21"/>
    <x v="0"/>
  </r>
  <r>
    <x v="1"/>
    <x v="2"/>
    <x v="22"/>
    <x v="7"/>
    <x v="40"/>
    <x v="2"/>
    <x v="1"/>
    <x v="32"/>
    <x v="11"/>
  </r>
  <r>
    <x v="1"/>
    <x v="2"/>
    <x v="27"/>
    <x v="22"/>
    <x v="38"/>
    <x v="7"/>
    <x v="8"/>
    <x v="3"/>
    <x v="2"/>
  </r>
  <r>
    <x v="1"/>
    <x v="2"/>
    <x v="24"/>
    <x v="6"/>
    <x v="42"/>
    <x v="4"/>
    <x v="3"/>
    <x v="33"/>
    <x v="7"/>
  </r>
  <r>
    <x v="2"/>
    <x v="0"/>
    <x v="12"/>
    <x v="2"/>
    <x v="9"/>
    <x v="12"/>
    <x v="5"/>
    <x v="39"/>
    <x v="5"/>
  </r>
  <r>
    <x v="2"/>
    <x v="0"/>
    <x v="16"/>
    <x v="31"/>
    <x v="6"/>
    <x v="19"/>
    <x v="14"/>
    <x v="18"/>
    <x v="4"/>
  </r>
  <r>
    <x v="2"/>
    <x v="0"/>
    <x v="14"/>
    <x v="26"/>
    <x v="8"/>
    <x v="16"/>
    <x v="10"/>
    <x v="4"/>
    <x v="0"/>
  </r>
  <r>
    <x v="2"/>
    <x v="0"/>
    <x v="14"/>
    <x v="43"/>
    <x v="1"/>
    <x v="22"/>
    <x v="17"/>
    <x v="42"/>
    <x v="8"/>
  </r>
  <r>
    <x v="2"/>
    <x v="0"/>
    <x v="15"/>
    <x v="34"/>
    <x v="5"/>
    <x v="16"/>
    <x v="10"/>
    <x v="23"/>
    <x v="0"/>
  </r>
  <r>
    <x v="2"/>
    <x v="1"/>
    <x v="28"/>
    <x v="13"/>
    <x v="28"/>
    <x v="14"/>
    <x v="8"/>
    <x v="17"/>
    <x v="2"/>
  </r>
  <r>
    <x v="2"/>
    <x v="1"/>
    <x v="29"/>
    <x v="36"/>
    <x v="16"/>
    <x v="21"/>
    <x v="16"/>
    <x v="25"/>
    <x v="7"/>
  </r>
  <r>
    <x v="2"/>
    <x v="1"/>
    <x v="31"/>
    <x v="35"/>
    <x v="25"/>
    <x v="18"/>
    <x v="13"/>
    <x v="24"/>
    <x v="3"/>
  </r>
  <r>
    <x v="2"/>
    <x v="1"/>
    <x v="26"/>
    <x v="15"/>
    <x v="22"/>
    <x v="15"/>
    <x v="9"/>
    <x v="13"/>
    <x v="1"/>
  </r>
  <r>
    <x v="2"/>
    <x v="1"/>
    <x v="25"/>
    <x v="18"/>
    <x v="20"/>
    <x v="16"/>
    <x v="10"/>
    <x v="9"/>
    <x v="0"/>
  </r>
  <r>
    <x v="2"/>
    <x v="2"/>
    <x v="35"/>
    <x v="30"/>
    <x v="32"/>
    <x v="17"/>
    <x v="11"/>
    <x v="16"/>
    <x v="1"/>
  </r>
  <r>
    <x v="2"/>
    <x v="2"/>
    <x v="33"/>
    <x v="21"/>
    <x v="34"/>
    <x v="16"/>
    <x v="10"/>
    <x v="5"/>
    <x v="0"/>
  </r>
  <r>
    <x v="2"/>
    <x v="2"/>
    <x v="36"/>
    <x v="27"/>
    <x v="39"/>
    <x v="13"/>
    <x v="7"/>
    <x v="8"/>
    <x v="3"/>
  </r>
  <r>
    <x v="2"/>
    <x v="2"/>
    <x v="34"/>
    <x v="24"/>
    <x v="35"/>
    <x v="20"/>
    <x v="15"/>
    <x v="0"/>
    <x v="5"/>
  </r>
  <r>
    <x v="2"/>
    <x v="2"/>
    <x v="32"/>
    <x v="19"/>
    <x v="31"/>
    <x v="13"/>
    <x v="7"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2" cacheId="0" applyNumberFormats="0" applyBorderFormats="0" applyFontFormats="0" applyPatternFormats="0" applyAlignmentFormats="0" applyWidthHeightFormats="0" dataCaption="Values" itemPrintTitles="1" indent="0" compact="0" compactData="0">
  <location ref="A15:B19" firstHeaderRow="1" firstDataRow="1" firstDataCol="1"/>
  <pivotFields count="9">
    <pivotField axis="axisRow" compact="0" outline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</pivotFields>
  <rowFields count="1">
    <field x="0"/>
  </rowFields>
  <dataFields count="1">
    <dataField name="Average - FW.sqdiff" fld="8" subtotal="average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0" applyNumberFormats="0" applyBorderFormats="0" applyFontFormats="0" applyPatternFormats="0" applyAlignmentFormats="0" applyWidthHeightFormats="0" dataCaption="Values" itemPrintTitles="1" indent="0" compact="0" compactData="0">
  <location ref="A1:E6" firstHeaderRow="1" firstDataRow="2" firstDataCol="1"/>
  <pivotFields count="9">
    <pivotField axis="axisRow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compact="0" showAll="0"/>
  </pivotFields>
  <rowFields count="1">
    <field x="0"/>
  </rowFields>
  <colFields count="1">
    <field x="1"/>
  </colFields>
  <dataFields count="1">
    <dataField name="Average - Density.sqdiff" fld="7" subtotal="average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/>
  </sheetViews>
  <sheetFormatPr defaultColWidth="9" defaultRowHeight="15"/>
  <cols>
    <col min="1" max="1" width="17" customWidth="1"/>
    <col min="3" max="3" width="11.5703125" customWidth="1"/>
    <col min="4" max="4" width="11.28515625" customWidth="1"/>
    <col min="5" max="5" width="13.140625" customWidth="1"/>
    <col min="6" max="6" width="10.5703125" customWidth="1"/>
    <col min="7" max="7" width="10.28515625" customWidth="1"/>
    <col min="8" max="8" width="1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100</v>
      </c>
      <c r="B2">
        <v>20</v>
      </c>
      <c r="C2">
        <v>11</v>
      </c>
      <c r="D2">
        <v>62.7711586597921</v>
      </c>
      <c r="E2">
        <v>17.523971573661601</v>
      </c>
      <c r="F2">
        <v>8</v>
      </c>
      <c r="G2">
        <v>80</v>
      </c>
      <c r="H2">
        <f t="shared" ref="H2:H46" si="0">(D2-50)^2</f>
        <v>163.10249351358274</v>
      </c>
      <c r="I2">
        <f t="shared" ref="I2:I46" si="1">(G2-50)^2</f>
        <v>900</v>
      </c>
    </row>
    <row r="3" spans="1:9">
      <c r="A3">
        <v>100</v>
      </c>
      <c r="B3">
        <v>20</v>
      </c>
      <c r="C3">
        <v>13</v>
      </c>
      <c r="D3">
        <v>80.426173918988198</v>
      </c>
      <c r="E3">
        <v>16.163892134287799</v>
      </c>
      <c r="F3">
        <v>8</v>
      </c>
      <c r="G3">
        <v>80</v>
      </c>
      <c r="H3">
        <f t="shared" si="0"/>
        <v>925.75205934851761</v>
      </c>
      <c r="I3">
        <f t="shared" si="1"/>
        <v>900</v>
      </c>
    </row>
    <row r="4" spans="1:9">
      <c r="A4">
        <v>100</v>
      </c>
      <c r="B4">
        <v>20</v>
      </c>
      <c r="C4">
        <v>3</v>
      </c>
      <c r="D4">
        <v>15.515848569948799</v>
      </c>
      <c r="E4">
        <v>19.335068826402601</v>
      </c>
      <c r="F4">
        <v>1</v>
      </c>
      <c r="G4">
        <v>10</v>
      </c>
      <c r="H4">
        <f t="shared" si="0"/>
        <v>1189.1566998507021</v>
      </c>
      <c r="I4">
        <f t="shared" si="1"/>
        <v>1600</v>
      </c>
    </row>
    <row r="5" spans="1:9">
      <c r="A5">
        <v>100</v>
      </c>
      <c r="B5">
        <v>20</v>
      </c>
      <c r="C5">
        <v>8</v>
      </c>
      <c r="D5">
        <v>52.962650457280098</v>
      </c>
      <c r="E5">
        <v>15.1049842312043</v>
      </c>
      <c r="F5">
        <v>6</v>
      </c>
      <c r="G5">
        <v>60</v>
      </c>
      <c r="H5">
        <f t="shared" si="0"/>
        <v>8.7772977320219745</v>
      </c>
      <c r="I5">
        <f t="shared" si="1"/>
        <v>100</v>
      </c>
    </row>
    <row r="6" spans="1:9">
      <c r="A6">
        <v>100</v>
      </c>
      <c r="B6">
        <v>20</v>
      </c>
      <c r="C6">
        <v>12</v>
      </c>
      <c r="D6">
        <v>62.839176482564902</v>
      </c>
      <c r="E6">
        <v>19.096367380513801</v>
      </c>
      <c r="F6">
        <v>7</v>
      </c>
      <c r="G6">
        <v>70</v>
      </c>
      <c r="H6">
        <f t="shared" si="0"/>
        <v>164.84445275044766</v>
      </c>
      <c r="I6">
        <f t="shared" si="1"/>
        <v>400</v>
      </c>
    </row>
    <row r="7" spans="1:9">
      <c r="A7">
        <v>100</v>
      </c>
      <c r="B7">
        <v>50</v>
      </c>
      <c r="C7">
        <v>16</v>
      </c>
      <c r="D7">
        <v>36.945800754523397</v>
      </c>
      <c r="E7">
        <v>43.306680795221602</v>
      </c>
      <c r="F7">
        <v>2</v>
      </c>
      <c r="G7">
        <v>20</v>
      </c>
      <c r="H7">
        <f t="shared" si="0"/>
        <v>170.41211794060192</v>
      </c>
      <c r="I7">
        <f t="shared" si="1"/>
        <v>900</v>
      </c>
    </row>
    <row r="8" spans="1:9">
      <c r="A8">
        <v>100</v>
      </c>
      <c r="B8">
        <v>50</v>
      </c>
      <c r="C8">
        <v>17</v>
      </c>
      <c r="D8">
        <v>42.432625209227901</v>
      </c>
      <c r="E8">
        <v>40.063512253074002</v>
      </c>
      <c r="F8">
        <v>9</v>
      </c>
      <c r="G8">
        <v>90</v>
      </c>
      <c r="H8">
        <f t="shared" si="0"/>
        <v>57.265161224013077</v>
      </c>
      <c r="I8">
        <f t="shared" si="1"/>
        <v>1600</v>
      </c>
    </row>
    <row r="9" spans="1:9">
      <c r="A9">
        <v>100</v>
      </c>
      <c r="B9">
        <v>50</v>
      </c>
      <c r="C9">
        <v>21</v>
      </c>
      <c r="D9">
        <v>49.699581752595797</v>
      </c>
      <c r="E9">
        <v>42.253876711755602</v>
      </c>
      <c r="F9">
        <v>9</v>
      </c>
      <c r="G9">
        <v>90</v>
      </c>
      <c r="H9">
        <f t="shared" si="0"/>
        <v>9.0251123373412637E-2</v>
      </c>
      <c r="I9">
        <f t="shared" si="1"/>
        <v>1600</v>
      </c>
    </row>
    <row r="10" spans="1:9">
      <c r="A10">
        <v>100</v>
      </c>
      <c r="B10">
        <v>50</v>
      </c>
      <c r="C10">
        <v>24</v>
      </c>
      <c r="D10">
        <v>61.6264612147652</v>
      </c>
      <c r="E10">
        <v>38.944309841775897</v>
      </c>
      <c r="F10">
        <v>8</v>
      </c>
      <c r="G10">
        <v>80</v>
      </c>
      <c r="H10">
        <f t="shared" si="0"/>
        <v>135.17460037843949</v>
      </c>
      <c r="I10">
        <f t="shared" si="1"/>
        <v>900</v>
      </c>
    </row>
    <row r="11" spans="1:9">
      <c r="A11">
        <v>100</v>
      </c>
      <c r="B11">
        <v>50</v>
      </c>
      <c r="C11">
        <v>16</v>
      </c>
      <c r="D11">
        <v>45.274693170801697</v>
      </c>
      <c r="E11">
        <v>35.339830884416997</v>
      </c>
      <c r="F11">
        <v>8</v>
      </c>
      <c r="G11">
        <v>80</v>
      </c>
      <c r="H11">
        <f t="shared" si="0"/>
        <v>22.328524630068117</v>
      </c>
      <c r="I11">
        <f t="shared" si="1"/>
        <v>900</v>
      </c>
    </row>
    <row r="12" spans="1:9">
      <c r="A12">
        <v>100</v>
      </c>
      <c r="B12">
        <v>100</v>
      </c>
      <c r="C12">
        <v>37</v>
      </c>
      <c r="D12">
        <v>43.269271958533203</v>
      </c>
      <c r="E12">
        <v>85.511029710549906</v>
      </c>
      <c r="F12">
        <v>3</v>
      </c>
      <c r="G12">
        <v>30</v>
      </c>
      <c r="H12">
        <f t="shared" si="0"/>
        <v>45.302699968187468</v>
      </c>
      <c r="I12">
        <f t="shared" si="1"/>
        <v>400</v>
      </c>
    </row>
    <row r="13" spans="1:9">
      <c r="A13">
        <v>100</v>
      </c>
      <c r="B13">
        <v>100</v>
      </c>
      <c r="C13">
        <v>45</v>
      </c>
      <c r="D13">
        <v>47.280824291981403</v>
      </c>
      <c r="E13">
        <v>95.176005651051597</v>
      </c>
      <c r="F13">
        <v>5</v>
      </c>
      <c r="G13">
        <v>50</v>
      </c>
      <c r="H13">
        <f t="shared" si="0"/>
        <v>7.3939165310784354</v>
      </c>
      <c r="I13">
        <f t="shared" si="1"/>
        <v>0</v>
      </c>
    </row>
    <row r="14" spans="1:9">
      <c r="A14">
        <v>100</v>
      </c>
      <c r="B14">
        <v>100</v>
      </c>
      <c r="C14">
        <v>35</v>
      </c>
      <c r="D14">
        <v>37.2300675018544</v>
      </c>
      <c r="E14">
        <v>94.010036372500906</v>
      </c>
      <c r="F14">
        <v>2</v>
      </c>
      <c r="G14">
        <v>20</v>
      </c>
      <c r="H14">
        <f t="shared" si="0"/>
        <v>163.07117600719513</v>
      </c>
      <c r="I14">
        <f t="shared" si="1"/>
        <v>900</v>
      </c>
    </row>
    <row r="15" spans="1:9">
      <c r="A15">
        <v>100</v>
      </c>
      <c r="B15">
        <v>100</v>
      </c>
      <c r="C15">
        <v>43</v>
      </c>
      <c r="D15">
        <v>54.5938816640409</v>
      </c>
      <c r="E15">
        <v>78.763404779701901</v>
      </c>
      <c r="F15">
        <v>7</v>
      </c>
      <c r="G15">
        <v>70</v>
      </c>
      <c r="H15">
        <f t="shared" si="0"/>
        <v>21.103748743211188</v>
      </c>
      <c r="I15">
        <f t="shared" si="1"/>
        <v>400</v>
      </c>
    </row>
    <row r="16" spans="1:9">
      <c r="A16">
        <v>100</v>
      </c>
      <c r="B16">
        <v>100</v>
      </c>
      <c r="C16">
        <v>42</v>
      </c>
      <c r="D16">
        <v>46.436380935785401</v>
      </c>
      <c r="E16">
        <v>90.446324958182601</v>
      </c>
      <c r="F16">
        <v>6</v>
      </c>
      <c r="G16">
        <v>60</v>
      </c>
      <c r="H16">
        <f t="shared" si="0"/>
        <v>12.699380834833734</v>
      </c>
      <c r="I16">
        <f t="shared" si="1"/>
        <v>100</v>
      </c>
    </row>
    <row r="17" spans="1:9">
      <c r="A17">
        <v>200</v>
      </c>
      <c r="B17">
        <v>20</v>
      </c>
      <c r="C17">
        <v>20</v>
      </c>
      <c r="D17">
        <v>53.049712684532302</v>
      </c>
      <c r="E17">
        <v>18.8502434677949</v>
      </c>
      <c r="F17">
        <v>15</v>
      </c>
      <c r="G17">
        <v>75</v>
      </c>
      <c r="H17">
        <f t="shared" si="0"/>
        <v>9.3007474581972218</v>
      </c>
      <c r="I17">
        <f t="shared" si="1"/>
        <v>625</v>
      </c>
    </row>
    <row r="18" spans="1:9">
      <c r="A18">
        <v>200</v>
      </c>
      <c r="B18">
        <v>20</v>
      </c>
      <c r="C18">
        <v>19</v>
      </c>
      <c r="D18">
        <v>58.4528687028807</v>
      </c>
      <c r="E18">
        <v>16.252410208109801</v>
      </c>
      <c r="F18">
        <v>14</v>
      </c>
      <c r="G18">
        <v>70</v>
      </c>
      <c r="H18">
        <f t="shared" si="0"/>
        <v>71.450989308140052</v>
      </c>
      <c r="I18">
        <f t="shared" si="1"/>
        <v>400</v>
      </c>
    </row>
    <row r="19" spans="1:9">
      <c r="A19">
        <v>200</v>
      </c>
      <c r="B19">
        <v>20</v>
      </c>
      <c r="C19">
        <v>15</v>
      </c>
      <c r="D19">
        <v>34.242098100846398</v>
      </c>
      <c r="E19">
        <v>21.9028634808292</v>
      </c>
      <c r="F19">
        <v>8</v>
      </c>
      <c r="G19">
        <v>40</v>
      </c>
      <c r="H19">
        <f t="shared" si="0"/>
        <v>248.31147226334869</v>
      </c>
      <c r="I19">
        <f t="shared" si="1"/>
        <v>100</v>
      </c>
    </row>
    <row r="20" spans="1:9">
      <c r="A20">
        <v>200</v>
      </c>
      <c r="B20">
        <v>20</v>
      </c>
      <c r="C20">
        <v>16</v>
      </c>
      <c r="D20">
        <v>36.239030009658698</v>
      </c>
      <c r="E20">
        <v>22.075646058594199</v>
      </c>
      <c r="F20">
        <v>7</v>
      </c>
      <c r="G20">
        <v>35</v>
      </c>
      <c r="H20">
        <f t="shared" si="0"/>
        <v>189.36429507507387</v>
      </c>
      <c r="I20">
        <f t="shared" si="1"/>
        <v>225</v>
      </c>
    </row>
    <row r="21" spans="1:9">
      <c r="A21">
        <v>200</v>
      </c>
      <c r="B21">
        <v>20</v>
      </c>
      <c r="C21">
        <v>12</v>
      </c>
      <c r="D21">
        <v>64.768023131154393</v>
      </c>
      <c r="E21">
        <v>9.2638306836231195</v>
      </c>
      <c r="F21">
        <v>11</v>
      </c>
      <c r="G21">
        <v>55</v>
      </c>
      <c r="H21">
        <f t="shared" si="0"/>
        <v>218.09450720231121</v>
      </c>
      <c r="I21">
        <f t="shared" si="1"/>
        <v>25</v>
      </c>
    </row>
    <row r="22" spans="1:9">
      <c r="A22">
        <v>200</v>
      </c>
      <c r="B22">
        <v>50</v>
      </c>
      <c r="C22">
        <v>36</v>
      </c>
      <c r="D22">
        <v>37.537403824471802</v>
      </c>
      <c r="E22">
        <v>47.9521708111983</v>
      </c>
      <c r="F22">
        <v>8</v>
      </c>
      <c r="G22">
        <v>40</v>
      </c>
      <c r="H22">
        <f t="shared" si="0"/>
        <v>155.31630343429006</v>
      </c>
      <c r="I22">
        <f t="shared" si="1"/>
        <v>100</v>
      </c>
    </row>
    <row r="23" spans="1:9">
      <c r="A23">
        <v>200</v>
      </c>
      <c r="B23">
        <v>50</v>
      </c>
      <c r="C23">
        <v>36</v>
      </c>
      <c r="D23">
        <v>39.426468364996602</v>
      </c>
      <c r="E23">
        <v>45.654609064555899</v>
      </c>
      <c r="F23">
        <v>7</v>
      </c>
      <c r="G23">
        <v>35</v>
      </c>
      <c r="H23">
        <f t="shared" si="0"/>
        <v>111.79957123641763</v>
      </c>
      <c r="I23">
        <f t="shared" si="1"/>
        <v>225</v>
      </c>
    </row>
    <row r="24" spans="1:9">
      <c r="A24">
        <v>200</v>
      </c>
      <c r="B24">
        <v>50</v>
      </c>
      <c r="C24">
        <v>48</v>
      </c>
      <c r="D24">
        <v>61.471855592892503</v>
      </c>
      <c r="E24">
        <v>39.042257255001303</v>
      </c>
      <c r="F24">
        <v>8</v>
      </c>
      <c r="G24">
        <v>40</v>
      </c>
      <c r="H24">
        <f t="shared" si="0"/>
        <v>131.60347074417899</v>
      </c>
      <c r="I24">
        <f t="shared" si="1"/>
        <v>100</v>
      </c>
    </row>
    <row r="25" spans="1:9">
      <c r="A25">
        <v>200</v>
      </c>
      <c r="B25">
        <v>50</v>
      </c>
      <c r="C25">
        <v>44</v>
      </c>
      <c r="D25">
        <v>47.301717956283703</v>
      </c>
      <c r="E25">
        <v>46.509938646060199</v>
      </c>
      <c r="F25">
        <v>12</v>
      </c>
      <c r="G25">
        <v>60</v>
      </c>
      <c r="H25">
        <f t="shared" si="0"/>
        <v>7.2807259874417971</v>
      </c>
      <c r="I25">
        <f t="shared" si="1"/>
        <v>100</v>
      </c>
    </row>
    <row r="26" spans="1:9">
      <c r="A26">
        <v>200</v>
      </c>
      <c r="B26">
        <v>50</v>
      </c>
      <c r="C26">
        <v>42</v>
      </c>
      <c r="D26">
        <v>47.9315659451592</v>
      </c>
      <c r="E26">
        <v>43.812463844863998</v>
      </c>
      <c r="F26">
        <v>12</v>
      </c>
      <c r="G26">
        <v>60</v>
      </c>
      <c r="H26">
        <f t="shared" si="0"/>
        <v>4.2784194392251544</v>
      </c>
      <c r="I26">
        <f t="shared" si="1"/>
        <v>100</v>
      </c>
    </row>
    <row r="27" spans="1:9">
      <c r="A27">
        <v>200</v>
      </c>
      <c r="B27">
        <v>100</v>
      </c>
      <c r="C27">
        <v>67</v>
      </c>
      <c r="D27">
        <v>50.549664221095199</v>
      </c>
      <c r="E27">
        <v>66.271459002135003</v>
      </c>
      <c r="F27">
        <v>10</v>
      </c>
      <c r="G27">
        <v>50</v>
      </c>
      <c r="H27">
        <f t="shared" si="0"/>
        <v>0.3021307559521918</v>
      </c>
      <c r="I27">
        <f t="shared" si="1"/>
        <v>0</v>
      </c>
    </row>
    <row r="28" spans="1:9">
      <c r="A28">
        <v>200</v>
      </c>
      <c r="B28">
        <v>100</v>
      </c>
      <c r="C28">
        <v>91</v>
      </c>
      <c r="D28">
        <v>55.061791079453002</v>
      </c>
      <c r="E28">
        <v>82.634435073760002</v>
      </c>
      <c r="F28">
        <v>10</v>
      </c>
      <c r="G28">
        <v>50</v>
      </c>
      <c r="H28">
        <f t="shared" si="0"/>
        <v>25.621728932029985</v>
      </c>
      <c r="I28">
        <f t="shared" si="1"/>
        <v>0</v>
      </c>
    </row>
    <row r="29" spans="1:9">
      <c r="A29">
        <v>200</v>
      </c>
      <c r="B29">
        <v>100</v>
      </c>
      <c r="C29">
        <v>66</v>
      </c>
      <c r="D29">
        <v>37.4653576223388</v>
      </c>
      <c r="E29">
        <v>88.081369281588394</v>
      </c>
      <c r="F29">
        <v>3</v>
      </c>
      <c r="G29">
        <v>15</v>
      </c>
      <c r="H29">
        <f t="shared" si="0"/>
        <v>157.11725953586003</v>
      </c>
      <c r="I29">
        <f t="shared" si="1"/>
        <v>1225</v>
      </c>
    </row>
    <row r="30" spans="1:9">
      <c r="A30">
        <v>200</v>
      </c>
      <c r="B30">
        <v>100</v>
      </c>
      <c r="C30">
        <v>85</v>
      </c>
      <c r="D30">
        <v>49.1590273455637</v>
      </c>
      <c r="E30">
        <v>86.454110861970506</v>
      </c>
      <c r="F30">
        <v>9</v>
      </c>
      <c r="G30">
        <v>45</v>
      </c>
      <c r="H30">
        <f t="shared" si="0"/>
        <v>0.70723500550963592</v>
      </c>
      <c r="I30">
        <f t="shared" si="1"/>
        <v>25</v>
      </c>
    </row>
    <row r="31" spans="1:9">
      <c r="A31">
        <v>200</v>
      </c>
      <c r="B31">
        <v>100</v>
      </c>
      <c r="C31">
        <v>68</v>
      </c>
      <c r="D31">
        <v>37.293809386334601</v>
      </c>
      <c r="E31">
        <v>91.167945992823306</v>
      </c>
      <c r="F31">
        <v>6</v>
      </c>
      <c r="G31">
        <v>30</v>
      </c>
      <c r="H31">
        <f t="shared" si="0"/>
        <v>161.44727991079867</v>
      </c>
      <c r="I31">
        <f t="shared" si="1"/>
        <v>400</v>
      </c>
    </row>
    <row r="32" spans="1:9">
      <c r="A32">
        <v>400</v>
      </c>
      <c r="B32">
        <v>20</v>
      </c>
      <c r="C32">
        <v>26</v>
      </c>
      <c r="D32">
        <v>35.235821089934902</v>
      </c>
      <c r="E32">
        <v>18.447136462095202</v>
      </c>
      <c r="F32">
        <v>15</v>
      </c>
      <c r="G32">
        <v>37.5</v>
      </c>
      <c r="H32">
        <f t="shared" si="0"/>
        <v>217.98097888841104</v>
      </c>
      <c r="I32">
        <f t="shared" si="1"/>
        <v>156.25</v>
      </c>
    </row>
    <row r="33" spans="1:9">
      <c r="A33">
        <v>400</v>
      </c>
      <c r="B33">
        <v>20</v>
      </c>
      <c r="C33">
        <v>38</v>
      </c>
      <c r="D33">
        <v>54.481649489368699</v>
      </c>
      <c r="E33">
        <v>17.437063835326398</v>
      </c>
      <c r="F33">
        <v>24</v>
      </c>
      <c r="G33">
        <v>60</v>
      </c>
      <c r="H33">
        <f t="shared" si="0"/>
        <v>20.085182145558722</v>
      </c>
      <c r="I33">
        <f t="shared" si="1"/>
        <v>100</v>
      </c>
    </row>
    <row r="34" spans="1:9">
      <c r="A34">
        <v>400</v>
      </c>
      <c r="B34">
        <v>20</v>
      </c>
      <c r="C34">
        <v>36</v>
      </c>
      <c r="D34">
        <v>51.343546735209301</v>
      </c>
      <c r="E34">
        <v>17.528979925004201</v>
      </c>
      <c r="F34">
        <v>20</v>
      </c>
      <c r="G34">
        <v>50</v>
      </c>
      <c r="H34">
        <f t="shared" si="0"/>
        <v>1.8051178296915724</v>
      </c>
      <c r="I34">
        <f t="shared" si="1"/>
        <v>0</v>
      </c>
    </row>
    <row r="35" spans="1:9">
      <c r="A35">
        <v>400</v>
      </c>
      <c r="B35">
        <v>20</v>
      </c>
      <c r="C35">
        <v>36</v>
      </c>
      <c r="D35">
        <v>76.631093496830104</v>
      </c>
      <c r="E35">
        <v>11.7445798948077</v>
      </c>
      <c r="F35">
        <v>29</v>
      </c>
      <c r="G35">
        <v>72.5</v>
      </c>
      <c r="H35">
        <f t="shared" si="0"/>
        <v>709.2151408369067</v>
      </c>
      <c r="I35">
        <f t="shared" si="1"/>
        <v>506.25</v>
      </c>
    </row>
    <row r="36" spans="1:9">
      <c r="A36">
        <v>400</v>
      </c>
      <c r="B36">
        <v>20</v>
      </c>
      <c r="C36">
        <v>37</v>
      </c>
      <c r="D36">
        <v>56.797684050655697</v>
      </c>
      <c r="E36">
        <v>16.285875303912501</v>
      </c>
      <c r="F36">
        <v>20</v>
      </c>
      <c r="G36">
        <v>50</v>
      </c>
      <c r="H36">
        <f t="shared" si="0"/>
        <v>46.208508452538844</v>
      </c>
      <c r="I36">
        <f t="shared" si="1"/>
        <v>0</v>
      </c>
    </row>
    <row r="37" spans="1:9">
      <c r="A37">
        <v>400</v>
      </c>
      <c r="B37">
        <v>50</v>
      </c>
      <c r="C37">
        <v>86</v>
      </c>
      <c r="D37">
        <v>45.606230397882598</v>
      </c>
      <c r="E37">
        <v>47.142681630179702</v>
      </c>
      <c r="F37">
        <v>18</v>
      </c>
      <c r="G37">
        <v>45</v>
      </c>
      <c r="H37">
        <f t="shared" si="0"/>
        <v>19.305211316490912</v>
      </c>
      <c r="I37">
        <f t="shared" si="1"/>
        <v>25</v>
      </c>
    </row>
    <row r="38" spans="1:9">
      <c r="A38">
        <v>400</v>
      </c>
      <c r="B38">
        <v>50</v>
      </c>
      <c r="C38">
        <v>88</v>
      </c>
      <c r="D38">
        <v>57.067939220382101</v>
      </c>
      <c r="E38">
        <v>38.550542214327201</v>
      </c>
      <c r="F38">
        <v>28</v>
      </c>
      <c r="G38">
        <v>70</v>
      </c>
      <c r="H38">
        <f t="shared" si="0"/>
        <v>49.955764823015542</v>
      </c>
      <c r="I38">
        <f t="shared" si="1"/>
        <v>400</v>
      </c>
    </row>
    <row r="39" spans="1:9">
      <c r="A39">
        <v>400</v>
      </c>
      <c r="B39">
        <v>50</v>
      </c>
      <c r="C39">
        <v>102</v>
      </c>
      <c r="D39">
        <v>56.983449245152997</v>
      </c>
      <c r="E39">
        <v>44.749835851976002</v>
      </c>
      <c r="F39">
        <v>23</v>
      </c>
      <c r="G39">
        <v>57.5</v>
      </c>
      <c r="H39">
        <f t="shared" si="0"/>
        <v>48.768563359627962</v>
      </c>
      <c r="I39">
        <f t="shared" si="1"/>
        <v>56.25</v>
      </c>
    </row>
    <row r="40" spans="1:9">
      <c r="A40">
        <v>400</v>
      </c>
      <c r="B40">
        <v>50</v>
      </c>
      <c r="C40">
        <v>81</v>
      </c>
      <c r="D40">
        <v>46.994182095757999</v>
      </c>
      <c r="E40">
        <v>43.0904403416097</v>
      </c>
      <c r="F40">
        <v>19</v>
      </c>
      <c r="G40">
        <v>47.5</v>
      </c>
      <c r="H40">
        <f t="shared" si="0"/>
        <v>9.034941273461774</v>
      </c>
      <c r="I40">
        <f t="shared" si="1"/>
        <v>6.25</v>
      </c>
    </row>
    <row r="41" spans="1:9">
      <c r="A41">
        <v>400</v>
      </c>
      <c r="B41">
        <v>50</v>
      </c>
      <c r="C41">
        <v>77</v>
      </c>
      <c r="D41">
        <v>47.436808910209599</v>
      </c>
      <c r="E41">
        <v>40.5803013361148</v>
      </c>
      <c r="F41">
        <v>20</v>
      </c>
      <c r="G41">
        <v>50</v>
      </c>
      <c r="H41">
        <f t="shared" si="0"/>
        <v>6.569948562780902</v>
      </c>
      <c r="I41">
        <f t="shared" si="1"/>
        <v>0</v>
      </c>
    </row>
    <row r="42" spans="1:9">
      <c r="A42">
        <v>400</v>
      </c>
      <c r="B42">
        <v>100</v>
      </c>
      <c r="C42">
        <v>169</v>
      </c>
      <c r="D42">
        <v>53.647061789475003</v>
      </c>
      <c r="E42">
        <v>78.755478102043995</v>
      </c>
      <c r="F42">
        <v>21</v>
      </c>
      <c r="G42">
        <v>52.5</v>
      </c>
      <c r="H42">
        <f t="shared" si="0"/>
        <v>13.301059696248615</v>
      </c>
      <c r="I42">
        <f t="shared" si="1"/>
        <v>6.25</v>
      </c>
    </row>
    <row r="43" spans="1:9">
      <c r="A43">
        <v>400</v>
      </c>
      <c r="B43">
        <v>100</v>
      </c>
      <c r="C43">
        <v>156</v>
      </c>
      <c r="D43">
        <v>48.297449440642602</v>
      </c>
      <c r="E43">
        <v>80.749605728001995</v>
      </c>
      <c r="F43">
        <v>20</v>
      </c>
      <c r="G43">
        <v>50</v>
      </c>
      <c r="H43">
        <f t="shared" si="0"/>
        <v>2.8986784071681893</v>
      </c>
      <c r="I43">
        <f t="shared" si="1"/>
        <v>0</v>
      </c>
    </row>
    <row r="44" spans="1:9">
      <c r="A44">
        <v>400</v>
      </c>
      <c r="B44">
        <v>100</v>
      </c>
      <c r="C44">
        <v>183</v>
      </c>
      <c r="D44">
        <v>52.177248240287497</v>
      </c>
      <c r="E44">
        <v>87.681894969453694</v>
      </c>
      <c r="F44">
        <v>17</v>
      </c>
      <c r="G44">
        <v>42.5</v>
      </c>
      <c r="H44">
        <f t="shared" si="0"/>
        <v>4.7404098998350026</v>
      </c>
      <c r="I44">
        <f t="shared" si="1"/>
        <v>56.25</v>
      </c>
    </row>
    <row r="45" spans="1:9">
      <c r="A45">
        <v>400</v>
      </c>
      <c r="B45">
        <v>100</v>
      </c>
      <c r="C45">
        <v>166</v>
      </c>
      <c r="D45">
        <v>50.296185598239603</v>
      </c>
      <c r="E45">
        <v>82.511227255874601</v>
      </c>
      <c r="F45">
        <v>25</v>
      </c>
      <c r="G45">
        <v>62.5</v>
      </c>
      <c r="H45">
        <f t="shared" si="0"/>
        <v>8.7725908604551581E-2</v>
      </c>
      <c r="I45">
        <f t="shared" si="1"/>
        <v>156.25</v>
      </c>
    </row>
    <row r="46" spans="1:9">
      <c r="A46">
        <v>400</v>
      </c>
      <c r="B46">
        <v>100</v>
      </c>
      <c r="C46">
        <v>144</v>
      </c>
      <c r="D46">
        <v>47.838375058627399</v>
      </c>
      <c r="E46">
        <v>75.2533921895986</v>
      </c>
      <c r="F46">
        <v>17</v>
      </c>
      <c r="G46">
        <v>42.5</v>
      </c>
      <c r="H46">
        <f t="shared" si="0"/>
        <v>4.6726223871641004</v>
      </c>
      <c r="I46">
        <f t="shared" si="1"/>
        <v>56.25</v>
      </c>
    </row>
  </sheetData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80" zoomScaleNormal="80" workbookViewId="0">
      <selection activeCell="B19" sqref="B19"/>
    </sheetView>
  </sheetViews>
  <sheetFormatPr defaultColWidth="11.5703125" defaultRowHeight="15"/>
  <sheetData>
    <row r="1" spans="1:5">
      <c r="A1" s="1" t="s">
        <v>9</v>
      </c>
      <c r="B1" s="2" t="s">
        <v>10</v>
      </c>
      <c r="C1" s="3"/>
      <c r="D1" s="3"/>
      <c r="E1" s="4"/>
    </row>
    <row r="2" spans="1:5">
      <c r="A2" s="5" t="s">
        <v>0</v>
      </c>
      <c r="B2" s="6">
        <v>20</v>
      </c>
      <c r="C2" s="7">
        <v>50</v>
      </c>
      <c r="D2" s="7">
        <v>100</v>
      </c>
      <c r="E2" s="8" t="s">
        <v>11</v>
      </c>
    </row>
    <row r="3" spans="1:5">
      <c r="A3" s="9">
        <v>100</v>
      </c>
      <c r="B3" s="10">
        <v>490.32660063905502</v>
      </c>
      <c r="C3" s="11">
        <v>77.054131059298996</v>
      </c>
      <c r="D3" s="12">
        <v>49.914184416901001</v>
      </c>
      <c r="E3" s="13">
        <v>205.76497203841799</v>
      </c>
    </row>
    <row r="4" spans="1:5">
      <c r="A4" s="14">
        <v>200</v>
      </c>
      <c r="B4" s="15">
        <v>147.304402261414</v>
      </c>
      <c r="C4" s="16">
        <v>82.055698168310798</v>
      </c>
      <c r="D4" s="17">
        <v>69.039126828029893</v>
      </c>
      <c r="E4" s="18">
        <v>99.466409085918301</v>
      </c>
    </row>
    <row r="5" spans="1:5">
      <c r="A5" s="14">
        <v>400</v>
      </c>
      <c r="B5" s="19">
        <v>199.05898563062101</v>
      </c>
      <c r="C5" s="20">
        <v>26.726885867075499</v>
      </c>
      <c r="D5" s="21">
        <v>5.14009925980411</v>
      </c>
      <c r="E5" s="22">
        <v>76.975323585833607</v>
      </c>
    </row>
    <row r="6" spans="1:5">
      <c r="A6" s="23" t="s">
        <v>11</v>
      </c>
      <c r="B6" s="24">
        <v>278.89666284369702</v>
      </c>
      <c r="C6" s="25">
        <v>61.945571698228399</v>
      </c>
      <c r="D6" s="26">
        <v>41.364470168244999</v>
      </c>
      <c r="E6" s="27">
        <v>127.40223490339</v>
      </c>
    </row>
    <row r="15" spans="1:5">
      <c r="A15" s="28" t="s">
        <v>0</v>
      </c>
      <c r="B15" s="29" t="s">
        <v>12</v>
      </c>
    </row>
    <row r="16" spans="1:5">
      <c r="A16" s="9">
        <v>100</v>
      </c>
      <c r="B16" s="30">
        <v>773.33333333333303</v>
      </c>
    </row>
    <row r="17" spans="1:2">
      <c r="A17" s="14">
        <v>200</v>
      </c>
      <c r="B17" s="31">
        <v>243.333333333333</v>
      </c>
    </row>
    <row r="18" spans="1:2">
      <c r="A18" s="14">
        <v>400</v>
      </c>
      <c r="B18" s="32">
        <v>101.666666666667</v>
      </c>
    </row>
    <row r="19" spans="1:2">
      <c r="A19" s="23" t="s">
        <v>11</v>
      </c>
      <c r="B19" s="27">
        <v>372.777777777778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9" zoomScale="80" zoomScaleNormal="80" workbookViewId="0">
      <selection activeCell="L60" sqref="L60"/>
    </sheetView>
  </sheetViews>
  <sheetFormatPr defaultColWidth="11.5703125" defaultRowHeight="15"/>
  <sheetData>
    <row r="1" spans="1:9">
      <c r="A1" t="s">
        <v>13</v>
      </c>
      <c r="H1" t="s">
        <v>14</v>
      </c>
    </row>
    <row r="3" spans="1:9">
      <c r="A3" t="s">
        <v>15</v>
      </c>
      <c r="H3" t="s">
        <v>15</v>
      </c>
    </row>
    <row r="5" spans="1:9">
      <c r="A5" t="s">
        <v>16</v>
      </c>
      <c r="B5" t="s">
        <v>10</v>
      </c>
    </row>
    <row r="6" spans="1:9">
      <c r="A6" t="s">
        <v>0</v>
      </c>
      <c r="B6">
        <v>20</v>
      </c>
      <c r="C6">
        <v>50</v>
      </c>
      <c r="D6">
        <v>100</v>
      </c>
      <c r="E6" t="s">
        <v>11</v>
      </c>
      <c r="H6" t="s">
        <v>0</v>
      </c>
      <c r="I6" t="s">
        <v>17</v>
      </c>
    </row>
    <row r="7" spans="1:9">
      <c r="A7" s="33" t="s">
        <v>25</v>
      </c>
      <c r="B7">
        <v>54.9030016177148</v>
      </c>
      <c r="C7">
        <v>47.1958324203828</v>
      </c>
      <c r="D7">
        <v>45.762085270439101</v>
      </c>
      <c r="E7">
        <v>49.2869731028456</v>
      </c>
      <c r="H7">
        <v>100</v>
      </c>
      <c r="I7">
        <v>59.3333333333333</v>
      </c>
    </row>
    <row r="8" spans="1:9">
      <c r="A8" s="33" t="s">
        <v>26</v>
      </c>
      <c r="B8">
        <v>49.350346525814501</v>
      </c>
      <c r="C8">
        <v>46.733802336760803</v>
      </c>
      <c r="D8">
        <v>45.9059299309571</v>
      </c>
      <c r="E8">
        <v>47.330026264510799</v>
      </c>
      <c r="H8">
        <v>200</v>
      </c>
      <c r="I8">
        <v>46.6666666666667</v>
      </c>
    </row>
    <row r="9" spans="1:9">
      <c r="A9" s="33" t="s">
        <v>27</v>
      </c>
      <c r="B9">
        <v>54.897958972399699</v>
      </c>
      <c r="C9">
        <v>50.817721973877099</v>
      </c>
      <c r="D9">
        <v>50.4512640254544</v>
      </c>
      <c r="E9">
        <v>52.055648323910397</v>
      </c>
      <c r="H9">
        <v>400</v>
      </c>
      <c r="I9">
        <v>52.6666666666667</v>
      </c>
    </row>
    <row r="10" spans="1:9">
      <c r="A10" t="s">
        <v>11</v>
      </c>
      <c r="B10">
        <v>53.050435705309702</v>
      </c>
      <c r="C10">
        <v>48.249118910340201</v>
      </c>
      <c r="D10">
        <v>47.373093075616801</v>
      </c>
      <c r="E10">
        <v>49.557549230422303</v>
      </c>
      <c r="H10" t="s">
        <v>11</v>
      </c>
      <c r="I10">
        <v>52.8888888888889</v>
      </c>
    </row>
    <row r="12" spans="1:9">
      <c r="A12" t="s">
        <v>18</v>
      </c>
    </row>
    <row r="14" spans="1:9">
      <c r="A14" t="s">
        <v>19</v>
      </c>
      <c r="B14" t="s">
        <v>10</v>
      </c>
    </row>
    <row r="15" spans="1:9">
      <c r="A15" t="s">
        <v>0</v>
      </c>
      <c r="B15">
        <v>20</v>
      </c>
      <c r="C15">
        <v>50</v>
      </c>
      <c r="D15">
        <v>100</v>
      </c>
      <c r="E15" t="s">
        <v>11</v>
      </c>
      <c r="H15" t="s">
        <v>0</v>
      </c>
      <c r="I15" t="s">
        <v>20</v>
      </c>
    </row>
    <row r="16" spans="1:9">
      <c r="A16" s="33" t="s">
        <v>25</v>
      </c>
      <c r="B16">
        <v>9.4</v>
      </c>
      <c r="C16">
        <v>18.8</v>
      </c>
      <c r="D16">
        <v>40.4</v>
      </c>
      <c r="E16">
        <v>22.866666666666699</v>
      </c>
      <c r="H16">
        <v>100</v>
      </c>
      <c r="I16">
        <v>5.93333333333333</v>
      </c>
    </row>
    <row r="17" spans="1:9">
      <c r="A17" s="33" t="s">
        <v>26</v>
      </c>
      <c r="B17">
        <v>16.399999999999999</v>
      </c>
      <c r="C17">
        <v>41.2</v>
      </c>
      <c r="D17">
        <v>75.400000000000006</v>
      </c>
      <c r="E17">
        <v>44.3333333333333</v>
      </c>
      <c r="H17">
        <v>200</v>
      </c>
      <c r="I17">
        <v>9.3333333333333304</v>
      </c>
    </row>
    <row r="18" spans="1:9">
      <c r="A18" s="33" t="s">
        <v>27</v>
      </c>
      <c r="B18">
        <v>34.6</v>
      </c>
      <c r="C18">
        <v>86.8</v>
      </c>
      <c r="D18">
        <v>163.6</v>
      </c>
      <c r="E18">
        <v>95</v>
      </c>
      <c r="H18">
        <v>400</v>
      </c>
      <c r="I18">
        <v>21.066666666666698</v>
      </c>
    </row>
    <row r="19" spans="1:9">
      <c r="A19" t="s">
        <v>11</v>
      </c>
      <c r="B19">
        <v>20.133333333333301</v>
      </c>
      <c r="C19">
        <v>48.933333333333302</v>
      </c>
      <c r="D19">
        <v>93.133333333333297</v>
      </c>
      <c r="E19">
        <v>54.066666666666698</v>
      </c>
      <c r="H19" t="s">
        <v>11</v>
      </c>
      <c r="I19">
        <v>12.1111111111111</v>
      </c>
    </row>
    <row r="21" spans="1:9">
      <c r="A21" t="s">
        <v>21</v>
      </c>
    </row>
    <row r="23" spans="1:9">
      <c r="A23" t="s">
        <v>22</v>
      </c>
      <c r="B23" t="s">
        <v>10</v>
      </c>
    </row>
    <row r="24" spans="1:9">
      <c r="A24" t="s">
        <v>0</v>
      </c>
      <c r="B24" s="34" t="s">
        <v>28</v>
      </c>
      <c r="C24" s="34" t="s">
        <v>29</v>
      </c>
      <c r="D24" s="34" t="s">
        <v>25</v>
      </c>
      <c r="E24" t="s">
        <v>11</v>
      </c>
    </row>
    <row r="25" spans="1:9">
      <c r="A25" s="33" t="s">
        <v>25</v>
      </c>
      <c r="B25">
        <v>17.444856829214</v>
      </c>
      <c r="C25">
        <v>39.981642097248802</v>
      </c>
      <c r="D25">
        <v>88.781360294397402</v>
      </c>
      <c r="E25">
        <v>48.735953073620102</v>
      </c>
    </row>
    <row r="26" spans="1:9">
      <c r="A26" s="33" t="s">
        <v>26</v>
      </c>
      <c r="B26">
        <v>17.6689987797903</v>
      </c>
      <c r="C26">
        <v>44.594287924335902</v>
      </c>
      <c r="D26">
        <v>82.921864042455397</v>
      </c>
      <c r="E26">
        <v>48.395050248860599</v>
      </c>
    </row>
    <row r="27" spans="1:9">
      <c r="A27" s="33" t="s">
        <v>27</v>
      </c>
      <c r="B27">
        <v>16.288727084229201</v>
      </c>
      <c r="C27">
        <v>42.822760274841499</v>
      </c>
      <c r="D27">
        <v>80.9903196489946</v>
      </c>
      <c r="E27">
        <v>46.700602336021703</v>
      </c>
    </row>
    <row r="28" spans="1:9">
      <c r="A28" t="s">
        <v>11</v>
      </c>
      <c r="B28">
        <v>17.134194231077799</v>
      </c>
      <c r="C28">
        <v>42.466230098808701</v>
      </c>
      <c r="D28">
        <v>84.231181328615804</v>
      </c>
      <c r="E28">
        <v>47.943868552834097</v>
      </c>
    </row>
    <row r="30" spans="1:9">
      <c r="A30" t="s">
        <v>23</v>
      </c>
    </row>
    <row r="32" spans="1:9">
      <c r="A32" t="s">
        <v>9</v>
      </c>
      <c r="B32" t="s">
        <v>10</v>
      </c>
    </row>
    <row r="33" spans="1:9">
      <c r="A33" t="s">
        <v>0</v>
      </c>
      <c r="B33">
        <v>20</v>
      </c>
      <c r="C33">
        <v>50</v>
      </c>
      <c r="D33">
        <v>100</v>
      </c>
      <c r="E33" t="s">
        <v>11</v>
      </c>
      <c r="H33" t="s">
        <v>0</v>
      </c>
      <c r="I33" t="s">
        <v>12</v>
      </c>
    </row>
    <row r="34" spans="1:9">
      <c r="A34" s="33" t="s">
        <v>25</v>
      </c>
      <c r="B34">
        <v>490.32660063905502</v>
      </c>
      <c r="C34">
        <v>77.054131059298996</v>
      </c>
      <c r="D34">
        <v>49.914184416901001</v>
      </c>
      <c r="E34">
        <v>205.76497203841799</v>
      </c>
      <c r="H34">
        <v>100</v>
      </c>
      <c r="I34">
        <v>773.33333333333303</v>
      </c>
    </row>
    <row r="35" spans="1:9">
      <c r="A35" s="33" t="s">
        <v>26</v>
      </c>
      <c r="B35">
        <v>147.304402261414</v>
      </c>
      <c r="C35">
        <v>82.055698168310798</v>
      </c>
      <c r="D35">
        <v>69.039126828029893</v>
      </c>
      <c r="E35">
        <v>99.466409085918301</v>
      </c>
      <c r="H35">
        <v>200</v>
      </c>
      <c r="I35">
        <v>243.333333333333</v>
      </c>
    </row>
    <row r="36" spans="1:9">
      <c r="A36" s="33" t="s">
        <v>27</v>
      </c>
      <c r="B36">
        <v>199.05898563062101</v>
      </c>
      <c r="C36">
        <v>26.726885867075499</v>
      </c>
      <c r="D36">
        <v>5.14009925980411</v>
      </c>
      <c r="E36">
        <v>76.975323585833607</v>
      </c>
      <c r="H36">
        <v>400</v>
      </c>
      <c r="I36">
        <v>101.666666666667</v>
      </c>
    </row>
    <row r="37" spans="1:9">
      <c r="A37" t="s">
        <v>11</v>
      </c>
      <c r="B37">
        <v>278.89666284369702</v>
      </c>
      <c r="C37">
        <v>61.945571698228399</v>
      </c>
      <c r="D37">
        <v>41.364470168244999</v>
      </c>
      <c r="E37">
        <v>127.40223490339</v>
      </c>
      <c r="H37" t="s">
        <v>11</v>
      </c>
      <c r="I37">
        <v>372.777777777778</v>
      </c>
    </row>
    <row r="39" spans="1:9">
      <c r="A39" t="s">
        <v>24</v>
      </c>
    </row>
    <row r="41" spans="1:9">
      <c r="A41" t="s">
        <v>9</v>
      </c>
      <c r="B41" t="s">
        <v>10</v>
      </c>
    </row>
    <row r="42" spans="1:9">
      <c r="A42" t="s">
        <v>0</v>
      </c>
      <c r="B42">
        <v>20</v>
      </c>
      <c r="C42">
        <v>50</v>
      </c>
      <c r="D42">
        <v>100</v>
      </c>
      <c r="E42" t="s">
        <v>11</v>
      </c>
      <c r="H42" t="s">
        <v>0</v>
      </c>
      <c r="I42" t="s">
        <v>17</v>
      </c>
    </row>
    <row r="43" spans="1:9">
      <c r="A43" s="33" t="s">
        <v>25</v>
      </c>
      <c r="B43">
        <f t="shared" ref="B43:E46" si="0">SQRT(B34)</f>
        <v>22.143319548772606</v>
      </c>
      <c r="C43">
        <f t="shared" si="0"/>
        <v>8.7780482488591396</v>
      </c>
      <c r="D43">
        <f t="shared" si="0"/>
        <v>7.064997127876345</v>
      </c>
      <c r="E43">
        <f t="shared" si="0"/>
        <v>14.34451017073842</v>
      </c>
      <c r="H43">
        <v>100</v>
      </c>
      <c r="I43">
        <f>SQRT(I34)</f>
        <v>27.808871486152274</v>
      </c>
    </row>
    <row r="44" spans="1:9">
      <c r="A44" s="33" t="s">
        <v>26</v>
      </c>
      <c r="B44">
        <f t="shared" si="0"/>
        <v>12.13690249863671</v>
      </c>
      <c r="C44">
        <f t="shared" si="0"/>
        <v>9.058460032936658</v>
      </c>
      <c r="D44">
        <f t="shared" si="0"/>
        <v>8.3089786874218117</v>
      </c>
      <c r="E44">
        <f t="shared" si="0"/>
        <v>9.9732847691178605</v>
      </c>
      <c r="H44">
        <v>200</v>
      </c>
      <c r="I44">
        <f>SQRT(I35)</f>
        <v>15.599145275730109</v>
      </c>
    </row>
    <row r="45" spans="1:9">
      <c r="A45" s="33" t="s">
        <v>27</v>
      </c>
      <c r="B45">
        <f t="shared" si="0"/>
        <v>14.108826515009</v>
      </c>
      <c r="C45">
        <f t="shared" si="0"/>
        <v>5.1698052059120663</v>
      </c>
      <c r="D45">
        <f t="shared" si="0"/>
        <v>2.2671787004566073</v>
      </c>
      <c r="E45">
        <f t="shared" si="0"/>
        <v>8.773558205530616</v>
      </c>
      <c r="H45">
        <v>400</v>
      </c>
      <c r="I45">
        <f>SQRT(I36)</f>
        <v>10.082988974836132</v>
      </c>
    </row>
    <row r="46" spans="1:9">
      <c r="A46" t="s">
        <v>11</v>
      </c>
      <c r="B46">
        <f t="shared" si="0"/>
        <v>16.700199485146786</v>
      </c>
      <c r="C46">
        <f t="shared" si="0"/>
        <v>7.8705509145312309</v>
      </c>
      <c r="D46">
        <f t="shared" si="0"/>
        <v>6.4315216059844653</v>
      </c>
      <c r="E46">
        <f t="shared" si="0"/>
        <v>11.287259849201222</v>
      </c>
      <c r="H46" t="s">
        <v>11</v>
      </c>
      <c r="I46">
        <f>SQRT(I37)</f>
        <v>19.30745394343278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Results</vt:lpstr>
    </vt:vector>
  </TitlesOfParts>
  <Company>California State University 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Kristan</dc:creator>
  <dc:description/>
  <cp:lastModifiedBy>William Kristan</cp:lastModifiedBy>
  <cp:revision>7</cp:revision>
  <dcterms:created xsi:type="dcterms:W3CDTF">2016-10-26T15:42:00Z</dcterms:created>
  <dcterms:modified xsi:type="dcterms:W3CDTF">2021-10-20T23:50:07Z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California State University San Marcos</vt:lpwstr>
  </property>
  <property fmtid="{D5CDD505-2E9C-101B-9397-08002B2CF9AE}" pid="4" name="KSOProductBuildVer">
    <vt:lpwstr>1033-10.1.0.5672</vt:lpwstr>
  </property>
</Properties>
</file>