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lient\A$\Documents\classes\scientific_computing\exercises\5.cell_formulas\"/>
    </mc:Choice>
  </mc:AlternateContent>
  <bookViews>
    <workbookView xWindow="0" yWindow="0" windowWidth="16380" windowHeight="8190" tabRatio="985" activeTab="2"/>
  </bookViews>
  <sheets>
    <sheet name="Text to numbers" sheetId="1" r:id="rId1"/>
    <sheet name="DateTimePercentage" sheetId="2" r:id="rId2"/>
    <sheet name="Sheet5" sheetId="3" r:id="rId3"/>
    <sheet name="Absolute references" sheetId="4" r:id="rId4"/>
    <sheet name="Nesting functions" sheetId="5" r:id="rId5"/>
  </sheets>
  <definedNames>
    <definedName name="format_challenges" localSheetId="2">Sheet5!$C$13:$H$19</definedName>
    <definedName name="percents" localSheetId="2">#REF!</definedName>
    <definedName name="percents_1" localSheetId="2">Sheet5!$A$1:$F$7</definedName>
  </definedNames>
  <calcPr calcId="162913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H5" i="3" l="1"/>
  <c r="I11" i="5"/>
  <c r="A8" i="5"/>
  <c r="K5" i="5"/>
  <c r="J5" i="5"/>
  <c r="E5" i="5"/>
  <c r="D5" i="5"/>
  <c r="B5" i="5"/>
  <c r="C5" i="5" s="1"/>
  <c r="K4" i="5"/>
  <c r="J4" i="5"/>
  <c r="E4" i="5"/>
  <c r="D4" i="5"/>
  <c r="B4" i="5"/>
  <c r="C4" i="5" s="1"/>
  <c r="K3" i="5"/>
  <c r="J3" i="5"/>
  <c r="E3" i="5"/>
  <c r="E7" i="5" s="1"/>
  <c r="D3" i="5"/>
  <c r="D7" i="5" s="1"/>
  <c r="A11" i="5" s="1"/>
  <c r="B3" i="5"/>
  <c r="C3" i="5" s="1"/>
  <c r="K2" i="5"/>
  <c r="K7" i="5" s="1"/>
  <c r="J2" i="5"/>
  <c r="J7" i="5" s="1"/>
  <c r="J11" i="5" s="1"/>
  <c r="E2" i="5"/>
  <c r="D2" i="5"/>
  <c r="B2" i="5"/>
  <c r="C2" i="5" s="1"/>
  <c r="K33" i="4"/>
  <c r="J33" i="4"/>
  <c r="I33" i="4"/>
  <c r="H33" i="4"/>
  <c r="G33" i="4"/>
  <c r="F33" i="4"/>
  <c r="E33" i="4"/>
  <c r="D33" i="4"/>
  <c r="C33" i="4"/>
  <c r="B33" i="4"/>
  <c r="K32" i="4"/>
  <c r="J32" i="4"/>
  <c r="I32" i="4"/>
  <c r="H32" i="4"/>
  <c r="G32" i="4"/>
  <c r="F32" i="4"/>
  <c r="E32" i="4"/>
  <c r="D32" i="4"/>
  <c r="C32" i="4"/>
  <c r="B32" i="4"/>
  <c r="K31" i="4"/>
  <c r="J31" i="4"/>
  <c r="I31" i="4"/>
  <c r="H31" i="4"/>
  <c r="G31" i="4"/>
  <c r="F31" i="4"/>
  <c r="E31" i="4"/>
  <c r="D31" i="4"/>
  <c r="C31" i="4"/>
  <c r="B31" i="4"/>
  <c r="K30" i="4"/>
  <c r="J30" i="4"/>
  <c r="I30" i="4"/>
  <c r="H30" i="4"/>
  <c r="G30" i="4"/>
  <c r="F30" i="4"/>
  <c r="E30" i="4"/>
  <c r="D30" i="4"/>
  <c r="C30" i="4"/>
  <c r="B30" i="4"/>
  <c r="K29" i="4"/>
  <c r="J29" i="4"/>
  <c r="I29" i="4"/>
  <c r="H29" i="4"/>
  <c r="G29" i="4"/>
  <c r="F29" i="4"/>
  <c r="E29" i="4"/>
  <c r="D29" i="4"/>
  <c r="C29" i="4"/>
  <c r="B29" i="4"/>
  <c r="K28" i="4"/>
  <c r="J28" i="4"/>
  <c r="I28" i="4"/>
  <c r="H28" i="4"/>
  <c r="G28" i="4"/>
  <c r="F28" i="4"/>
  <c r="E28" i="4"/>
  <c r="D28" i="4"/>
  <c r="C28" i="4"/>
  <c r="B28" i="4"/>
  <c r="K27" i="4"/>
  <c r="J27" i="4"/>
  <c r="I27" i="4"/>
  <c r="H27" i="4"/>
  <c r="G27" i="4"/>
  <c r="F27" i="4"/>
  <c r="E27" i="4"/>
  <c r="D27" i="4"/>
  <c r="C27" i="4"/>
  <c r="B27" i="4"/>
  <c r="K26" i="4"/>
  <c r="J26" i="4"/>
  <c r="I26" i="4"/>
  <c r="H26" i="4"/>
  <c r="G26" i="4"/>
  <c r="F26" i="4"/>
  <c r="E26" i="4"/>
  <c r="D26" i="4"/>
  <c r="C26" i="4"/>
  <c r="B26" i="4"/>
  <c r="K25" i="4"/>
  <c r="J25" i="4"/>
  <c r="I25" i="4"/>
  <c r="H25" i="4"/>
  <c r="G25" i="4"/>
  <c r="F25" i="4"/>
  <c r="E25" i="4"/>
  <c r="D25" i="4"/>
  <c r="C25" i="4"/>
  <c r="B25" i="4"/>
  <c r="K24" i="4"/>
  <c r="J24" i="4"/>
  <c r="I24" i="4"/>
  <c r="H24" i="4"/>
  <c r="G24" i="4"/>
  <c r="F24" i="4"/>
  <c r="E24" i="4"/>
  <c r="D24" i="4"/>
  <c r="C24" i="4"/>
  <c r="B24" i="4"/>
  <c r="K23" i="4"/>
  <c r="J23" i="4"/>
  <c r="I23" i="4"/>
  <c r="H23" i="4"/>
  <c r="G23" i="4"/>
  <c r="F23" i="4"/>
  <c r="E23" i="4"/>
  <c r="D23" i="4"/>
  <c r="C23" i="4"/>
  <c r="B23" i="4"/>
  <c r="K22" i="4"/>
  <c r="J22" i="4"/>
  <c r="I22" i="4"/>
  <c r="H22" i="4"/>
  <c r="G22" i="4"/>
  <c r="F22" i="4"/>
  <c r="E22" i="4"/>
  <c r="D22" i="4"/>
  <c r="C22" i="4"/>
  <c r="B22" i="4"/>
  <c r="K21" i="4"/>
  <c r="J21" i="4"/>
  <c r="I21" i="4"/>
  <c r="H21" i="4"/>
  <c r="G21" i="4"/>
  <c r="F21" i="4"/>
  <c r="E21" i="4"/>
  <c r="D21" i="4"/>
  <c r="C21" i="4"/>
  <c r="B21" i="4"/>
  <c r="K20" i="4"/>
  <c r="J20" i="4"/>
  <c r="I20" i="4"/>
  <c r="H20" i="4"/>
  <c r="G20" i="4"/>
  <c r="F20" i="4"/>
  <c r="E20" i="4"/>
  <c r="D20" i="4"/>
  <c r="C20" i="4"/>
  <c r="B20" i="4"/>
  <c r="K19" i="4"/>
  <c r="J19" i="4"/>
  <c r="I19" i="4"/>
  <c r="H19" i="4"/>
  <c r="G19" i="4"/>
  <c r="F19" i="4"/>
  <c r="E19" i="4"/>
  <c r="D19" i="4"/>
  <c r="C19" i="4"/>
  <c r="B19" i="4"/>
  <c r="K18" i="4"/>
  <c r="J18" i="4"/>
  <c r="I18" i="4"/>
  <c r="H18" i="4"/>
  <c r="G18" i="4"/>
  <c r="F18" i="4"/>
  <c r="E18" i="4"/>
  <c r="D18" i="4"/>
  <c r="C18" i="4"/>
  <c r="B18" i="4"/>
  <c r="K17" i="4"/>
  <c r="J17" i="4"/>
  <c r="I17" i="4"/>
  <c r="H17" i="4"/>
  <c r="G17" i="4"/>
  <c r="F17" i="4"/>
  <c r="E17" i="4"/>
  <c r="D17" i="4"/>
  <c r="C17" i="4"/>
  <c r="B17" i="4"/>
  <c r="K16" i="4"/>
  <c r="J16" i="4"/>
  <c r="I16" i="4"/>
  <c r="H16" i="4"/>
  <c r="G16" i="4"/>
  <c r="F16" i="4"/>
  <c r="E16" i="4"/>
  <c r="D16" i="4"/>
  <c r="C16" i="4"/>
  <c r="B16" i="4"/>
  <c r="K15" i="4"/>
  <c r="J15" i="4"/>
  <c r="I15" i="4"/>
  <c r="H15" i="4"/>
  <c r="G15" i="4"/>
  <c r="F15" i="4"/>
  <c r="E15" i="4"/>
  <c r="D15" i="4"/>
  <c r="C15" i="4"/>
  <c r="B15" i="4"/>
  <c r="K14" i="4"/>
  <c r="J14" i="4"/>
  <c r="I14" i="4"/>
  <c r="H14" i="4"/>
  <c r="G14" i="4"/>
  <c r="F14" i="4"/>
  <c r="E14" i="4"/>
  <c r="D14" i="4"/>
  <c r="C14" i="4"/>
  <c r="B14" i="4"/>
  <c r="K13" i="4"/>
  <c r="J13" i="4"/>
  <c r="I13" i="4"/>
  <c r="H13" i="4"/>
  <c r="G13" i="4"/>
  <c r="F13" i="4"/>
  <c r="E13" i="4"/>
  <c r="D13" i="4"/>
  <c r="C13" i="4"/>
  <c r="B13" i="4"/>
  <c r="K12" i="4"/>
  <c r="J12" i="4"/>
  <c r="I12" i="4"/>
  <c r="H12" i="4"/>
  <c r="G12" i="4"/>
  <c r="F12" i="4"/>
  <c r="E12" i="4"/>
  <c r="D12" i="4"/>
  <c r="C12" i="4"/>
  <c r="B12" i="4"/>
  <c r="K11" i="4"/>
  <c r="J11" i="4"/>
  <c r="I11" i="4"/>
  <c r="H11" i="4"/>
  <c r="G11" i="4"/>
  <c r="F11" i="4"/>
  <c r="E11" i="4"/>
  <c r="D11" i="4"/>
  <c r="C11" i="4"/>
  <c r="B11" i="4"/>
  <c r="K10" i="4"/>
  <c r="J10" i="4"/>
  <c r="I10" i="4"/>
  <c r="H10" i="4"/>
  <c r="G10" i="4"/>
  <c r="F10" i="4"/>
  <c r="E10" i="4"/>
  <c r="D10" i="4"/>
  <c r="C10" i="4"/>
  <c r="B10" i="4"/>
  <c r="K9" i="4"/>
  <c r="J9" i="4"/>
  <c r="I9" i="4"/>
  <c r="H9" i="4"/>
  <c r="G9" i="4"/>
  <c r="F9" i="4"/>
  <c r="E9" i="4"/>
  <c r="D9" i="4"/>
  <c r="C9" i="4"/>
  <c r="B9" i="4"/>
  <c r="K8" i="4"/>
  <c r="J8" i="4"/>
  <c r="I8" i="4"/>
  <c r="H8" i="4"/>
  <c r="G8" i="4"/>
  <c r="F8" i="4"/>
  <c r="E8" i="4"/>
  <c r="D8" i="4"/>
  <c r="C8" i="4"/>
  <c r="B8" i="4"/>
  <c r="K7" i="4"/>
  <c r="J7" i="4"/>
  <c r="I7" i="4"/>
  <c r="H7" i="4"/>
  <c r="G7" i="4"/>
  <c r="F7" i="4"/>
  <c r="E7" i="4"/>
  <c r="D7" i="4"/>
  <c r="C7" i="4"/>
  <c r="B7" i="4"/>
  <c r="K6" i="4"/>
  <c r="J6" i="4"/>
  <c r="I6" i="4"/>
  <c r="H6" i="4"/>
  <c r="G6" i="4"/>
  <c r="F6" i="4"/>
  <c r="E6" i="4"/>
  <c r="D6" i="4"/>
  <c r="C6" i="4"/>
  <c r="B6" i="4"/>
  <c r="K5" i="4"/>
  <c r="J5" i="4"/>
  <c r="I5" i="4"/>
  <c r="H5" i="4"/>
  <c r="G5" i="4"/>
  <c r="F5" i="4"/>
  <c r="E5" i="4"/>
  <c r="D5" i="4"/>
  <c r="C5" i="4"/>
  <c r="B5" i="4"/>
  <c r="K4" i="4"/>
  <c r="J4" i="4"/>
  <c r="I4" i="4"/>
  <c r="H4" i="4"/>
  <c r="G4" i="4"/>
  <c r="F4" i="4"/>
  <c r="E4" i="4"/>
  <c r="D4" i="4"/>
  <c r="C4" i="4"/>
  <c r="B4" i="4"/>
  <c r="K3" i="4"/>
  <c r="J3" i="4"/>
  <c r="I3" i="4"/>
  <c r="H3" i="4"/>
  <c r="G3" i="4"/>
  <c r="F3" i="4"/>
  <c r="E3" i="4"/>
  <c r="D3" i="4"/>
  <c r="C3" i="4"/>
  <c r="B3" i="4"/>
  <c r="H4" i="3"/>
  <c r="H2" i="3"/>
  <c r="F9" i="2"/>
  <c r="H2" i="2"/>
  <c r="F12" i="2" s="1"/>
  <c r="F15" i="2" s="1"/>
  <c r="F2" i="2"/>
  <c r="F4" i="2" s="1"/>
  <c r="C11" i="1"/>
  <c r="B11" i="1"/>
  <c r="C10" i="1"/>
  <c r="B10" i="1"/>
  <c r="C9" i="1"/>
  <c r="B9" i="1"/>
  <c r="C8" i="1"/>
  <c r="B8" i="1"/>
  <c r="C7" i="1"/>
  <c r="B7" i="1"/>
  <c r="C6" i="1"/>
  <c r="B6" i="1"/>
  <c r="C5" i="1"/>
  <c r="B5" i="1"/>
  <c r="C4" i="1"/>
  <c r="B4" i="1"/>
  <c r="C3" i="1"/>
  <c r="B3" i="1"/>
  <c r="C2" i="1"/>
  <c r="B2" i="1"/>
</calcChain>
</file>

<file path=xl/sharedStrings.xml><?xml version="1.0" encoding="utf-8"?>
<sst xmlns="http://schemas.openxmlformats.org/spreadsheetml/2006/main" count="50" uniqueCount="47">
  <si>
    <t>Numbers as text</t>
  </si>
  <si>
    <t>Value function</t>
  </si>
  <si>
    <t>Add 0</t>
  </si>
  <si>
    <t>Paste special</t>
  </si>
  <si>
    <t>380.0</t>
  </si>
  <si>
    <t>633.0</t>
  </si>
  <si>
    <t>558.0</t>
  </si>
  <si>
    <t>100.0</t>
  </si>
  <si>
    <t>163.0</t>
  </si>
  <si>
    <t>324.0</t>
  </si>
  <si>
    <t>435.0</t>
  </si>
  <si>
    <t>518.0</t>
  </si>
  <si>
    <t>488.0</t>
  </si>
  <si>
    <t>979.0</t>
  </si>
  <si>
    <t>Entering 0.5, setting display to Percentage</t>
  </si>
  <si>
    <t>Dates</t>
  </si>
  <si>
    <t>Epoch</t>
  </si>
  <si>
    <t>Time</t>
  </si>
  <si>
    <t>Entering 50%</t>
  </si>
  <si>
    <t>Setting Display to Percentage, entering 50</t>
  </si>
  <si>
    <t>Start of class</t>
  </si>
  <si>
    <t>Setting Display to Percentage, entering 0.5</t>
  </si>
  <si>
    <t>Time since start of class</t>
  </si>
  <si>
    <t>Seconds since start of class</t>
  </si>
  <si>
    <t>Data type error</t>
  </si>
  <si>
    <t>DEC1</t>
  </si>
  <si>
    <t>Percent</t>
  </si>
  <si>
    <t>Proportion</t>
  </si>
  <si>
    <t>Percent Number</t>
  </si>
  <si>
    <t>Date number</t>
  </si>
  <si>
    <t xml:space="preserve"> Date</t>
  </si>
  <si>
    <t xml:space="preserve"> Gene name</t>
  </si>
  <si>
    <t>ABCC6</t>
  </si>
  <si>
    <t>DCTD</t>
  </si>
  <si>
    <t>TLR6</t>
  </si>
  <si>
    <t>CCNG2</t>
  </si>
  <si>
    <t>Build a z-table</t>
  </si>
  <si>
    <t>Directions</t>
  </si>
  <si>
    <t>Direction in radians</t>
  </si>
  <si>
    <t>Sin direction</t>
  </si>
  <si>
    <t>Sin direction nested</t>
  </si>
  <si>
    <t>Cos direction</t>
  </si>
  <si>
    <t>Birth time</t>
  </si>
  <si>
    <t>Sin time</t>
  </si>
  <si>
    <t>Cos time</t>
  </si>
  <si>
    <t>Simple average</t>
  </si>
  <si>
    <t>Correct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</si>
</sst>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0"/>
  </numFmts>
  <fonts count="4" x14ac:knownFonts="1">
    <font>
      <sz val="11"/>
      <color rgb="FF000000"/>
      <name val="Calibri"/>
      <family val="2"/>
      <charset val="1"/>
    </font>
    <font>
      <b/>
      <i/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Border="0" applyProtection="0"/>
  </cellStyleXfs>
  <cellXfs count="18">
    <xf numFmtId="0" fontId="0" fillId="0" borderId="0" xfId="0"/>
    <xf numFmtId="0" fontId="0" fillId="0" borderId="0" xfId="0"/>
    <xf numFmtId="14" fontId="0" fillId="0" borderId="0" xfId="0" applyNumberFormat="1"/>
    <xf numFmtId="9" fontId="0" fillId="0" borderId="0" xfId="0" applyNumberFormat="1"/>
    <xf numFmtId="10" fontId="0" fillId="0" borderId="0" xfId="0" applyNumberFormat="1"/>
    <xf numFmtId="10" fontId="0" fillId="0" borderId="0" xfId="1" applyNumberFormat="1" applyFont="1" applyBorder="1" applyAlignment="1" applyProtection="1"/>
    <xf numFmtId="22" fontId="0" fillId="0" borderId="0" xfId="0" applyNumberFormat="1"/>
    <xf numFmtId="18" fontId="0" fillId="0" borderId="0" xfId="0" applyNumberFormat="1"/>
    <xf numFmtId="16" fontId="0" fillId="0" borderId="0" xfId="0" applyNumberFormat="1"/>
    <xf numFmtId="0" fontId="0" fillId="0" borderId="0" xfId="0" applyFont="1"/>
    <xf numFmtId="49" fontId="0" fillId="0" borderId="0" xfId="0" applyNumberFormat="1" applyFont="1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164" fontId="2" fillId="0" borderId="0" xfId="0" applyNumberFormat="1" applyFont="1"/>
    <xf numFmtId="165" fontId="0" fillId="0" borderId="0" xfId="0" applyNumberFormat="1"/>
    <xf numFmtId="19" fontId="0" fillId="0" borderId="0" xfId="0" applyNumberFormat="1"/>
    <xf numFmtId="49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F7530"/>
      <rgbColor rgb="FF800080"/>
      <rgbColor rgb="FF008080"/>
      <rgbColor rgb="FFC0C0C0"/>
      <rgbColor rgb="FF4F81BD"/>
      <rgbColor rgb="FF9999FF"/>
      <rgbColor rgb="FFC0504D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BACC6"/>
      <rgbColor rgb="FF9BBB59"/>
      <rgbColor rgb="FFFFCC00"/>
      <rgbColor rgb="FFF79646"/>
      <rgbColor rgb="FFFF6600"/>
      <rgbColor rgb="FF8064A2"/>
      <rgbColor rgb="FF969696"/>
      <rgbColor rgb="FF003366"/>
      <rgbColor rgb="FF339966"/>
      <rgbColor rgb="FF003300"/>
      <rgbColor rgb="FF4D3B62"/>
      <rgbColor rgb="FF772C2A"/>
      <rgbColor rgb="FF993366"/>
      <rgbColor rgb="FF2C4D75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333333"/>
                </a:solidFill>
                <a:uFill>
                  <a:solidFill>
                    <a:srgbClr val="FFFFFF"/>
                  </a:solidFill>
                </a:uFill>
                <a:latin typeface="Calibri"/>
                <a:ea typeface="Calibri"/>
              </a:defRPr>
            </a:pPr>
            <a:r>
              <a:rPr sz="1400" b="0" strike="noStrike" spc="-1">
                <a:solidFill>
                  <a:srgbClr val="333333"/>
                </a:solidFill>
                <a:uFill>
                  <a:solidFill>
                    <a:srgbClr val="FFFFFF"/>
                  </a:solidFill>
                </a:uFill>
                <a:latin typeface="Calibri"/>
                <a:ea typeface="Calibri"/>
              </a:rPr>
              <a:t>Chart Title</a:t>
            </a:r>
          </a:p>
        </c:rich>
      </c:tx>
      <c:overlay val="0"/>
    </c:title>
    <c:autoTitleDeleted val="0"/>
    <c:view3D>
      <c:rotX val="15"/>
      <c:rotY val="20"/>
      <c:rAngAx val="0"/>
    </c:view3D>
    <c:floor>
      <c:thickness val="0"/>
      <c:spPr>
        <a:noFill/>
        <a:ln w="9360">
          <a:noFill/>
        </a:ln>
      </c:spPr>
    </c:floor>
    <c:sideWall>
      <c:thickness val="0"/>
    </c:sideWall>
    <c:backWall>
      <c:thickness val="0"/>
      <c:spPr>
        <a:noFill/>
        <a:ln w="25560">
          <a:noFill/>
        </a:ln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'Absolute references'!$B$2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4F81BD"/>
            </a:solidFill>
            <a:ln w="2556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'Absolute references'!$A$3:$A$33</c:f>
              <c:numCache>
                <c:formatCode>0.0</c:formatCode>
                <c:ptCount val="3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</c:numCache>
            </c:numRef>
          </c:cat>
          <c:val>
            <c:numRef>
              <c:f>'Absolute references'!$B$3:$B$33</c:f>
              <c:numCache>
                <c:formatCode>0.0000</c:formatCode>
                <c:ptCount val="31"/>
                <c:pt idx="0">
                  <c:v>0.5</c:v>
                </c:pt>
                <c:pt idx="1">
                  <c:v>0.46017216272297101</c:v>
                </c:pt>
                <c:pt idx="2">
                  <c:v>0.42074029056089701</c:v>
                </c:pt>
                <c:pt idx="3">
                  <c:v>0.38208857781104733</c:v>
                </c:pt>
                <c:pt idx="4">
                  <c:v>0.34457825838967571</c:v>
                </c:pt>
                <c:pt idx="5">
                  <c:v>0.30853753872598688</c:v>
                </c:pt>
                <c:pt idx="6">
                  <c:v>0.27425311775007355</c:v>
                </c:pt>
                <c:pt idx="7">
                  <c:v>0.24196365222307303</c:v>
                </c:pt>
                <c:pt idx="8">
                  <c:v>0.21185539858339664</c:v>
                </c:pt>
                <c:pt idx="9">
                  <c:v>0.18406012534675953</c:v>
                </c:pt>
                <c:pt idx="10">
                  <c:v>0.15865525393145696</c:v>
                </c:pt>
                <c:pt idx="11">
                  <c:v>0.13566606094638267</c:v>
                </c:pt>
                <c:pt idx="12">
                  <c:v>0.11506967022170822</c:v>
                </c:pt>
                <c:pt idx="13">
                  <c:v>9.6800484585610302E-2</c:v>
                </c:pt>
                <c:pt idx="14">
                  <c:v>8.0756659233771066E-2</c:v>
                </c:pt>
                <c:pt idx="15">
                  <c:v>6.6807201268858085E-2</c:v>
                </c:pt>
                <c:pt idx="16">
                  <c:v>5.4799291699557995E-2</c:v>
                </c:pt>
                <c:pt idx="17">
                  <c:v>4.4565462758543006E-2</c:v>
                </c:pt>
                <c:pt idx="18">
                  <c:v>3.5930319112925768E-2</c:v>
                </c:pt>
                <c:pt idx="19">
                  <c:v>2.8716559816001852E-2</c:v>
                </c:pt>
                <c:pt idx="20">
                  <c:v>2.2750131948179209E-2</c:v>
                </c:pt>
                <c:pt idx="21">
                  <c:v>1.7864420562816563E-2</c:v>
                </c:pt>
                <c:pt idx="22">
                  <c:v>1.390344751349859E-2</c:v>
                </c:pt>
                <c:pt idx="23">
                  <c:v>1.0724110021675837E-2</c:v>
                </c:pt>
                <c:pt idx="24">
                  <c:v>8.1975359245961554E-3</c:v>
                </c:pt>
                <c:pt idx="25">
                  <c:v>6.2096653257761592E-3</c:v>
                </c:pt>
                <c:pt idx="26">
                  <c:v>4.661188023718732E-3</c:v>
                </c:pt>
                <c:pt idx="27">
                  <c:v>3.4669738030406183E-3</c:v>
                </c:pt>
                <c:pt idx="28">
                  <c:v>2.5551303304279793E-3</c:v>
                </c:pt>
                <c:pt idx="29">
                  <c:v>1.8658133003840449E-3</c:v>
                </c:pt>
                <c:pt idx="30">
                  <c:v>1.3498980316301035E-3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3F-4962-B811-5BEBC38F5E42}"/>
            </c:ext>
          </c:extLst>
        </c:ser>
        <c:ser>
          <c:idx val="1"/>
          <c:order val="1"/>
          <c:tx>
            <c:strRef>
              <c:f>'Absolute references'!$C$2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rgbClr val="C0504D"/>
            </a:solidFill>
            <a:ln w="2556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'Absolute references'!$A$3:$A$33</c:f>
              <c:numCache>
                <c:formatCode>0.0</c:formatCode>
                <c:ptCount val="3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</c:numCache>
            </c:numRef>
          </c:cat>
          <c:val>
            <c:numRef>
              <c:f>'Absolute references'!$C$3:$C$33</c:f>
              <c:numCache>
                <c:formatCode>0.0000</c:formatCode>
                <c:ptCount val="31"/>
                <c:pt idx="0">
                  <c:v>0.4960106436853684</c:v>
                </c:pt>
                <c:pt idx="1">
                  <c:v>0.45620468745768328</c:v>
                </c:pt>
                <c:pt idx="2">
                  <c:v>0.41683383651755768</c:v>
                </c:pt>
                <c:pt idx="3">
                  <c:v>0.37828047817798072</c:v>
                </c:pt>
                <c:pt idx="4">
                  <c:v>0.34090297377232259</c:v>
                </c:pt>
                <c:pt idx="5">
                  <c:v>0.30502573089751939</c:v>
                </c:pt>
                <c:pt idx="6">
                  <c:v>0.27093090378300566</c:v>
                </c:pt>
                <c:pt idx="7">
                  <c:v>0.23885206808998671</c:v>
                </c:pt>
                <c:pt idx="8">
                  <c:v>0.20897008787160165</c:v>
                </c:pt>
                <c:pt idx="9">
                  <c:v>0.18141125489179721</c:v>
                </c:pt>
                <c:pt idx="10">
                  <c:v>0.15624764502125454</c:v>
                </c:pt>
                <c:pt idx="11">
                  <c:v>0.13349951324274723</c:v>
                </c:pt>
                <c:pt idx="12">
                  <c:v>0.11313944644397722</c:v>
                </c:pt>
                <c:pt idx="13">
                  <c:v>9.5097917795239018E-2</c:v>
                </c:pt>
                <c:pt idx="14">
                  <c:v>7.9269841453392442E-2</c:v>
                </c:pt>
                <c:pt idx="15">
                  <c:v>6.5521712088916439E-2</c:v>
                </c:pt>
                <c:pt idx="16">
                  <c:v>5.3698928148119718E-2</c:v>
                </c:pt>
                <c:pt idx="17">
                  <c:v>4.3632936524031884E-2</c:v>
                </c:pt>
                <c:pt idx="18">
                  <c:v>3.5147893584038803E-2</c:v>
                </c:pt>
                <c:pt idx="19">
                  <c:v>2.8066606659772564E-2</c:v>
                </c:pt>
                <c:pt idx="20">
                  <c:v>2.221559442943144E-2</c:v>
                </c:pt>
                <c:pt idx="21">
                  <c:v>1.7429177937657081E-2</c:v>
                </c:pt>
                <c:pt idx="22">
                  <c:v>1.3552581146419995E-2</c:v>
                </c:pt>
                <c:pt idx="23">
                  <c:v>1.0444077061951051E-2</c:v>
                </c:pt>
                <c:pt idx="24">
                  <c:v>7.9762602607337252E-3</c:v>
                </c:pt>
                <c:pt idx="25">
                  <c:v>6.0365580804127017E-3</c:v>
                </c:pt>
                <c:pt idx="26">
                  <c:v>4.5271111329673319E-3</c:v>
                </c:pt>
                <c:pt idx="27">
                  <c:v>3.3641604066692032E-3</c:v>
                </c:pt>
                <c:pt idx="28">
                  <c:v>2.4770749987859109E-3</c:v>
                </c:pt>
                <c:pt idx="29">
                  <c:v>1.8071437808064861E-3</c:v>
                </c:pt>
                <c:pt idx="30">
                  <c:v>1.3062384487694256E-3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33F-4962-B811-5BEBC38F5E42}"/>
            </c:ext>
          </c:extLst>
        </c:ser>
        <c:ser>
          <c:idx val="2"/>
          <c:order val="2"/>
          <c:tx>
            <c:strRef>
              <c:f>'Absolute references'!$D$2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rgbClr val="9BBB59"/>
            </a:solidFill>
            <a:ln w="2556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'Absolute references'!$A$3:$A$33</c:f>
              <c:numCache>
                <c:formatCode>0.0</c:formatCode>
                <c:ptCount val="3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</c:numCache>
            </c:numRef>
          </c:cat>
          <c:val>
            <c:numRef>
              <c:f>'Absolute references'!$D$3:$D$33</c:f>
              <c:numCache>
                <c:formatCode>0.0000</c:formatCode>
                <c:ptCount val="31"/>
                <c:pt idx="0">
                  <c:v>0.49202168628309795</c:v>
                </c:pt>
                <c:pt idx="1">
                  <c:v>0.45224157397941611</c:v>
                </c:pt>
                <c:pt idx="2">
                  <c:v>0.41293557735178532</c:v>
                </c:pt>
                <c:pt idx="3">
                  <c:v>0.37448416527667994</c:v>
                </c:pt>
                <c:pt idx="4">
                  <c:v>0.33724272684824941</c:v>
                </c:pt>
                <c:pt idx="5">
                  <c:v>0.30153178754696619</c:v>
                </c:pt>
                <c:pt idx="6">
                  <c:v>0.267628893468983</c:v>
                </c:pt>
                <c:pt idx="7">
                  <c:v>0.23576249777925118</c:v>
                </c:pt>
                <c:pt idx="8">
                  <c:v>0.20610805358581308</c:v>
                </c:pt>
                <c:pt idx="9">
                  <c:v>0.17878637961437172</c:v>
                </c:pt>
                <c:pt idx="10">
                  <c:v>0.15386423037273489</c:v>
                </c:pt>
                <c:pt idx="11">
                  <c:v>0.13135688104273069</c:v>
                </c:pt>
                <c:pt idx="12">
                  <c:v>0.11123243744783462</c:v>
                </c:pt>
                <c:pt idx="13">
                  <c:v>9.3417508993471787E-2</c:v>
                </c:pt>
                <c:pt idx="14">
                  <c:v>7.780384052654632E-2</c:v>
                </c:pt>
                <c:pt idx="15">
                  <c:v>6.4255487818935753E-2</c:v>
                </c:pt>
                <c:pt idx="16">
                  <c:v>5.2616138454252059E-2</c:v>
                </c:pt>
                <c:pt idx="17">
                  <c:v>4.2716220791328863E-2</c:v>
                </c:pt>
                <c:pt idx="18">
                  <c:v>3.4379502445889942E-2</c:v>
                </c:pt>
                <c:pt idx="19">
                  <c:v>2.7428949703836802E-2</c:v>
                </c:pt>
                <c:pt idx="20">
                  <c:v>2.1691693767646791E-2</c:v>
                </c:pt>
                <c:pt idx="21">
                  <c:v>1.700302264763276E-2</c:v>
                </c:pt>
                <c:pt idx="22">
                  <c:v>1.3209383807256225E-2</c:v>
                </c:pt>
                <c:pt idx="23">
                  <c:v>1.0170438668719695E-2</c:v>
                </c:pt>
                <c:pt idx="24">
                  <c:v>7.760253550553653E-3</c:v>
                </c:pt>
                <c:pt idx="25">
                  <c:v>5.8677417153325528E-3</c:v>
                </c:pt>
                <c:pt idx="26">
                  <c:v>4.3964883481213413E-3</c:v>
                </c:pt>
                <c:pt idx="27">
                  <c:v>3.2640958158912659E-3</c:v>
                </c:pt>
                <c:pt idx="28">
                  <c:v>2.4011824741893006E-3</c:v>
                </c:pt>
                <c:pt idx="29">
                  <c:v>1.7501569286760832E-3</c:v>
                </c:pt>
                <c:pt idx="30">
                  <c:v>1.2638734276723129E-3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33F-4962-B811-5BEBC38F5E42}"/>
            </c:ext>
          </c:extLst>
        </c:ser>
        <c:ser>
          <c:idx val="3"/>
          <c:order val="3"/>
          <c:tx>
            <c:strRef>
              <c:f>'Absolute references'!$E$2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rgbClr val="8064A2"/>
            </a:solidFill>
            <a:ln w="2556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'Absolute references'!$A$3:$A$33</c:f>
              <c:numCache>
                <c:formatCode>0.0</c:formatCode>
                <c:ptCount val="3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</c:numCache>
            </c:numRef>
          </c:cat>
          <c:val>
            <c:numRef>
              <c:f>'Absolute references'!$E$3:$E$33</c:f>
              <c:numCache>
                <c:formatCode>0.0000</c:formatCode>
                <c:ptCount val="31"/>
                <c:pt idx="0">
                  <c:v>0.48803352658588728</c:v>
                </c:pt>
                <c:pt idx="1">
                  <c:v>0.44828321334543886</c:v>
                </c:pt>
                <c:pt idx="2">
                  <c:v>0.40904588485799409</c:v>
                </c:pt>
                <c:pt idx="3">
                  <c:v>0.37069998105934654</c:v>
                </c:pt>
                <c:pt idx="4">
                  <c:v>0.33359782059545762</c:v>
                </c:pt>
                <c:pt idx="5">
                  <c:v>0.29805596539487644</c:v>
                </c:pt>
                <c:pt idx="6">
                  <c:v>0.26434729211567753</c:v>
                </c:pt>
                <c:pt idx="7">
                  <c:v>0.23269509230089747</c:v>
                </c:pt>
                <c:pt idx="8">
                  <c:v>0.20326939182806836</c:v>
                </c:pt>
                <c:pt idx="9">
                  <c:v>0.17618554224525784</c:v>
                </c:pt>
                <c:pt idx="10">
                  <c:v>0.15150500278834367</c:v>
                </c:pt>
                <c:pt idx="11">
                  <c:v>0.1292381122400178</c:v>
                </c:pt>
                <c:pt idx="12">
                  <c:v>0.10934855242569186</c:v>
                </c:pt>
                <c:pt idx="13">
                  <c:v>9.1759135650280821E-2</c:v>
                </c:pt>
                <c:pt idx="14">
                  <c:v>7.6358509536739172E-2</c:v>
                </c:pt>
                <c:pt idx="15">
                  <c:v>6.3008364463978395E-2</c:v>
                </c:pt>
                <c:pt idx="16">
                  <c:v>5.1550748490089338E-2</c:v>
                </c:pt>
                <c:pt idx="17">
                  <c:v>4.1815137613594899E-2</c:v>
                </c:pt>
                <c:pt idx="18">
                  <c:v>3.3624969419628337E-2</c:v>
                </c:pt>
                <c:pt idx="19">
                  <c:v>2.6803418877054952E-2</c:v>
                </c:pt>
                <c:pt idx="20">
                  <c:v>2.1178269642672221E-2</c:v>
                </c:pt>
                <c:pt idx="21">
                  <c:v>1.6585806683604987E-2</c:v>
                </c:pt>
                <c:pt idx="22">
                  <c:v>1.2873721438601993E-2</c:v>
                </c:pt>
                <c:pt idx="23">
                  <c:v>9.9030755591642539E-3</c:v>
                </c:pt>
                <c:pt idx="24">
                  <c:v>7.5494114163091597E-3</c:v>
                </c:pt>
                <c:pt idx="25">
                  <c:v>5.7031263329506698E-3</c:v>
                </c:pt>
                <c:pt idx="26">
                  <c:v>4.2692434090892961E-3</c:v>
                </c:pt>
                <c:pt idx="27">
                  <c:v>3.1667162773577617E-3</c:v>
                </c:pt>
                <c:pt idx="28">
                  <c:v>2.3274002067315003E-3</c:v>
                </c:pt>
                <c:pt idx="29">
                  <c:v>1.694810019277293E-3</c:v>
                </c:pt>
                <c:pt idx="30">
                  <c:v>1.2227686935922799E-3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33F-4962-B811-5BEBC38F5E42}"/>
            </c:ext>
          </c:extLst>
        </c:ser>
        <c:ser>
          <c:idx val="4"/>
          <c:order val="4"/>
          <c:tx>
            <c:strRef>
              <c:f>'Absolute references'!$F$2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rgbClr val="4BACC6"/>
            </a:solidFill>
            <a:ln w="2556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'Absolute references'!$A$3:$A$33</c:f>
              <c:numCache>
                <c:formatCode>0.0</c:formatCode>
                <c:ptCount val="3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</c:numCache>
            </c:numRef>
          </c:cat>
          <c:val>
            <c:numRef>
              <c:f>'Absolute references'!$F$3:$F$33</c:f>
              <c:numCache>
                <c:formatCode>0.0000</c:formatCode>
                <c:ptCount val="31"/>
                <c:pt idx="0">
                  <c:v>0.48404656314716932</c:v>
                </c:pt>
                <c:pt idx="1">
                  <c:v>0.44432999519409355</c:v>
                </c:pt>
                <c:pt idx="2">
                  <c:v>0.40516512830220419</c:v>
                </c:pt>
                <c:pt idx="3">
                  <c:v>0.36692826396397193</c:v>
                </c:pt>
                <c:pt idx="4">
                  <c:v>0.32996855366059363</c:v>
                </c:pt>
                <c:pt idx="5">
                  <c:v>0.29459851621569799</c:v>
                </c:pt>
                <c:pt idx="6">
                  <c:v>0.26108629969286157</c:v>
                </c:pt>
                <c:pt idx="7">
                  <c:v>0.22964999716479062</c:v>
                </c:pt>
                <c:pt idx="8">
                  <c:v>0.20045419326044966</c:v>
                </c:pt>
                <c:pt idx="9">
                  <c:v>0.17360878033862448</c:v>
                </c:pt>
                <c:pt idx="10">
                  <c:v>0.14916995033098135</c:v>
                </c:pt>
                <c:pt idx="11">
                  <c:v>0.12714315056279824</c:v>
                </c:pt>
                <c:pt idx="12">
                  <c:v>0.10748769707458694</c:v>
                </c:pt>
                <c:pt idx="13">
                  <c:v>9.0122672464452491E-2</c:v>
                </c:pt>
                <c:pt idx="14">
                  <c:v>7.4933699534327047E-2</c:v>
                </c:pt>
                <c:pt idx="15">
                  <c:v>6.1780176711811907E-2</c:v>
                </c:pt>
                <c:pt idx="16">
                  <c:v>5.0502583474103746E-2</c:v>
                </c:pt>
                <c:pt idx="17">
                  <c:v>4.0929508978807316E-2</c:v>
                </c:pt>
                <c:pt idx="18">
                  <c:v>3.2884118659163852E-2</c:v>
                </c:pt>
                <c:pt idx="19">
                  <c:v>2.6189844940452733E-2</c:v>
                </c:pt>
                <c:pt idx="20">
                  <c:v>2.0675162866070074E-2</c:v>
                </c:pt>
                <c:pt idx="21">
                  <c:v>1.6177383372166121E-2</c:v>
                </c:pt>
                <c:pt idx="22">
                  <c:v>1.2545461435946592E-2</c:v>
                </c:pt>
                <c:pt idx="23">
                  <c:v>9.6418699453583168E-3</c:v>
                </c:pt>
                <c:pt idx="24">
                  <c:v>7.3436309553482904E-3</c:v>
                </c:pt>
                <c:pt idx="25">
                  <c:v>5.5426234430826504E-3</c:v>
                </c:pt>
                <c:pt idx="26">
                  <c:v>4.14530136103608E-3</c:v>
                </c:pt>
                <c:pt idx="27">
                  <c:v>3.0719592186504441E-3</c:v>
                </c:pt>
                <c:pt idx="28">
                  <c:v>2.2556766915423632E-3</c:v>
                </c:pt>
                <c:pt idx="29">
                  <c:v>1.6410612341569708E-3</c:v>
                </c:pt>
                <c:pt idx="30">
                  <c:v>1.1828907431044033E-3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33F-4962-B811-5BEBC38F5E42}"/>
            </c:ext>
          </c:extLst>
        </c:ser>
        <c:ser>
          <c:idx val="5"/>
          <c:order val="5"/>
          <c:tx>
            <c:strRef>
              <c:f>'Absolute references'!$G$2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rgbClr val="F79646"/>
            </a:solidFill>
            <a:ln w="2556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'Absolute references'!$A$3:$A$33</c:f>
              <c:numCache>
                <c:formatCode>0.0</c:formatCode>
                <c:ptCount val="3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</c:numCache>
            </c:numRef>
          </c:cat>
          <c:val>
            <c:numRef>
              <c:f>'Absolute references'!$G$3:$G$33</c:f>
              <c:numCache>
                <c:formatCode>0.0000</c:formatCode>
                <c:ptCount val="31"/>
                <c:pt idx="0">
                  <c:v>0.48006119416162751</c:v>
                </c:pt>
                <c:pt idx="1">
                  <c:v>0.4403823076297575</c:v>
                </c:pt>
                <c:pt idx="2">
                  <c:v>0.4012936743170763</c:v>
                </c:pt>
                <c:pt idx="3">
                  <c:v>0.3631693488243809</c:v>
                </c:pt>
                <c:pt idx="4">
                  <c:v>0.32635522028791997</c:v>
                </c:pt>
                <c:pt idx="5">
                  <c:v>0.29115968678834636</c:v>
                </c:pt>
                <c:pt idx="6">
                  <c:v>0.25784611080586473</c:v>
                </c:pt>
                <c:pt idx="7">
                  <c:v>0.22662735237686826</c:v>
                </c:pt>
                <c:pt idx="8">
                  <c:v>0.19766254312269238</c:v>
                </c:pt>
                <c:pt idx="9">
                  <c:v>0.17105612630848177</c:v>
                </c:pt>
                <c:pt idx="10">
                  <c:v>0.14685905637589591</c:v>
                </c:pt>
                <c:pt idx="11">
                  <c:v>0.12507193563715013</c:v>
                </c:pt>
                <c:pt idx="12">
                  <c:v>0.10564977366685524</c:v>
                </c:pt>
                <c:pt idx="13">
                  <c:v>8.8507991437401956E-2</c:v>
                </c:pt>
                <c:pt idx="14">
                  <c:v>7.3529259609648401E-2</c:v>
                </c:pt>
                <c:pt idx="15">
                  <c:v>6.0570758002059022E-2</c:v>
                </c:pt>
                <c:pt idx="16">
                  <c:v>4.9471468033648103E-2</c:v>
                </c:pt>
                <c:pt idx="17">
                  <c:v>4.0059156863817114E-2</c:v>
                </c:pt>
                <c:pt idx="18">
                  <c:v>3.2156774795613741E-2</c:v>
                </c:pt>
                <c:pt idx="19">
                  <c:v>2.5588059521638562E-2</c:v>
                </c:pt>
                <c:pt idx="20">
                  <c:v>2.0182215405704418E-2</c:v>
                </c:pt>
                <c:pt idx="21">
                  <c:v>1.5777607391090465E-2</c:v>
                </c:pt>
                <c:pt idx="22">
                  <c:v>1.2224472655044671E-2</c:v>
                </c:pt>
                <c:pt idx="23">
                  <c:v>9.3867055348385575E-3</c:v>
                </c:pt>
                <c:pt idx="24">
                  <c:v>7.1428107352714543E-3</c:v>
                </c:pt>
                <c:pt idx="25">
                  <c:v>5.3861459540667234E-3</c:v>
                </c:pt>
                <c:pt idx="26">
                  <c:v>4.0245885427583339E-3</c:v>
                </c:pt>
                <c:pt idx="27">
                  <c:v>2.9797632350545555E-3</c:v>
                </c:pt>
                <c:pt idx="28">
                  <c:v>2.1859614549132322E-3</c:v>
                </c:pt>
                <c:pt idx="29">
                  <c:v>1.5888696473648212E-3</c:v>
                </c:pt>
                <c:pt idx="30">
                  <c:v>1.1442068310226761E-3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33F-4962-B811-5BEBC38F5E42}"/>
            </c:ext>
          </c:extLst>
        </c:ser>
        <c:ser>
          <c:idx val="6"/>
          <c:order val="6"/>
          <c:tx>
            <c:strRef>
              <c:f>'Absolute references'!$H$2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rgbClr val="2C4D7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'Absolute references'!$A$3:$A$33</c:f>
              <c:numCache>
                <c:formatCode>0.0</c:formatCode>
                <c:ptCount val="3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</c:numCache>
            </c:numRef>
          </c:cat>
          <c:val>
            <c:numRef>
              <c:f>'Absolute references'!$H$3:$H$33</c:f>
              <c:numCache>
                <c:formatCode>0.0000</c:formatCode>
                <c:ptCount val="31"/>
                <c:pt idx="0">
                  <c:v>0.47607781734589316</c:v>
                </c:pt>
                <c:pt idx="1">
                  <c:v>0.43644053710856712</c:v>
                </c:pt>
                <c:pt idx="2">
                  <c:v>0.39743188679823949</c:v>
                </c:pt>
                <c:pt idx="3">
                  <c:v>0.35942356678200871</c:v>
                </c:pt>
                <c:pt idx="4">
                  <c:v>0.32275811025034773</c:v>
                </c:pt>
                <c:pt idx="5">
                  <c:v>0.28773971884902705</c:v>
                </c:pt>
                <c:pt idx="6">
                  <c:v>0.25462691467133614</c:v>
                </c:pt>
                <c:pt idx="7">
                  <c:v>0.22362729243759938</c:v>
                </c:pt>
                <c:pt idx="8">
                  <c:v>0.19489452125180828</c:v>
                </c:pt>
                <c:pt idx="9">
                  <c:v>0.16852760746683781</c:v>
                </c:pt>
                <c:pt idx="10">
                  <c:v>0.14457229966390961</c:v>
                </c:pt>
                <c:pt idx="11">
                  <c:v>0.12302440305134332</c:v>
                </c:pt>
                <c:pt idx="12">
                  <c:v>0.10383468112130034</c:v>
                </c:pt>
                <c:pt idx="13">
                  <c:v>8.6914961947085034E-2</c:v>
                </c:pt>
                <c:pt idx="14">
                  <c:v>7.2145036965893805E-2</c:v>
                </c:pt>
                <c:pt idx="15">
                  <c:v>5.9379940594793013E-2</c:v>
                </c:pt>
                <c:pt idx="16">
                  <c:v>4.8457226266722775E-2</c:v>
                </c:pt>
                <c:pt idx="17">
                  <c:v>3.9203903287482689E-2</c:v>
                </c:pt>
                <c:pt idx="18">
                  <c:v>3.1442762980752659E-2</c:v>
                </c:pt>
                <c:pt idx="19">
                  <c:v>2.4997895148220484E-2</c:v>
                </c:pt>
                <c:pt idx="20">
                  <c:v>1.9699270409376912E-2</c:v>
                </c:pt>
                <c:pt idx="21">
                  <c:v>1.5386334783925482E-2</c:v>
                </c:pt>
                <c:pt idx="22">
                  <c:v>1.1910625418547038E-2</c:v>
                </c:pt>
                <c:pt idx="23">
                  <c:v>9.1374675305726516E-3</c:v>
                </c:pt>
                <c:pt idx="24">
                  <c:v>6.9468507886243369E-3</c:v>
                </c:pt>
                <c:pt idx="25">
                  <c:v>5.2336081635557807E-3</c:v>
                </c:pt>
                <c:pt idx="26">
                  <c:v>3.907032574852809E-3</c:v>
                </c:pt>
                <c:pt idx="27">
                  <c:v>2.8900680762261599E-3</c:v>
                </c:pt>
                <c:pt idx="28">
                  <c:v>2.1182050404046082E-3</c:v>
                </c:pt>
                <c:pt idx="29">
                  <c:v>1.538195211738036E-3</c:v>
                </c:pt>
                <c:pt idx="30">
                  <c:v>1.1066849574092874E-3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33F-4962-B811-5BEBC38F5E42}"/>
            </c:ext>
          </c:extLst>
        </c:ser>
        <c:ser>
          <c:idx val="7"/>
          <c:order val="7"/>
          <c:tx>
            <c:strRef>
              <c:f>'Absolute references'!$I$2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rgbClr val="772C2A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'Absolute references'!$A$3:$A$33</c:f>
              <c:numCache>
                <c:formatCode>0.0</c:formatCode>
                <c:ptCount val="3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</c:numCache>
            </c:numRef>
          </c:cat>
          <c:val>
            <c:numRef>
              <c:f>'Absolute references'!$I$3:$I$33</c:f>
              <c:numCache>
                <c:formatCode>0.0000</c:formatCode>
                <c:ptCount val="31"/>
                <c:pt idx="0">
                  <c:v>0.47209682981947887</c:v>
                </c:pt>
                <c:pt idx="1">
                  <c:v>0.43250506832496161</c:v>
                </c:pt>
                <c:pt idx="2">
                  <c:v>0.39358012680196053</c:v>
                </c:pt>
                <c:pt idx="3">
                  <c:v>0.35569124519945317</c:v>
                </c:pt>
                <c:pt idx="4">
                  <c:v>0.3191775087825558</c:v>
                </c:pt>
                <c:pt idx="5">
                  <c:v>0.28433884904632412</c:v>
                </c:pt>
                <c:pt idx="6">
                  <c:v>0.25142889509531008</c:v>
                </c:pt>
                <c:pt idx="7">
                  <c:v>0.22064994634264956</c:v>
                </c:pt>
                <c:pt idx="8">
                  <c:v>0.19215020210369615</c:v>
                </c:pt>
                <c:pt idx="9">
                  <c:v>0.16602324606352958</c:v>
                </c:pt>
                <c:pt idx="10">
                  <c:v>0.14230965435593923</c:v>
                </c:pt>
                <c:pt idx="11">
                  <c:v>0.12100048442101818</c:v>
                </c:pt>
                <c:pt idx="12">
                  <c:v>0.10204231507481909</c:v>
                </c:pt>
                <c:pt idx="13">
                  <c:v>8.5343450821966926E-2</c:v>
                </c:pt>
                <c:pt idx="14">
                  <c:v>7.078087699168556E-2</c:v>
                </c:pt>
                <c:pt idx="15">
                  <c:v>5.8207555638553066E-2</c:v>
                </c:pt>
                <c:pt idx="16">
                  <c:v>4.7459681802947351E-2</c:v>
                </c:pt>
                <c:pt idx="17">
                  <c:v>3.8363570362871191E-2</c:v>
                </c:pt>
                <c:pt idx="18">
                  <c:v>3.0741908929465933E-2</c:v>
                </c:pt>
                <c:pt idx="19">
                  <c:v>2.4419185280222577E-2</c:v>
                </c:pt>
                <c:pt idx="20">
                  <c:v>1.9226172227517324E-2</c:v>
                </c:pt>
                <c:pt idx="21">
                  <c:v>1.500342297373225E-2</c:v>
                </c:pt>
                <c:pt idx="22">
                  <c:v>1.1603791521903495E-2</c:v>
                </c:pt>
                <c:pt idx="23">
                  <c:v>8.8940426303367737E-3</c:v>
                </c:pt>
                <c:pt idx="24">
                  <c:v>6.7556526071406164E-3</c:v>
                </c:pt>
                <c:pt idx="25">
                  <c:v>5.0849257489909983E-3</c:v>
                </c:pt>
                <c:pt idx="26">
                  <c:v>3.7925623476854353E-3</c:v>
                </c:pt>
                <c:pt idx="27">
                  <c:v>2.8028146327649939E-3</c:v>
                </c:pt>
                <c:pt idx="28">
                  <c:v>2.0523589949397181E-3</c:v>
                </c:pt>
                <c:pt idx="29">
                  <c:v>1.4889987452374465E-3</c:v>
                </c:pt>
                <c:pt idx="30">
                  <c:v>1.0702938546789387E-3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33F-4962-B811-5BEBC38F5E42}"/>
            </c:ext>
          </c:extLst>
        </c:ser>
        <c:ser>
          <c:idx val="8"/>
          <c:order val="8"/>
          <c:tx>
            <c:strRef>
              <c:f>'Absolute references'!$J$2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rgbClr val="5F753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'Absolute references'!$A$3:$A$33</c:f>
              <c:numCache>
                <c:formatCode>0.0</c:formatCode>
                <c:ptCount val="3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</c:numCache>
            </c:numRef>
          </c:cat>
          <c:val>
            <c:numRef>
              <c:f>'Absolute references'!$J$3:$J$33</c:f>
              <c:numCache>
                <c:formatCode>0.0000</c:formatCode>
                <c:ptCount val="31"/>
                <c:pt idx="0">
                  <c:v>0.46811862798601256</c:v>
                </c:pt>
                <c:pt idx="1">
                  <c:v>0.4285762840990992</c:v>
                </c:pt>
                <c:pt idx="2">
                  <c:v>0.38973875244420275</c:v>
                </c:pt>
                <c:pt idx="3">
                  <c:v>0.35197270757583721</c:v>
                </c:pt>
                <c:pt idx="4">
                  <c:v>0.31561369651622251</c:v>
                </c:pt>
                <c:pt idx="5">
                  <c:v>0.2809573088985643</c:v>
                </c:pt>
                <c:pt idx="6">
                  <c:v>0.24825223045357048</c:v>
                </c:pt>
                <c:pt idx="7">
                  <c:v>0.21769543758573318</c:v>
                </c:pt>
                <c:pt idx="8">
                  <c:v>0.18942965477671214</c:v>
                </c:pt>
                <c:pt idx="9">
                  <c:v>0.16354305932769231</c:v>
                </c:pt>
                <c:pt idx="10">
                  <c:v>0.14007109008876906</c:v>
                </c:pt>
                <c:pt idx="11">
                  <c:v>0.11900010745520062</c:v>
                </c:pt>
                <c:pt idx="12">
                  <c:v>0.10027256795444206</c:v>
                </c:pt>
                <c:pt idx="13">
                  <c:v>8.3793322415014249E-2</c:v>
                </c:pt>
                <c:pt idx="14">
                  <c:v>6.9436623333331671E-2</c:v>
                </c:pt>
                <c:pt idx="15">
                  <c:v>5.7053433237754136E-2</c:v>
                </c:pt>
                <c:pt idx="16">
                  <c:v>4.6478657863719963E-2</c:v>
                </c:pt>
                <c:pt idx="17">
                  <c:v>3.7537980348516742E-2</c:v>
                </c:pt>
                <c:pt idx="18">
                  <c:v>3.0054038961199736E-2</c:v>
                </c:pt>
                <c:pt idx="19">
                  <c:v>2.3851764341508486E-2</c:v>
                </c:pt>
                <c:pt idx="20">
                  <c:v>1.8762766434937794E-2</c:v>
                </c:pt>
                <c:pt idx="21">
                  <c:v>1.4628730775989252E-2</c:v>
                </c:pt>
                <c:pt idx="22">
                  <c:v>1.1303844238552796E-2</c:v>
                </c:pt>
                <c:pt idx="23">
                  <c:v>8.6563190255165567E-3</c:v>
                </c:pt>
                <c:pt idx="24">
                  <c:v>6.5691191355468082E-3</c:v>
                </c:pt>
                <c:pt idx="25">
                  <c:v>4.9400157577705883E-3</c:v>
                </c:pt>
                <c:pt idx="26">
                  <c:v>3.6811080091749826E-3</c:v>
                </c:pt>
                <c:pt idx="27">
                  <c:v>2.7179449227012764E-3</c:v>
                </c:pt>
                <c:pt idx="28">
                  <c:v>1.9883758548943087E-3</c:v>
                </c:pt>
                <c:pt idx="29">
                  <c:v>1.4412419173399638E-3</c:v>
                </c:pt>
                <c:pt idx="30">
                  <c:v>1.0350029748028566E-3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33F-4962-B811-5BEBC38F5E42}"/>
            </c:ext>
          </c:extLst>
        </c:ser>
        <c:ser>
          <c:idx val="9"/>
          <c:order val="9"/>
          <c:tx>
            <c:strRef>
              <c:f>'Absolute references'!$K$2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rgbClr val="4D3B62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'Absolute references'!$A$3:$A$33</c:f>
              <c:numCache>
                <c:formatCode>0.0</c:formatCode>
                <c:ptCount val="3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</c:numCache>
            </c:numRef>
          </c:cat>
          <c:val>
            <c:numRef>
              <c:f>'Absolute references'!$K$3:$K$33</c:f>
              <c:numCache>
                <c:formatCode>0.0000</c:formatCode>
                <c:ptCount val="31"/>
                <c:pt idx="0">
                  <c:v>0.46414360741482796</c:v>
                </c:pt>
                <c:pt idx="1">
                  <c:v>0.42465456526520451</c:v>
                </c:pt>
                <c:pt idx="2">
                  <c:v>0.38590811880112263</c:v>
                </c:pt>
                <c:pt idx="3">
                  <c:v>0.34826827346401756</c:v>
                </c:pt>
                <c:pt idx="4">
                  <c:v>0.31206694941739055</c:v>
                </c:pt>
                <c:pt idx="5">
                  <c:v>0.27759532475346493</c:v>
                </c:pt>
                <c:pt idx="6">
                  <c:v>0.24509709367430943</c:v>
                </c:pt>
                <c:pt idx="7">
                  <c:v>0.21476388416363723</c:v>
                </c:pt>
                <c:pt idx="8">
                  <c:v>0.18673294303717258</c:v>
                </c:pt>
                <c:pt idx="9">
                  <c:v>0.16108705951083091</c:v>
                </c:pt>
                <c:pt idx="10">
                  <c:v>0.1378565720320355</c:v>
                </c:pt>
                <c:pt idx="11">
                  <c:v>0.11702319602310873</c:v>
                </c:pt>
                <c:pt idx="12">
                  <c:v>9.8525329049747867E-2</c:v>
                </c:pt>
                <c:pt idx="13">
                  <c:v>8.2264438677668861E-2</c:v>
                </c:pt>
                <c:pt idx="14">
                  <c:v>6.8112117966725449E-2</c:v>
                </c:pt>
                <c:pt idx="15">
                  <c:v>5.5917402519469417E-2</c:v>
                </c:pt>
                <c:pt idx="16">
                  <c:v>4.5513977321549826E-2</c:v>
                </c:pt>
                <c:pt idx="17">
                  <c:v>3.6726955698726305E-2</c:v>
                </c:pt>
                <c:pt idx="18">
                  <c:v>2.9378980040409397E-2</c:v>
                </c:pt>
                <c:pt idx="19">
                  <c:v>2.3295467750211851E-2</c:v>
                </c:pt>
                <c:pt idx="20">
                  <c:v>1.8308899851658955E-2</c:v>
                </c:pt>
                <c:pt idx="21">
                  <c:v>1.4262118410668823E-2</c:v>
                </c:pt>
                <c:pt idx="22">
                  <c:v>1.1010658324411393E-2</c:v>
                </c:pt>
                <c:pt idx="23">
                  <c:v>8.4241863993457233E-3</c:v>
                </c:pt>
                <c:pt idx="24">
                  <c:v>6.3871547649432259E-3</c:v>
                </c:pt>
                <c:pt idx="25">
                  <c:v>4.7987965971262314E-3</c:v>
                </c:pt>
                <c:pt idx="26">
                  <c:v>3.5726009523997515E-3</c:v>
                </c:pt>
                <c:pt idx="27">
                  <c:v>2.6354020779049137E-3</c:v>
                </c:pt>
                <c:pt idx="28">
                  <c:v>1.9262091321878838E-3</c:v>
                </c:pt>
                <c:pt idx="29">
                  <c:v>1.3948872354923036E-3</c:v>
                </c:pt>
                <c:pt idx="30">
                  <c:v>1.0007824766140594E-3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33F-4962-B811-5BEBC38F5E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shape val="box"/>
        <c:axId val="20287843"/>
        <c:axId val="69017070"/>
        <c:axId val="38673332"/>
      </c:bar3DChart>
      <c:catAx>
        <c:axId val="20287843"/>
        <c:scaling>
          <c:orientation val="minMax"/>
        </c:scaling>
        <c:delete val="0"/>
        <c:axPos val="b"/>
        <c:numFmt formatCode="0.0" sourceLinked="1"/>
        <c:majorTickMark val="out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333333"/>
                </a:solidFill>
                <a:uFill>
                  <a:solidFill>
                    <a:srgbClr val="FFFFFF"/>
                  </a:solidFill>
                </a:uFill>
                <a:latin typeface="Calibri"/>
                <a:ea typeface="Calibri"/>
              </a:defRPr>
            </a:pPr>
            <a:endParaRPr lang="en-US"/>
          </a:p>
        </c:txPr>
        <c:crossAx val="69017070"/>
        <c:crosses val="autoZero"/>
        <c:auto val="1"/>
        <c:lblAlgn val="ctr"/>
        <c:lblOffset val="100"/>
        <c:noMultiLvlLbl val="1"/>
      </c:catAx>
      <c:valAx>
        <c:axId val="6901707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00" sourceLinked="0"/>
        <c:majorTickMark val="none"/>
        <c:minorTickMark val="none"/>
        <c:tickLblPos val="nextTo"/>
        <c:spPr>
          <a:ln w="936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333333"/>
                </a:solidFill>
                <a:uFill>
                  <a:solidFill>
                    <a:srgbClr val="FFFFFF"/>
                  </a:solidFill>
                </a:uFill>
                <a:latin typeface="Calibri"/>
                <a:ea typeface="Calibri"/>
              </a:defRPr>
            </a:pPr>
            <a:endParaRPr lang="en-US"/>
          </a:p>
        </c:txPr>
        <c:crossAx val="20287843"/>
        <c:crosses val="autoZero"/>
        <c:crossBetween val="midCat"/>
      </c:valAx>
      <c:catAx>
        <c:axId val="38673332"/>
        <c:scaling>
          <c:orientation val="minMax"/>
        </c:scaling>
        <c:delete val="0"/>
        <c:axPos val="b"/>
        <c:numFmt formatCode="0.0" sourceLinked="1"/>
        <c:majorTickMark val="out"/>
        <c:minorTickMark val="none"/>
        <c:tickLblPos val="nextTo"/>
        <c:spPr>
          <a:ln w="3240">
            <a:solidFill>
              <a:srgbClr val="C0C0C0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333333"/>
                </a:solidFill>
                <a:uFill>
                  <a:solidFill>
                    <a:srgbClr val="FFFFFF"/>
                  </a:solidFill>
                </a:uFill>
                <a:latin typeface="Calibri"/>
                <a:ea typeface="Calibri"/>
              </a:defRPr>
            </a:pPr>
            <a:endParaRPr lang="en-US"/>
          </a:p>
        </c:txPr>
        <c:crossAx val="69017070"/>
        <c:crosses val="autoZero"/>
        <c:auto val="1"/>
        <c:lblAlgn val="ctr"/>
        <c:lblOffset val="100"/>
        <c:noMultiLvlLbl val="1"/>
      </c:catAx>
      <c:spPr>
        <a:noFill/>
        <a:ln w="25560">
          <a:noFill/>
        </a:ln>
      </c:spPr>
    </c:plotArea>
    <c:legend>
      <c:legendPos val="b"/>
      <c:overlay val="0"/>
      <c:spPr>
        <a:noFill/>
        <a:ln w="25560">
          <a:noFill/>
        </a:ln>
      </c:spPr>
    </c:legend>
    <c:plotVisOnly val="1"/>
    <c:dispBlanksAs val="zero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47520</xdr:colOff>
      <xdr:row>12</xdr:row>
      <xdr:rowOff>76320</xdr:rowOff>
    </xdr:from>
    <xdr:to>
      <xdr:col>13</xdr:col>
      <xdr:colOff>352080</xdr:colOff>
      <xdr:row>26</xdr:row>
      <xdr:rowOff>152280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zoomScaleNormal="100" workbookViewId="0">
      <selection activeCell="H12" sqref="H12"/>
    </sheetView>
  </sheetViews>
  <sheetFormatPr defaultRowHeight="15" x14ac:dyDescent="0.25"/>
  <cols>
    <col min="1" max="1" width="15.5703125"/>
    <col min="2" max="1025" width="8.5703125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f t="shared" ref="B2:B11" si="0">VALUE(A2)</f>
        <v>380</v>
      </c>
      <c r="C2">
        <f t="shared" ref="C2:C11" si="1">A2+0</f>
        <v>380</v>
      </c>
      <c r="D2">
        <v>380</v>
      </c>
    </row>
    <row r="3" spans="1:4" x14ac:dyDescent="0.25">
      <c r="A3" t="s">
        <v>5</v>
      </c>
      <c r="B3">
        <f t="shared" si="0"/>
        <v>633</v>
      </c>
      <c r="C3">
        <f t="shared" si="1"/>
        <v>633</v>
      </c>
      <c r="D3">
        <v>633</v>
      </c>
    </row>
    <row r="4" spans="1:4" x14ac:dyDescent="0.25">
      <c r="A4" t="s">
        <v>6</v>
      </c>
      <c r="B4">
        <f t="shared" si="0"/>
        <v>558</v>
      </c>
      <c r="C4">
        <f t="shared" si="1"/>
        <v>558</v>
      </c>
      <c r="D4">
        <v>558</v>
      </c>
    </row>
    <row r="5" spans="1:4" x14ac:dyDescent="0.25">
      <c r="A5" t="s">
        <v>7</v>
      </c>
      <c r="B5">
        <f t="shared" si="0"/>
        <v>100</v>
      </c>
      <c r="C5">
        <f t="shared" si="1"/>
        <v>100</v>
      </c>
      <c r="D5">
        <v>100</v>
      </c>
    </row>
    <row r="6" spans="1:4" x14ac:dyDescent="0.25">
      <c r="A6" t="s">
        <v>8</v>
      </c>
      <c r="B6">
        <f t="shared" si="0"/>
        <v>163</v>
      </c>
      <c r="C6">
        <f t="shared" si="1"/>
        <v>163</v>
      </c>
      <c r="D6">
        <v>163</v>
      </c>
    </row>
    <row r="7" spans="1:4" x14ac:dyDescent="0.25">
      <c r="A7" t="s">
        <v>9</v>
      </c>
      <c r="B7">
        <f t="shared" si="0"/>
        <v>324</v>
      </c>
      <c r="C7">
        <f t="shared" si="1"/>
        <v>324</v>
      </c>
      <c r="D7">
        <v>324</v>
      </c>
    </row>
    <row r="8" spans="1:4" x14ac:dyDescent="0.25">
      <c r="A8" t="s">
        <v>10</v>
      </c>
      <c r="B8">
        <f t="shared" si="0"/>
        <v>435</v>
      </c>
      <c r="C8">
        <f t="shared" si="1"/>
        <v>435</v>
      </c>
      <c r="D8">
        <v>435</v>
      </c>
    </row>
    <row r="9" spans="1:4" x14ac:dyDescent="0.25">
      <c r="A9" t="s">
        <v>11</v>
      </c>
      <c r="B9">
        <f t="shared" si="0"/>
        <v>518</v>
      </c>
      <c r="C9">
        <f t="shared" si="1"/>
        <v>518</v>
      </c>
      <c r="D9">
        <v>518</v>
      </c>
    </row>
    <row r="10" spans="1:4" x14ac:dyDescent="0.25">
      <c r="A10" t="s">
        <v>12</v>
      </c>
      <c r="B10">
        <f t="shared" si="0"/>
        <v>488</v>
      </c>
      <c r="C10">
        <f t="shared" si="1"/>
        <v>488</v>
      </c>
      <c r="D10">
        <v>488</v>
      </c>
    </row>
    <row r="11" spans="1:4" x14ac:dyDescent="0.25">
      <c r="A11" t="s">
        <v>13</v>
      </c>
      <c r="B11">
        <f t="shared" si="0"/>
        <v>979</v>
      </c>
      <c r="C11">
        <f t="shared" si="1"/>
        <v>979</v>
      </c>
      <c r="D11">
        <v>979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zoomScaleNormal="100" workbookViewId="0">
      <selection activeCell="F15" sqref="F15"/>
    </sheetView>
  </sheetViews>
  <sheetFormatPr defaultRowHeight="15" x14ac:dyDescent="0.25"/>
  <cols>
    <col min="1" max="2" width="8.5703125"/>
    <col min="3" max="5" width="8.42578125"/>
    <col min="6" max="6" width="25.140625"/>
    <col min="7" max="7" width="10.7109375"/>
    <col min="8" max="8" width="13.85546875"/>
    <col min="9" max="11" width="8.5703125"/>
    <col min="12" max="12" width="17.42578125"/>
    <col min="13" max="13" width="11.5703125"/>
    <col min="14" max="14" width="15"/>
    <col min="15" max="1025" width="8.5703125"/>
  </cols>
  <sheetData>
    <row r="1" spans="1:17" x14ac:dyDescent="0.25">
      <c r="A1" t="s">
        <v>14</v>
      </c>
      <c r="F1" t="s">
        <v>15</v>
      </c>
      <c r="G1" t="s">
        <v>16</v>
      </c>
      <c r="H1" t="s">
        <v>17</v>
      </c>
    </row>
    <row r="2" spans="1:17" x14ac:dyDescent="0.25">
      <c r="A2" s="1">
        <v>0.5</v>
      </c>
      <c r="F2" s="2">
        <f ca="1">TODAY()</f>
        <v>43042</v>
      </c>
      <c r="G2" s="2">
        <v>0</v>
      </c>
      <c r="H2" s="2">
        <f ca="1">NOW()</f>
        <v>43042.581285416665</v>
      </c>
      <c r="I2" s="3"/>
      <c r="K2" s="1"/>
      <c r="Q2" s="4"/>
    </row>
    <row r="3" spans="1:17" x14ac:dyDescent="0.25">
      <c r="F3" s="2">
        <v>42736</v>
      </c>
      <c r="G3" s="2">
        <v>12345</v>
      </c>
      <c r="H3" s="2">
        <v>0.5</v>
      </c>
      <c r="K3" s="2"/>
    </row>
    <row r="4" spans="1:17" x14ac:dyDescent="0.25">
      <c r="A4" t="s">
        <v>18</v>
      </c>
      <c r="F4" s="1">
        <f ca="1">F2-F3</f>
        <v>306</v>
      </c>
      <c r="K4" s="2"/>
    </row>
    <row r="5" spans="1:17" x14ac:dyDescent="0.25">
      <c r="A5" s="1">
        <v>0.5</v>
      </c>
      <c r="K5" s="2"/>
    </row>
    <row r="7" spans="1:17" x14ac:dyDescent="0.25">
      <c r="A7" t="s">
        <v>19</v>
      </c>
      <c r="F7" t="s">
        <v>20</v>
      </c>
    </row>
    <row r="8" spans="1:17" x14ac:dyDescent="0.25">
      <c r="A8" s="5">
        <v>0.5</v>
      </c>
      <c r="F8" s="6">
        <v>43012</v>
      </c>
      <c r="G8" s="7">
        <v>0.72916666666666696</v>
      </c>
    </row>
    <row r="9" spans="1:17" x14ac:dyDescent="0.25">
      <c r="F9" s="6">
        <f>F8+G8</f>
        <v>43012.729166666664</v>
      </c>
    </row>
    <row r="10" spans="1:17" x14ac:dyDescent="0.25">
      <c r="A10" t="s">
        <v>21</v>
      </c>
    </row>
    <row r="11" spans="1:17" x14ac:dyDescent="0.25">
      <c r="A11" s="4">
        <v>5.0000000000000001E-3</v>
      </c>
      <c r="F11" t="s">
        <v>22</v>
      </c>
    </row>
    <row r="12" spans="1:17" x14ac:dyDescent="0.25">
      <c r="A12" s="4"/>
      <c r="F12" s="1">
        <f ca="1">H2-F9</f>
        <v>29.852118750000955</v>
      </c>
    </row>
    <row r="14" spans="1:17" x14ac:dyDescent="0.25">
      <c r="F14" t="s">
        <v>23</v>
      </c>
    </row>
    <row r="15" spans="1:17" x14ac:dyDescent="0.25">
      <c r="F15">
        <f ca="1">F12*60*60*24</f>
        <v>2579223.0600000825</v>
      </c>
    </row>
    <row r="17" spans="6:7" x14ac:dyDescent="0.25">
      <c r="F17" t="s">
        <v>24</v>
      </c>
    </row>
    <row r="18" spans="6:7" x14ac:dyDescent="0.25">
      <c r="F18" s="8">
        <v>43070</v>
      </c>
      <c r="G18" s="8"/>
    </row>
    <row r="19" spans="6:7" x14ac:dyDescent="0.25">
      <c r="F19" s="9" t="s">
        <v>25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zoomScaleNormal="100" workbookViewId="0">
      <selection activeCell="H4" sqref="H4"/>
    </sheetView>
  </sheetViews>
  <sheetFormatPr defaultRowHeight="15" x14ac:dyDescent="0.25"/>
  <cols>
    <col min="1" max="1" width="7.85546875"/>
    <col min="2" max="2" width="12.140625"/>
    <col min="3" max="3" width="7.85546875"/>
    <col min="4" max="4" width="12.140625"/>
    <col min="5" max="5" width="15.7109375"/>
    <col min="6" max="6" width="12.5703125"/>
    <col min="7" max="7" width="8.7109375"/>
    <col min="8" max="8" width="11.5703125"/>
    <col min="9" max="1025" width="8.5703125"/>
  </cols>
  <sheetData>
    <row r="1" spans="1:8" x14ac:dyDescent="0.25">
      <c r="A1" t="s">
        <v>26</v>
      </c>
      <c r="B1" t="s">
        <v>27</v>
      </c>
      <c r="C1" t="s">
        <v>28</v>
      </c>
      <c r="D1" t="s">
        <v>29</v>
      </c>
      <c r="E1" t="s">
        <v>30</v>
      </c>
      <c r="F1" s="10" t="s">
        <v>31</v>
      </c>
    </row>
    <row r="2" spans="1:8" x14ac:dyDescent="0.25">
      <c r="A2" s="4">
        <v>3.3099999999999997E-2</v>
      </c>
      <c r="B2">
        <v>3.3131837999999997E-2</v>
      </c>
      <c r="C2">
        <v>3.3131838309999999</v>
      </c>
      <c r="D2">
        <v>42736</v>
      </c>
      <c r="E2" s="2">
        <v>42736</v>
      </c>
      <c r="F2" s="10" t="s">
        <v>32</v>
      </c>
      <c r="H2" s="10" t="str">
        <f>F2</f>
        <v>ABCC6</v>
      </c>
    </row>
    <row r="3" spans="1:8" x14ac:dyDescent="0.25">
      <c r="A3" s="4">
        <v>0.52449999999999997</v>
      </c>
      <c r="B3">
        <v>0.52449429599999997</v>
      </c>
      <c r="C3">
        <v>52.449429590000001</v>
      </c>
      <c r="D3">
        <v>42737</v>
      </c>
      <c r="E3" s="2">
        <v>42737</v>
      </c>
      <c r="F3" s="10" t="s">
        <v>33</v>
      </c>
      <c r="H3" s="10"/>
    </row>
    <row r="4" spans="1:8" x14ac:dyDescent="0.25">
      <c r="A4" s="4">
        <v>0.68459999999999999</v>
      </c>
      <c r="B4">
        <v>0.68457620699999999</v>
      </c>
      <c r="C4">
        <v>68.45762071</v>
      </c>
      <c r="D4">
        <v>42738</v>
      </c>
      <c r="E4" s="2">
        <v>42738</v>
      </c>
      <c r="F4" s="10" t="s">
        <v>25</v>
      </c>
      <c r="H4" s="10" t="str">
        <f>F3</f>
        <v>DCTD</v>
      </c>
    </row>
    <row r="5" spans="1:8" x14ac:dyDescent="0.25">
      <c r="A5" s="4">
        <v>0.62780000000000002</v>
      </c>
      <c r="B5">
        <v>0.62776021000000004</v>
      </c>
      <c r="C5">
        <v>62.776020989999999</v>
      </c>
      <c r="D5">
        <v>42739</v>
      </c>
      <c r="E5" s="2">
        <v>42739</v>
      </c>
      <c r="F5" s="10" t="s">
        <v>34</v>
      </c>
      <c r="H5" s="17" t="str">
        <f>F3</f>
        <v>DCTD</v>
      </c>
    </row>
    <row r="6" spans="1:8" x14ac:dyDescent="0.25">
      <c r="A6" s="4">
        <v>0.19650000000000001</v>
      </c>
      <c r="B6">
        <v>0.196491625</v>
      </c>
      <c r="C6">
        <v>19.649162459999999</v>
      </c>
      <c r="D6">
        <v>42740</v>
      </c>
      <c r="E6" s="2">
        <v>42740</v>
      </c>
      <c r="F6" s="10" t="s">
        <v>35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zoomScaleNormal="100" workbookViewId="0">
      <selection activeCell="B32" sqref="B32"/>
    </sheetView>
  </sheetViews>
  <sheetFormatPr defaultRowHeight="15" x14ac:dyDescent="0.25"/>
  <cols>
    <col min="1" max="1025" width="8.5703125"/>
  </cols>
  <sheetData>
    <row r="1" spans="1:11" x14ac:dyDescent="0.25">
      <c r="A1" s="11" t="s">
        <v>36</v>
      </c>
    </row>
    <row r="2" spans="1:11" x14ac:dyDescent="0.25">
      <c r="A2" s="12"/>
      <c r="B2" s="13">
        <v>0</v>
      </c>
      <c r="C2" s="13">
        <v>1</v>
      </c>
      <c r="D2" s="13">
        <v>2</v>
      </c>
      <c r="E2" s="13">
        <v>3</v>
      </c>
      <c r="F2" s="13">
        <v>4</v>
      </c>
      <c r="G2" s="13">
        <v>5</v>
      </c>
      <c r="H2" s="13">
        <v>6</v>
      </c>
      <c r="I2" s="13">
        <v>7</v>
      </c>
      <c r="J2" s="13">
        <v>8</v>
      </c>
      <c r="K2" s="13">
        <v>9</v>
      </c>
    </row>
    <row r="3" spans="1:11" x14ac:dyDescent="0.25">
      <c r="A3" s="14">
        <v>0</v>
      </c>
      <c r="B3" s="15">
        <f t="shared" ref="B3:K12" si="0">1-NORMSDIST($A3+B$2/100)</f>
        <v>0.5</v>
      </c>
      <c r="C3" s="15">
        <f t="shared" si="0"/>
        <v>0.4960106436853684</v>
      </c>
      <c r="D3" s="15">
        <f t="shared" si="0"/>
        <v>0.49202168628309795</v>
      </c>
      <c r="E3" s="15">
        <f t="shared" si="0"/>
        <v>0.48803352658588728</v>
      </c>
      <c r="F3" s="15">
        <f t="shared" si="0"/>
        <v>0.48404656314716932</v>
      </c>
      <c r="G3" s="15">
        <f t="shared" si="0"/>
        <v>0.48006119416162751</v>
      </c>
      <c r="H3" s="15">
        <f t="shared" si="0"/>
        <v>0.47607781734589316</v>
      </c>
      <c r="I3" s="15">
        <f t="shared" si="0"/>
        <v>0.47209682981947887</v>
      </c>
      <c r="J3" s="15">
        <f t="shared" si="0"/>
        <v>0.46811862798601256</v>
      </c>
      <c r="K3" s="15">
        <f t="shared" si="0"/>
        <v>0.46414360741482796</v>
      </c>
    </row>
    <row r="4" spans="1:11" x14ac:dyDescent="0.25">
      <c r="A4" s="14">
        <v>0.1</v>
      </c>
      <c r="B4" s="15">
        <f t="shared" si="0"/>
        <v>0.46017216272297101</v>
      </c>
      <c r="C4" s="15">
        <f t="shared" si="0"/>
        <v>0.45620468745768328</v>
      </c>
      <c r="D4" s="15">
        <f t="shared" si="0"/>
        <v>0.45224157397941611</v>
      </c>
      <c r="E4" s="15">
        <f t="shared" si="0"/>
        <v>0.44828321334543886</v>
      </c>
      <c r="F4" s="15">
        <f t="shared" si="0"/>
        <v>0.44432999519409355</v>
      </c>
      <c r="G4" s="15">
        <f t="shared" si="0"/>
        <v>0.4403823076297575</v>
      </c>
      <c r="H4" s="15">
        <f t="shared" si="0"/>
        <v>0.43644053710856712</v>
      </c>
      <c r="I4" s="15">
        <f t="shared" si="0"/>
        <v>0.43250506832496161</v>
      </c>
      <c r="J4" s="15">
        <f t="shared" si="0"/>
        <v>0.4285762840990992</v>
      </c>
      <c r="K4" s="15">
        <f t="shared" si="0"/>
        <v>0.42465456526520451</v>
      </c>
    </row>
    <row r="5" spans="1:11" x14ac:dyDescent="0.25">
      <c r="A5" s="14">
        <v>0.2</v>
      </c>
      <c r="B5" s="15">
        <f t="shared" si="0"/>
        <v>0.42074029056089701</v>
      </c>
      <c r="C5" s="15">
        <f t="shared" si="0"/>
        <v>0.41683383651755768</v>
      </c>
      <c r="D5" s="15">
        <f t="shared" si="0"/>
        <v>0.41293557735178532</v>
      </c>
      <c r="E5" s="15">
        <f t="shared" si="0"/>
        <v>0.40904588485799409</v>
      </c>
      <c r="F5" s="15">
        <f t="shared" si="0"/>
        <v>0.40516512830220419</v>
      </c>
      <c r="G5" s="15">
        <f t="shared" si="0"/>
        <v>0.4012936743170763</v>
      </c>
      <c r="H5" s="15">
        <f t="shared" si="0"/>
        <v>0.39743188679823949</v>
      </c>
      <c r="I5" s="15">
        <f t="shared" si="0"/>
        <v>0.39358012680196053</v>
      </c>
      <c r="J5" s="15">
        <f t="shared" si="0"/>
        <v>0.38973875244420275</v>
      </c>
      <c r="K5" s="15">
        <f t="shared" si="0"/>
        <v>0.38590811880112263</v>
      </c>
    </row>
    <row r="6" spans="1:11" x14ac:dyDescent="0.25">
      <c r="A6" s="14">
        <v>0.3</v>
      </c>
      <c r="B6" s="15">
        <f t="shared" si="0"/>
        <v>0.38208857781104733</v>
      </c>
      <c r="C6" s="15">
        <f t="shared" si="0"/>
        <v>0.37828047817798072</v>
      </c>
      <c r="D6" s="15">
        <f t="shared" si="0"/>
        <v>0.37448416527667994</v>
      </c>
      <c r="E6" s="15">
        <f t="shared" si="0"/>
        <v>0.37069998105934654</v>
      </c>
      <c r="F6" s="15">
        <f t="shared" si="0"/>
        <v>0.36692826396397193</v>
      </c>
      <c r="G6" s="15">
        <f t="shared" si="0"/>
        <v>0.3631693488243809</v>
      </c>
      <c r="H6" s="15">
        <f t="shared" si="0"/>
        <v>0.35942356678200871</v>
      </c>
      <c r="I6" s="15">
        <f t="shared" si="0"/>
        <v>0.35569124519945317</v>
      </c>
      <c r="J6" s="15">
        <f t="shared" si="0"/>
        <v>0.35197270757583721</v>
      </c>
      <c r="K6" s="15">
        <f t="shared" si="0"/>
        <v>0.34826827346401756</v>
      </c>
    </row>
    <row r="7" spans="1:11" x14ac:dyDescent="0.25">
      <c r="A7" s="14">
        <v>0.4</v>
      </c>
      <c r="B7" s="15">
        <f t="shared" si="0"/>
        <v>0.34457825838967571</v>
      </c>
      <c r="C7" s="15">
        <f t="shared" si="0"/>
        <v>0.34090297377232259</v>
      </c>
      <c r="D7" s="15">
        <f t="shared" si="0"/>
        <v>0.33724272684824941</v>
      </c>
      <c r="E7" s="15">
        <f t="shared" si="0"/>
        <v>0.33359782059545762</v>
      </c>
      <c r="F7" s="15">
        <f t="shared" si="0"/>
        <v>0.32996855366059363</v>
      </c>
      <c r="G7" s="15">
        <f t="shared" si="0"/>
        <v>0.32635522028791997</v>
      </c>
      <c r="H7" s="15">
        <f t="shared" si="0"/>
        <v>0.32275811025034773</v>
      </c>
      <c r="I7" s="15">
        <f t="shared" si="0"/>
        <v>0.3191775087825558</v>
      </c>
      <c r="J7" s="15">
        <f t="shared" si="0"/>
        <v>0.31561369651622251</v>
      </c>
      <c r="K7" s="15">
        <f t="shared" si="0"/>
        <v>0.31206694941739055</v>
      </c>
    </row>
    <row r="8" spans="1:11" x14ac:dyDescent="0.25">
      <c r="A8" s="14">
        <v>0.5</v>
      </c>
      <c r="B8" s="15">
        <f t="shared" si="0"/>
        <v>0.30853753872598688</v>
      </c>
      <c r="C8" s="15">
        <f t="shared" si="0"/>
        <v>0.30502573089751939</v>
      </c>
      <c r="D8" s="15">
        <f t="shared" si="0"/>
        <v>0.30153178754696619</v>
      </c>
      <c r="E8" s="15">
        <f t="shared" si="0"/>
        <v>0.29805596539487644</v>
      </c>
      <c r="F8" s="15">
        <f t="shared" si="0"/>
        <v>0.29459851621569799</v>
      </c>
      <c r="G8" s="15">
        <f t="shared" si="0"/>
        <v>0.29115968678834636</v>
      </c>
      <c r="H8" s="15">
        <f t="shared" si="0"/>
        <v>0.28773971884902705</v>
      </c>
      <c r="I8" s="15">
        <f t="shared" si="0"/>
        <v>0.28433884904632412</v>
      </c>
      <c r="J8" s="15">
        <f t="shared" si="0"/>
        <v>0.2809573088985643</v>
      </c>
      <c r="K8" s="15">
        <f t="shared" si="0"/>
        <v>0.27759532475346493</v>
      </c>
    </row>
    <row r="9" spans="1:11" x14ac:dyDescent="0.25">
      <c r="A9" s="14">
        <v>0.6</v>
      </c>
      <c r="B9" s="15">
        <f t="shared" si="0"/>
        <v>0.27425311775007355</v>
      </c>
      <c r="C9" s="15">
        <f t="shared" si="0"/>
        <v>0.27093090378300566</v>
      </c>
      <c r="D9" s="15">
        <f t="shared" si="0"/>
        <v>0.267628893468983</v>
      </c>
      <c r="E9" s="15">
        <f t="shared" si="0"/>
        <v>0.26434729211567753</v>
      </c>
      <c r="F9" s="15">
        <f t="shared" si="0"/>
        <v>0.26108629969286157</v>
      </c>
      <c r="G9" s="15">
        <f t="shared" si="0"/>
        <v>0.25784611080586473</v>
      </c>
      <c r="H9" s="15">
        <f t="shared" si="0"/>
        <v>0.25462691467133614</v>
      </c>
      <c r="I9" s="15">
        <f t="shared" si="0"/>
        <v>0.25142889509531008</v>
      </c>
      <c r="J9" s="15">
        <f t="shared" si="0"/>
        <v>0.24825223045357048</v>
      </c>
      <c r="K9" s="15">
        <f t="shared" si="0"/>
        <v>0.24509709367430943</v>
      </c>
    </row>
    <row r="10" spans="1:11" x14ac:dyDescent="0.25">
      <c r="A10" s="14">
        <v>0.7</v>
      </c>
      <c r="B10" s="15">
        <f t="shared" si="0"/>
        <v>0.24196365222307303</v>
      </c>
      <c r="C10" s="15">
        <f t="shared" si="0"/>
        <v>0.23885206808998671</v>
      </c>
      <c r="D10" s="15">
        <f t="shared" si="0"/>
        <v>0.23576249777925118</v>
      </c>
      <c r="E10" s="15">
        <f t="shared" si="0"/>
        <v>0.23269509230089747</v>
      </c>
      <c r="F10" s="15">
        <f t="shared" si="0"/>
        <v>0.22964999716479062</v>
      </c>
      <c r="G10" s="15">
        <f t="shared" si="0"/>
        <v>0.22662735237686826</v>
      </c>
      <c r="H10" s="15">
        <f t="shared" si="0"/>
        <v>0.22362729243759938</v>
      </c>
      <c r="I10" s="15">
        <f t="shared" si="0"/>
        <v>0.22064994634264956</v>
      </c>
      <c r="J10" s="15">
        <f t="shared" si="0"/>
        <v>0.21769543758573318</v>
      </c>
      <c r="K10" s="15">
        <f t="shared" si="0"/>
        <v>0.21476388416363723</v>
      </c>
    </row>
    <row r="11" spans="1:11" x14ac:dyDescent="0.25">
      <c r="A11" s="14">
        <v>0.8</v>
      </c>
      <c r="B11" s="15">
        <f t="shared" si="0"/>
        <v>0.21185539858339664</v>
      </c>
      <c r="C11" s="15">
        <f t="shared" si="0"/>
        <v>0.20897008787160165</v>
      </c>
      <c r="D11" s="15">
        <f t="shared" si="0"/>
        <v>0.20610805358581308</v>
      </c>
      <c r="E11" s="15">
        <f t="shared" si="0"/>
        <v>0.20326939182806836</v>
      </c>
      <c r="F11" s="15">
        <f t="shared" si="0"/>
        <v>0.20045419326044966</v>
      </c>
      <c r="G11" s="15">
        <f t="shared" si="0"/>
        <v>0.19766254312269238</v>
      </c>
      <c r="H11" s="15">
        <f t="shared" si="0"/>
        <v>0.19489452125180828</v>
      </c>
      <c r="I11" s="15">
        <f t="shared" si="0"/>
        <v>0.19215020210369615</v>
      </c>
      <c r="J11" s="15">
        <f t="shared" si="0"/>
        <v>0.18942965477671214</v>
      </c>
      <c r="K11" s="15">
        <f t="shared" si="0"/>
        <v>0.18673294303717258</v>
      </c>
    </row>
    <row r="12" spans="1:11" x14ac:dyDescent="0.25">
      <c r="A12" s="14">
        <v>0.9</v>
      </c>
      <c r="B12" s="15">
        <f t="shared" si="0"/>
        <v>0.18406012534675953</v>
      </c>
      <c r="C12" s="15">
        <f t="shared" si="0"/>
        <v>0.18141125489179721</v>
      </c>
      <c r="D12" s="15">
        <f t="shared" si="0"/>
        <v>0.17878637961437172</v>
      </c>
      <c r="E12" s="15">
        <f t="shared" si="0"/>
        <v>0.17618554224525784</v>
      </c>
      <c r="F12" s="15">
        <f t="shared" si="0"/>
        <v>0.17360878033862448</v>
      </c>
      <c r="G12" s="15">
        <f t="shared" si="0"/>
        <v>0.17105612630848177</v>
      </c>
      <c r="H12" s="15">
        <f t="shared" si="0"/>
        <v>0.16852760746683781</v>
      </c>
      <c r="I12" s="15">
        <f t="shared" si="0"/>
        <v>0.16602324606352958</v>
      </c>
      <c r="J12" s="15">
        <f t="shared" si="0"/>
        <v>0.16354305932769231</v>
      </c>
      <c r="K12" s="15">
        <f t="shared" si="0"/>
        <v>0.16108705951083091</v>
      </c>
    </row>
    <row r="13" spans="1:11" x14ac:dyDescent="0.25">
      <c r="A13" s="14">
        <v>1</v>
      </c>
      <c r="B13" s="15">
        <f t="shared" ref="B13:K22" si="1">1-NORMSDIST($A13+B$2/100)</f>
        <v>0.15865525393145696</v>
      </c>
      <c r="C13" s="15">
        <f t="shared" si="1"/>
        <v>0.15624764502125454</v>
      </c>
      <c r="D13" s="15">
        <f t="shared" si="1"/>
        <v>0.15386423037273489</v>
      </c>
      <c r="E13" s="15">
        <f t="shared" si="1"/>
        <v>0.15150500278834367</v>
      </c>
      <c r="F13" s="15">
        <f t="shared" si="1"/>
        <v>0.14916995033098135</v>
      </c>
      <c r="G13" s="15">
        <f t="shared" si="1"/>
        <v>0.14685905637589591</v>
      </c>
      <c r="H13" s="15">
        <f t="shared" si="1"/>
        <v>0.14457229966390961</v>
      </c>
      <c r="I13" s="15">
        <f t="shared" si="1"/>
        <v>0.14230965435593923</v>
      </c>
      <c r="J13" s="15">
        <f t="shared" si="1"/>
        <v>0.14007109008876906</v>
      </c>
      <c r="K13" s="15">
        <f t="shared" si="1"/>
        <v>0.1378565720320355</v>
      </c>
    </row>
    <row r="14" spans="1:11" x14ac:dyDescent="0.25">
      <c r="A14" s="14">
        <v>1.1000000000000001</v>
      </c>
      <c r="B14" s="15">
        <f t="shared" si="1"/>
        <v>0.13566606094638267</v>
      </c>
      <c r="C14" s="15">
        <f t="shared" si="1"/>
        <v>0.13349951324274723</v>
      </c>
      <c r="D14" s="15">
        <f t="shared" si="1"/>
        <v>0.13135688104273069</v>
      </c>
      <c r="E14" s="15">
        <f t="shared" si="1"/>
        <v>0.1292381122400178</v>
      </c>
      <c r="F14" s="15">
        <f t="shared" si="1"/>
        <v>0.12714315056279824</v>
      </c>
      <c r="G14" s="15">
        <f t="shared" si="1"/>
        <v>0.12507193563715013</v>
      </c>
      <c r="H14" s="15">
        <f t="shared" si="1"/>
        <v>0.12302440305134332</v>
      </c>
      <c r="I14" s="15">
        <f t="shared" si="1"/>
        <v>0.12100048442101818</v>
      </c>
      <c r="J14" s="15">
        <f t="shared" si="1"/>
        <v>0.11900010745520062</v>
      </c>
      <c r="K14" s="15">
        <f t="shared" si="1"/>
        <v>0.11702319602310873</v>
      </c>
    </row>
    <row r="15" spans="1:11" x14ac:dyDescent="0.25">
      <c r="A15" s="14">
        <v>1.2</v>
      </c>
      <c r="B15" s="15">
        <f t="shared" si="1"/>
        <v>0.11506967022170822</v>
      </c>
      <c r="C15" s="15">
        <f t="shared" si="1"/>
        <v>0.11313944644397722</v>
      </c>
      <c r="D15" s="15">
        <f t="shared" si="1"/>
        <v>0.11123243744783462</v>
      </c>
      <c r="E15" s="15">
        <f t="shared" si="1"/>
        <v>0.10934855242569186</v>
      </c>
      <c r="F15" s="15">
        <f t="shared" si="1"/>
        <v>0.10748769707458694</v>
      </c>
      <c r="G15" s="15">
        <f t="shared" si="1"/>
        <v>0.10564977366685524</v>
      </c>
      <c r="H15" s="15">
        <f t="shared" si="1"/>
        <v>0.10383468112130034</v>
      </c>
      <c r="I15" s="15">
        <f t="shared" si="1"/>
        <v>0.10204231507481909</v>
      </c>
      <c r="J15" s="15">
        <f t="shared" si="1"/>
        <v>0.10027256795444206</v>
      </c>
      <c r="K15" s="15">
        <f t="shared" si="1"/>
        <v>9.8525329049747867E-2</v>
      </c>
    </row>
    <row r="16" spans="1:11" x14ac:dyDescent="0.25">
      <c r="A16" s="14">
        <v>1.3</v>
      </c>
      <c r="B16" s="15">
        <f t="shared" si="1"/>
        <v>9.6800484585610302E-2</v>
      </c>
      <c r="C16" s="15">
        <f t="shared" si="1"/>
        <v>9.5097917795239018E-2</v>
      </c>
      <c r="D16" s="15">
        <f t="shared" si="1"/>
        <v>9.3417508993471787E-2</v>
      </c>
      <c r="E16" s="15">
        <f t="shared" si="1"/>
        <v>9.1759135650280821E-2</v>
      </c>
      <c r="F16" s="15">
        <f t="shared" si="1"/>
        <v>9.0122672464452491E-2</v>
      </c>
      <c r="G16" s="15">
        <f t="shared" si="1"/>
        <v>8.8507991437401956E-2</v>
      </c>
      <c r="H16" s="15">
        <f t="shared" si="1"/>
        <v>8.6914961947085034E-2</v>
      </c>
      <c r="I16" s="15">
        <f t="shared" si="1"/>
        <v>8.5343450821966926E-2</v>
      </c>
      <c r="J16" s="15">
        <f t="shared" si="1"/>
        <v>8.3793322415014249E-2</v>
      </c>
      <c r="K16" s="15">
        <f t="shared" si="1"/>
        <v>8.2264438677668861E-2</v>
      </c>
    </row>
    <row r="17" spans="1:11" x14ac:dyDescent="0.25">
      <c r="A17" s="14">
        <v>1.4</v>
      </c>
      <c r="B17" s="15">
        <f t="shared" si="1"/>
        <v>8.0756659233771066E-2</v>
      </c>
      <c r="C17" s="15">
        <f t="shared" si="1"/>
        <v>7.9269841453392442E-2</v>
      </c>
      <c r="D17" s="15">
        <f t="shared" si="1"/>
        <v>7.780384052654632E-2</v>
      </c>
      <c r="E17" s="15">
        <f t="shared" si="1"/>
        <v>7.6358509536739172E-2</v>
      </c>
      <c r="F17" s="15">
        <f t="shared" si="1"/>
        <v>7.4933699534327047E-2</v>
      </c>
      <c r="G17" s="15">
        <f t="shared" si="1"/>
        <v>7.3529259609648401E-2</v>
      </c>
      <c r="H17" s="15">
        <f t="shared" si="1"/>
        <v>7.2145036965893805E-2</v>
      </c>
      <c r="I17" s="15">
        <f t="shared" si="1"/>
        <v>7.078087699168556E-2</v>
      </c>
      <c r="J17" s="15">
        <f t="shared" si="1"/>
        <v>6.9436623333331671E-2</v>
      </c>
      <c r="K17" s="15">
        <f t="shared" si="1"/>
        <v>6.8112117966725449E-2</v>
      </c>
    </row>
    <row r="18" spans="1:11" x14ac:dyDescent="0.25">
      <c r="A18" s="14">
        <v>1.5</v>
      </c>
      <c r="B18" s="15">
        <f t="shared" si="1"/>
        <v>6.6807201268858085E-2</v>
      </c>
      <c r="C18" s="15">
        <f t="shared" si="1"/>
        <v>6.5521712088916439E-2</v>
      </c>
      <c r="D18" s="15">
        <f t="shared" si="1"/>
        <v>6.4255487818935753E-2</v>
      </c>
      <c r="E18" s="15">
        <f t="shared" si="1"/>
        <v>6.3008364463978395E-2</v>
      </c>
      <c r="F18" s="15">
        <f t="shared" si="1"/>
        <v>6.1780176711811907E-2</v>
      </c>
      <c r="G18" s="15">
        <f t="shared" si="1"/>
        <v>6.0570758002059022E-2</v>
      </c>
      <c r="H18" s="15">
        <f t="shared" si="1"/>
        <v>5.9379940594793013E-2</v>
      </c>
      <c r="I18" s="15">
        <f t="shared" si="1"/>
        <v>5.8207555638553066E-2</v>
      </c>
      <c r="J18" s="15">
        <f t="shared" si="1"/>
        <v>5.7053433237754136E-2</v>
      </c>
      <c r="K18" s="15">
        <f t="shared" si="1"/>
        <v>5.5917402519469417E-2</v>
      </c>
    </row>
    <row r="19" spans="1:11" x14ac:dyDescent="0.25">
      <c r="A19" s="14">
        <v>1.6</v>
      </c>
      <c r="B19" s="15">
        <f t="shared" si="1"/>
        <v>5.4799291699557995E-2</v>
      </c>
      <c r="C19" s="15">
        <f t="shared" si="1"/>
        <v>5.3698928148119718E-2</v>
      </c>
      <c r="D19" s="15">
        <f t="shared" si="1"/>
        <v>5.2616138454252059E-2</v>
      </c>
      <c r="E19" s="15">
        <f t="shared" si="1"/>
        <v>5.1550748490089338E-2</v>
      </c>
      <c r="F19" s="15">
        <f t="shared" si="1"/>
        <v>5.0502583474103746E-2</v>
      </c>
      <c r="G19" s="15">
        <f t="shared" si="1"/>
        <v>4.9471468033648103E-2</v>
      </c>
      <c r="H19" s="15">
        <f t="shared" si="1"/>
        <v>4.8457226266722775E-2</v>
      </c>
      <c r="I19" s="15">
        <f t="shared" si="1"/>
        <v>4.7459681802947351E-2</v>
      </c>
      <c r="J19" s="15">
        <f t="shared" si="1"/>
        <v>4.6478657863719963E-2</v>
      </c>
      <c r="K19" s="15">
        <f t="shared" si="1"/>
        <v>4.5513977321549826E-2</v>
      </c>
    </row>
    <row r="20" spans="1:11" x14ac:dyDescent="0.25">
      <c r="A20" s="14">
        <v>1.7</v>
      </c>
      <c r="B20" s="15">
        <f t="shared" si="1"/>
        <v>4.4565462758543006E-2</v>
      </c>
      <c r="C20" s="15">
        <f t="shared" si="1"/>
        <v>4.3632936524031884E-2</v>
      </c>
      <c r="D20" s="15">
        <f t="shared" si="1"/>
        <v>4.2716220791328863E-2</v>
      </c>
      <c r="E20" s="15">
        <f t="shared" si="1"/>
        <v>4.1815137613594899E-2</v>
      </c>
      <c r="F20" s="15">
        <f t="shared" si="1"/>
        <v>4.0929508978807316E-2</v>
      </c>
      <c r="G20" s="15">
        <f t="shared" si="1"/>
        <v>4.0059156863817114E-2</v>
      </c>
      <c r="H20" s="15">
        <f t="shared" si="1"/>
        <v>3.9203903287482689E-2</v>
      </c>
      <c r="I20" s="15">
        <f t="shared" si="1"/>
        <v>3.8363570362871191E-2</v>
      </c>
      <c r="J20" s="15">
        <f t="shared" si="1"/>
        <v>3.7537980348516742E-2</v>
      </c>
      <c r="K20" s="15">
        <f t="shared" si="1"/>
        <v>3.6726955698726305E-2</v>
      </c>
    </row>
    <row r="21" spans="1:11" x14ac:dyDescent="0.25">
      <c r="A21" s="14">
        <v>1.8</v>
      </c>
      <c r="B21" s="15">
        <f t="shared" si="1"/>
        <v>3.5930319112925768E-2</v>
      </c>
      <c r="C21" s="15">
        <f t="shared" si="1"/>
        <v>3.5147893584038803E-2</v>
      </c>
      <c r="D21" s="15">
        <f t="shared" si="1"/>
        <v>3.4379502445889942E-2</v>
      </c>
      <c r="E21" s="15">
        <f t="shared" si="1"/>
        <v>3.3624969419628337E-2</v>
      </c>
      <c r="F21" s="15">
        <f t="shared" si="1"/>
        <v>3.2884118659163852E-2</v>
      </c>
      <c r="G21" s="15">
        <f t="shared" si="1"/>
        <v>3.2156774795613741E-2</v>
      </c>
      <c r="H21" s="15">
        <f t="shared" si="1"/>
        <v>3.1442762980752659E-2</v>
      </c>
      <c r="I21" s="15">
        <f t="shared" si="1"/>
        <v>3.0741908929465933E-2</v>
      </c>
      <c r="J21" s="15">
        <f t="shared" si="1"/>
        <v>3.0054038961199736E-2</v>
      </c>
      <c r="K21" s="15">
        <f t="shared" si="1"/>
        <v>2.9378980040409397E-2</v>
      </c>
    </row>
    <row r="22" spans="1:11" x14ac:dyDescent="0.25">
      <c r="A22" s="14">
        <v>1.9</v>
      </c>
      <c r="B22" s="15">
        <f t="shared" si="1"/>
        <v>2.8716559816001852E-2</v>
      </c>
      <c r="C22" s="15">
        <f t="shared" si="1"/>
        <v>2.8066606659772564E-2</v>
      </c>
      <c r="D22" s="15">
        <f t="shared" si="1"/>
        <v>2.7428949703836802E-2</v>
      </c>
      <c r="E22" s="15">
        <f t="shared" si="1"/>
        <v>2.6803418877054952E-2</v>
      </c>
      <c r="F22" s="15">
        <f t="shared" si="1"/>
        <v>2.6189844940452733E-2</v>
      </c>
      <c r="G22" s="15">
        <f t="shared" si="1"/>
        <v>2.5588059521638562E-2</v>
      </c>
      <c r="H22" s="15">
        <f t="shared" si="1"/>
        <v>2.4997895148220484E-2</v>
      </c>
      <c r="I22" s="15">
        <f t="shared" si="1"/>
        <v>2.4419185280222577E-2</v>
      </c>
      <c r="J22" s="15">
        <f t="shared" si="1"/>
        <v>2.3851764341508486E-2</v>
      </c>
      <c r="K22" s="15">
        <f t="shared" si="1"/>
        <v>2.3295467750211851E-2</v>
      </c>
    </row>
    <row r="23" spans="1:11" x14ac:dyDescent="0.25">
      <c r="A23" s="14">
        <v>2</v>
      </c>
      <c r="B23" s="15">
        <f t="shared" ref="B23:K33" si="2">1-NORMSDIST($A23+B$2/100)</f>
        <v>2.2750131948179209E-2</v>
      </c>
      <c r="C23" s="15">
        <f t="shared" si="2"/>
        <v>2.221559442943144E-2</v>
      </c>
      <c r="D23" s="15">
        <f t="shared" si="2"/>
        <v>2.1691693767646791E-2</v>
      </c>
      <c r="E23" s="15">
        <f t="shared" si="2"/>
        <v>2.1178269642672221E-2</v>
      </c>
      <c r="F23" s="15">
        <f t="shared" si="2"/>
        <v>2.0675162866070074E-2</v>
      </c>
      <c r="G23" s="15">
        <f t="shared" si="2"/>
        <v>2.0182215405704418E-2</v>
      </c>
      <c r="H23" s="15">
        <f t="shared" si="2"/>
        <v>1.9699270409376912E-2</v>
      </c>
      <c r="I23" s="15">
        <f t="shared" si="2"/>
        <v>1.9226172227517324E-2</v>
      </c>
      <c r="J23" s="15">
        <f t="shared" si="2"/>
        <v>1.8762766434937794E-2</v>
      </c>
      <c r="K23" s="15">
        <f t="shared" si="2"/>
        <v>1.8308899851658955E-2</v>
      </c>
    </row>
    <row r="24" spans="1:11" x14ac:dyDescent="0.25">
      <c r="A24" s="14">
        <v>2.1</v>
      </c>
      <c r="B24" s="15">
        <f t="shared" si="2"/>
        <v>1.7864420562816563E-2</v>
      </c>
      <c r="C24" s="15">
        <f t="shared" si="2"/>
        <v>1.7429177937657081E-2</v>
      </c>
      <c r="D24" s="15">
        <f t="shared" si="2"/>
        <v>1.700302264763276E-2</v>
      </c>
      <c r="E24" s="15">
        <f t="shared" si="2"/>
        <v>1.6585806683604987E-2</v>
      </c>
      <c r="F24" s="15">
        <f t="shared" si="2"/>
        <v>1.6177383372166121E-2</v>
      </c>
      <c r="G24" s="15">
        <f t="shared" si="2"/>
        <v>1.5777607391090465E-2</v>
      </c>
      <c r="H24" s="15">
        <f t="shared" si="2"/>
        <v>1.5386334783925482E-2</v>
      </c>
      <c r="I24" s="15">
        <f t="shared" si="2"/>
        <v>1.500342297373225E-2</v>
      </c>
      <c r="J24" s="15">
        <f t="shared" si="2"/>
        <v>1.4628730775989252E-2</v>
      </c>
      <c r="K24" s="15">
        <f t="shared" si="2"/>
        <v>1.4262118410668823E-2</v>
      </c>
    </row>
    <row r="25" spans="1:11" x14ac:dyDescent="0.25">
      <c r="A25" s="14">
        <v>2.2000000000000002</v>
      </c>
      <c r="B25" s="15">
        <f t="shared" si="2"/>
        <v>1.390344751349859E-2</v>
      </c>
      <c r="C25" s="15">
        <f t="shared" si="2"/>
        <v>1.3552581146419995E-2</v>
      </c>
      <c r="D25" s="15">
        <f t="shared" si="2"/>
        <v>1.3209383807256225E-2</v>
      </c>
      <c r="E25" s="15">
        <f t="shared" si="2"/>
        <v>1.2873721438601993E-2</v>
      </c>
      <c r="F25" s="15">
        <f t="shared" si="2"/>
        <v>1.2545461435946592E-2</v>
      </c>
      <c r="G25" s="15">
        <f t="shared" si="2"/>
        <v>1.2224472655044671E-2</v>
      </c>
      <c r="H25" s="15">
        <f t="shared" si="2"/>
        <v>1.1910625418547038E-2</v>
      </c>
      <c r="I25" s="15">
        <f t="shared" si="2"/>
        <v>1.1603791521903495E-2</v>
      </c>
      <c r="J25" s="15">
        <f t="shared" si="2"/>
        <v>1.1303844238552796E-2</v>
      </c>
      <c r="K25" s="15">
        <f t="shared" si="2"/>
        <v>1.1010658324411393E-2</v>
      </c>
    </row>
    <row r="26" spans="1:11" x14ac:dyDescent="0.25">
      <c r="A26" s="14">
        <v>2.2999999999999998</v>
      </c>
      <c r="B26" s="15">
        <f t="shared" si="2"/>
        <v>1.0724110021675837E-2</v>
      </c>
      <c r="C26" s="15">
        <f t="shared" si="2"/>
        <v>1.0444077061951051E-2</v>
      </c>
      <c r="D26" s="15">
        <f t="shared" si="2"/>
        <v>1.0170438668719695E-2</v>
      </c>
      <c r="E26" s="15">
        <f t="shared" si="2"/>
        <v>9.9030755591642539E-3</v>
      </c>
      <c r="F26" s="15">
        <f t="shared" si="2"/>
        <v>9.6418699453583168E-3</v>
      </c>
      <c r="G26" s="15">
        <f t="shared" si="2"/>
        <v>9.3867055348385575E-3</v>
      </c>
      <c r="H26" s="15">
        <f t="shared" si="2"/>
        <v>9.1374675305726516E-3</v>
      </c>
      <c r="I26" s="15">
        <f t="shared" si="2"/>
        <v>8.8940426303367737E-3</v>
      </c>
      <c r="J26" s="15">
        <f t="shared" si="2"/>
        <v>8.6563190255165567E-3</v>
      </c>
      <c r="K26" s="15">
        <f t="shared" si="2"/>
        <v>8.4241863993457233E-3</v>
      </c>
    </row>
    <row r="27" spans="1:11" x14ac:dyDescent="0.25">
      <c r="A27" s="14">
        <v>2.4</v>
      </c>
      <c r="B27" s="15">
        <f t="shared" si="2"/>
        <v>8.1975359245961554E-3</v>
      </c>
      <c r="C27" s="15">
        <f t="shared" si="2"/>
        <v>7.9762602607337252E-3</v>
      </c>
      <c r="D27" s="15">
        <f t="shared" si="2"/>
        <v>7.760253550553653E-3</v>
      </c>
      <c r="E27" s="15">
        <f t="shared" si="2"/>
        <v>7.5494114163091597E-3</v>
      </c>
      <c r="F27" s="15">
        <f t="shared" si="2"/>
        <v>7.3436309553482904E-3</v>
      </c>
      <c r="G27" s="15">
        <f t="shared" si="2"/>
        <v>7.1428107352714543E-3</v>
      </c>
      <c r="H27" s="15">
        <f t="shared" si="2"/>
        <v>6.9468507886243369E-3</v>
      </c>
      <c r="I27" s="15">
        <f t="shared" si="2"/>
        <v>6.7556526071406164E-3</v>
      </c>
      <c r="J27" s="15">
        <f t="shared" si="2"/>
        <v>6.5691191355468082E-3</v>
      </c>
      <c r="K27" s="15">
        <f t="shared" si="2"/>
        <v>6.3871547649432259E-3</v>
      </c>
    </row>
    <row r="28" spans="1:11" x14ac:dyDescent="0.25">
      <c r="A28" s="14">
        <v>2.5</v>
      </c>
      <c r="B28" s="15">
        <f t="shared" si="2"/>
        <v>6.2096653257761592E-3</v>
      </c>
      <c r="C28" s="15">
        <f t="shared" si="2"/>
        <v>6.0365580804127017E-3</v>
      </c>
      <c r="D28" s="15">
        <f t="shared" si="2"/>
        <v>5.8677417153325528E-3</v>
      </c>
      <c r="E28" s="15">
        <f t="shared" si="2"/>
        <v>5.7031263329506698E-3</v>
      </c>
      <c r="F28" s="15">
        <f t="shared" si="2"/>
        <v>5.5426234430826504E-3</v>
      </c>
      <c r="G28" s="15">
        <f t="shared" si="2"/>
        <v>5.3861459540667234E-3</v>
      </c>
      <c r="H28" s="15">
        <f t="shared" si="2"/>
        <v>5.2336081635557807E-3</v>
      </c>
      <c r="I28" s="15">
        <f t="shared" si="2"/>
        <v>5.0849257489909983E-3</v>
      </c>
      <c r="J28" s="15">
        <f t="shared" si="2"/>
        <v>4.9400157577705883E-3</v>
      </c>
      <c r="K28" s="15">
        <f t="shared" si="2"/>
        <v>4.7987965971262314E-3</v>
      </c>
    </row>
    <row r="29" spans="1:11" x14ac:dyDescent="0.25">
      <c r="A29" s="14">
        <v>2.6</v>
      </c>
      <c r="B29" s="15">
        <f t="shared" si="2"/>
        <v>4.661188023718732E-3</v>
      </c>
      <c r="C29" s="15">
        <f t="shared" si="2"/>
        <v>4.5271111329673319E-3</v>
      </c>
      <c r="D29" s="15">
        <f t="shared" si="2"/>
        <v>4.3964883481213413E-3</v>
      </c>
      <c r="E29" s="15">
        <f t="shared" si="2"/>
        <v>4.2692434090892961E-3</v>
      </c>
      <c r="F29" s="15">
        <f t="shared" si="2"/>
        <v>4.14530136103608E-3</v>
      </c>
      <c r="G29" s="15">
        <f t="shared" si="2"/>
        <v>4.0245885427583339E-3</v>
      </c>
      <c r="H29" s="15">
        <f t="shared" si="2"/>
        <v>3.907032574852809E-3</v>
      </c>
      <c r="I29" s="15">
        <f t="shared" si="2"/>
        <v>3.7925623476854353E-3</v>
      </c>
      <c r="J29" s="15">
        <f t="shared" si="2"/>
        <v>3.6811080091749826E-3</v>
      </c>
      <c r="K29" s="15">
        <f t="shared" si="2"/>
        <v>3.5726009523997515E-3</v>
      </c>
    </row>
    <row r="30" spans="1:11" x14ac:dyDescent="0.25">
      <c r="A30" s="14">
        <v>2.7</v>
      </c>
      <c r="B30" s="15">
        <f t="shared" si="2"/>
        <v>3.4669738030406183E-3</v>
      </c>
      <c r="C30" s="15">
        <f t="shared" si="2"/>
        <v>3.3641604066692032E-3</v>
      </c>
      <c r="D30" s="15">
        <f t="shared" si="2"/>
        <v>3.2640958158912659E-3</v>
      </c>
      <c r="E30" s="15">
        <f t="shared" si="2"/>
        <v>3.1667162773577617E-3</v>
      </c>
      <c r="F30" s="15">
        <f t="shared" si="2"/>
        <v>3.0719592186504441E-3</v>
      </c>
      <c r="G30" s="15">
        <f t="shared" si="2"/>
        <v>2.9797632350545555E-3</v>
      </c>
      <c r="H30" s="15">
        <f t="shared" si="2"/>
        <v>2.8900680762261599E-3</v>
      </c>
      <c r="I30" s="15">
        <f t="shared" si="2"/>
        <v>2.8028146327649939E-3</v>
      </c>
      <c r="J30" s="15">
        <f t="shared" si="2"/>
        <v>2.7179449227012764E-3</v>
      </c>
      <c r="K30" s="15">
        <f t="shared" si="2"/>
        <v>2.6354020779049137E-3</v>
      </c>
    </row>
    <row r="31" spans="1:11" x14ac:dyDescent="0.25">
      <c r="A31" s="14">
        <v>2.8</v>
      </c>
      <c r="B31" s="15">
        <f t="shared" si="2"/>
        <v>2.5551303304279793E-3</v>
      </c>
      <c r="C31" s="15">
        <f t="shared" si="2"/>
        <v>2.4770749987859109E-3</v>
      </c>
      <c r="D31" s="15">
        <f t="shared" si="2"/>
        <v>2.4011824741893006E-3</v>
      </c>
      <c r="E31" s="15">
        <f t="shared" si="2"/>
        <v>2.3274002067315003E-3</v>
      </c>
      <c r="F31" s="15">
        <f t="shared" si="2"/>
        <v>2.2556766915423632E-3</v>
      </c>
      <c r="G31" s="15">
        <f t="shared" si="2"/>
        <v>2.1859614549132322E-3</v>
      </c>
      <c r="H31" s="15">
        <f t="shared" si="2"/>
        <v>2.1182050404046082E-3</v>
      </c>
      <c r="I31" s="15">
        <f t="shared" si="2"/>
        <v>2.0523589949397181E-3</v>
      </c>
      <c r="J31" s="15">
        <f t="shared" si="2"/>
        <v>1.9883758548943087E-3</v>
      </c>
      <c r="K31" s="15">
        <f t="shared" si="2"/>
        <v>1.9262091321878838E-3</v>
      </c>
    </row>
    <row r="32" spans="1:11" x14ac:dyDescent="0.25">
      <c r="A32" s="14">
        <v>2.9</v>
      </c>
      <c r="B32" s="15">
        <f t="shared" si="2"/>
        <v>1.8658133003840449E-3</v>
      </c>
      <c r="C32" s="15">
        <f t="shared" si="2"/>
        <v>1.8071437808064861E-3</v>
      </c>
      <c r="D32" s="15">
        <f t="shared" si="2"/>
        <v>1.7501569286760832E-3</v>
      </c>
      <c r="E32" s="15">
        <f t="shared" si="2"/>
        <v>1.694810019277293E-3</v>
      </c>
      <c r="F32" s="15">
        <f t="shared" si="2"/>
        <v>1.6410612341569708E-3</v>
      </c>
      <c r="G32" s="15">
        <f t="shared" si="2"/>
        <v>1.5888696473648212E-3</v>
      </c>
      <c r="H32" s="15">
        <f t="shared" si="2"/>
        <v>1.538195211738036E-3</v>
      </c>
      <c r="I32" s="15">
        <f t="shared" si="2"/>
        <v>1.4889987452374465E-3</v>
      </c>
      <c r="J32" s="15">
        <f t="shared" si="2"/>
        <v>1.4412419173399638E-3</v>
      </c>
      <c r="K32" s="15">
        <f t="shared" si="2"/>
        <v>1.3948872354923036E-3</v>
      </c>
    </row>
    <row r="33" spans="1:11" x14ac:dyDescent="0.25">
      <c r="A33" s="14">
        <v>3</v>
      </c>
      <c r="B33" s="15">
        <f t="shared" si="2"/>
        <v>1.3498980316301035E-3</v>
      </c>
      <c r="C33" s="15">
        <f t="shared" si="2"/>
        <v>1.3062384487694256E-3</v>
      </c>
      <c r="D33" s="15">
        <f t="shared" si="2"/>
        <v>1.2638734276723129E-3</v>
      </c>
      <c r="E33" s="15">
        <f t="shared" si="2"/>
        <v>1.2227686935922799E-3</v>
      </c>
      <c r="F33" s="15">
        <f t="shared" si="2"/>
        <v>1.1828907431044033E-3</v>
      </c>
      <c r="G33" s="15">
        <f t="shared" si="2"/>
        <v>1.1442068310226761E-3</v>
      </c>
      <c r="H33" s="15">
        <f t="shared" si="2"/>
        <v>1.1066849574092874E-3</v>
      </c>
      <c r="I33" s="15">
        <f t="shared" si="2"/>
        <v>1.0702938546789387E-3</v>
      </c>
      <c r="J33" s="15">
        <f t="shared" si="2"/>
        <v>1.0350029748028566E-3</v>
      </c>
      <c r="K33" s="15">
        <f t="shared" si="2"/>
        <v>1.0007824766140594E-3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opLeftCell="A7" zoomScaleNormal="100" workbookViewId="0">
      <selection activeCell="J15" sqref="J15"/>
    </sheetView>
  </sheetViews>
  <sheetFormatPr defaultRowHeight="15" x14ac:dyDescent="0.25"/>
  <cols>
    <col min="1" max="1" width="10"/>
    <col min="2" max="3" width="9.7109375"/>
    <col min="4" max="8" width="8.5703125"/>
    <col min="9" max="9" width="15.140625"/>
    <col min="10" max="10" width="11.5703125"/>
    <col min="11" max="1025" width="8.5703125"/>
  </cols>
  <sheetData>
    <row r="1" spans="1:11" x14ac:dyDescent="0.25">
      <c r="A1" t="s">
        <v>37</v>
      </c>
      <c r="B1" t="s">
        <v>38</v>
      </c>
      <c r="C1" t="s">
        <v>39</v>
      </c>
      <c r="D1" t="s">
        <v>40</v>
      </c>
      <c r="E1" t="s">
        <v>41</v>
      </c>
      <c r="I1" t="s">
        <v>42</v>
      </c>
      <c r="J1" t="s">
        <v>43</v>
      </c>
      <c r="K1" t="s">
        <v>44</v>
      </c>
    </row>
    <row r="2" spans="1:11" x14ac:dyDescent="0.25">
      <c r="A2">
        <v>345</v>
      </c>
      <c r="B2">
        <f>RADIANS(A2)</f>
        <v>6.0213859193804371</v>
      </c>
      <c r="C2">
        <f>SIN(B2)</f>
        <v>-0.25881904510252068</v>
      </c>
      <c r="D2">
        <f>SIN(RADIANS(A2))</f>
        <v>-0.25881904510252068</v>
      </c>
      <c r="E2">
        <f>COS(RADIANS(A2))</f>
        <v>0.96592582628906831</v>
      </c>
      <c r="I2" s="16">
        <v>0.96875</v>
      </c>
      <c r="J2">
        <f>SIN(I2*2*PI())</f>
        <v>-0.19509032201612872</v>
      </c>
      <c r="K2">
        <f>COS(I2*2*PI())</f>
        <v>0.98078528040323032</v>
      </c>
    </row>
    <row r="3" spans="1:11" x14ac:dyDescent="0.25">
      <c r="A3">
        <v>350</v>
      </c>
      <c r="B3">
        <f>RADIANS(A3)</f>
        <v>6.1086523819801535</v>
      </c>
      <c r="C3">
        <f>SIN(B3)</f>
        <v>-0.17364817766693039</v>
      </c>
      <c r="D3">
        <f>SIN(RADIANS(A3))</f>
        <v>-0.17364817766693039</v>
      </c>
      <c r="E3">
        <f>COS(RADIANS(A3))</f>
        <v>0.98480775301220802</v>
      </c>
      <c r="I3" s="16">
        <v>0.999305555555556</v>
      </c>
      <c r="J3">
        <f>SIN(I3*2*PI())</f>
        <v>-4.3633092847438796E-3</v>
      </c>
      <c r="K3">
        <f>COS(I3*2*PI())</f>
        <v>0.99999048072073449</v>
      </c>
    </row>
    <row r="4" spans="1:11" x14ac:dyDescent="0.25">
      <c r="A4">
        <v>1</v>
      </c>
      <c r="B4">
        <f>RADIANS(A4)</f>
        <v>1.7453292519943295E-2</v>
      </c>
      <c r="C4">
        <f>SIN(B4)</f>
        <v>1.7452406437283512E-2</v>
      </c>
      <c r="D4">
        <f>SIN(RADIANS(A4))</f>
        <v>1.7452406437283512E-2</v>
      </c>
      <c r="E4">
        <f>COS(RADIANS(A4))</f>
        <v>0.99984769515639127</v>
      </c>
      <c r="I4" s="16">
        <v>2.0833333333333301E-2</v>
      </c>
      <c r="J4">
        <f>SIN(I4*2*PI())</f>
        <v>0.13052619222005138</v>
      </c>
      <c r="K4">
        <f>COS(I4*2*PI())</f>
        <v>0.99144486137381049</v>
      </c>
    </row>
    <row r="5" spans="1:11" x14ac:dyDescent="0.25">
      <c r="A5">
        <v>10</v>
      </c>
      <c r="B5">
        <f>RADIANS(A5)</f>
        <v>0.17453292519943295</v>
      </c>
      <c r="C5">
        <f>SIN(B5)</f>
        <v>0.17364817766693033</v>
      </c>
      <c r="D5">
        <f>SIN(RADIANS(A5))</f>
        <v>0.17364817766693033</v>
      </c>
      <c r="E5">
        <f>COS(RADIANS(A5))</f>
        <v>0.98480775301220802</v>
      </c>
      <c r="I5" s="16">
        <v>5.2083333333333301E-2</v>
      </c>
      <c r="J5">
        <f>SIN(I5*2*PI())</f>
        <v>0.32143946530316136</v>
      </c>
      <c r="K5">
        <f>COS(I5*2*PI())</f>
        <v>0.94693012949510569</v>
      </c>
    </row>
    <row r="7" spans="1:11" x14ac:dyDescent="0.25">
      <c r="A7" t="s">
        <v>45</v>
      </c>
      <c r="D7">
        <f>AVERAGE(D2:D5)</f>
        <v>-6.0341659666309298E-2</v>
      </c>
      <c r="E7">
        <f>AVERAGE(E2:E5)</f>
        <v>0.98384725686746899</v>
      </c>
      <c r="J7">
        <f>AVERAGE(J2:J5)</f>
        <v>6.3128006555585037E-2</v>
      </c>
      <c r="K7">
        <f>AVERAGE(K2:K5)</f>
        <v>0.97978768799822025</v>
      </c>
    </row>
    <row r="8" spans="1:11" x14ac:dyDescent="0.25">
      <c r="A8">
        <f>AVERAGE(A2:A5)</f>
        <v>176.5</v>
      </c>
    </row>
    <row r="10" spans="1:11" x14ac:dyDescent="0.25">
      <c r="A10" t="s">
        <v>46</v>
      </c>
      <c r="I10" t="s">
        <v>45</v>
      </c>
      <c r="J10" t="s">
        <v>46</v>
      </c>
    </row>
    <row r="11" spans="1:11" x14ac:dyDescent="0.25">
      <c r="A11">
        <f>360+DEGREES(ATAN(D7/E7))</f>
        <v>356.49031180898044</v>
      </c>
      <c r="I11" s="16">
        <f>AVERAGE(I2:I5)</f>
        <v>0.5102430555555556</v>
      </c>
      <c r="J11" s="16">
        <f>ATAN(J7/K7)/(2*PI())</f>
        <v>1.0240245081580838E-2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Text to numbers</vt:lpstr>
      <vt:lpstr>DateTimePercentage</vt:lpstr>
      <vt:lpstr>Sheet5</vt:lpstr>
      <vt:lpstr>Absolute references</vt:lpstr>
      <vt:lpstr>Nesting functions</vt:lpstr>
      <vt:lpstr>Sheet5!format_challenges</vt:lpstr>
      <vt:lpstr>Sheet5!percents_1</vt:lpstr>
    </vt:vector>
  </TitlesOfParts>
  <Company>CSU San Marcos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CSU San Marcos</dc:creator>
  <dc:description/>
  <cp:lastModifiedBy>William Kristan</cp:lastModifiedBy>
  <cp:revision>1</cp:revision>
  <dcterms:created xsi:type="dcterms:W3CDTF">2012-01-17T21:37:13Z</dcterms:created>
  <dcterms:modified xsi:type="dcterms:W3CDTF">2017-11-03T20:57:03Z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CSU San Marcos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