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mpson\Companies\S&amp;P\INC2051077 Atlas report problem\"/>
    </mc:Choice>
  </mc:AlternateContent>
  <bookViews>
    <workbookView xWindow="0" yWindow="0" windowWidth="7470" windowHeight="267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" i="1" l="1"/>
  <c r="I57" i="1"/>
  <c r="H58" i="1" l="1"/>
  <c r="H56" i="1"/>
  <c r="H50" i="1"/>
</calcChain>
</file>

<file path=xl/sharedStrings.xml><?xml version="1.0" encoding="utf-8"?>
<sst xmlns="http://schemas.openxmlformats.org/spreadsheetml/2006/main" count="163" uniqueCount="75">
  <si>
    <t>GLG0195120</t>
  </si>
  <si>
    <t>GLG0097120</t>
  </si>
  <si>
    <t>Total</t>
  </si>
  <si>
    <t>Item name</t>
  </si>
  <si>
    <t>S&amp;P Glasphalt G (120/120kN)</t>
  </si>
  <si>
    <t>Item number</t>
  </si>
  <si>
    <t>Sales Period A</t>
  </si>
  <si>
    <t>Sales Period B</t>
  </si>
  <si>
    <t>Variance %</t>
  </si>
  <si>
    <t>Margin Period A</t>
  </si>
  <si>
    <t>Margin Period B</t>
  </si>
  <si>
    <t>Variance %2</t>
  </si>
  <si>
    <t>Quantity Period A</t>
  </si>
  <si>
    <t>Quantity Period B</t>
  </si>
  <si>
    <t>Variance %3</t>
  </si>
  <si>
    <t>Margin A%</t>
  </si>
  <si>
    <t>Margin B%</t>
  </si>
  <si>
    <t>GLG0150120</t>
  </si>
  <si>
    <t>CAG0097200</t>
  </si>
  <si>
    <t>S&amp;P Carbophalt G (120/200kN)</t>
  </si>
  <si>
    <t>CAG0097200200</t>
  </si>
  <si>
    <t>S&amp;P Carbophalt G (200/200kN)</t>
  </si>
  <si>
    <t>CAG195200200</t>
  </si>
  <si>
    <t>ASPDIEN002</t>
  </si>
  <si>
    <t>Asphalt application work</t>
  </si>
  <si>
    <t>CAG0150200</t>
  </si>
  <si>
    <t>ASPINST001</t>
  </si>
  <si>
    <t>Asphalt Verlegearbeit Installation</t>
  </si>
  <si>
    <t>CAG150200200</t>
  </si>
  <si>
    <t>GLG009765</t>
  </si>
  <si>
    <t>S&amp;P Glasphalt G 65</t>
  </si>
  <si>
    <t>CAG0195200</t>
  </si>
  <si>
    <t>GLG0125120</t>
  </si>
  <si>
    <t>Company:</t>
  </si>
  <si>
    <t>Period A:</t>
  </si>
  <si>
    <t>From Date</t>
  </si>
  <si>
    <t>To Date</t>
  </si>
  <si>
    <t>Period B:</t>
  </si>
  <si>
    <t>Item Number:</t>
  </si>
  <si>
    <t>*</t>
  </si>
  <si>
    <t>Item Group:</t>
  </si>
  <si>
    <t>Customer Group:</t>
  </si>
  <si>
    <t>Major marketing group:</t>
  </si>
  <si>
    <t>!IC-AX,!IC-BS</t>
  </si>
  <si>
    <t>ASPHALT</t>
  </si>
  <si>
    <t>01.01.2020 .. 31.12.2020</t>
  </si>
  <si>
    <t>01.01.2021 .. 31.12.2021</t>
  </si>
  <si>
    <t>Item</t>
  </si>
  <si>
    <t>PCS</t>
  </si>
  <si>
    <t>Company accounts</t>
  </si>
  <si>
    <t>Sales unit</t>
  </si>
  <si>
    <t>Invent unit</t>
  </si>
  <si>
    <t>Sum of Delivered</t>
  </si>
  <si>
    <t>Sum of Invent qty delivered</t>
  </si>
  <si>
    <t>Values</t>
  </si>
  <si>
    <t>Grand Total</t>
  </si>
  <si>
    <t>369</t>
  </si>
  <si>
    <t>369 Total</t>
  </si>
  <si>
    <t>Roll</t>
  </si>
  <si>
    <t>M²</t>
  </si>
  <si>
    <t>Date period:</t>
  </si>
  <si>
    <t>Customer group:</t>
  </si>
  <si>
    <t>!IC*</t>
  </si>
  <si>
    <t>Item number:</t>
  </si>
  <si>
    <t>Detailed marketing group:</t>
  </si>
  <si>
    <t>1.1.2021 .. 12.31.2021</t>
  </si>
  <si>
    <t>Asphalt</t>
  </si>
  <si>
    <t>Input</t>
  </si>
  <si>
    <t>Output</t>
  </si>
  <si>
    <t>Atlas Report data_sales by item_incl quantity_Jan-Oct 21_FRP-Epoxy Resin</t>
  </si>
  <si>
    <t>Sales Overview_V7 add inventory quantity_0126</t>
  </si>
  <si>
    <t>why 2633 becomes 4388?</t>
  </si>
  <si>
    <t>unit conversion is 75, 154 rolls should equal to 11550</t>
  </si>
  <si>
    <t>why 1115 become 1406.5?</t>
  </si>
  <si>
    <t>unit conversion is 48.5, why we get 72,798.5 here?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</si>
</sst>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15" fillId="8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6" fillId="3" borderId="0" applyNumberFormat="0" applyBorder="0" applyAlignment="0" applyProtection="0"/>
    <xf numFmtId="0" fontId="9" fillId="5" borderId="4" applyNumberFormat="0" applyAlignment="0" applyProtection="0"/>
    <xf numFmtId="0" fontId="11" fillId="6" borderId="7" applyNumberFormat="0" applyAlignment="0" applyProtection="0"/>
    <xf numFmtId="0" fontId="1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7" fillId="4" borderId="4" applyNumberFormat="0" applyAlignment="0" applyProtection="0"/>
    <xf numFmtId="164" fontId="1" fillId="0" borderId="0" applyFont="0" applyFill="0" applyBorder="0" applyAlignment="0" applyProtection="0"/>
    <xf numFmtId="0" fontId="10" fillId="0" borderId="6" applyNumberFormat="0" applyFill="0" applyAlignment="0" applyProtection="0"/>
    <xf numFmtId="0" fontId="1" fillId="7" borderId="8" applyNumberFormat="0" applyFont="0" applyAlignment="0" applyProtection="0"/>
    <xf numFmtId="0" fontId="8" fillId="5" borderId="5" applyNumberFormat="0" applyAlignment="0" applyProtection="0"/>
    <xf numFmtId="0" fontId="16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164" fontId="1" fillId="0" borderId="0" xfId="36" applyFont="1"/>
    <xf numFmtId="9" fontId="1" fillId="0" borderId="0" xfId="1" applyFont="1"/>
    <xf numFmtId="0" fontId="14" fillId="0" borderId="0" xfId="0" applyFont="1"/>
    <xf numFmtId="4" fontId="0" fillId="0" borderId="0" xfId="0" applyNumberFormat="1"/>
    <xf numFmtId="0" fontId="17" fillId="0" borderId="0" xfId="0" applyFont="1"/>
    <xf numFmtId="164" fontId="1" fillId="0" borderId="10" xfId="36" applyFont="1" applyBorder="1"/>
    <xf numFmtId="164" fontId="1" fillId="0" borderId="11" xfId="36" applyFont="1" applyBorder="1"/>
    <xf numFmtId="164" fontId="1" fillId="0" borderId="12" xfId="36" applyFont="1" applyBorder="1"/>
    <xf numFmtId="164" fontId="1" fillId="34" borderId="11" xfId="36" applyFont="1" applyFill="1" applyBorder="1"/>
    <xf numFmtId="164" fontId="1" fillId="35" borderId="11" xfId="36" applyFont="1" applyFill="1" applyBorder="1"/>
    <xf numFmtId="4" fontId="0" fillId="35" borderId="0" xfId="0" applyNumberFormat="1" applyFill="1"/>
    <xf numFmtId="4" fontId="0" fillId="34" borderId="0" xfId="0" applyNumberFormat="1" applyFill="1"/>
    <xf numFmtId="0" fontId="0" fillId="34" borderId="0" xfId="0" applyFill="1"/>
    <xf numFmtId="0" fontId="0" fillId="35" borderId="0" xfId="0" applyFill="1"/>
    <xf numFmtId="0" fontId="0" fillId="34" borderId="13" xfId="0" applyFill="1" applyBorder="1"/>
    <xf numFmtId="0" fontId="0" fillId="0" borderId="14" xfId="0" applyBorder="1"/>
    <xf numFmtId="4" fontId="0" fillId="0" borderId="14" xfId="0" applyNumberFormat="1" applyBorder="1"/>
    <xf numFmtId="4" fontId="0" fillId="34" borderId="14" xfId="0" applyNumberFormat="1" applyFill="1" applyBorder="1"/>
    <xf numFmtId="0" fontId="0" fillId="34" borderId="16" xfId="0" applyFill="1" applyBorder="1"/>
    <xf numFmtId="0" fontId="0" fillId="0" borderId="17" xfId="0" applyBorder="1"/>
    <xf numFmtId="4" fontId="0" fillId="0" borderId="17" xfId="0" applyNumberFormat="1" applyBorder="1"/>
    <xf numFmtId="4" fontId="0" fillId="34" borderId="17" xfId="0" applyNumberFormat="1" applyFill="1" applyBorder="1"/>
    <xf numFmtId="0" fontId="0" fillId="0" borderId="15" xfId="0" applyBorder="1"/>
    <xf numFmtId="0" fontId="0" fillId="0" borderId="0" xfId="0" applyBorder="1"/>
    <xf numFmtId="0" fontId="0" fillId="32" borderId="0" xfId="0" applyFill="1" applyBorder="1"/>
    <xf numFmtId="14" fontId="0" fillId="32" borderId="0" xfId="0" applyNumberFormat="1" applyFill="1" applyBorder="1"/>
    <xf numFmtId="0" fontId="0" fillId="33" borderId="0" xfId="0" applyFill="1" applyBorder="1"/>
    <xf numFmtId="0" fontId="0" fillId="0" borderId="16" xfId="0" applyBorder="1"/>
    <xf numFmtId="0" fontId="0" fillId="0" borderId="13" xfId="0" applyBorder="1"/>
    <xf numFmtId="14" fontId="0" fillId="32" borderId="17" xfId="0" applyNumberFormat="1" applyFill="1" applyBorder="1"/>
    <xf numFmtId="14" fontId="0" fillId="32" borderId="18" xfId="0" applyNumberFormat="1" applyFill="1" applyBorder="1"/>
    <xf numFmtId="0" fontId="14" fillId="0" borderId="0" xfId="0" applyFont="1" applyBorder="1"/>
    <xf numFmtId="4" fontId="0" fillId="34" borderId="15" xfId="0" applyNumberFormat="1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4" fontId="0" fillId="36" borderId="14" xfId="0" applyNumberFormat="1" applyFill="1" applyBorder="1"/>
    <xf numFmtId="4" fontId="0" fillId="36" borderId="17" xfId="0" applyNumberFormat="1" applyFill="1" applyBorder="1"/>
  </cellXfs>
  <cellStyles count="43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Komma_Tabelle1" xfId="36"/>
    <cellStyle name="Linked Cell" xfId="37"/>
    <cellStyle name="Note" xfId="38"/>
    <cellStyle name="Output" xfId="39"/>
    <cellStyle name="Title" xfId="40"/>
    <cellStyle name="Total" xfId="41"/>
    <cellStyle name="Warning Text" xfId="42"/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topLeftCell="A39" workbookViewId="0">
      <selection activeCell="B59" sqref="B59"/>
    </sheetView>
  </sheetViews>
  <sheetFormatPr defaultColWidth="11.42578125" defaultRowHeight="15" x14ac:dyDescent="0.25"/>
  <cols>
    <col min="1" max="1" width="75.42578125" bestFit="1" customWidth="1"/>
    <col min="2" max="2" width="31.28515625" bestFit="1" customWidth="1"/>
    <col min="3" max="3" width="28" bestFit="1" customWidth="1"/>
    <col min="4" max="4" width="17.5703125" bestFit="1" customWidth="1"/>
    <col min="5" max="5" width="16.140625" bestFit="1" customWidth="1"/>
    <col min="6" max="6" width="16.42578125" bestFit="1" customWidth="1"/>
    <col min="7" max="7" width="25.85546875" bestFit="1" customWidth="1"/>
    <col min="8" max="8" width="11.7109375" bestFit="1" customWidth="1"/>
    <col min="9" max="9" width="16.140625" bestFit="1" customWidth="1"/>
    <col min="10" max="10" width="10.42578125" bestFit="1" customWidth="1"/>
    <col min="11" max="11" width="15.85546875" bestFit="1" customWidth="1"/>
    <col min="12" max="12" width="10.28515625" bestFit="1" customWidth="1"/>
    <col min="13" max="13" width="11.7109375" bestFit="1" customWidth="1"/>
  </cols>
  <sheetData>
    <row r="1" spans="1:7" ht="15.75" x14ac:dyDescent="0.25">
      <c r="A1" s="5" t="s">
        <v>70</v>
      </c>
    </row>
    <row r="3" spans="1:7" x14ac:dyDescent="0.25">
      <c r="A3" s="32" t="s">
        <v>67</v>
      </c>
      <c r="B3" s="24"/>
      <c r="C3" s="24"/>
      <c r="D3" s="24"/>
      <c r="E3" s="24"/>
      <c r="F3" s="24"/>
      <c r="G3" s="24"/>
    </row>
    <row r="4" spans="1:7" x14ac:dyDescent="0.25">
      <c r="A4" s="24"/>
      <c r="B4" s="24" t="s">
        <v>33</v>
      </c>
      <c r="C4" s="25">
        <v>369</v>
      </c>
      <c r="D4" s="24"/>
      <c r="E4" s="24"/>
      <c r="F4" s="24"/>
      <c r="G4" s="24"/>
    </row>
    <row r="5" spans="1:7" x14ac:dyDescent="0.25">
      <c r="A5" s="24"/>
      <c r="B5" s="24" t="s">
        <v>34</v>
      </c>
      <c r="C5" s="24" t="s">
        <v>45</v>
      </c>
      <c r="D5" s="24"/>
      <c r="E5" s="24"/>
      <c r="F5" s="24"/>
      <c r="G5" s="24"/>
    </row>
    <row r="6" spans="1:7" x14ac:dyDescent="0.25">
      <c r="A6" s="24"/>
      <c r="B6" s="24"/>
      <c r="C6" s="24" t="s">
        <v>35</v>
      </c>
      <c r="D6" s="26">
        <v>43831</v>
      </c>
      <c r="E6" s="24"/>
      <c r="F6" s="24" t="s">
        <v>36</v>
      </c>
      <c r="G6" s="26">
        <v>44196</v>
      </c>
    </row>
    <row r="7" spans="1:7" x14ac:dyDescent="0.25">
      <c r="A7" s="24"/>
      <c r="B7" s="24"/>
      <c r="C7" s="24"/>
      <c r="D7" s="24"/>
      <c r="E7" s="24"/>
      <c r="F7" s="24"/>
      <c r="G7" s="24"/>
    </row>
    <row r="8" spans="1:7" x14ac:dyDescent="0.25">
      <c r="A8" s="24"/>
      <c r="B8" s="29" t="s">
        <v>37</v>
      </c>
      <c r="C8" s="16" t="s">
        <v>46</v>
      </c>
      <c r="D8" s="16"/>
      <c r="E8" s="16"/>
      <c r="F8" s="16"/>
      <c r="G8" s="23"/>
    </row>
    <row r="9" spans="1:7" x14ac:dyDescent="0.25">
      <c r="A9" s="24"/>
      <c r="B9" s="28"/>
      <c r="C9" s="20" t="s">
        <v>35</v>
      </c>
      <c r="D9" s="30">
        <v>44197</v>
      </c>
      <c r="E9" s="20"/>
      <c r="F9" s="20" t="s">
        <v>36</v>
      </c>
      <c r="G9" s="31">
        <v>44561</v>
      </c>
    </row>
    <row r="10" spans="1:7" x14ac:dyDescent="0.25">
      <c r="A10" s="24"/>
      <c r="B10" s="24"/>
      <c r="C10" s="24"/>
      <c r="D10" s="24"/>
      <c r="E10" s="24"/>
      <c r="F10" s="24"/>
      <c r="G10" s="24"/>
    </row>
    <row r="11" spans="1:7" x14ac:dyDescent="0.25">
      <c r="A11" s="24"/>
      <c r="B11" s="24"/>
      <c r="C11" s="24"/>
      <c r="D11" s="24"/>
      <c r="E11" s="24"/>
      <c r="F11" s="24"/>
      <c r="G11" s="24"/>
    </row>
    <row r="12" spans="1:7" x14ac:dyDescent="0.25">
      <c r="A12" s="24"/>
      <c r="B12" s="24" t="s">
        <v>38</v>
      </c>
      <c r="C12" s="27" t="s">
        <v>39</v>
      </c>
      <c r="D12" s="24"/>
      <c r="E12" s="24" t="s">
        <v>41</v>
      </c>
      <c r="F12" s="27" t="s">
        <v>43</v>
      </c>
      <c r="G12" s="24"/>
    </row>
    <row r="13" spans="1:7" x14ac:dyDescent="0.25">
      <c r="A13" s="24"/>
      <c r="B13" s="24" t="s">
        <v>40</v>
      </c>
      <c r="C13" s="27" t="s">
        <v>39</v>
      </c>
      <c r="D13" s="24"/>
      <c r="E13" s="24"/>
      <c r="F13" s="24"/>
      <c r="G13" s="24"/>
    </row>
    <row r="14" spans="1:7" x14ac:dyDescent="0.25">
      <c r="A14" s="24"/>
      <c r="B14" s="24" t="s">
        <v>42</v>
      </c>
      <c r="C14" s="27" t="s">
        <v>44</v>
      </c>
      <c r="D14" s="24"/>
      <c r="E14" s="24"/>
      <c r="F14" s="24"/>
      <c r="G14" s="24"/>
    </row>
    <row r="16" spans="1:7" x14ac:dyDescent="0.25">
      <c r="A16" s="3" t="s">
        <v>68</v>
      </c>
    </row>
    <row r="17" spans="1:13" x14ac:dyDescent="0.25">
      <c r="A17" t="s">
        <v>5</v>
      </c>
      <c r="B17" t="s">
        <v>3</v>
      </c>
      <c r="C17" s="1" t="s">
        <v>12</v>
      </c>
      <c r="D17" s="6" t="s">
        <v>13</v>
      </c>
      <c r="E17" s="2" t="s">
        <v>8</v>
      </c>
      <c r="F17" s="1" t="s">
        <v>6</v>
      </c>
      <c r="G17" s="1" t="s">
        <v>7</v>
      </c>
      <c r="H17" s="2" t="s">
        <v>11</v>
      </c>
      <c r="I17" s="1" t="s">
        <v>9</v>
      </c>
      <c r="J17" s="2" t="s">
        <v>15</v>
      </c>
      <c r="K17" s="1" t="s">
        <v>10</v>
      </c>
      <c r="L17" s="2" t="s">
        <v>16</v>
      </c>
      <c r="M17" s="2" t="s">
        <v>14</v>
      </c>
    </row>
    <row r="18" spans="1:13" x14ac:dyDescent="0.25">
      <c r="A18" s="13" t="s">
        <v>18</v>
      </c>
      <c r="B18" t="s">
        <v>19</v>
      </c>
      <c r="C18" s="1">
        <v>17121.5</v>
      </c>
      <c r="D18" s="9">
        <v>20855</v>
      </c>
      <c r="E18" s="2">
        <v>0.21805916537686534</v>
      </c>
      <c r="F18" s="1">
        <v>728132</v>
      </c>
      <c r="G18" s="1">
        <v>882796.78</v>
      </c>
      <c r="H18" s="2">
        <v>0.21241310641477099</v>
      </c>
      <c r="I18" s="1">
        <v>724858.57000000007</v>
      </c>
      <c r="J18" s="2">
        <v>0.99550434536595023</v>
      </c>
      <c r="K18" s="1">
        <v>882796.78</v>
      </c>
      <c r="L18" s="2">
        <v>1</v>
      </c>
      <c r="M18" s="2">
        <v>4.4956546340497727E-3</v>
      </c>
    </row>
    <row r="19" spans="1:13" x14ac:dyDescent="0.25">
      <c r="A19" s="13" t="s">
        <v>1</v>
      </c>
      <c r="B19" t="s">
        <v>4</v>
      </c>
      <c r="C19" s="1">
        <v>28130</v>
      </c>
      <c r="D19" s="9">
        <v>47239</v>
      </c>
      <c r="E19" s="2">
        <v>0.67931034482758623</v>
      </c>
      <c r="F19" s="1">
        <v>656885.55999999994</v>
      </c>
      <c r="G19" s="1">
        <v>999368.54</v>
      </c>
      <c r="H19" s="2">
        <v>0.52137389045361282</v>
      </c>
      <c r="I19" s="1">
        <v>656885.55999999994</v>
      </c>
      <c r="J19" s="2">
        <v>1</v>
      </c>
      <c r="K19" s="1">
        <v>999368.54</v>
      </c>
      <c r="L19" s="2">
        <v>1</v>
      </c>
      <c r="M19" s="2">
        <v>0</v>
      </c>
    </row>
    <row r="20" spans="1:13" x14ac:dyDescent="0.25">
      <c r="A20" s="13" t="s">
        <v>0</v>
      </c>
      <c r="B20" t="s">
        <v>4</v>
      </c>
      <c r="C20" s="1">
        <v>131137.5</v>
      </c>
      <c r="D20" s="9">
        <v>143228</v>
      </c>
      <c r="E20" s="2">
        <v>9.2197121342102756E-2</v>
      </c>
      <c r="F20" s="1">
        <v>3108416.12</v>
      </c>
      <c r="G20" s="1">
        <v>3365261.8200000008</v>
      </c>
      <c r="H20" s="2">
        <v>8.2629123670868318E-2</v>
      </c>
      <c r="I20" s="1">
        <v>3108416.12</v>
      </c>
      <c r="J20" s="2">
        <v>1</v>
      </c>
      <c r="K20" s="1">
        <v>3365261.8200000008</v>
      </c>
      <c r="L20" s="2">
        <v>1</v>
      </c>
      <c r="M20" s="2">
        <v>0</v>
      </c>
    </row>
    <row r="21" spans="1:13" x14ac:dyDescent="0.25">
      <c r="A21" s="14" t="s">
        <v>20</v>
      </c>
      <c r="B21" t="s">
        <v>21</v>
      </c>
      <c r="C21" s="1">
        <v>29876</v>
      </c>
      <c r="D21" s="10">
        <v>15859.5</v>
      </c>
      <c r="E21" s="2">
        <v>-0.46915584415584416</v>
      </c>
      <c r="F21" s="1">
        <v>1693654.37</v>
      </c>
      <c r="G21" s="1">
        <v>778778.70000000007</v>
      </c>
      <c r="H21" s="2">
        <v>-0.54017849580490263</v>
      </c>
      <c r="I21" s="1">
        <v>1693654.37</v>
      </c>
      <c r="J21" s="2">
        <v>1</v>
      </c>
      <c r="K21" s="1">
        <v>778778.70000000007</v>
      </c>
      <c r="L21" s="2">
        <v>1</v>
      </c>
      <c r="M21" s="2">
        <v>0</v>
      </c>
    </row>
    <row r="22" spans="1:13" x14ac:dyDescent="0.25">
      <c r="A22" s="14" t="s">
        <v>22</v>
      </c>
      <c r="B22" t="s">
        <v>21</v>
      </c>
      <c r="C22" s="1">
        <v>139035</v>
      </c>
      <c r="D22" s="10">
        <v>146250</v>
      </c>
      <c r="E22" s="2">
        <v>5.1893408134642355E-2</v>
      </c>
      <c r="F22" s="1">
        <v>7576114.7100000009</v>
      </c>
      <c r="G22" s="1">
        <v>7067335.959999999</v>
      </c>
      <c r="H22" s="2">
        <v>-6.7155629168133571E-2</v>
      </c>
      <c r="I22" s="1">
        <v>7576114.7100000009</v>
      </c>
      <c r="J22" s="2">
        <v>1</v>
      </c>
      <c r="K22" s="1">
        <v>7067335.959999999</v>
      </c>
      <c r="L22" s="2">
        <v>1</v>
      </c>
      <c r="M22" s="2">
        <v>0</v>
      </c>
    </row>
    <row r="23" spans="1:13" x14ac:dyDescent="0.25">
      <c r="A23" t="s">
        <v>23</v>
      </c>
      <c r="B23" t="s">
        <v>24</v>
      </c>
      <c r="C23" s="1">
        <v>1022</v>
      </c>
      <c r="D23" s="7">
        <v>42</v>
      </c>
      <c r="E23" s="2">
        <v>-0.95890410958904104</v>
      </c>
      <c r="F23" s="1">
        <v>1197253.67</v>
      </c>
      <c r="G23" s="1">
        <v>1231858.75</v>
      </c>
      <c r="H23" s="2">
        <v>2.8903715951858453E-2</v>
      </c>
      <c r="I23" s="1">
        <v>1197253.67</v>
      </c>
      <c r="J23" s="2">
        <v>1</v>
      </c>
      <c r="K23" s="1">
        <v>1231858.75</v>
      </c>
      <c r="L23" s="2">
        <v>1</v>
      </c>
      <c r="M23" s="2">
        <v>0</v>
      </c>
    </row>
    <row r="24" spans="1:13" x14ac:dyDescent="0.25">
      <c r="A24" s="14" t="s">
        <v>25</v>
      </c>
      <c r="B24" t="s">
        <v>19</v>
      </c>
      <c r="C24" s="1">
        <v>3525</v>
      </c>
      <c r="D24" s="10">
        <v>1650</v>
      </c>
      <c r="E24" s="2">
        <v>-0.53191489361702127</v>
      </c>
      <c r="F24" s="1">
        <v>160500</v>
      </c>
      <c r="G24" s="1">
        <v>66144.539999999994</v>
      </c>
      <c r="H24" s="2">
        <v>-0.58788448598130849</v>
      </c>
      <c r="I24" s="1">
        <v>160500</v>
      </c>
      <c r="J24" s="2">
        <v>1</v>
      </c>
      <c r="K24" s="1">
        <v>66144.539999999994</v>
      </c>
      <c r="L24" s="2">
        <v>1</v>
      </c>
      <c r="M24" s="2">
        <v>0</v>
      </c>
    </row>
    <row r="25" spans="1:13" x14ac:dyDescent="0.25">
      <c r="A25" t="s">
        <v>26</v>
      </c>
      <c r="B25" t="s">
        <v>27</v>
      </c>
      <c r="C25" s="1">
        <v>5</v>
      </c>
      <c r="D25" s="7">
        <v>0</v>
      </c>
      <c r="E25" s="2">
        <v>-1</v>
      </c>
      <c r="F25" s="1">
        <v>47016.68</v>
      </c>
      <c r="G25" s="1">
        <v>0</v>
      </c>
      <c r="H25" s="2">
        <v>-1</v>
      </c>
      <c r="I25" s="1">
        <v>47016.68</v>
      </c>
      <c r="J25" s="2">
        <v>1</v>
      </c>
      <c r="K25" s="1">
        <v>0</v>
      </c>
      <c r="L25" s="2">
        <v>0</v>
      </c>
      <c r="M25" s="2">
        <v>0</v>
      </c>
    </row>
    <row r="26" spans="1:13" x14ac:dyDescent="0.25">
      <c r="A26" s="13" t="s">
        <v>17</v>
      </c>
      <c r="B26" t="s">
        <v>4</v>
      </c>
      <c r="C26" s="1">
        <v>7070</v>
      </c>
      <c r="D26" s="9">
        <v>13050</v>
      </c>
      <c r="E26" s="2">
        <v>0.84582743988684583</v>
      </c>
      <c r="F26" s="1">
        <v>160960.29</v>
      </c>
      <c r="G26" s="1">
        <v>260738.23</v>
      </c>
      <c r="H26" s="2">
        <v>0.61989165153715864</v>
      </c>
      <c r="I26" s="1">
        <v>160960.29</v>
      </c>
      <c r="J26" s="2">
        <v>1</v>
      </c>
      <c r="K26" s="1">
        <v>260738.23</v>
      </c>
      <c r="L26" s="2">
        <v>1</v>
      </c>
      <c r="M26" s="2">
        <v>0</v>
      </c>
    </row>
    <row r="27" spans="1:13" x14ac:dyDescent="0.25">
      <c r="A27" s="14" t="s">
        <v>28</v>
      </c>
      <c r="B27" t="s">
        <v>21</v>
      </c>
      <c r="C27" s="1">
        <v>9225</v>
      </c>
      <c r="D27" s="10">
        <v>10950</v>
      </c>
      <c r="E27" s="2">
        <v>0.18699186991869918</v>
      </c>
      <c r="F27" s="1">
        <v>463093.87</v>
      </c>
      <c r="G27" s="1">
        <v>568130.1100000001</v>
      </c>
      <c r="H27" s="2">
        <v>0.22681414461392052</v>
      </c>
      <c r="I27" s="1">
        <v>463093.87</v>
      </c>
      <c r="J27" s="2">
        <v>1</v>
      </c>
      <c r="K27" s="1">
        <v>568130.1100000001</v>
      </c>
      <c r="L27" s="2">
        <v>1</v>
      </c>
      <c r="M27" s="2">
        <v>0</v>
      </c>
    </row>
    <row r="28" spans="1:13" x14ac:dyDescent="0.25">
      <c r="A28" t="s">
        <v>29</v>
      </c>
      <c r="B28" t="s">
        <v>30</v>
      </c>
      <c r="C28" s="1">
        <v>48.5</v>
      </c>
      <c r="D28" s="7">
        <v>0</v>
      </c>
      <c r="E28" s="2">
        <v>-1</v>
      </c>
      <c r="F28" s="1">
        <v>0</v>
      </c>
      <c r="G28" s="1">
        <v>0</v>
      </c>
      <c r="H28" s="2">
        <v>0</v>
      </c>
      <c r="I28" s="1">
        <v>0</v>
      </c>
      <c r="J28" s="2">
        <v>0</v>
      </c>
      <c r="K28" s="1">
        <v>0</v>
      </c>
      <c r="L28" s="2">
        <v>0</v>
      </c>
      <c r="M28" s="2">
        <v>0</v>
      </c>
    </row>
    <row r="29" spans="1:13" x14ac:dyDescent="0.25">
      <c r="A29" s="14" t="s">
        <v>31</v>
      </c>
      <c r="B29" t="s">
        <v>19</v>
      </c>
      <c r="C29" s="1">
        <v>3120</v>
      </c>
      <c r="D29" s="10">
        <v>68932.5</v>
      </c>
      <c r="E29" s="2">
        <v>21.09375</v>
      </c>
      <c r="F29" s="1">
        <v>139387.5</v>
      </c>
      <c r="G29" s="1">
        <v>2960967.16</v>
      </c>
      <c r="H29" s="2">
        <v>20.242702250919201</v>
      </c>
      <c r="I29" s="1">
        <v>139387.5</v>
      </c>
      <c r="J29" s="2">
        <v>1</v>
      </c>
      <c r="K29" s="1">
        <v>2960967.16</v>
      </c>
      <c r="L29" s="2">
        <v>1</v>
      </c>
      <c r="M29" s="2">
        <v>0</v>
      </c>
    </row>
    <row r="30" spans="1:13" x14ac:dyDescent="0.25">
      <c r="A30" s="14" t="s">
        <v>32</v>
      </c>
      <c r="B30" t="s">
        <v>4</v>
      </c>
      <c r="C30" s="1">
        <v>0</v>
      </c>
      <c r="D30" s="10">
        <v>16812.5</v>
      </c>
      <c r="E30" s="2">
        <v>0</v>
      </c>
      <c r="F30" s="1">
        <v>0</v>
      </c>
      <c r="G30" s="1">
        <v>269000</v>
      </c>
      <c r="H30" s="2">
        <v>1</v>
      </c>
      <c r="I30" s="1">
        <v>0</v>
      </c>
      <c r="J30" s="2">
        <v>0</v>
      </c>
      <c r="K30" s="1">
        <v>269000</v>
      </c>
      <c r="L30" s="2">
        <v>1</v>
      </c>
      <c r="M30" s="2">
        <v>0</v>
      </c>
    </row>
    <row r="31" spans="1:13" x14ac:dyDescent="0.25">
      <c r="A31" t="s">
        <v>2</v>
      </c>
      <c r="C31" s="1">
        <v>369315.5</v>
      </c>
      <c r="D31" s="8">
        <v>484868.5</v>
      </c>
      <c r="E31" s="2">
        <v>0.3128842412517211</v>
      </c>
      <c r="F31" s="1">
        <v>15931414.77</v>
      </c>
      <c r="G31" s="1">
        <v>18450380.59</v>
      </c>
      <c r="H31" s="2">
        <v>0.1581131278273788</v>
      </c>
      <c r="I31" s="1">
        <v>15928141.34</v>
      </c>
      <c r="J31" s="2">
        <v>0.99979452986145567</v>
      </c>
      <c r="K31" s="1">
        <v>18450380.59</v>
      </c>
      <c r="L31" s="2">
        <v>1</v>
      </c>
      <c r="M31" s="2">
        <v>2.0547013854432805E-4</v>
      </c>
    </row>
    <row r="36" spans="1:7" ht="15.75" x14ac:dyDescent="0.25">
      <c r="A36" s="5" t="s">
        <v>69</v>
      </c>
    </row>
    <row r="37" spans="1:7" ht="15.75" x14ac:dyDescent="0.25">
      <c r="A37" s="5"/>
    </row>
    <row r="38" spans="1:7" x14ac:dyDescent="0.25">
      <c r="A38" s="32" t="s">
        <v>67</v>
      </c>
      <c r="B38" s="24"/>
      <c r="C38" s="24"/>
    </row>
    <row r="39" spans="1:7" x14ac:dyDescent="0.25">
      <c r="A39" s="24"/>
      <c r="B39" s="24" t="s">
        <v>33</v>
      </c>
      <c r="C39" s="24">
        <v>369</v>
      </c>
    </row>
    <row r="40" spans="1:7" x14ac:dyDescent="0.25">
      <c r="A40" s="24"/>
      <c r="B40" s="24" t="s">
        <v>60</v>
      </c>
      <c r="C40" s="24" t="s">
        <v>65</v>
      </c>
    </row>
    <row r="41" spans="1:7" x14ac:dyDescent="0.25">
      <c r="A41" s="24"/>
      <c r="B41" s="24" t="s">
        <v>61</v>
      </c>
      <c r="C41" s="24" t="s">
        <v>62</v>
      </c>
    </row>
    <row r="42" spans="1:7" x14ac:dyDescent="0.25">
      <c r="A42" s="24"/>
      <c r="B42" s="24" t="s">
        <v>63</v>
      </c>
      <c r="C42" s="24" t="s">
        <v>39</v>
      </c>
    </row>
    <row r="43" spans="1:7" x14ac:dyDescent="0.25">
      <c r="A43" s="24"/>
      <c r="B43" s="24" t="s">
        <v>42</v>
      </c>
      <c r="C43" s="24" t="s">
        <v>66</v>
      </c>
    </row>
    <row r="44" spans="1:7" x14ac:dyDescent="0.25">
      <c r="A44" s="24"/>
      <c r="B44" s="24" t="s">
        <v>64</v>
      </c>
      <c r="C44" s="24" t="s">
        <v>39</v>
      </c>
    </row>
    <row r="47" spans="1:7" x14ac:dyDescent="0.25">
      <c r="A47" s="3" t="s">
        <v>68</v>
      </c>
      <c r="F47" t="s">
        <v>54</v>
      </c>
    </row>
    <row r="48" spans="1:7" x14ac:dyDescent="0.25">
      <c r="A48" t="s">
        <v>49</v>
      </c>
      <c r="B48" t="s">
        <v>47</v>
      </c>
      <c r="C48" t="s">
        <v>3</v>
      </c>
      <c r="D48" t="s">
        <v>50</v>
      </c>
      <c r="E48" t="s">
        <v>51</v>
      </c>
      <c r="F48" t="s">
        <v>52</v>
      </c>
      <c r="G48" t="s">
        <v>53</v>
      </c>
    </row>
    <row r="49" spans="1:10" x14ac:dyDescent="0.25">
      <c r="A49" t="s">
        <v>56</v>
      </c>
      <c r="B49" s="14" t="s">
        <v>31</v>
      </c>
      <c r="C49" t="s">
        <v>19</v>
      </c>
      <c r="D49" t="s">
        <v>58</v>
      </c>
      <c r="E49" t="s">
        <v>59</v>
      </c>
      <c r="F49" s="4">
        <v>707</v>
      </c>
      <c r="G49" s="11">
        <v>68932.5</v>
      </c>
    </row>
    <row r="50" spans="1:10" x14ac:dyDescent="0.25">
      <c r="A50" t="s">
        <v>56</v>
      </c>
      <c r="B50" s="15" t="s">
        <v>0</v>
      </c>
      <c r="C50" s="16" t="s">
        <v>4</v>
      </c>
      <c r="D50" s="16" t="s">
        <v>59</v>
      </c>
      <c r="E50" s="16" t="s">
        <v>59</v>
      </c>
      <c r="F50" s="17">
        <v>2633</v>
      </c>
      <c r="G50" s="35">
        <v>4388</v>
      </c>
      <c r="H50" s="33">
        <f>G50+G51</f>
        <v>144983</v>
      </c>
      <c r="J50" t="s">
        <v>71</v>
      </c>
    </row>
    <row r="51" spans="1:10" x14ac:dyDescent="0.25">
      <c r="A51" t="s">
        <v>56</v>
      </c>
      <c r="B51" s="19" t="s">
        <v>0</v>
      </c>
      <c r="C51" s="20" t="s">
        <v>4</v>
      </c>
      <c r="D51" s="20" t="s">
        <v>58</v>
      </c>
      <c r="E51" s="20" t="s">
        <v>59</v>
      </c>
      <c r="F51" s="21">
        <v>1442</v>
      </c>
      <c r="G51" s="22">
        <v>140595</v>
      </c>
      <c r="H51" s="34"/>
    </row>
    <row r="52" spans="1:10" x14ac:dyDescent="0.25">
      <c r="A52" t="s">
        <v>56</v>
      </c>
      <c r="B52" s="14" t="s">
        <v>25</v>
      </c>
      <c r="C52" t="s">
        <v>19</v>
      </c>
      <c r="D52" t="s">
        <v>58</v>
      </c>
      <c r="E52" t="s">
        <v>59</v>
      </c>
      <c r="F52" s="4">
        <v>22</v>
      </c>
      <c r="G52" s="11">
        <v>1650</v>
      </c>
    </row>
    <row r="53" spans="1:10" x14ac:dyDescent="0.25">
      <c r="A53" t="s">
        <v>56</v>
      </c>
      <c r="B53" s="13" t="s">
        <v>18</v>
      </c>
      <c r="C53" t="s">
        <v>19</v>
      </c>
      <c r="D53" t="s">
        <v>58</v>
      </c>
      <c r="E53" t="s">
        <v>59</v>
      </c>
      <c r="F53" s="4">
        <v>430</v>
      </c>
      <c r="G53" s="12">
        <v>20903.5</v>
      </c>
    </row>
    <row r="54" spans="1:10" x14ac:dyDescent="0.25">
      <c r="A54" t="s">
        <v>56</v>
      </c>
      <c r="B54" t="s">
        <v>23</v>
      </c>
      <c r="C54" t="s">
        <v>24</v>
      </c>
      <c r="D54" t="s">
        <v>48</v>
      </c>
      <c r="E54" t="s">
        <v>59</v>
      </c>
      <c r="F54" s="4">
        <v>41</v>
      </c>
      <c r="G54" s="4">
        <v>-27459</v>
      </c>
    </row>
    <row r="55" spans="1:10" x14ac:dyDescent="0.25">
      <c r="A55" t="s">
        <v>56</v>
      </c>
      <c r="B55" t="s">
        <v>23</v>
      </c>
      <c r="C55" t="s">
        <v>24</v>
      </c>
      <c r="D55" t="s">
        <v>59</v>
      </c>
      <c r="E55" t="s">
        <v>59</v>
      </c>
      <c r="F55" s="4">
        <v>1</v>
      </c>
      <c r="G55" s="4">
        <v>2</v>
      </c>
    </row>
    <row r="56" spans="1:10" x14ac:dyDescent="0.25">
      <c r="A56" t="s">
        <v>56</v>
      </c>
      <c r="B56" s="15" t="s">
        <v>17</v>
      </c>
      <c r="C56" s="16" t="s">
        <v>4</v>
      </c>
      <c r="D56" s="16" t="s">
        <v>59</v>
      </c>
      <c r="E56" s="16" t="s">
        <v>59</v>
      </c>
      <c r="F56" s="17">
        <v>1500</v>
      </c>
      <c r="G56" s="18">
        <v>1500</v>
      </c>
      <c r="H56" s="33">
        <f>G56+G57</f>
        <v>16050</v>
      </c>
      <c r="J56">
        <v>1500</v>
      </c>
    </row>
    <row r="57" spans="1:10" x14ac:dyDescent="0.25">
      <c r="A57" t="s">
        <v>56</v>
      </c>
      <c r="B57" s="19" t="s">
        <v>17</v>
      </c>
      <c r="C57" s="20" t="s">
        <v>4</v>
      </c>
      <c r="D57" s="20" t="s">
        <v>58</v>
      </c>
      <c r="E57" s="20" t="s">
        <v>59</v>
      </c>
      <c r="F57" s="21">
        <v>154</v>
      </c>
      <c r="G57" s="36">
        <v>14550</v>
      </c>
      <c r="H57" s="34"/>
      <c r="I57">
        <f>154*75</f>
        <v>11550</v>
      </c>
      <c r="J57" t="s">
        <v>72</v>
      </c>
    </row>
    <row r="58" spans="1:10" x14ac:dyDescent="0.25">
      <c r="A58" t="s">
        <v>56</v>
      </c>
      <c r="B58" s="15" t="s">
        <v>1</v>
      </c>
      <c r="C58" s="16" t="s">
        <v>4</v>
      </c>
      <c r="D58" s="16" t="s">
        <v>59</v>
      </c>
      <c r="E58" s="16" t="s">
        <v>59</v>
      </c>
      <c r="F58" s="17">
        <v>1115.5</v>
      </c>
      <c r="G58" s="35">
        <v>1406.5</v>
      </c>
      <c r="H58" s="33">
        <f>G58+G59</f>
        <v>74205</v>
      </c>
      <c r="I58">
        <v>1115</v>
      </c>
      <c r="J58" t="s">
        <v>73</v>
      </c>
    </row>
    <row r="59" spans="1:10" x14ac:dyDescent="0.25">
      <c r="A59" t="s">
        <v>56</v>
      </c>
      <c r="B59" s="19" t="s">
        <v>1</v>
      </c>
      <c r="C59" s="20" t="s">
        <v>4</v>
      </c>
      <c r="D59" s="20" t="s">
        <v>58</v>
      </c>
      <c r="E59" s="20" t="s">
        <v>59</v>
      </c>
      <c r="F59" s="21">
        <v>951</v>
      </c>
      <c r="G59" s="36">
        <v>72798.5</v>
      </c>
      <c r="H59" s="34"/>
      <c r="I59">
        <f>+F59*48.5</f>
        <v>46123.5</v>
      </c>
      <c r="J59" t="s">
        <v>74</v>
      </c>
    </row>
    <row r="60" spans="1:10" x14ac:dyDescent="0.25">
      <c r="A60" t="s">
        <v>56</v>
      </c>
      <c r="B60" s="14" t="s">
        <v>22</v>
      </c>
      <c r="C60" t="s">
        <v>21</v>
      </c>
      <c r="D60" t="s">
        <v>58</v>
      </c>
      <c r="E60" t="s">
        <v>59</v>
      </c>
      <c r="F60" s="4">
        <v>1500</v>
      </c>
      <c r="G60" s="11">
        <v>146250</v>
      </c>
    </row>
    <row r="61" spans="1:10" x14ac:dyDescent="0.25">
      <c r="A61" t="s">
        <v>56</v>
      </c>
      <c r="B61" s="14" t="s">
        <v>20</v>
      </c>
      <c r="C61" t="s">
        <v>21</v>
      </c>
      <c r="D61" t="s">
        <v>58</v>
      </c>
      <c r="E61" t="s">
        <v>59</v>
      </c>
      <c r="F61" s="4">
        <v>327</v>
      </c>
      <c r="G61" s="11">
        <v>15859.5</v>
      </c>
    </row>
    <row r="62" spans="1:10" x14ac:dyDescent="0.25">
      <c r="A62" t="s">
        <v>56</v>
      </c>
      <c r="B62" s="14" t="s">
        <v>28</v>
      </c>
      <c r="C62" t="s">
        <v>21</v>
      </c>
      <c r="D62" t="s">
        <v>58</v>
      </c>
      <c r="E62" t="s">
        <v>59</v>
      </c>
      <c r="F62" s="4">
        <v>146</v>
      </c>
      <c r="G62" s="11">
        <v>10950</v>
      </c>
    </row>
    <row r="63" spans="1:10" x14ac:dyDescent="0.25">
      <c r="A63" t="s">
        <v>56</v>
      </c>
      <c r="B63" s="14" t="s">
        <v>32</v>
      </c>
      <c r="C63" t="s">
        <v>4</v>
      </c>
      <c r="D63" t="s">
        <v>58</v>
      </c>
      <c r="E63" t="s">
        <v>59</v>
      </c>
      <c r="F63" s="4">
        <v>269</v>
      </c>
      <c r="G63" s="11">
        <v>16812.5</v>
      </c>
    </row>
    <row r="64" spans="1:10" x14ac:dyDescent="0.25">
      <c r="A64" t="s">
        <v>57</v>
      </c>
      <c r="F64" s="4">
        <v>11238.5</v>
      </c>
      <c r="G64" s="4">
        <v>489139</v>
      </c>
    </row>
    <row r="65" spans="1:7" x14ac:dyDescent="0.25">
      <c r="A65" t="s">
        <v>55</v>
      </c>
      <c r="F65" s="4">
        <v>11238.5</v>
      </c>
      <c r="G65" s="4">
        <v>489139</v>
      </c>
    </row>
  </sheetData>
  <mergeCells count="3">
    <mergeCell ref="H50:H51"/>
    <mergeCell ref="H56:H57"/>
    <mergeCell ref="H58:H59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Krimm</dc:creator>
  <cp:lastModifiedBy>Spenser Wang</cp:lastModifiedBy>
  <dcterms:created xsi:type="dcterms:W3CDTF">2022-02-15T07:51:00Z</dcterms:created>
  <dcterms:modified xsi:type="dcterms:W3CDTF">2022-02-15T11:08:18Z</dcterms:modified>
</cp:coreProperties>
</file>