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rinm.bjorkman/Documents/ SCOPE/ MESO-SCOPE/ MESO-SCOPE data/"/>
    </mc:Choice>
  </mc:AlternateContent>
  <xr:revisionPtr revIDLastSave="0" documentId="13_ncr:1_{5D32BC64-9B66-7F47-9E80-7153E7AAEB64}" xr6:coauthVersionLast="45" xr6:coauthVersionMax="45" xr10:uidLastSave="{00000000-0000-0000-0000-000000000000}"/>
  <bookViews>
    <workbookView xWindow="18480" yWindow="7260" windowWidth="32720" windowHeight="17080" tabRatio="500" activeTab="2" xr2:uid="{00000000-000D-0000-FFFF-FFFF00000000}"/>
  </bookViews>
  <sheets>
    <sheet name="KM1709 Transect, L1,L2 profiles" sheetId="1" r:id="rId1"/>
    <sheet name="KM1709 High res nuts" sheetId="2" r:id="rId2"/>
    <sheet name="KM1709 Diel nu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D167" i="1" l="1"/>
  <c r="AD166" i="1"/>
  <c r="AD165" i="1"/>
  <c r="AD164" i="1"/>
  <c r="AD163" i="1"/>
  <c r="AD162" i="1"/>
  <c r="AD161" i="1"/>
  <c r="AD160" i="1"/>
  <c r="AD159" i="1"/>
  <c r="AD158" i="1"/>
  <c r="AD157" i="1"/>
  <c r="P53" i="2" l="1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O72" i="3"/>
  <c r="O66" i="3"/>
  <c r="O60" i="3"/>
  <c r="O55" i="3"/>
  <c r="O49" i="3"/>
  <c r="O43" i="3"/>
  <c r="O37" i="3"/>
  <c r="O31" i="3"/>
  <c r="O25" i="3"/>
  <c r="O14" i="3"/>
  <c r="O20" i="3"/>
  <c r="O8" i="3"/>
  <c r="N141" i="1"/>
  <c r="N140" i="1"/>
  <c r="N139" i="1"/>
  <c r="N138" i="1"/>
  <c r="N137" i="1"/>
  <c r="N136" i="1"/>
  <c r="N135" i="1"/>
  <c r="N134" i="1"/>
  <c r="N133" i="1"/>
  <c r="N131" i="1"/>
  <c r="N130" i="1"/>
  <c r="N129" i="1"/>
  <c r="N128" i="1"/>
  <c r="N127" i="1"/>
  <c r="N126" i="1"/>
  <c r="N125" i="1"/>
  <c r="N124" i="1"/>
  <c r="N123" i="1"/>
  <c r="N122" i="1"/>
  <c r="N121" i="1"/>
  <c r="N117" i="1"/>
  <c r="N116" i="1"/>
  <c r="N115" i="1"/>
  <c r="N114" i="1"/>
  <c r="N113" i="1"/>
  <c r="N112" i="1"/>
  <c r="N111" i="1"/>
  <c r="N110" i="1"/>
  <c r="N109" i="1"/>
  <c r="N106" i="1"/>
  <c r="N105" i="1"/>
  <c r="N104" i="1"/>
  <c r="N103" i="1"/>
  <c r="N102" i="1"/>
  <c r="N101" i="1"/>
  <c r="N100" i="1"/>
  <c r="N99" i="1"/>
  <c r="N98" i="1"/>
  <c r="N97" i="1"/>
  <c r="N95" i="1"/>
  <c r="N94" i="1"/>
  <c r="N93" i="1"/>
  <c r="N92" i="1"/>
  <c r="N91" i="1"/>
  <c r="N90" i="1"/>
  <c r="N89" i="1"/>
  <c r="N88" i="1"/>
  <c r="N87" i="1"/>
  <c r="N86" i="1"/>
  <c r="N85" i="1"/>
  <c r="N82" i="1"/>
  <c r="N81" i="1"/>
  <c r="N80" i="1"/>
  <c r="N79" i="1"/>
  <c r="N78" i="1"/>
  <c r="N77" i="1"/>
  <c r="N76" i="1"/>
  <c r="N75" i="1"/>
  <c r="N74" i="1"/>
  <c r="N73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49" i="1"/>
  <c r="N45" i="1"/>
  <c r="N44" i="1"/>
  <c r="N43" i="1"/>
  <c r="N42" i="1"/>
  <c r="N41" i="1"/>
  <c r="N40" i="1"/>
  <c r="N39" i="1"/>
  <c r="N38" i="1"/>
  <c r="N37" i="1"/>
  <c r="N36" i="1"/>
  <c r="N35" i="1"/>
  <c r="N31" i="1"/>
  <c r="N30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2" i="1"/>
  <c r="N11" i="1"/>
  <c r="I138" i="1"/>
  <c r="I136" i="1"/>
  <c r="I126" i="1"/>
  <c r="I123" i="1"/>
  <c r="H113" i="1"/>
  <c r="I113" i="1"/>
  <c r="I102" i="1"/>
  <c r="I90" i="1"/>
  <c r="I79" i="1"/>
  <c r="I78" i="1"/>
  <c r="I66" i="1"/>
  <c r="I54" i="1"/>
  <c r="I55" i="1"/>
  <c r="I99" i="1"/>
  <c r="I100" i="1"/>
  <c r="I40" i="1"/>
  <c r="I41" i="1"/>
  <c r="I42" i="1"/>
  <c r="I43" i="1"/>
  <c r="I28" i="1"/>
  <c r="I15" i="1"/>
  <c r="I16" i="1"/>
  <c r="I50" i="1"/>
  <c r="I51" i="1"/>
  <c r="I52" i="1"/>
  <c r="I53" i="1"/>
  <c r="I49" i="1"/>
  <c r="I60" i="1"/>
  <c r="I59" i="1"/>
  <c r="I58" i="1"/>
  <c r="I57" i="1"/>
  <c r="I56" i="1"/>
  <c r="I144" i="1"/>
  <c r="I143" i="1"/>
  <c r="I142" i="1"/>
  <c r="I141" i="1"/>
  <c r="I140" i="1"/>
  <c r="I139" i="1"/>
  <c r="I137" i="1"/>
  <c r="I135" i="1"/>
  <c r="I134" i="1"/>
  <c r="I133" i="1"/>
  <c r="I132" i="1"/>
  <c r="I131" i="1"/>
  <c r="I130" i="1"/>
  <c r="I129" i="1"/>
  <c r="I128" i="1"/>
  <c r="I127" i="1"/>
  <c r="I125" i="1"/>
  <c r="I124" i="1"/>
  <c r="I122" i="1"/>
  <c r="I121" i="1"/>
  <c r="I120" i="1"/>
  <c r="I119" i="1"/>
  <c r="I118" i="1"/>
  <c r="I117" i="1"/>
  <c r="I116" i="1"/>
  <c r="I115" i="1"/>
  <c r="H114" i="1"/>
  <c r="I114" i="1"/>
  <c r="I112" i="1"/>
  <c r="I111" i="1"/>
  <c r="I110" i="1"/>
  <c r="I109" i="1"/>
  <c r="I108" i="1"/>
  <c r="I107" i="1"/>
  <c r="I106" i="1"/>
  <c r="I105" i="1"/>
  <c r="I104" i="1"/>
  <c r="I103" i="1"/>
  <c r="I101" i="1"/>
  <c r="I98" i="1"/>
  <c r="I97" i="1"/>
  <c r="I96" i="1"/>
  <c r="I95" i="1"/>
  <c r="I94" i="1"/>
  <c r="I93" i="1"/>
  <c r="I92" i="1"/>
  <c r="I91" i="1"/>
  <c r="I89" i="1"/>
  <c r="I88" i="1"/>
  <c r="I87" i="1"/>
  <c r="I86" i="1"/>
  <c r="I85" i="1"/>
  <c r="I84" i="1"/>
  <c r="I83" i="1"/>
  <c r="I82" i="1"/>
  <c r="I81" i="1"/>
  <c r="I80" i="1"/>
  <c r="I77" i="1"/>
  <c r="I76" i="1"/>
  <c r="I75" i="1"/>
  <c r="I74" i="1"/>
  <c r="I73" i="1"/>
  <c r="I72" i="1"/>
  <c r="I71" i="1"/>
  <c r="I70" i="1"/>
  <c r="I69" i="1"/>
  <c r="I68" i="1"/>
  <c r="I67" i="1"/>
  <c r="I65" i="1"/>
  <c r="I64" i="1"/>
  <c r="I63" i="1"/>
  <c r="I62" i="1"/>
  <c r="I61" i="1"/>
  <c r="I46" i="1"/>
  <c r="I45" i="1"/>
  <c r="I44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1" i="1"/>
  <c r="I20" i="1"/>
  <c r="I19" i="1"/>
  <c r="I18" i="1"/>
  <c r="I17" i="1"/>
  <c r="I12" i="1"/>
  <c r="I11" i="1"/>
</calcChain>
</file>

<file path=xl/sharedStrings.xml><?xml version="1.0" encoding="utf-8"?>
<sst xmlns="http://schemas.openxmlformats.org/spreadsheetml/2006/main" count="813" uniqueCount="46">
  <si>
    <t>too blue</t>
    <phoneticPr fontId="1" type="noConversion"/>
  </si>
  <si>
    <t>NA</t>
    <phoneticPr fontId="1" type="noConversion"/>
  </si>
  <si>
    <t>KM1709 MESO-SCOPE Summary Nutrients</t>
    <phoneticPr fontId="5" type="noConversion"/>
  </si>
  <si>
    <t>Si</t>
    <phoneticPr fontId="1" type="noConversion"/>
  </si>
  <si>
    <t>Below detection limit</t>
    <phoneticPr fontId="1" type="noConversion"/>
  </si>
  <si>
    <t>Not analyzed</t>
    <phoneticPr fontId="1" type="noConversion"/>
  </si>
  <si>
    <t>BLD</t>
    <phoneticPr fontId="1" type="noConversion"/>
  </si>
  <si>
    <t>L1</t>
    <phoneticPr fontId="1" type="noConversion"/>
  </si>
  <si>
    <t>L1</t>
    <phoneticPr fontId="5" type="noConversion"/>
  </si>
  <si>
    <t>L2</t>
    <phoneticPr fontId="1" type="noConversion"/>
  </si>
  <si>
    <t>BLD</t>
    <phoneticPr fontId="1" type="noConversion"/>
  </si>
  <si>
    <t>missing</t>
    <phoneticPr fontId="1" type="noConversion"/>
  </si>
  <si>
    <t>N+N</t>
    <phoneticPr fontId="1" type="noConversion"/>
  </si>
  <si>
    <t>TDN</t>
    <phoneticPr fontId="1" type="noConversion"/>
  </si>
  <si>
    <t>DON</t>
    <phoneticPr fontId="1" type="noConversion"/>
  </si>
  <si>
    <t>LLN</t>
    <phoneticPr fontId="1" type="noConversion"/>
  </si>
  <si>
    <t>BLD</t>
    <phoneticPr fontId="1" type="noConversion"/>
  </si>
  <si>
    <t>SRP</t>
    <phoneticPr fontId="1" type="noConversion"/>
  </si>
  <si>
    <t>LLP</t>
    <phoneticPr fontId="5" type="noConversion"/>
  </si>
  <si>
    <t>(µM-N)</t>
    <phoneticPr fontId="1" type="noConversion"/>
  </si>
  <si>
    <t>BLD</t>
    <phoneticPr fontId="1" type="noConversion"/>
  </si>
  <si>
    <t>Station</t>
    <phoneticPr fontId="5" type="noConversion"/>
  </si>
  <si>
    <t>Cast</t>
    <phoneticPr fontId="5" type="noConversion"/>
  </si>
  <si>
    <t>Niskin</t>
    <phoneticPr fontId="5" type="noConversion"/>
  </si>
  <si>
    <t>Depth</t>
    <phoneticPr fontId="5" type="noConversion"/>
  </si>
  <si>
    <t>sd</t>
    <phoneticPr fontId="5" type="noConversion"/>
  </si>
  <si>
    <t>(µM-P)</t>
    <phoneticPr fontId="5" type="noConversion"/>
  </si>
  <si>
    <t>TDP</t>
  </si>
  <si>
    <t>DOP</t>
  </si>
  <si>
    <t>(µM-P)</t>
  </si>
  <si>
    <t>Surf sample KB (flag)</t>
  </si>
  <si>
    <t>ND</t>
  </si>
  <si>
    <t>No data</t>
  </si>
  <si>
    <t xml:space="preserve"> Si FLAG (KB)</t>
  </si>
  <si>
    <t>Questionable Si</t>
  </si>
  <si>
    <t>LLP FLAG (KB)</t>
  </si>
  <si>
    <t>(µM)</t>
  </si>
  <si>
    <t>sd</t>
  </si>
  <si>
    <t>LLP flag KB</t>
  </si>
  <si>
    <t>(P-data)</t>
  </si>
  <si>
    <t>(AA Nuts data)</t>
  </si>
  <si>
    <t>BLD</t>
  </si>
  <si>
    <t xml:space="preserve">BLD </t>
  </si>
  <si>
    <t>Flag KB</t>
  </si>
  <si>
    <t>LOTS of Si flags</t>
  </si>
  <si>
    <t>KB QC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</si>
</sst>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0"/>
      <name val="Verdana"/>
    </font>
    <font>
      <sz val="8"/>
      <name val="Verdana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</font>
    <font>
      <sz val="12"/>
      <name val="Arial"/>
      <family val="2"/>
    </font>
    <font>
      <b/>
      <sz val="12"/>
      <color indexed="52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0"/>
      <name val="Verdana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2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10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0"/>
  <sheetViews>
    <sheetView topLeftCell="C1" workbookViewId="0">
      <selection activeCell="P10" sqref="P10"/>
    </sheetView>
  </sheetViews>
  <sheetFormatPr baseColWidth="10" defaultColWidth="10.6640625" defaultRowHeight="16" x14ac:dyDescent="0.2"/>
  <cols>
    <col min="1" max="15" width="10.6640625" style="14"/>
    <col min="16" max="16" width="19" style="14" customWidth="1"/>
    <col min="17" max="17" width="13.6640625" style="14" customWidth="1"/>
    <col min="18" max="16384" width="10.6640625" style="14"/>
  </cols>
  <sheetData>
    <row r="1" spans="1:16" ht="18" x14ac:dyDescent="0.2">
      <c r="A1" s="1" t="s">
        <v>2</v>
      </c>
      <c r="G1" s="8" t="s">
        <v>45</v>
      </c>
      <c r="N1" s="15"/>
      <c r="O1" s="35" t="s">
        <v>6</v>
      </c>
      <c r="P1" s="13" t="s">
        <v>4</v>
      </c>
    </row>
    <row r="2" spans="1:16" x14ac:dyDescent="0.2">
      <c r="N2" s="15"/>
      <c r="O2" s="35" t="s">
        <v>1</v>
      </c>
      <c r="P2" s="13" t="s">
        <v>5</v>
      </c>
    </row>
    <row r="3" spans="1:16" x14ac:dyDescent="0.2">
      <c r="N3" s="15"/>
      <c r="O3" s="39" t="s">
        <v>31</v>
      </c>
      <c r="P3" s="23" t="s">
        <v>32</v>
      </c>
    </row>
    <row r="4" spans="1:16" x14ac:dyDescent="0.2">
      <c r="A4" s="3" t="s">
        <v>21</v>
      </c>
      <c r="B4" s="3" t="s">
        <v>22</v>
      </c>
      <c r="C4" s="3" t="s">
        <v>23</v>
      </c>
      <c r="D4" s="3" t="s">
        <v>24</v>
      </c>
      <c r="E4" s="3" t="s">
        <v>3</v>
      </c>
      <c r="F4" s="3" t="s">
        <v>12</v>
      </c>
      <c r="G4" s="3" t="s">
        <v>15</v>
      </c>
      <c r="H4" s="3" t="s">
        <v>13</v>
      </c>
      <c r="I4" s="3" t="s">
        <v>14</v>
      </c>
      <c r="J4" s="3" t="s">
        <v>17</v>
      </c>
      <c r="K4" s="3" t="s">
        <v>18</v>
      </c>
      <c r="L4" s="3" t="s">
        <v>25</v>
      </c>
      <c r="M4" s="3" t="s">
        <v>27</v>
      </c>
      <c r="N4" s="3" t="s">
        <v>28</v>
      </c>
      <c r="O4" s="15"/>
      <c r="P4" s="15"/>
    </row>
    <row r="5" spans="1:16" x14ac:dyDescent="0.2">
      <c r="E5" s="16" t="s">
        <v>26</v>
      </c>
      <c r="F5" s="16" t="s">
        <v>19</v>
      </c>
      <c r="G5" s="16" t="s">
        <v>19</v>
      </c>
      <c r="H5" s="16" t="s">
        <v>19</v>
      </c>
      <c r="I5" s="16" t="s">
        <v>19</v>
      </c>
      <c r="J5" s="16" t="s">
        <v>26</v>
      </c>
      <c r="K5" s="16" t="s">
        <v>26</v>
      </c>
      <c r="M5" s="16" t="s">
        <v>26</v>
      </c>
      <c r="N5" s="16" t="s">
        <v>26</v>
      </c>
      <c r="O5" s="15"/>
      <c r="P5" s="15"/>
    </row>
    <row r="6" spans="1:16" x14ac:dyDescent="0.2">
      <c r="O6" s="15"/>
      <c r="P6" s="15"/>
    </row>
    <row r="7" spans="1:16" x14ac:dyDescent="0.2">
      <c r="A7" s="16">
        <v>4</v>
      </c>
      <c r="B7" s="16">
        <v>3</v>
      </c>
      <c r="C7" s="16">
        <v>10</v>
      </c>
      <c r="D7" s="16">
        <v>15</v>
      </c>
      <c r="E7" s="17" t="s">
        <v>1</v>
      </c>
      <c r="F7" s="17" t="s">
        <v>1</v>
      </c>
      <c r="G7" s="17" t="s">
        <v>1</v>
      </c>
      <c r="H7" s="17" t="s">
        <v>1</v>
      </c>
      <c r="I7" s="17" t="s">
        <v>1</v>
      </c>
      <c r="J7" s="17" t="s">
        <v>1</v>
      </c>
      <c r="K7" s="17">
        <v>1.9290106533430898E-2</v>
      </c>
      <c r="L7" s="17">
        <v>9.2855434194556469E-4</v>
      </c>
      <c r="M7" s="17" t="s">
        <v>1</v>
      </c>
      <c r="N7" s="17" t="s">
        <v>1</v>
      </c>
      <c r="O7" s="25"/>
      <c r="P7" s="19"/>
    </row>
    <row r="8" spans="1:16" x14ac:dyDescent="0.2">
      <c r="A8" s="16">
        <v>4</v>
      </c>
      <c r="B8" s="16">
        <v>3</v>
      </c>
      <c r="C8" s="16">
        <v>5</v>
      </c>
      <c r="D8" s="16">
        <v>118</v>
      </c>
      <c r="E8" s="17" t="s">
        <v>1</v>
      </c>
      <c r="F8" s="17" t="s">
        <v>1</v>
      </c>
      <c r="G8" s="17" t="s">
        <v>1</v>
      </c>
      <c r="H8" s="17" t="s">
        <v>1</v>
      </c>
      <c r="I8" s="17" t="s">
        <v>1</v>
      </c>
      <c r="J8" s="17" t="s">
        <v>1</v>
      </c>
      <c r="K8" s="17">
        <v>0.11298490969580958</v>
      </c>
      <c r="L8" s="17">
        <v>2.5876052829047302E-3</v>
      </c>
      <c r="M8" s="17" t="s">
        <v>1</v>
      </c>
      <c r="N8" s="17" t="s">
        <v>1</v>
      </c>
      <c r="O8" s="25"/>
      <c r="P8" s="19"/>
    </row>
    <row r="9" spans="1:16" x14ac:dyDescent="0.2">
      <c r="A9" s="16">
        <v>15</v>
      </c>
      <c r="B9" s="16">
        <v>1</v>
      </c>
      <c r="C9" s="16">
        <v>4</v>
      </c>
      <c r="D9" s="16">
        <v>15</v>
      </c>
      <c r="E9" s="17" t="s">
        <v>1</v>
      </c>
      <c r="F9" s="17" t="s">
        <v>1</v>
      </c>
      <c r="G9" s="17" t="s">
        <v>1</v>
      </c>
      <c r="H9" s="17" t="s">
        <v>1</v>
      </c>
      <c r="I9" s="17" t="s">
        <v>1</v>
      </c>
      <c r="J9" s="17" t="s">
        <v>1</v>
      </c>
      <c r="K9" s="17">
        <v>3.1650363871028431E-2</v>
      </c>
      <c r="L9" s="17">
        <v>4.3834958959311976E-4</v>
      </c>
      <c r="M9" s="17" t="s">
        <v>1</v>
      </c>
      <c r="N9" s="17" t="s">
        <v>1</v>
      </c>
      <c r="O9" s="19"/>
      <c r="P9" s="19"/>
    </row>
    <row r="10" spans="1:16" x14ac:dyDescent="0.2">
      <c r="A10" s="16">
        <v>15</v>
      </c>
      <c r="B10" s="16">
        <v>1</v>
      </c>
      <c r="C10" s="16">
        <v>2</v>
      </c>
      <c r="D10" s="16">
        <v>111</v>
      </c>
      <c r="E10" s="17" t="s">
        <v>1</v>
      </c>
      <c r="F10" s="17" t="s">
        <v>1</v>
      </c>
      <c r="G10" s="17" t="s">
        <v>1</v>
      </c>
      <c r="H10" s="17" t="s">
        <v>1</v>
      </c>
      <c r="I10" s="17" t="s">
        <v>1</v>
      </c>
      <c r="J10" s="17" t="s">
        <v>1</v>
      </c>
      <c r="K10" s="17">
        <v>9.9895194548124303E-2</v>
      </c>
      <c r="L10" s="17">
        <v>1.8925854902637101E-3</v>
      </c>
      <c r="M10" s="17" t="s">
        <v>1</v>
      </c>
      <c r="N10" s="17" t="s">
        <v>1</v>
      </c>
      <c r="O10" s="19"/>
      <c r="P10" s="19"/>
    </row>
    <row r="11" spans="1:16" x14ac:dyDescent="0.2">
      <c r="A11" s="16">
        <v>4</v>
      </c>
      <c r="B11" s="16">
        <v>2</v>
      </c>
      <c r="C11" s="16">
        <v>24</v>
      </c>
      <c r="D11" s="16">
        <v>5</v>
      </c>
      <c r="E11" s="60">
        <v>2.6658797739659637</v>
      </c>
      <c r="F11" s="16" t="s">
        <v>16</v>
      </c>
      <c r="G11" s="13">
        <v>2.1974856015288973E-3</v>
      </c>
      <c r="H11" s="18">
        <v>4.7963997803270564</v>
      </c>
      <c r="I11" s="18">
        <f>H11-G11</f>
        <v>4.7942022947255278</v>
      </c>
      <c r="J11" s="17">
        <v>2.6498697850427529E-2</v>
      </c>
      <c r="K11" s="17">
        <v>2.9829118085597937E-2</v>
      </c>
      <c r="L11" s="17">
        <v>9.0344974743558734E-4</v>
      </c>
      <c r="M11" s="13">
        <v>0.22876421283402876</v>
      </c>
      <c r="N11" s="13">
        <f>M11-K11</f>
        <v>0.19893509474843082</v>
      </c>
      <c r="O11" s="19"/>
    </row>
    <row r="12" spans="1:16" x14ac:dyDescent="0.2">
      <c r="A12" s="16">
        <v>4</v>
      </c>
      <c r="B12" s="16">
        <v>2</v>
      </c>
      <c r="C12" s="16">
        <v>23</v>
      </c>
      <c r="D12" s="16">
        <v>15</v>
      </c>
      <c r="E12" s="60">
        <v>1.7407175324457327</v>
      </c>
      <c r="F12" s="16" t="s">
        <v>16</v>
      </c>
      <c r="G12" s="13">
        <v>1.535501452657329E-3</v>
      </c>
      <c r="H12" s="18">
        <v>4.6773558414027008</v>
      </c>
      <c r="I12" s="18">
        <f>H12-G12</f>
        <v>4.6758203399500431</v>
      </c>
      <c r="J12" s="17">
        <v>3.6450927020132515E-2</v>
      </c>
      <c r="K12" s="17">
        <v>2.7522332953645031E-2</v>
      </c>
      <c r="L12" s="17">
        <v>2.4837704365118996E-4</v>
      </c>
      <c r="M12" s="13">
        <v>0.21622832886205329</v>
      </c>
      <c r="N12" s="13">
        <f t="shared" ref="N12:N19" si="0">M12-K12</f>
        <v>0.18870599590840825</v>
      </c>
      <c r="O12" s="23"/>
    </row>
    <row r="13" spans="1:16" x14ac:dyDescent="0.2">
      <c r="A13" s="16">
        <v>4</v>
      </c>
      <c r="B13" s="16">
        <v>2</v>
      </c>
      <c r="C13" s="16">
        <v>19</v>
      </c>
      <c r="D13" s="16">
        <v>45</v>
      </c>
      <c r="E13" s="60">
        <v>1.8645615741840769</v>
      </c>
      <c r="F13" s="16" t="s">
        <v>16</v>
      </c>
      <c r="G13" s="13">
        <v>1.4989777164995167E-3</v>
      </c>
      <c r="H13" s="17" t="s">
        <v>1</v>
      </c>
      <c r="I13" s="17" t="s">
        <v>1</v>
      </c>
      <c r="J13" s="17">
        <v>3.1408870040169845E-2</v>
      </c>
      <c r="K13" s="17" t="s">
        <v>11</v>
      </c>
      <c r="L13" s="17"/>
      <c r="M13" s="17" t="s">
        <v>1</v>
      </c>
      <c r="N13" s="17" t="s">
        <v>1</v>
      </c>
      <c r="O13" s="26"/>
    </row>
    <row r="14" spans="1:16" x14ac:dyDescent="0.2">
      <c r="A14" s="16">
        <v>4</v>
      </c>
      <c r="B14" s="16">
        <v>2</v>
      </c>
      <c r="C14" s="16">
        <v>16</v>
      </c>
      <c r="D14" s="16">
        <v>75</v>
      </c>
      <c r="E14" s="60">
        <v>2.723776285976482</v>
      </c>
      <c r="F14" s="16" t="s">
        <v>16</v>
      </c>
      <c r="G14" s="13">
        <v>1.7282405601897126E-3</v>
      </c>
      <c r="H14" s="17" t="s">
        <v>1</v>
      </c>
      <c r="I14" s="17" t="s">
        <v>1</v>
      </c>
      <c r="J14" s="17">
        <v>5.0414810709343838E-2</v>
      </c>
      <c r="K14" s="17">
        <v>5.1599375313905217E-2</v>
      </c>
      <c r="L14" s="17">
        <v>1.1492063626162914E-3</v>
      </c>
      <c r="M14" s="17" t="s">
        <v>1</v>
      </c>
      <c r="N14" s="17" t="s">
        <v>1</v>
      </c>
      <c r="O14" s="26"/>
    </row>
    <row r="15" spans="1:16" x14ac:dyDescent="0.2">
      <c r="A15" s="16">
        <v>4</v>
      </c>
      <c r="B15" s="16">
        <v>2</v>
      </c>
      <c r="C15" s="16">
        <v>14</v>
      </c>
      <c r="D15" s="16">
        <v>100</v>
      </c>
      <c r="E15" s="60">
        <v>3.8990690646460742</v>
      </c>
      <c r="F15" s="16" t="s">
        <v>6</v>
      </c>
      <c r="G15" s="13">
        <v>3.5515084999037218E-3</v>
      </c>
      <c r="H15" s="18">
        <v>4.2860877464125799</v>
      </c>
      <c r="I15" s="18">
        <f>H15-G15</f>
        <v>4.2825362379126766</v>
      </c>
      <c r="J15" s="17">
        <v>7.2929572281410476E-2</v>
      </c>
      <c r="K15" s="17">
        <v>8.5828392143214319E-2</v>
      </c>
      <c r="L15" s="17">
        <v>1.2268442915530507E-3</v>
      </c>
      <c r="M15" s="13">
        <v>0.22253200917062718</v>
      </c>
      <c r="N15" s="13">
        <f t="shared" si="0"/>
        <v>0.13670361702741285</v>
      </c>
      <c r="O15" s="26"/>
    </row>
    <row r="16" spans="1:16" x14ac:dyDescent="0.2">
      <c r="A16" s="16">
        <v>4</v>
      </c>
      <c r="B16" s="16">
        <v>2</v>
      </c>
      <c r="C16" s="16">
        <v>13</v>
      </c>
      <c r="D16" s="16">
        <v>105</v>
      </c>
      <c r="E16" s="60">
        <v>2.826159444097776</v>
      </c>
      <c r="F16" s="16" t="s">
        <v>16</v>
      </c>
      <c r="G16" s="13">
        <v>1.1557806750288203E-2</v>
      </c>
      <c r="H16" s="18">
        <v>4.2866802533900401</v>
      </c>
      <c r="I16" s="18">
        <f>H16-G16</f>
        <v>4.2751224466397515</v>
      </c>
      <c r="J16" s="17">
        <v>8.5454676128934051E-2</v>
      </c>
      <c r="K16" s="17">
        <v>9.1327147071609674E-2</v>
      </c>
      <c r="L16" s="17">
        <v>1.3594453952208649E-3</v>
      </c>
      <c r="M16" s="13">
        <v>0.24595936476737165</v>
      </c>
      <c r="N16" s="13">
        <f t="shared" si="0"/>
        <v>0.15463221769576196</v>
      </c>
      <c r="O16" s="26"/>
    </row>
    <row r="17" spans="1:17" x14ac:dyDescent="0.2">
      <c r="A17" s="16">
        <v>4</v>
      </c>
      <c r="B17" s="16">
        <v>2</v>
      </c>
      <c r="C17" s="16">
        <v>11</v>
      </c>
      <c r="D17" s="16">
        <v>125</v>
      </c>
      <c r="E17" s="60">
        <v>3.8591544779164657</v>
      </c>
      <c r="F17" s="18">
        <v>1.8936382647276315</v>
      </c>
      <c r="G17" s="17" t="s">
        <v>1</v>
      </c>
      <c r="H17" s="18">
        <v>5.9102038122718632</v>
      </c>
      <c r="I17" s="18">
        <f t="shared" ref="I17:I22" si="1">H17-F17</f>
        <v>4.0165655475442321</v>
      </c>
      <c r="J17" s="19">
        <v>0.22197485105369386</v>
      </c>
      <c r="K17" s="17">
        <v>0.21668474488483733</v>
      </c>
      <c r="L17" s="17">
        <v>5.0862461871347818E-4</v>
      </c>
      <c r="M17" s="13">
        <v>0.33006060596381986</v>
      </c>
      <c r="N17" s="13">
        <f t="shared" si="0"/>
        <v>0.11337586107898254</v>
      </c>
      <c r="O17" s="26"/>
    </row>
    <row r="18" spans="1:17" x14ac:dyDescent="0.2">
      <c r="A18" s="16">
        <v>4</v>
      </c>
      <c r="B18" s="16">
        <v>2</v>
      </c>
      <c r="C18" s="16">
        <v>10</v>
      </c>
      <c r="D18" s="16">
        <v>150</v>
      </c>
      <c r="E18" s="64">
        <v>4.7273222694421984</v>
      </c>
      <c r="F18" s="18">
        <v>4.2340953024173755</v>
      </c>
      <c r="G18" s="17" t="s">
        <v>1</v>
      </c>
      <c r="H18" s="18">
        <v>7.9278203300990953</v>
      </c>
      <c r="I18" s="18">
        <f t="shared" si="1"/>
        <v>3.6937250276817197</v>
      </c>
      <c r="J18" s="19">
        <v>0.35067388663399657</v>
      </c>
      <c r="K18" s="17">
        <v>0.35139497530751007</v>
      </c>
      <c r="L18" s="17">
        <v>3.4554238484953614E-4</v>
      </c>
      <c r="M18" s="13">
        <v>0.44197513503204211</v>
      </c>
      <c r="N18" s="13">
        <f t="shared" si="0"/>
        <v>9.0580159724532039E-2</v>
      </c>
      <c r="O18" s="26"/>
    </row>
    <row r="19" spans="1:17" x14ac:dyDescent="0.2">
      <c r="A19" s="16">
        <v>4</v>
      </c>
      <c r="B19" s="16">
        <v>2</v>
      </c>
      <c r="C19" s="16">
        <v>9</v>
      </c>
      <c r="D19" s="16">
        <v>175</v>
      </c>
      <c r="E19" s="60">
        <v>5.6273778329117388</v>
      </c>
      <c r="F19" s="18">
        <v>5.2737920003682923</v>
      </c>
      <c r="G19" s="17" t="s">
        <v>1</v>
      </c>
      <c r="H19" s="18">
        <v>8.8427642318716728</v>
      </c>
      <c r="I19" s="18">
        <f t="shared" si="1"/>
        <v>3.5689722315033805</v>
      </c>
      <c r="J19" s="19">
        <v>0.42363932308446328</v>
      </c>
      <c r="K19" s="17">
        <v>0.4209491087905588</v>
      </c>
      <c r="L19" s="17">
        <v>5.773419394243444E-4</v>
      </c>
      <c r="M19" s="13">
        <v>0.51029621635352096</v>
      </c>
      <c r="N19" s="13">
        <f t="shared" si="0"/>
        <v>8.9347107562962158E-2</v>
      </c>
      <c r="O19" s="15"/>
    </row>
    <row r="20" spans="1:17" x14ac:dyDescent="0.2">
      <c r="A20" s="16">
        <v>4</v>
      </c>
      <c r="B20" s="16">
        <v>2</v>
      </c>
      <c r="C20" s="16">
        <v>6</v>
      </c>
      <c r="D20" s="16">
        <v>200</v>
      </c>
      <c r="E20" s="60">
        <v>6.7551423856278392</v>
      </c>
      <c r="F20" s="18">
        <v>6.427099775706214</v>
      </c>
      <c r="G20" s="17" t="s">
        <v>1</v>
      </c>
      <c r="H20" s="18">
        <v>9.9067397816618072</v>
      </c>
      <c r="I20" s="18">
        <f t="shared" si="1"/>
        <v>3.4796400059555932</v>
      </c>
      <c r="J20" s="19">
        <v>0.50691322090543167</v>
      </c>
      <c r="K20" s="17" t="s">
        <v>1</v>
      </c>
      <c r="L20" s="17" t="s">
        <v>1</v>
      </c>
      <c r="M20" s="13">
        <v>0.56071342885667574</v>
      </c>
      <c r="N20" s="13">
        <f>M20-J20</f>
        <v>5.3800207951244072E-2</v>
      </c>
      <c r="O20" s="22"/>
      <c r="P20" s="22"/>
      <c r="Q20" s="16"/>
    </row>
    <row r="21" spans="1:17" x14ac:dyDescent="0.2">
      <c r="A21" s="16">
        <v>4</v>
      </c>
      <c r="B21" s="16">
        <v>2</v>
      </c>
      <c r="C21" s="16">
        <v>5</v>
      </c>
      <c r="D21" s="16">
        <v>250</v>
      </c>
      <c r="E21" s="60">
        <v>9.2779682750103838</v>
      </c>
      <c r="F21" s="18">
        <v>9.313938184654841</v>
      </c>
      <c r="G21" s="17" t="s">
        <v>1</v>
      </c>
      <c r="H21" s="18">
        <v>12.778329047130999</v>
      </c>
      <c r="I21" s="18">
        <f t="shared" si="1"/>
        <v>3.4643908624761579</v>
      </c>
      <c r="J21" s="19">
        <v>0.69813849503268965</v>
      </c>
      <c r="K21" s="17" t="s">
        <v>1</v>
      </c>
      <c r="L21" s="17" t="s">
        <v>1</v>
      </c>
      <c r="M21" s="17" t="s">
        <v>1</v>
      </c>
      <c r="N21" s="17" t="s">
        <v>1</v>
      </c>
      <c r="O21" s="19"/>
      <c r="P21" s="19"/>
      <c r="Q21" s="16"/>
    </row>
    <row r="22" spans="1:17" x14ac:dyDescent="0.2">
      <c r="A22" s="16">
        <v>4</v>
      </c>
      <c r="B22" s="16">
        <v>2</v>
      </c>
      <c r="C22" s="16">
        <v>2</v>
      </c>
      <c r="D22" s="16">
        <v>500</v>
      </c>
      <c r="E22" s="58">
        <v>39.226120116429797</v>
      </c>
      <c r="F22" s="18">
        <v>26.101969645946198</v>
      </c>
      <c r="G22" s="17" t="s">
        <v>1</v>
      </c>
      <c r="H22" s="18">
        <v>29.124801819961242</v>
      </c>
      <c r="I22" s="18">
        <f t="shared" si="1"/>
        <v>3.0228321740150434</v>
      </c>
      <c r="J22" s="19">
        <v>1.8677933799544868</v>
      </c>
      <c r="K22" s="17" t="s">
        <v>1</v>
      </c>
      <c r="L22" s="17" t="s">
        <v>1</v>
      </c>
      <c r="M22" s="17" t="s">
        <v>1</v>
      </c>
      <c r="N22" s="17" t="s">
        <v>1</v>
      </c>
      <c r="O22" s="19"/>
      <c r="P22" s="19"/>
      <c r="Q22" s="16"/>
    </row>
    <row r="23" spans="1:17" x14ac:dyDescent="0.2">
      <c r="A23" s="16">
        <v>5</v>
      </c>
      <c r="B23" s="16">
        <v>2</v>
      </c>
      <c r="C23" s="16">
        <v>24</v>
      </c>
      <c r="D23" s="16">
        <v>5</v>
      </c>
      <c r="E23" s="60">
        <v>1.5106465393459674</v>
      </c>
      <c r="F23" s="16" t="s">
        <v>16</v>
      </c>
      <c r="G23" s="13">
        <v>2.1142491505597451E-3</v>
      </c>
      <c r="H23" s="18">
        <v>4.7849980811583519</v>
      </c>
      <c r="I23" s="18">
        <f t="shared" ref="I23:I28" si="2">H23-G23</f>
        <v>4.7828838320077924</v>
      </c>
      <c r="J23" s="19">
        <v>4.2284292741417283E-2</v>
      </c>
      <c r="K23" s="17">
        <v>4.2158486894311738E-2</v>
      </c>
      <c r="L23" s="17">
        <v>4.1332438455512669E-4</v>
      </c>
      <c r="M23" s="13">
        <v>0.24903357970295326</v>
      </c>
      <c r="N23" s="13">
        <f t="shared" ref="N23:N31" si="3">M23-K23</f>
        <v>0.20687509280864153</v>
      </c>
      <c r="O23" s="19"/>
      <c r="P23" s="27"/>
      <c r="Q23" s="16"/>
    </row>
    <row r="24" spans="1:17" x14ac:dyDescent="0.2">
      <c r="A24" s="16">
        <v>5</v>
      </c>
      <c r="B24" s="16">
        <v>2</v>
      </c>
      <c r="C24" s="16">
        <v>23</v>
      </c>
      <c r="D24" s="16">
        <v>15</v>
      </c>
      <c r="E24" s="60">
        <v>1.5386466017638276</v>
      </c>
      <c r="F24" s="16" t="s">
        <v>10</v>
      </c>
      <c r="G24" s="13">
        <v>2.1812135428435535E-3</v>
      </c>
      <c r="H24" s="18">
        <v>4.762413245744308</v>
      </c>
      <c r="I24" s="18">
        <f t="shared" si="2"/>
        <v>4.7602320322014648</v>
      </c>
      <c r="J24" s="19">
        <v>5.8374237148300159E-2</v>
      </c>
      <c r="K24" s="17">
        <v>4.1561904532599787E-2</v>
      </c>
      <c r="L24" s="17">
        <v>3.5794941702755093E-4</v>
      </c>
      <c r="M24" s="13">
        <v>0.24149893823496038</v>
      </c>
      <c r="N24" s="13">
        <f t="shared" si="3"/>
        <v>0.1999370337023606</v>
      </c>
      <c r="O24" s="19"/>
      <c r="P24" s="19"/>
      <c r="Q24" s="16"/>
    </row>
    <row r="25" spans="1:17" x14ac:dyDescent="0.2">
      <c r="A25" s="16">
        <v>5</v>
      </c>
      <c r="B25" s="16">
        <v>2</v>
      </c>
      <c r="C25" s="16">
        <v>20</v>
      </c>
      <c r="D25" s="16">
        <v>45</v>
      </c>
      <c r="E25" s="60">
        <v>1.6095718700029011</v>
      </c>
      <c r="F25" s="16" t="s">
        <v>10</v>
      </c>
      <c r="G25" s="13">
        <v>1.64323258354107E-3</v>
      </c>
      <c r="H25" s="18">
        <v>4.9042162234946414</v>
      </c>
      <c r="I25" s="18">
        <f t="shared" si="2"/>
        <v>4.9025729909111</v>
      </c>
      <c r="J25" s="19">
        <v>4.4242274626996349E-2</v>
      </c>
      <c r="K25" s="17">
        <v>3.6073346804849769E-2</v>
      </c>
      <c r="L25" s="17">
        <v>8.3521530639681118E-4</v>
      </c>
      <c r="M25" s="13">
        <v>0.21876847208202194</v>
      </c>
      <c r="N25" s="13">
        <f t="shared" si="3"/>
        <v>0.18269512527717216</v>
      </c>
      <c r="O25" s="23"/>
      <c r="P25" s="19"/>
      <c r="Q25" s="16"/>
    </row>
    <row r="26" spans="1:17" x14ac:dyDescent="0.2">
      <c r="A26" s="16">
        <v>5</v>
      </c>
      <c r="B26" s="16">
        <v>2</v>
      </c>
      <c r="C26" s="16">
        <v>17</v>
      </c>
      <c r="D26" s="16">
        <v>75</v>
      </c>
      <c r="E26" s="60">
        <v>1.6800654192179105</v>
      </c>
      <c r="F26" s="16" t="s">
        <v>20</v>
      </c>
      <c r="G26" s="13">
        <v>1.5668296756207077E-3</v>
      </c>
      <c r="H26" s="18">
        <v>4.8141670555491185</v>
      </c>
      <c r="I26" s="18">
        <f t="shared" si="2"/>
        <v>4.8126002258734975</v>
      </c>
      <c r="J26" s="31">
        <v>6.5000000000000002E-2</v>
      </c>
      <c r="K26" s="17">
        <v>5.590400843868603E-2</v>
      </c>
      <c r="L26" s="17">
        <v>1.1527841771679908E-3</v>
      </c>
      <c r="M26" s="13">
        <v>0.23175969377642958</v>
      </c>
      <c r="N26" s="13">
        <f t="shared" si="3"/>
        <v>0.17585568533774354</v>
      </c>
      <c r="O26" s="26"/>
      <c r="P26" s="19"/>
      <c r="Q26" s="16"/>
    </row>
    <row r="27" spans="1:17" x14ac:dyDescent="0.2">
      <c r="A27" s="16">
        <v>5</v>
      </c>
      <c r="B27" s="16">
        <v>2</v>
      </c>
      <c r="C27" s="16">
        <v>16</v>
      </c>
      <c r="D27" s="16">
        <v>100</v>
      </c>
      <c r="E27" s="60">
        <v>1.9392818560951499</v>
      </c>
      <c r="F27" s="16" t="s">
        <v>20</v>
      </c>
      <c r="G27" s="13">
        <v>1.9383810289281744E-3</v>
      </c>
      <c r="H27" s="18">
        <v>4.5948377459405148</v>
      </c>
      <c r="I27" s="18">
        <f t="shared" si="2"/>
        <v>4.5928993649115863</v>
      </c>
      <c r="J27" s="17">
        <v>9.0708120495749597E-2</v>
      </c>
      <c r="K27" s="17">
        <v>7.9373332009880657E-2</v>
      </c>
      <c r="L27" s="17">
        <v>7.9592422948506164E-4</v>
      </c>
      <c r="M27" s="13">
        <v>0.24084996727126351</v>
      </c>
      <c r="N27" s="13">
        <f t="shared" si="3"/>
        <v>0.16147663526138284</v>
      </c>
      <c r="O27" s="26"/>
      <c r="P27" s="19"/>
      <c r="Q27" s="16"/>
    </row>
    <row r="28" spans="1:17" x14ac:dyDescent="0.2">
      <c r="A28" s="16">
        <v>5</v>
      </c>
      <c r="B28" s="16">
        <v>2</v>
      </c>
      <c r="C28" s="16">
        <v>15</v>
      </c>
      <c r="D28" s="16">
        <v>116</v>
      </c>
      <c r="E28" s="60">
        <v>1.9958370482475241</v>
      </c>
      <c r="F28" s="16" t="s">
        <v>20</v>
      </c>
      <c r="G28" s="13">
        <v>1.0131083801545777E-2</v>
      </c>
      <c r="H28" s="18">
        <v>4.518404345848027</v>
      </c>
      <c r="I28" s="18">
        <f t="shared" si="2"/>
        <v>4.5082732620464814</v>
      </c>
      <c r="J28" s="17">
        <v>7.4288571403328021E-2</v>
      </c>
      <c r="K28" s="17">
        <v>8.2082863423872568E-2</v>
      </c>
      <c r="L28" s="17">
        <v>5.2105471843757621E-4</v>
      </c>
      <c r="M28" s="13">
        <v>0.24898967620139989</v>
      </c>
      <c r="N28" s="13">
        <f t="shared" si="3"/>
        <v>0.16690681277752734</v>
      </c>
      <c r="O28" s="26"/>
      <c r="P28" s="19"/>
      <c r="Q28" s="16"/>
    </row>
    <row r="29" spans="1:17" x14ac:dyDescent="0.2">
      <c r="A29" s="16">
        <v>5</v>
      </c>
      <c r="B29" s="16">
        <v>2</v>
      </c>
      <c r="C29" s="16">
        <v>12</v>
      </c>
      <c r="D29" s="16">
        <v>125</v>
      </c>
      <c r="E29" s="60">
        <v>2.6117023246522888</v>
      </c>
      <c r="F29" s="18">
        <v>0.91779964959470905</v>
      </c>
      <c r="G29" s="17" t="s">
        <v>1</v>
      </c>
      <c r="H29" s="18">
        <v>5.1967691895168509</v>
      </c>
      <c r="I29" s="18">
        <f t="shared" ref="I29:I34" si="4">H29-F29</f>
        <v>4.2789695399221417</v>
      </c>
      <c r="J29" s="19">
        <v>0.17475721793150142</v>
      </c>
      <c r="K29" s="17">
        <v>0.17506628796465243</v>
      </c>
      <c r="L29" s="17">
        <v>2.5431230936356035E-4</v>
      </c>
      <c r="M29" s="13">
        <v>0.30255031341413868</v>
      </c>
      <c r="N29" s="13">
        <f t="shared" si="3"/>
        <v>0.12748402544948625</v>
      </c>
      <c r="O29" s="26"/>
      <c r="P29" s="19"/>
      <c r="Q29" s="16"/>
    </row>
    <row r="30" spans="1:17" x14ac:dyDescent="0.2">
      <c r="A30" s="16">
        <v>5</v>
      </c>
      <c r="B30" s="16">
        <v>2</v>
      </c>
      <c r="C30" s="16">
        <v>9</v>
      </c>
      <c r="D30" s="16">
        <v>150</v>
      </c>
      <c r="E30" s="60">
        <v>2.4797160805631009</v>
      </c>
      <c r="F30" s="18">
        <v>1.349195603811562</v>
      </c>
      <c r="G30" s="17" t="s">
        <v>1</v>
      </c>
      <c r="H30" s="18">
        <v>5.6333017516002712</v>
      </c>
      <c r="I30" s="18">
        <f t="shared" si="4"/>
        <v>4.2841061477887088</v>
      </c>
      <c r="J30" s="19">
        <v>0.19522752119870085</v>
      </c>
      <c r="K30" s="17">
        <v>0.19630310331091116</v>
      </c>
      <c r="L30" s="17">
        <v>7.7747036594157809E-4</v>
      </c>
      <c r="M30" s="13">
        <v>0.29261757465364224</v>
      </c>
      <c r="N30" s="13">
        <f t="shared" si="3"/>
        <v>9.6314471342731078E-2</v>
      </c>
      <c r="O30" s="26"/>
      <c r="P30" s="19"/>
      <c r="Q30" s="16"/>
    </row>
    <row r="31" spans="1:17" x14ac:dyDescent="0.2">
      <c r="A31" s="16">
        <v>5</v>
      </c>
      <c r="B31" s="16">
        <v>2</v>
      </c>
      <c r="C31" s="16">
        <v>8</v>
      </c>
      <c r="D31" s="16">
        <v>175</v>
      </c>
      <c r="E31" s="60">
        <v>3.5717551319761878</v>
      </c>
      <c r="F31" s="18">
        <v>1.8480928130345486</v>
      </c>
      <c r="G31" s="17" t="s">
        <v>1</v>
      </c>
      <c r="H31" s="18">
        <v>5.9136505392711225</v>
      </c>
      <c r="I31" s="18">
        <f t="shared" si="4"/>
        <v>4.0655577262365741</v>
      </c>
      <c r="J31" s="19">
        <v>0.22076542395636423</v>
      </c>
      <c r="K31" s="17">
        <v>0.21872087291420056</v>
      </c>
      <c r="L31" s="17">
        <v>8.6385596215195399E-4</v>
      </c>
      <c r="M31" s="13">
        <v>0.3263845875866605</v>
      </c>
      <c r="N31" s="13">
        <f t="shared" si="3"/>
        <v>0.10766371467245994</v>
      </c>
      <c r="O31" s="26"/>
      <c r="P31" s="19"/>
      <c r="Q31" s="16"/>
    </row>
    <row r="32" spans="1:17" x14ac:dyDescent="0.2">
      <c r="A32" s="16">
        <v>5</v>
      </c>
      <c r="B32" s="16">
        <v>2</v>
      </c>
      <c r="C32" s="16">
        <v>5</v>
      </c>
      <c r="D32" s="16">
        <v>200</v>
      </c>
      <c r="E32" s="60">
        <v>3.6253942410386188</v>
      </c>
      <c r="F32" s="18">
        <v>2.5044993894169947</v>
      </c>
      <c r="G32" s="17" t="s">
        <v>1</v>
      </c>
      <c r="H32" s="18">
        <v>6.311812365591031</v>
      </c>
      <c r="I32" s="18">
        <f t="shared" si="4"/>
        <v>3.8073129761740363</v>
      </c>
      <c r="J32" s="19">
        <v>0.25884116579435124</v>
      </c>
      <c r="K32" s="17" t="s">
        <v>1</v>
      </c>
      <c r="L32" s="17" t="s">
        <v>1</v>
      </c>
      <c r="M32" s="17" t="s">
        <v>31</v>
      </c>
      <c r="N32" s="17" t="s">
        <v>31</v>
      </c>
      <c r="O32" s="15"/>
      <c r="P32" s="15"/>
      <c r="Q32" s="16"/>
    </row>
    <row r="33" spans="1:20" x14ac:dyDescent="0.2">
      <c r="A33" s="16">
        <v>5</v>
      </c>
      <c r="B33" s="16">
        <v>2</v>
      </c>
      <c r="C33" s="16">
        <v>4</v>
      </c>
      <c r="D33" s="16">
        <v>250</v>
      </c>
      <c r="E33" s="60">
        <v>6.1524673120531199</v>
      </c>
      <c r="F33" s="18">
        <v>5.5656755186186153</v>
      </c>
      <c r="G33" s="17" t="s">
        <v>1</v>
      </c>
      <c r="H33" s="18">
        <v>9.4044642322468306</v>
      </c>
      <c r="I33" s="18">
        <f t="shared" si="4"/>
        <v>3.8387887136282153</v>
      </c>
      <c r="J33" s="19">
        <v>0.44800677394393451</v>
      </c>
      <c r="K33" s="17" t="s">
        <v>1</v>
      </c>
      <c r="L33" s="17" t="s">
        <v>1</v>
      </c>
      <c r="M33" s="17" t="s">
        <v>31</v>
      </c>
      <c r="N33" s="17" t="s">
        <v>31</v>
      </c>
      <c r="O33" s="22"/>
      <c r="P33" s="22"/>
      <c r="Q33" s="16"/>
    </row>
    <row r="34" spans="1:20" x14ac:dyDescent="0.2">
      <c r="A34" s="16">
        <v>5</v>
      </c>
      <c r="B34" s="16">
        <v>2</v>
      </c>
      <c r="C34" s="16">
        <v>1</v>
      </c>
      <c r="D34" s="16">
        <v>500</v>
      </c>
      <c r="E34" s="60">
        <v>31.369683533635474</v>
      </c>
      <c r="F34" s="18">
        <v>23.122719738717777</v>
      </c>
      <c r="G34" s="17" t="s">
        <v>1</v>
      </c>
      <c r="H34" s="18">
        <v>26.193365467556958</v>
      </c>
      <c r="I34" s="18">
        <f t="shared" si="4"/>
        <v>3.0706457288391817</v>
      </c>
      <c r="J34" s="19">
        <v>1.6818349659701399</v>
      </c>
      <c r="K34" s="17" t="s">
        <v>1</v>
      </c>
      <c r="L34" s="17" t="s">
        <v>1</v>
      </c>
      <c r="M34" s="17" t="s">
        <v>31</v>
      </c>
      <c r="N34" s="17" t="s">
        <v>31</v>
      </c>
      <c r="O34" s="19"/>
      <c r="P34" s="19"/>
      <c r="Q34" s="16"/>
    </row>
    <row r="35" spans="1:20" x14ac:dyDescent="0.2">
      <c r="A35" s="16">
        <v>6</v>
      </c>
      <c r="B35" s="16">
        <v>1</v>
      </c>
      <c r="C35" s="16">
        <v>24</v>
      </c>
      <c r="D35" s="16">
        <v>5</v>
      </c>
      <c r="E35" s="5" t="s">
        <v>31</v>
      </c>
      <c r="F35" s="16" t="s">
        <v>20</v>
      </c>
      <c r="G35" s="13">
        <v>5.2818669533192201E-3</v>
      </c>
      <c r="H35" s="18">
        <v>4.8723139690413637</v>
      </c>
      <c r="I35" s="18">
        <f>H35-G35</f>
        <v>4.8670321020880447</v>
      </c>
      <c r="J35" s="18"/>
      <c r="K35" s="17">
        <v>4.3033474358155958E-2</v>
      </c>
      <c r="L35" s="17">
        <v>9.9350817460563284E-4</v>
      </c>
      <c r="M35" s="13">
        <v>0.24708737829427782</v>
      </c>
      <c r="N35" s="13">
        <f t="shared" ref="N35:N43" si="5">M35-K35</f>
        <v>0.20405390393612186</v>
      </c>
      <c r="O35" s="19"/>
      <c r="P35" s="19"/>
      <c r="Q35" s="16"/>
    </row>
    <row r="36" spans="1:20" x14ac:dyDescent="0.2">
      <c r="A36" s="16">
        <v>6</v>
      </c>
      <c r="B36" s="16">
        <v>1</v>
      </c>
      <c r="C36" s="16">
        <v>23</v>
      </c>
      <c r="D36" s="16">
        <v>15</v>
      </c>
      <c r="E36" s="60">
        <v>1.8352170020452725</v>
      </c>
      <c r="F36" s="16" t="s">
        <v>20</v>
      </c>
      <c r="G36" s="13">
        <v>5.5545448041404016E-3</v>
      </c>
      <c r="H36" s="18">
        <v>4.8120634565013134</v>
      </c>
      <c r="I36" s="18">
        <f>H36-G36</f>
        <v>4.8065089116971729</v>
      </c>
      <c r="J36" s="19">
        <v>4.1290084322833098E-2</v>
      </c>
      <c r="K36" s="17">
        <v>4.2874385728366105E-2</v>
      </c>
      <c r="L36" s="17">
        <v>3.1568171313082409E-4</v>
      </c>
      <c r="M36" s="13">
        <v>0.24547813254950357</v>
      </c>
      <c r="N36" s="13">
        <f t="shared" si="5"/>
        <v>0.20260374682113746</v>
      </c>
      <c r="O36" s="19"/>
      <c r="P36" s="19"/>
      <c r="Q36" s="16"/>
    </row>
    <row r="37" spans="1:20" x14ac:dyDescent="0.2">
      <c r="A37" s="16">
        <v>6</v>
      </c>
      <c r="B37" s="16">
        <v>1</v>
      </c>
      <c r="C37" s="16">
        <v>13</v>
      </c>
      <c r="D37" s="16">
        <v>45</v>
      </c>
      <c r="E37" s="60">
        <v>2.3305309982949654</v>
      </c>
      <c r="F37" s="16" t="s">
        <v>20</v>
      </c>
      <c r="G37" s="13">
        <v>3.2462829237165803E-3</v>
      </c>
      <c r="H37" s="18">
        <v>4.8891392693556366</v>
      </c>
      <c r="I37" s="18">
        <f>H37-G37</f>
        <v>4.8858929864319203</v>
      </c>
      <c r="J37" s="19">
        <v>3.3934971022082726E-2</v>
      </c>
      <c r="K37" s="17">
        <v>4.0050562549596158E-2</v>
      </c>
      <c r="L37" s="17">
        <v>9.6442356395868959E-4</v>
      </c>
      <c r="M37" s="13">
        <v>0.23463073982903654</v>
      </c>
      <c r="N37" s="13">
        <f t="shared" si="5"/>
        <v>0.19458017727944038</v>
      </c>
      <c r="O37" s="23"/>
      <c r="P37" s="27"/>
      <c r="Q37" s="16"/>
    </row>
    <row r="38" spans="1:20" x14ac:dyDescent="0.2">
      <c r="A38" s="16">
        <v>6</v>
      </c>
      <c r="B38" s="16">
        <v>1</v>
      </c>
      <c r="C38" s="16">
        <v>12</v>
      </c>
      <c r="D38" s="16">
        <v>75</v>
      </c>
      <c r="E38" s="60">
        <v>1.3434976025214134</v>
      </c>
      <c r="F38" s="16" t="s">
        <v>20</v>
      </c>
      <c r="G38" s="13">
        <v>4.5718712113377042E-3</v>
      </c>
      <c r="H38" s="18">
        <v>4.915310021228315</v>
      </c>
      <c r="I38" s="18">
        <f>H38-G38</f>
        <v>4.9107381500169769</v>
      </c>
      <c r="J38" s="17">
        <v>4.3842934358578431E-2</v>
      </c>
      <c r="K38" s="17">
        <v>4.5862803786833661E-2</v>
      </c>
      <c r="L38" s="17">
        <v>5.47792623638843E-4</v>
      </c>
      <c r="M38" s="13">
        <v>0.23689675530955667</v>
      </c>
      <c r="N38" s="13">
        <f t="shared" si="5"/>
        <v>0.19103395152272301</v>
      </c>
      <c r="O38" s="26"/>
      <c r="P38" s="19"/>
      <c r="Q38" s="16"/>
    </row>
    <row r="39" spans="1:20" x14ac:dyDescent="0.2">
      <c r="A39" s="16">
        <v>6</v>
      </c>
      <c r="B39" s="16">
        <v>1</v>
      </c>
      <c r="C39" s="16">
        <v>11</v>
      </c>
      <c r="D39" s="16">
        <v>100</v>
      </c>
      <c r="E39" s="60">
        <v>1.7152813567522678</v>
      </c>
      <c r="F39" s="16" t="s">
        <v>20</v>
      </c>
      <c r="G39" s="13">
        <v>2.3409827895629286E-3</v>
      </c>
      <c r="H39" s="18">
        <v>4.6942711896126319</v>
      </c>
      <c r="I39" s="18">
        <f>H39-G39</f>
        <v>4.691930206823069</v>
      </c>
      <c r="J39" s="17">
        <v>6.8020948587320273E-2</v>
      </c>
      <c r="K39" s="17">
        <v>7.3595654730044965E-2</v>
      </c>
      <c r="L39" s="17">
        <v>8.2818460124858752E-4</v>
      </c>
      <c r="M39" s="13">
        <v>0.23730898864246192</v>
      </c>
      <c r="N39" s="13">
        <f t="shared" si="5"/>
        <v>0.16371333391241694</v>
      </c>
      <c r="O39" s="26"/>
      <c r="P39" s="19"/>
      <c r="Q39" s="16"/>
    </row>
    <row r="40" spans="1:20" x14ac:dyDescent="0.2">
      <c r="A40" s="16">
        <v>6</v>
      </c>
      <c r="B40" s="16">
        <v>1</v>
      </c>
      <c r="C40" s="16">
        <v>10</v>
      </c>
      <c r="D40" s="16">
        <v>125</v>
      </c>
      <c r="E40" s="60">
        <v>1.8295018756903234</v>
      </c>
      <c r="F40" s="16" t="s">
        <v>20</v>
      </c>
      <c r="G40" s="13">
        <v>3.0952877011266025E-3</v>
      </c>
      <c r="H40" s="18">
        <v>4.6399760047689185</v>
      </c>
      <c r="I40" s="18">
        <f t="shared" ref="I40:I43" si="6">H40-G40</f>
        <v>4.6368807170677915</v>
      </c>
      <c r="J40" s="31">
        <v>8.8999999999999996E-2</v>
      </c>
      <c r="K40" s="17">
        <v>8.1246096369551532E-2</v>
      </c>
      <c r="L40" s="17">
        <v>6.6556025500634952E-4</v>
      </c>
      <c r="M40" s="13">
        <v>0.25075964110771293</v>
      </c>
      <c r="N40" s="13">
        <f t="shared" si="5"/>
        <v>0.16951354473816138</v>
      </c>
      <c r="O40" s="26"/>
      <c r="P40" s="19"/>
      <c r="Q40" s="16"/>
    </row>
    <row r="41" spans="1:20" x14ac:dyDescent="0.2">
      <c r="A41" s="16">
        <v>6</v>
      </c>
      <c r="B41" s="16">
        <v>1</v>
      </c>
      <c r="C41" s="16">
        <v>8</v>
      </c>
      <c r="D41" s="16">
        <v>125</v>
      </c>
      <c r="E41" s="60">
        <v>1.8526913546971855</v>
      </c>
      <c r="F41" s="16" t="s">
        <v>20</v>
      </c>
      <c r="G41" s="13">
        <v>3.24503551891869E-3</v>
      </c>
      <c r="H41" s="18">
        <v>4.5228853134390885</v>
      </c>
      <c r="I41" s="18">
        <f t="shared" si="6"/>
        <v>4.5196402779201694</v>
      </c>
      <c r="J41" s="19">
        <v>8.2000000000000003E-2</v>
      </c>
      <c r="K41" s="17">
        <v>8.8062537269960661E-2</v>
      </c>
      <c r="L41" s="17">
        <v>1.1230127508034717E-3</v>
      </c>
      <c r="M41" s="13">
        <v>0.24167959750581208</v>
      </c>
      <c r="N41" s="13">
        <f t="shared" si="5"/>
        <v>0.15361706023585142</v>
      </c>
      <c r="O41" s="26"/>
      <c r="P41" s="19"/>
      <c r="Q41" s="16"/>
    </row>
    <row r="42" spans="1:20" x14ac:dyDescent="0.2">
      <c r="A42" s="16">
        <v>6</v>
      </c>
      <c r="B42" s="16">
        <v>1</v>
      </c>
      <c r="C42" s="16">
        <v>7</v>
      </c>
      <c r="D42" s="16">
        <v>150</v>
      </c>
      <c r="E42" s="60">
        <v>1.9516166853541193</v>
      </c>
      <c r="F42" s="16" t="s">
        <v>20</v>
      </c>
      <c r="G42" s="13">
        <v>5.5657832152494452E-2</v>
      </c>
      <c r="H42" s="18">
        <v>4.7931791078222199</v>
      </c>
      <c r="I42" s="18">
        <f t="shared" si="6"/>
        <v>4.7375212756697254</v>
      </c>
      <c r="J42" s="19">
        <v>8.1391445070705559E-2</v>
      </c>
      <c r="K42" s="17">
        <v>7.9022128819587825E-2</v>
      </c>
      <c r="L42" s="17">
        <v>2.5915678864719271E-4</v>
      </c>
      <c r="M42" s="13">
        <v>0.22755912780387622</v>
      </c>
      <c r="N42" s="13">
        <f t="shared" si="5"/>
        <v>0.1485369989842884</v>
      </c>
      <c r="O42" s="26"/>
      <c r="P42" s="19"/>
      <c r="Q42" s="16"/>
    </row>
    <row r="43" spans="1:20" x14ac:dyDescent="0.2">
      <c r="A43" s="16">
        <v>6</v>
      </c>
      <c r="B43" s="16">
        <v>1</v>
      </c>
      <c r="C43" s="16">
        <v>5</v>
      </c>
      <c r="D43" s="16">
        <v>175</v>
      </c>
      <c r="E43" s="60">
        <v>2.0319164238300091</v>
      </c>
      <c r="F43" s="16" t="s">
        <v>20</v>
      </c>
      <c r="G43" s="13">
        <v>0.30065533976268066</v>
      </c>
      <c r="H43" s="18">
        <v>4.7848656347117169</v>
      </c>
      <c r="I43" s="18">
        <f t="shared" si="6"/>
        <v>4.4842102949490359</v>
      </c>
      <c r="J43" s="19">
        <v>8.9017832469569416E-2</v>
      </c>
      <c r="K43" s="17">
        <v>9.1585038760759088E-2</v>
      </c>
      <c r="L43" s="17">
        <v>5.0862461871177295E-4</v>
      </c>
      <c r="M43" s="13">
        <v>0.22266435951590041</v>
      </c>
      <c r="N43" s="13">
        <f t="shared" si="5"/>
        <v>0.13107932075514134</v>
      </c>
      <c r="O43" s="26"/>
      <c r="P43" s="19"/>
      <c r="Q43" s="16"/>
    </row>
    <row r="44" spans="1:20" x14ac:dyDescent="0.2">
      <c r="A44" s="16">
        <v>6</v>
      </c>
      <c r="B44" s="16">
        <v>1</v>
      </c>
      <c r="C44" s="16">
        <v>4</v>
      </c>
      <c r="D44" s="16">
        <v>200</v>
      </c>
      <c r="E44" s="60">
        <v>2.19609300126689</v>
      </c>
      <c r="F44" s="20">
        <v>0.68569376587948461</v>
      </c>
      <c r="G44" s="17" t="s">
        <v>1</v>
      </c>
      <c r="H44" s="18">
        <v>5.0356159273353089</v>
      </c>
      <c r="I44" s="18">
        <f>H44-F44</f>
        <v>4.3499221614558241</v>
      </c>
      <c r="J44" s="19">
        <v>0.12337399206271624</v>
      </c>
      <c r="K44" s="17" t="s">
        <v>1</v>
      </c>
      <c r="L44" s="17" t="s">
        <v>1</v>
      </c>
      <c r="M44" s="13">
        <v>0.25039806206552295</v>
      </c>
      <c r="N44" s="13">
        <f>M44-J44</f>
        <v>0.12702407000280672</v>
      </c>
      <c r="O44" s="15"/>
      <c r="P44" s="15"/>
      <c r="Q44" s="16"/>
    </row>
    <row r="45" spans="1:20" x14ac:dyDescent="0.2">
      <c r="A45" s="16">
        <v>6</v>
      </c>
      <c r="B45" s="16">
        <v>1</v>
      </c>
      <c r="C45" s="16">
        <v>3</v>
      </c>
      <c r="D45" s="16">
        <v>250</v>
      </c>
      <c r="E45" s="60">
        <v>5.1471594197688644</v>
      </c>
      <c r="F45" s="18">
        <v>2.0815402918528454</v>
      </c>
      <c r="G45" s="17" t="s">
        <v>1</v>
      </c>
      <c r="H45" s="18">
        <v>6.0112275882483246</v>
      </c>
      <c r="I45" s="18">
        <f>H45-F45</f>
        <v>3.9296872963954792</v>
      </c>
      <c r="J45" s="19">
        <v>0.22109043080354157</v>
      </c>
      <c r="K45" s="17" t="s">
        <v>1</v>
      </c>
      <c r="L45" s="17" t="s">
        <v>1</v>
      </c>
      <c r="M45" s="13">
        <v>0.30928513273551711</v>
      </c>
      <c r="N45" s="13">
        <f t="shared" ref="N45" si="7">M45-J45</f>
        <v>8.8194701931975539E-2</v>
      </c>
      <c r="O45" s="22"/>
      <c r="P45" s="22"/>
      <c r="Q45" s="16"/>
    </row>
    <row r="46" spans="1:20" x14ac:dyDescent="0.2">
      <c r="A46" s="16">
        <v>6</v>
      </c>
      <c r="B46" s="16">
        <v>1</v>
      </c>
      <c r="C46" s="16">
        <v>1</v>
      </c>
      <c r="D46" s="16">
        <v>500</v>
      </c>
      <c r="E46" s="60">
        <v>27.6304648248604</v>
      </c>
      <c r="F46" s="18">
        <v>20.690998503546382</v>
      </c>
      <c r="G46" s="17" t="s">
        <v>1</v>
      </c>
      <c r="H46" s="18">
        <v>23.671940925989823</v>
      </c>
      <c r="I46" s="18">
        <f>H46-F46</f>
        <v>2.9809424224434409</v>
      </c>
      <c r="J46" s="19">
        <v>1.4929341720176863</v>
      </c>
      <c r="K46" s="17" t="s">
        <v>1</v>
      </c>
      <c r="L46" s="17" t="s">
        <v>1</v>
      </c>
      <c r="M46" s="17" t="s">
        <v>31</v>
      </c>
      <c r="N46" s="17" t="s">
        <v>31</v>
      </c>
      <c r="O46" s="19"/>
      <c r="P46" s="19"/>
      <c r="Q46" s="16"/>
    </row>
    <row r="47" spans="1:20" x14ac:dyDescent="0.2">
      <c r="A47" s="16">
        <v>7</v>
      </c>
      <c r="B47" s="16">
        <v>2</v>
      </c>
      <c r="C47" s="16">
        <v>5</v>
      </c>
      <c r="D47" s="16">
        <v>15</v>
      </c>
      <c r="E47" s="60" t="s">
        <v>1</v>
      </c>
      <c r="F47" s="17" t="s">
        <v>1</v>
      </c>
      <c r="G47" s="17" t="s">
        <v>1</v>
      </c>
      <c r="H47" s="17" t="s">
        <v>1</v>
      </c>
      <c r="I47" s="17" t="s">
        <v>1</v>
      </c>
      <c r="J47" s="17" t="s">
        <v>1</v>
      </c>
      <c r="K47" s="17">
        <v>3.952377092943473E-2</v>
      </c>
      <c r="L47" s="17">
        <v>1.1936559521051177E-3</v>
      </c>
      <c r="M47" s="17" t="s">
        <v>1</v>
      </c>
      <c r="N47" s="17" t="s">
        <v>1</v>
      </c>
      <c r="O47" s="19"/>
      <c r="P47" s="19"/>
      <c r="Q47" s="16"/>
      <c r="R47" s="18"/>
      <c r="S47" s="18"/>
      <c r="T47" s="18"/>
    </row>
    <row r="48" spans="1:20" x14ac:dyDescent="0.2">
      <c r="A48" s="16">
        <v>7</v>
      </c>
      <c r="B48" s="16">
        <v>2</v>
      </c>
      <c r="C48" s="16">
        <v>2</v>
      </c>
      <c r="D48" s="16">
        <v>140</v>
      </c>
      <c r="E48" s="60" t="s">
        <v>1</v>
      </c>
      <c r="F48" s="17" t="s">
        <v>1</v>
      </c>
      <c r="G48" s="17" t="s">
        <v>1</v>
      </c>
      <c r="H48" s="17" t="s">
        <v>1</v>
      </c>
      <c r="I48" s="17" t="s">
        <v>1</v>
      </c>
      <c r="J48" s="17" t="s">
        <v>1</v>
      </c>
      <c r="K48" s="17">
        <v>0.11062683621957357</v>
      </c>
      <c r="L48" s="17">
        <v>2.2431718818227303E-3</v>
      </c>
      <c r="M48" s="17" t="s">
        <v>1</v>
      </c>
      <c r="N48" s="17" t="s">
        <v>1</v>
      </c>
      <c r="O48" s="19"/>
      <c r="P48" s="19"/>
      <c r="Q48" s="16"/>
      <c r="R48" s="13"/>
      <c r="S48" s="18"/>
      <c r="T48" s="18"/>
    </row>
    <row r="49" spans="1:20" x14ac:dyDescent="0.2">
      <c r="A49" s="16">
        <v>7</v>
      </c>
      <c r="B49" s="16">
        <v>3</v>
      </c>
      <c r="C49" s="16">
        <v>24</v>
      </c>
      <c r="D49" s="16">
        <v>5</v>
      </c>
      <c r="E49" s="60">
        <v>1.5419153315174545</v>
      </c>
      <c r="F49" s="16" t="s">
        <v>10</v>
      </c>
      <c r="G49" s="13">
        <v>1.6098261552999179E-3</v>
      </c>
      <c r="H49" s="18">
        <v>4.946479654368777</v>
      </c>
      <c r="I49" s="18">
        <f>H49-G49</f>
        <v>4.9448698282134771</v>
      </c>
      <c r="J49" s="19">
        <v>4.3937925111103227E-2</v>
      </c>
      <c r="K49" s="17">
        <v>4.5578892434793655E-2</v>
      </c>
      <c r="L49" s="17">
        <v>4.822117819793448E-4</v>
      </c>
      <c r="M49" s="13">
        <v>0.25351412030864007</v>
      </c>
      <c r="N49" s="13">
        <f t="shared" ref="N49:N57" si="8">M49-K49</f>
        <v>0.20793522787384641</v>
      </c>
      <c r="O49" s="19"/>
      <c r="P49" s="19"/>
      <c r="S49" s="18"/>
      <c r="T49" s="18"/>
    </row>
    <row r="50" spans="1:20" x14ac:dyDescent="0.2">
      <c r="A50" s="16">
        <v>7</v>
      </c>
      <c r="B50" s="16">
        <v>3</v>
      </c>
      <c r="C50" s="16">
        <v>23</v>
      </c>
      <c r="D50" s="16">
        <v>15</v>
      </c>
      <c r="E50" s="60">
        <v>1.5755277412481459</v>
      </c>
      <c r="F50" s="16" t="s">
        <v>10</v>
      </c>
      <c r="G50" s="13">
        <v>1.89883018473555E-3</v>
      </c>
      <c r="H50" s="18">
        <v>4.7374242181732837</v>
      </c>
      <c r="I50" s="18">
        <f>H50-G50</f>
        <v>4.7355253879885479</v>
      </c>
      <c r="J50" s="19">
        <v>3.9798771694956811E-2</v>
      </c>
      <c r="K50" s="17">
        <v>4.0368739809175873E-2</v>
      </c>
      <c r="L50" s="17">
        <v>5.2008844524005602E-4</v>
      </c>
      <c r="M50" s="13">
        <v>0.23636414228386493</v>
      </c>
      <c r="N50" s="13">
        <f t="shared" si="8"/>
        <v>0.19599540247468905</v>
      </c>
      <c r="O50" s="19"/>
      <c r="P50" s="19"/>
      <c r="S50" s="18"/>
      <c r="T50" s="18"/>
    </row>
    <row r="51" spans="1:20" x14ac:dyDescent="0.2">
      <c r="A51" s="16">
        <v>7</v>
      </c>
      <c r="B51" s="16">
        <v>3</v>
      </c>
      <c r="C51" s="16">
        <v>20</v>
      </c>
      <c r="D51" s="16">
        <v>45</v>
      </c>
      <c r="E51" s="60">
        <v>1.5556069919949105</v>
      </c>
      <c r="F51" s="16" t="s">
        <v>10</v>
      </c>
      <c r="G51" s="13">
        <v>2.1157139966409533E-3</v>
      </c>
      <c r="H51" s="18">
        <v>4.9268367476540345</v>
      </c>
      <c r="I51" s="18">
        <f>H51-G51</f>
        <v>4.9247210336573932</v>
      </c>
      <c r="J51" s="19">
        <v>3.3742216328683752E-2</v>
      </c>
      <c r="K51" s="17">
        <v>3.5954030332507374E-2</v>
      </c>
      <c r="L51" s="17">
        <v>6.3136342626353707E-4</v>
      </c>
      <c r="M51" s="13">
        <v>0.22723925011599466</v>
      </c>
      <c r="N51" s="13">
        <f t="shared" si="8"/>
        <v>0.19128521978348728</v>
      </c>
      <c r="O51" s="23"/>
      <c r="P51" s="19"/>
      <c r="S51" s="18"/>
      <c r="T51" s="18"/>
    </row>
    <row r="52" spans="1:20" x14ac:dyDescent="0.2">
      <c r="A52" s="16">
        <v>7</v>
      </c>
      <c r="B52" s="16">
        <v>3</v>
      </c>
      <c r="C52" s="16">
        <v>17</v>
      </c>
      <c r="D52" s="16">
        <v>75</v>
      </c>
      <c r="E52" s="60">
        <v>1.6650786016682628</v>
      </c>
      <c r="F52" s="16" t="s">
        <v>10</v>
      </c>
      <c r="G52" s="13">
        <v>2.3985736101251138E-3</v>
      </c>
      <c r="H52" s="18">
        <v>4.8570811121481565</v>
      </c>
      <c r="I52" s="18">
        <f>H52-G52</f>
        <v>4.8546825385380314</v>
      </c>
      <c r="J52" s="17">
        <v>3.013124172550001E-2</v>
      </c>
      <c r="K52" s="17">
        <v>4.4268961778603122E-2</v>
      </c>
      <c r="L52" s="17">
        <v>7.591692178106022E-4</v>
      </c>
      <c r="M52" s="13">
        <v>0.23209793651112104</v>
      </c>
      <c r="N52" s="13">
        <f t="shared" si="8"/>
        <v>0.18782897473251792</v>
      </c>
      <c r="O52" s="26"/>
      <c r="P52" s="19"/>
      <c r="S52" s="18"/>
      <c r="T52" s="18"/>
    </row>
    <row r="53" spans="1:20" x14ac:dyDescent="0.2">
      <c r="A53" s="16">
        <v>7</v>
      </c>
      <c r="B53" s="16">
        <v>3</v>
      </c>
      <c r="C53" s="16">
        <v>16</v>
      </c>
      <c r="D53" s="16">
        <v>100</v>
      </c>
      <c r="E53" s="60">
        <v>1.7310082640574536</v>
      </c>
      <c r="F53" s="16" t="s">
        <v>10</v>
      </c>
      <c r="G53" s="13">
        <v>2.0292952938402112E-3</v>
      </c>
      <c r="H53" s="18">
        <v>4.6734257168601339</v>
      </c>
      <c r="I53" s="18">
        <f>H53-G53</f>
        <v>4.6713964215662935</v>
      </c>
      <c r="J53" s="17">
        <v>6.548550246433979E-2</v>
      </c>
      <c r="K53" s="17">
        <v>7.2479965324283593E-2</v>
      </c>
      <c r="L53" s="17">
        <v>5.5212306749836016E-4</v>
      </c>
      <c r="M53" s="13">
        <v>0.2379854741118449</v>
      </c>
      <c r="N53" s="13">
        <f t="shared" si="8"/>
        <v>0.16550550878756132</v>
      </c>
      <c r="O53" s="26"/>
      <c r="P53" s="19"/>
      <c r="S53" s="18"/>
      <c r="T53" s="18"/>
    </row>
    <row r="54" spans="1:20" x14ac:dyDescent="0.2">
      <c r="A54" s="16">
        <v>7</v>
      </c>
      <c r="B54" s="16">
        <v>3</v>
      </c>
      <c r="C54" s="16">
        <v>15</v>
      </c>
      <c r="D54" s="16">
        <v>125</v>
      </c>
      <c r="E54" s="60">
        <v>1.8998104024664482</v>
      </c>
      <c r="F54" s="16" t="s">
        <v>10</v>
      </c>
      <c r="G54" s="13">
        <v>1.7605561554460917E-2</v>
      </c>
      <c r="H54" s="18">
        <v>4.4530669855152656</v>
      </c>
      <c r="I54" s="18">
        <f t="shared" ref="I54:I55" si="9">H54-G54</f>
        <v>4.4354614239608043</v>
      </c>
      <c r="J54" s="17">
        <v>8.6864384173311188E-2</v>
      </c>
      <c r="K54" s="17">
        <v>9.491329159012836E-2</v>
      </c>
      <c r="L54" s="17">
        <v>1.3112922853103003E-3</v>
      </c>
      <c r="M54" s="13">
        <v>0.24880884387351029</v>
      </c>
      <c r="N54" s="13">
        <f t="shared" si="8"/>
        <v>0.15389555228338192</v>
      </c>
      <c r="O54" s="26"/>
      <c r="P54" s="19"/>
      <c r="S54" s="18"/>
      <c r="T54" s="18"/>
    </row>
    <row r="55" spans="1:20" x14ac:dyDescent="0.2">
      <c r="A55" s="16">
        <v>7</v>
      </c>
      <c r="B55" s="16">
        <v>3</v>
      </c>
      <c r="C55" s="16">
        <v>12</v>
      </c>
      <c r="D55" s="16">
        <v>125</v>
      </c>
      <c r="E55" s="60">
        <v>1.8629909371284248</v>
      </c>
      <c r="F55" s="16" t="s">
        <v>10</v>
      </c>
      <c r="G55" s="13">
        <v>2.0488003418203903E-2</v>
      </c>
      <c r="H55" s="18">
        <v>4.4715161483760326</v>
      </c>
      <c r="I55" s="18">
        <f t="shared" si="9"/>
        <v>4.4510281449578288</v>
      </c>
      <c r="J55" s="19">
        <v>0.10690935729783455</v>
      </c>
      <c r="K55" s="17">
        <v>9.9118712469403111E-2</v>
      </c>
      <c r="L55" s="17">
        <v>6.4645060838471003E-4</v>
      </c>
      <c r="M55" s="13">
        <v>0.2511572287805498</v>
      </c>
      <c r="N55" s="13">
        <f t="shared" si="8"/>
        <v>0.15203851631114668</v>
      </c>
      <c r="O55" s="26"/>
      <c r="P55" s="19"/>
      <c r="S55" s="18"/>
      <c r="T55" s="18"/>
    </row>
    <row r="56" spans="1:20" x14ac:dyDescent="0.2">
      <c r="A56" s="16">
        <v>7</v>
      </c>
      <c r="B56" s="16">
        <v>3</v>
      </c>
      <c r="C56" s="16">
        <v>9</v>
      </c>
      <c r="D56" s="16">
        <v>150</v>
      </c>
      <c r="E56" s="60">
        <v>2.1785775437191539</v>
      </c>
      <c r="F56" s="20">
        <v>0.73580402810679379</v>
      </c>
      <c r="G56" s="17" t="s">
        <v>1</v>
      </c>
      <c r="H56" s="18">
        <v>4.9409741853422737</v>
      </c>
      <c r="I56" s="18">
        <f>H56-F56</f>
        <v>4.2051701572354796</v>
      </c>
      <c r="J56" s="19">
        <v>0.1247808915955653</v>
      </c>
      <c r="K56" s="17">
        <v>0.12534404148760178</v>
      </c>
      <c r="L56" s="17">
        <v>1.4106708792632273E-4</v>
      </c>
      <c r="M56" s="13">
        <v>0.2548903547715623</v>
      </c>
      <c r="N56" s="13">
        <f t="shared" si="8"/>
        <v>0.12954631328396052</v>
      </c>
      <c r="O56" s="26"/>
      <c r="P56" s="19"/>
      <c r="S56" s="18"/>
      <c r="T56" s="18"/>
    </row>
    <row r="57" spans="1:20" x14ac:dyDescent="0.2">
      <c r="A57" s="16">
        <v>7</v>
      </c>
      <c r="B57" s="16">
        <v>3</v>
      </c>
      <c r="C57" s="16">
        <v>8</v>
      </c>
      <c r="D57" s="16">
        <v>175</v>
      </c>
      <c r="E57" s="60">
        <v>2.2226128841736745</v>
      </c>
      <c r="F57" s="20">
        <v>0.5521853495037552</v>
      </c>
      <c r="G57" s="17" t="s">
        <v>1</v>
      </c>
      <c r="H57" s="18">
        <v>4.8389032099299865</v>
      </c>
      <c r="I57" s="18">
        <f>H57-F57</f>
        <v>4.286717860426231</v>
      </c>
      <c r="J57" s="19">
        <v>0.10736913950012515</v>
      </c>
      <c r="K57" s="17">
        <v>0.10722250202626886</v>
      </c>
      <c r="L57" s="17">
        <v>1.0532904268936575E-3</v>
      </c>
      <c r="M57" s="13">
        <v>0.24640806202640175</v>
      </c>
      <c r="N57" s="13">
        <f t="shared" si="8"/>
        <v>0.13918556000013288</v>
      </c>
      <c r="O57" s="26"/>
      <c r="P57" s="19"/>
      <c r="S57" s="18"/>
      <c r="T57" s="18"/>
    </row>
    <row r="58" spans="1:20" x14ac:dyDescent="0.2">
      <c r="A58" s="16">
        <v>7</v>
      </c>
      <c r="B58" s="16">
        <v>3</v>
      </c>
      <c r="C58" s="16">
        <v>5</v>
      </c>
      <c r="D58" s="16">
        <v>200</v>
      </c>
      <c r="E58" s="60">
        <v>2.6155388702181406</v>
      </c>
      <c r="F58" s="18">
        <v>1.0816656339368911</v>
      </c>
      <c r="G58" s="17" t="s">
        <v>1</v>
      </c>
      <c r="H58" s="18">
        <v>5.2001080003441187</v>
      </c>
      <c r="I58" s="18">
        <f>H58-F58</f>
        <v>4.1184423664072281</v>
      </c>
      <c r="J58" s="19">
        <v>0.15294491074218913</v>
      </c>
      <c r="K58" s="17" t="s">
        <v>1</v>
      </c>
      <c r="L58" s="17" t="s">
        <v>1</v>
      </c>
      <c r="M58" s="13">
        <v>0.2696223973657616</v>
      </c>
      <c r="N58" s="13">
        <f>M58-J58</f>
        <v>0.11667748662357247</v>
      </c>
      <c r="O58" s="15"/>
      <c r="P58" s="15"/>
      <c r="Q58" s="16"/>
      <c r="R58" s="18"/>
      <c r="S58" s="18"/>
      <c r="T58" s="18"/>
    </row>
    <row r="59" spans="1:20" x14ac:dyDescent="0.2">
      <c r="A59" s="16">
        <v>7</v>
      </c>
      <c r="B59" s="16">
        <v>3</v>
      </c>
      <c r="C59" s="16">
        <v>2</v>
      </c>
      <c r="D59" s="16">
        <v>250</v>
      </c>
      <c r="E59" s="60">
        <v>6.5979966652454252</v>
      </c>
      <c r="F59" s="18">
        <v>4.0284091178435339</v>
      </c>
      <c r="G59" s="17" t="s">
        <v>1</v>
      </c>
      <c r="H59" s="18">
        <v>7.9046376165869532</v>
      </c>
      <c r="I59" s="18">
        <f>H59-F59</f>
        <v>3.8762284987434192</v>
      </c>
      <c r="J59" s="19">
        <v>0.37653636451862138</v>
      </c>
      <c r="K59" s="17" t="s">
        <v>1</v>
      </c>
      <c r="L59" s="17" t="s">
        <v>1</v>
      </c>
      <c r="M59" s="17" t="s">
        <v>31</v>
      </c>
      <c r="N59" s="17" t="s">
        <v>31</v>
      </c>
      <c r="O59" s="22"/>
      <c r="P59" s="22"/>
      <c r="Q59" s="16"/>
      <c r="R59" s="18"/>
      <c r="S59" s="18"/>
      <c r="T59" s="18"/>
    </row>
    <row r="60" spans="1:20" x14ac:dyDescent="0.2">
      <c r="A60" s="16">
        <v>7</v>
      </c>
      <c r="B60" s="16">
        <v>3</v>
      </c>
      <c r="C60" s="16">
        <v>1</v>
      </c>
      <c r="D60" s="16">
        <v>500</v>
      </c>
      <c r="E60" s="60">
        <v>26.849832840906679</v>
      </c>
      <c r="F60" s="18">
        <v>20.248405774820217</v>
      </c>
      <c r="G60" s="17" t="s">
        <v>1</v>
      </c>
      <c r="H60" s="18">
        <v>23.32751407973447</v>
      </c>
      <c r="I60" s="18">
        <f>H60-F60</f>
        <v>3.0791083049142536</v>
      </c>
      <c r="J60" s="19">
        <v>1.4707192032584804</v>
      </c>
      <c r="K60" s="17" t="s">
        <v>1</v>
      </c>
      <c r="L60" s="17" t="s">
        <v>1</v>
      </c>
      <c r="M60" s="17" t="s">
        <v>31</v>
      </c>
      <c r="N60" s="17" t="s">
        <v>31</v>
      </c>
      <c r="O60" s="19"/>
      <c r="P60" s="19"/>
      <c r="Q60" s="16"/>
      <c r="R60" s="18"/>
      <c r="S60" s="18"/>
      <c r="T60" s="18"/>
    </row>
    <row r="61" spans="1:20" x14ac:dyDescent="0.2">
      <c r="A61" s="16">
        <v>8</v>
      </c>
      <c r="B61" s="16">
        <v>2</v>
      </c>
      <c r="C61" s="16">
        <v>24</v>
      </c>
      <c r="D61" s="16">
        <v>5</v>
      </c>
      <c r="E61" s="60">
        <v>1.2029409455799307</v>
      </c>
      <c r="F61" s="16" t="s">
        <v>20</v>
      </c>
      <c r="G61" s="13">
        <v>3.6408713268479766E-3</v>
      </c>
      <c r="H61" s="18">
        <v>4.884262075518472</v>
      </c>
      <c r="I61" s="18">
        <f t="shared" ref="I61:I66" si="10">H61-G61</f>
        <v>4.8806212041916242</v>
      </c>
      <c r="J61" s="19">
        <v>4.8878532252434853E-2</v>
      </c>
      <c r="K61" s="17">
        <v>4.844248777101106E-2</v>
      </c>
      <c r="L61" s="17">
        <v>5.6386764946443602E-4</v>
      </c>
      <c r="M61" s="13">
        <v>0.25491495758631305</v>
      </c>
      <c r="N61" s="13">
        <f t="shared" ref="N61:N69" si="11">M61-K61</f>
        <v>0.20647246981530198</v>
      </c>
      <c r="O61" s="19"/>
      <c r="P61" s="19"/>
      <c r="Q61" s="16"/>
    </row>
    <row r="62" spans="1:20" x14ac:dyDescent="0.2">
      <c r="A62" s="16">
        <v>8</v>
      </c>
      <c r="B62" s="16">
        <v>2</v>
      </c>
      <c r="C62" s="16">
        <v>23</v>
      </c>
      <c r="D62" s="16">
        <v>15</v>
      </c>
      <c r="E62" s="60">
        <v>1.1811190285868791</v>
      </c>
      <c r="F62" s="16" t="s">
        <v>20</v>
      </c>
      <c r="G62" s="13">
        <v>3.9360630681783675E-3</v>
      </c>
      <c r="H62" s="18">
        <v>4.7575684342764548</v>
      </c>
      <c r="I62" s="18">
        <f t="shared" si="10"/>
        <v>4.7536323712082762</v>
      </c>
      <c r="J62" s="19">
        <v>4.3308936111590784E-2</v>
      </c>
      <c r="K62" s="17">
        <v>4.8800437188038226E-2</v>
      </c>
      <c r="L62" s="17">
        <v>5.3802777341800038E-4</v>
      </c>
      <c r="M62" s="13">
        <v>0.24929379833057236</v>
      </c>
      <c r="N62" s="13">
        <f t="shared" si="11"/>
        <v>0.20049336114253413</v>
      </c>
      <c r="O62" s="19"/>
      <c r="P62" s="19"/>
      <c r="Q62" s="16"/>
    </row>
    <row r="63" spans="1:20" x14ac:dyDescent="0.2">
      <c r="A63" s="16">
        <v>8</v>
      </c>
      <c r="B63" s="16">
        <v>2</v>
      </c>
      <c r="C63" s="16">
        <v>13</v>
      </c>
      <c r="D63" s="16">
        <v>45</v>
      </c>
      <c r="E63" s="60">
        <v>1.6708998322087043</v>
      </c>
      <c r="F63" s="16" t="s">
        <v>20</v>
      </c>
      <c r="G63" s="13">
        <v>5.1593250018360697E-3</v>
      </c>
      <c r="H63" s="18">
        <v>5.0047639122222751</v>
      </c>
      <c r="I63" s="18">
        <f t="shared" si="10"/>
        <v>4.9996045872204391</v>
      </c>
      <c r="J63" s="19">
        <v>3.5892952907661799E-2</v>
      </c>
      <c r="K63" s="17">
        <v>3.9811929604911374E-2</v>
      </c>
      <c r="L63" s="17">
        <v>1.3777479485030988E-4</v>
      </c>
      <c r="M63" s="13">
        <v>0.23899150072168659</v>
      </c>
      <c r="N63" s="13">
        <f t="shared" si="11"/>
        <v>0.19917957111677523</v>
      </c>
      <c r="O63" s="19"/>
      <c r="P63" s="19"/>
      <c r="Q63" s="16"/>
    </row>
    <row r="64" spans="1:20" x14ac:dyDescent="0.2">
      <c r="A64" s="16">
        <v>8</v>
      </c>
      <c r="B64" s="16">
        <v>2</v>
      </c>
      <c r="C64" s="16">
        <v>12</v>
      </c>
      <c r="D64" s="16">
        <v>75</v>
      </c>
      <c r="E64" s="64">
        <v>1.3710196408776376</v>
      </c>
      <c r="F64" s="16" t="s">
        <v>20</v>
      </c>
      <c r="G64" s="13">
        <v>3.1716948374189958E-3</v>
      </c>
      <c r="H64" s="18">
        <v>4.8439850192137719</v>
      </c>
      <c r="I64" s="18">
        <f t="shared" si="10"/>
        <v>4.8408133243763531</v>
      </c>
      <c r="J64" s="19">
        <v>3.438064942761529E-2</v>
      </c>
      <c r="K64" s="17">
        <v>3.9009283151442357E-2</v>
      </c>
      <c r="L64" s="17">
        <v>5.3902737612380742E-4</v>
      </c>
      <c r="M64" s="13">
        <v>0.22611526814126523</v>
      </c>
      <c r="N64" s="13">
        <f t="shared" si="11"/>
        <v>0.18710598498982287</v>
      </c>
      <c r="O64" s="23"/>
      <c r="P64" s="19"/>
      <c r="Q64" s="4"/>
    </row>
    <row r="65" spans="1:20" x14ac:dyDescent="0.2">
      <c r="A65" s="16">
        <v>8</v>
      </c>
      <c r="B65" s="16">
        <v>2</v>
      </c>
      <c r="C65" s="16">
        <v>11</v>
      </c>
      <c r="D65" s="16">
        <v>100</v>
      </c>
      <c r="E65" s="60">
        <v>1.4354503048555518</v>
      </c>
      <c r="F65" s="16" t="s">
        <v>20</v>
      </c>
      <c r="G65" s="13">
        <v>2.2169543440269269E-3</v>
      </c>
      <c r="H65" s="18">
        <v>4.5772241294287159</v>
      </c>
      <c r="I65" s="18">
        <f t="shared" si="10"/>
        <v>4.5750071750846892</v>
      </c>
      <c r="J65" s="19">
        <v>6.5728905292145923E-2</v>
      </c>
      <c r="K65" s="17">
        <v>7.3715192880662264E-2</v>
      </c>
      <c r="L65" s="17">
        <v>6.6556025500504631E-4</v>
      </c>
      <c r="M65" s="13">
        <v>0.23933844505061092</v>
      </c>
      <c r="N65" s="13">
        <f t="shared" si="11"/>
        <v>0.16562325216994866</v>
      </c>
      <c r="O65" s="26"/>
      <c r="P65" s="19"/>
      <c r="Q65" s="16"/>
    </row>
    <row r="66" spans="1:20" x14ac:dyDescent="0.2">
      <c r="A66" s="16">
        <v>8</v>
      </c>
      <c r="B66" s="16">
        <v>2</v>
      </c>
      <c r="C66" s="16">
        <v>10</v>
      </c>
      <c r="D66" s="16">
        <v>110</v>
      </c>
      <c r="E66" s="60">
        <v>1.5596825229941516</v>
      </c>
      <c r="F66" s="16" t="s">
        <v>20</v>
      </c>
      <c r="G66" s="13">
        <v>1.968990164546389E-3</v>
      </c>
      <c r="H66" s="18">
        <v>4.5082239986898305</v>
      </c>
      <c r="I66" s="18">
        <f t="shared" si="10"/>
        <v>4.5062550085252839</v>
      </c>
      <c r="J66" s="19">
        <v>7.3456945074990426E-2</v>
      </c>
      <c r="K66" s="17">
        <v>7.6783338746506044E-2</v>
      </c>
      <c r="L66" s="17">
        <v>1.3112922853089773E-3</v>
      </c>
      <c r="M66" s="13">
        <v>0.24392089125298017</v>
      </c>
      <c r="N66" s="13">
        <f t="shared" si="11"/>
        <v>0.16713755250647411</v>
      </c>
      <c r="O66" s="26"/>
      <c r="P66" s="19"/>
      <c r="Q66" s="16"/>
    </row>
    <row r="67" spans="1:20" x14ac:dyDescent="0.2">
      <c r="A67" s="16">
        <v>8</v>
      </c>
      <c r="B67" s="16">
        <v>2</v>
      </c>
      <c r="C67" s="16">
        <v>8</v>
      </c>
      <c r="D67" s="16">
        <v>125</v>
      </c>
      <c r="E67" s="60">
        <v>1.9028437194548178</v>
      </c>
      <c r="F67" s="18">
        <v>0.56769363167064846</v>
      </c>
      <c r="G67" s="17" t="s">
        <v>1</v>
      </c>
      <c r="H67" s="18">
        <v>4.8538010282416426</v>
      </c>
      <c r="I67" s="18">
        <f t="shared" ref="I67:I72" si="12">H67-F67</f>
        <v>4.2861073965709942</v>
      </c>
      <c r="J67" s="19">
        <v>0.13519595800397438</v>
      </c>
      <c r="K67" s="17">
        <v>0.14175523340426963</v>
      </c>
      <c r="L67" s="17">
        <v>2.0185413777048062E-3</v>
      </c>
      <c r="M67" s="13">
        <v>0.27889817164886399</v>
      </c>
      <c r="N67" s="13">
        <f t="shared" si="11"/>
        <v>0.13714293824459436</v>
      </c>
      <c r="O67" s="26"/>
      <c r="P67" s="19"/>
      <c r="Q67" s="16"/>
    </row>
    <row r="68" spans="1:20" x14ac:dyDescent="0.2">
      <c r="A68" s="16">
        <v>8</v>
      </c>
      <c r="B68" s="16">
        <v>2</v>
      </c>
      <c r="C68" s="16">
        <v>7</v>
      </c>
      <c r="D68" s="16">
        <v>150</v>
      </c>
      <c r="E68" s="60">
        <v>3.4134837292976887</v>
      </c>
      <c r="F68" s="18">
        <v>1.2871802301442468</v>
      </c>
      <c r="G68" s="17" t="s">
        <v>1</v>
      </c>
      <c r="H68" s="18">
        <v>5.3695799101504269</v>
      </c>
      <c r="I68" s="18">
        <f t="shared" si="12"/>
        <v>4.0823996800061799</v>
      </c>
      <c r="J68" s="19">
        <v>0.16416223674828295</v>
      </c>
      <c r="K68" s="17">
        <v>0.16749189169542111</v>
      </c>
      <c r="L68" s="17">
        <v>5.086246187271207E-4</v>
      </c>
      <c r="M68" s="13">
        <v>0.28510875904604382</v>
      </c>
      <c r="N68" s="13">
        <f t="shared" si="11"/>
        <v>0.11761686735062271</v>
      </c>
      <c r="O68" s="26"/>
      <c r="P68" s="19"/>
      <c r="Q68" s="16"/>
    </row>
    <row r="69" spans="1:20" x14ac:dyDescent="0.2">
      <c r="A69" s="16">
        <v>8</v>
      </c>
      <c r="B69" s="16">
        <v>2</v>
      </c>
      <c r="C69" s="16">
        <v>5</v>
      </c>
      <c r="D69" s="16">
        <v>175</v>
      </c>
      <c r="E69" s="60">
        <v>2.4403724103505278</v>
      </c>
      <c r="F69" s="18">
        <v>1.1512434558054534</v>
      </c>
      <c r="G69" s="17" t="s">
        <v>1</v>
      </c>
      <c r="H69" s="18">
        <v>5.1465017150185961</v>
      </c>
      <c r="I69" s="18">
        <f t="shared" si="12"/>
        <v>3.9952582592131427</v>
      </c>
      <c r="J69" s="19">
        <v>0.15987426794865964</v>
      </c>
      <c r="K69" s="17">
        <v>0.15938810213855539</v>
      </c>
      <c r="L69" s="17">
        <v>1.340137335077099E-3</v>
      </c>
      <c r="M69" s="13">
        <v>0.28042279603013354</v>
      </c>
      <c r="N69" s="13">
        <f t="shared" si="11"/>
        <v>0.12103469389157814</v>
      </c>
      <c r="O69" s="26"/>
      <c r="P69" s="19"/>
      <c r="Q69" s="16"/>
    </row>
    <row r="70" spans="1:20" x14ac:dyDescent="0.2">
      <c r="A70" s="16">
        <v>8</v>
      </c>
      <c r="B70" s="16">
        <v>2</v>
      </c>
      <c r="C70" s="16">
        <v>4</v>
      </c>
      <c r="D70" s="16">
        <v>200</v>
      </c>
      <c r="E70" s="61">
        <v>5.8670567063856005</v>
      </c>
      <c r="F70" s="18">
        <v>2.0987625469076545</v>
      </c>
      <c r="G70" s="17" t="s">
        <v>1</v>
      </c>
      <c r="H70" s="18">
        <v>6.1051865559039049</v>
      </c>
      <c r="I70" s="18">
        <f t="shared" si="12"/>
        <v>4.00642400899625</v>
      </c>
      <c r="J70" s="19">
        <v>0.23035892770307784</v>
      </c>
      <c r="K70" s="17" t="s">
        <v>1</v>
      </c>
      <c r="L70" s="17" t="s">
        <v>1</v>
      </c>
      <c r="M70" s="13">
        <v>0.33190442670691062</v>
      </c>
      <c r="N70" s="13">
        <f>M70-J70</f>
        <v>0.10154549900383278</v>
      </c>
      <c r="O70" s="26"/>
      <c r="P70" s="19" t="s">
        <v>33</v>
      </c>
      <c r="Q70" s="16"/>
    </row>
    <row r="71" spans="1:20" x14ac:dyDescent="0.2">
      <c r="A71" s="16">
        <v>8</v>
      </c>
      <c r="B71" s="16">
        <v>2</v>
      </c>
      <c r="C71" s="16">
        <v>3</v>
      </c>
      <c r="D71" s="16">
        <v>250</v>
      </c>
      <c r="E71" s="60">
        <v>5.155229064869582</v>
      </c>
      <c r="F71" s="18">
        <v>4.5078618884233297</v>
      </c>
      <c r="G71" s="17" t="s">
        <v>1</v>
      </c>
      <c r="H71" s="18">
        <v>8.0562594329241541</v>
      </c>
      <c r="I71" s="18">
        <f t="shared" si="12"/>
        <v>3.5483975445008245</v>
      </c>
      <c r="J71" s="19">
        <v>0.39313138753874355</v>
      </c>
      <c r="K71" s="17" t="s">
        <v>1</v>
      </c>
      <c r="L71" s="17" t="s">
        <v>1</v>
      </c>
      <c r="M71" s="17" t="s">
        <v>31</v>
      </c>
      <c r="N71" s="17" t="s">
        <v>31</v>
      </c>
      <c r="O71" s="15"/>
      <c r="P71" s="15"/>
      <c r="Q71" s="16"/>
    </row>
    <row r="72" spans="1:20" x14ac:dyDescent="0.2">
      <c r="A72" s="16">
        <v>8</v>
      </c>
      <c r="B72" s="16">
        <v>2</v>
      </c>
      <c r="C72" s="16">
        <v>2</v>
      </c>
      <c r="D72" s="16">
        <v>500</v>
      </c>
      <c r="E72" s="60">
        <v>28.478202278599049</v>
      </c>
      <c r="F72" s="18">
        <v>22.354740959905161</v>
      </c>
      <c r="G72" s="17" t="s">
        <v>1</v>
      </c>
      <c r="H72" s="18">
        <v>25.358532337751292</v>
      </c>
      <c r="I72" s="18">
        <f t="shared" si="12"/>
        <v>3.0037913778461309</v>
      </c>
      <c r="J72" s="19">
        <v>1.6057155961952181</v>
      </c>
      <c r="K72" s="17" t="s">
        <v>1</v>
      </c>
      <c r="L72" s="17" t="s">
        <v>1</v>
      </c>
      <c r="M72" s="17" t="s">
        <v>31</v>
      </c>
      <c r="N72" s="17" t="s">
        <v>31</v>
      </c>
      <c r="O72" s="22"/>
      <c r="P72" s="22"/>
      <c r="Q72" s="16"/>
      <c r="T72" s="18"/>
    </row>
    <row r="73" spans="1:20" x14ac:dyDescent="0.2">
      <c r="A73" s="16">
        <v>9</v>
      </c>
      <c r="B73" s="16">
        <v>3</v>
      </c>
      <c r="C73" s="16">
        <v>24</v>
      </c>
      <c r="D73" s="16">
        <v>5</v>
      </c>
      <c r="E73" s="60">
        <v>1.495598047650025</v>
      </c>
      <c r="F73" s="16" t="s">
        <v>20</v>
      </c>
      <c r="G73" s="13">
        <v>1.7548653461255861E-3</v>
      </c>
      <c r="H73" s="18">
        <v>4.8288928016001664</v>
      </c>
      <c r="I73" s="18">
        <f t="shared" ref="I73:I78" si="13">H73-G73</f>
        <v>4.827137936254041</v>
      </c>
      <c r="J73" s="19">
        <v>5.218579699180674E-2</v>
      </c>
      <c r="K73" s="17">
        <v>4.7766361094404165E-2</v>
      </c>
      <c r="L73" s="17">
        <v>2.0666219227572714E-4</v>
      </c>
      <c r="M73" s="13">
        <v>0.25600033914115128</v>
      </c>
      <c r="N73" s="13">
        <f t="shared" ref="N73:N81" si="14">M73-K73</f>
        <v>0.20823397804674712</v>
      </c>
      <c r="O73" s="19"/>
      <c r="P73" s="19"/>
      <c r="Q73" s="16"/>
    </row>
    <row r="74" spans="1:20" x14ac:dyDescent="0.2">
      <c r="A74" s="16">
        <v>9</v>
      </c>
      <c r="B74" s="16">
        <v>3</v>
      </c>
      <c r="C74" s="16">
        <v>23</v>
      </c>
      <c r="D74" s="16">
        <v>15</v>
      </c>
      <c r="E74" s="60">
        <v>1.5424703988341082</v>
      </c>
      <c r="F74" s="16" t="s">
        <v>20</v>
      </c>
      <c r="G74" s="13">
        <v>1.9209983689709199E-3</v>
      </c>
      <c r="H74" s="18">
        <v>4.8452850208522964</v>
      </c>
      <c r="I74" s="18">
        <f t="shared" si="13"/>
        <v>4.8433640224833256</v>
      </c>
      <c r="J74" s="19">
        <v>4.7549539366368236E-2</v>
      </c>
      <c r="K74" s="17">
        <v>4.7607272464614304E-2</v>
      </c>
      <c r="L74" s="17">
        <v>6.7846218158167939E-4</v>
      </c>
      <c r="M74" s="13">
        <v>0.24704800647085759</v>
      </c>
      <c r="N74" s="13">
        <f t="shared" si="14"/>
        <v>0.19944073400624329</v>
      </c>
      <c r="O74" s="19"/>
      <c r="P74" s="19"/>
      <c r="Q74" s="16"/>
    </row>
    <row r="75" spans="1:20" x14ac:dyDescent="0.2">
      <c r="A75" s="16">
        <v>9</v>
      </c>
      <c r="B75" s="16">
        <v>3</v>
      </c>
      <c r="C75" s="16">
        <v>20</v>
      </c>
      <c r="D75" s="16">
        <v>45</v>
      </c>
      <c r="E75" s="60">
        <v>1.636091752909685</v>
      </c>
      <c r="F75" s="16" t="s">
        <v>20</v>
      </c>
      <c r="G75" s="13">
        <v>8.8706203935510206E-4</v>
      </c>
      <c r="H75" s="18">
        <v>4.8535094504387795</v>
      </c>
      <c r="I75" s="18">
        <f t="shared" si="13"/>
        <v>4.8526223883994239</v>
      </c>
      <c r="J75" s="19">
        <v>3.9048042889087121E-2</v>
      </c>
      <c r="K75" s="17">
        <v>3.4283599719713898E-2</v>
      </c>
      <c r="L75" s="17">
        <v>6.3136342626285023E-4</v>
      </c>
      <c r="M75" s="13">
        <v>0.22939782675785647</v>
      </c>
      <c r="N75" s="13">
        <f t="shared" si="14"/>
        <v>0.19511422703814257</v>
      </c>
      <c r="O75" s="19"/>
      <c r="P75" s="19"/>
      <c r="Q75" s="16"/>
    </row>
    <row r="76" spans="1:20" x14ac:dyDescent="0.2">
      <c r="A76" s="16">
        <v>9</v>
      </c>
      <c r="B76" s="16">
        <v>3</v>
      </c>
      <c r="C76" s="16">
        <v>17</v>
      </c>
      <c r="D76" s="16">
        <v>75</v>
      </c>
      <c r="E76" s="60">
        <v>1.787440107917238</v>
      </c>
      <c r="F76" s="16" t="s">
        <v>20</v>
      </c>
      <c r="G76" s="13">
        <v>3.4785182635795491E-3</v>
      </c>
      <c r="H76" s="18">
        <v>4.6558775025198793</v>
      </c>
      <c r="I76" s="18">
        <f t="shared" si="13"/>
        <v>4.6523989842562994</v>
      </c>
      <c r="J76" s="19">
        <v>4.7493976775670327E-2</v>
      </c>
      <c r="K76" s="17">
        <v>5.076386796214255E-2</v>
      </c>
      <c r="L76" s="17">
        <v>3.1626821871797735E-4</v>
      </c>
      <c r="M76" s="13">
        <v>0.22517453053540448</v>
      </c>
      <c r="N76" s="13">
        <f t="shared" si="14"/>
        <v>0.17441066257326193</v>
      </c>
      <c r="O76" s="19"/>
      <c r="P76" s="19"/>
      <c r="Q76" s="16"/>
    </row>
    <row r="77" spans="1:20" x14ac:dyDescent="0.2">
      <c r="A77" s="16">
        <v>9</v>
      </c>
      <c r="B77" s="16">
        <v>3</v>
      </c>
      <c r="C77" s="16">
        <v>16</v>
      </c>
      <c r="D77" s="16">
        <v>100</v>
      </c>
      <c r="E77" s="60">
        <v>2.0155727750618748</v>
      </c>
      <c r="F77" s="16" t="s">
        <v>20</v>
      </c>
      <c r="G77" s="13">
        <v>9.0048695957589183E-3</v>
      </c>
      <c r="H77" s="18">
        <v>4.4600154764327655</v>
      </c>
      <c r="I77" s="18">
        <f t="shared" si="13"/>
        <v>4.4510106068370066</v>
      </c>
      <c r="J77" s="19">
        <v>6.5343517481452895E-2</v>
      </c>
      <c r="K77" s="17">
        <v>7.0726739115229989E-2</v>
      </c>
      <c r="L77" s="17">
        <v>9.0249324586026106E-4</v>
      </c>
      <c r="M77" s="13">
        <v>0.22494198865530407</v>
      </c>
      <c r="N77" s="13">
        <f t="shared" si="14"/>
        <v>0.1542152495400741</v>
      </c>
      <c r="O77" s="23"/>
      <c r="P77" s="19"/>
      <c r="Q77" s="16"/>
    </row>
    <row r="78" spans="1:20" x14ac:dyDescent="0.2">
      <c r="A78" s="16">
        <v>9</v>
      </c>
      <c r="B78" s="16">
        <v>3</v>
      </c>
      <c r="C78" s="16">
        <v>15</v>
      </c>
      <c r="D78" s="16">
        <v>110</v>
      </c>
      <c r="E78" s="60">
        <v>1.7860783107111584</v>
      </c>
      <c r="F78" s="16" t="s">
        <v>20</v>
      </c>
      <c r="G78" s="13">
        <v>0.17636262623385718</v>
      </c>
      <c r="H78" s="18">
        <v>4.5892897260606516</v>
      </c>
      <c r="I78" s="18">
        <f t="shared" si="13"/>
        <v>4.4129270998267947</v>
      </c>
      <c r="J78" s="19">
        <v>8.5038862964765247E-2</v>
      </c>
      <c r="K78" s="17">
        <v>9.3319449581897848E-2</v>
      </c>
      <c r="L78" s="17">
        <v>7.2712218351444059E-4</v>
      </c>
      <c r="M78" s="13">
        <v>0.24586072895215916</v>
      </c>
      <c r="N78" s="13">
        <f t="shared" si="14"/>
        <v>0.1525412793702613</v>
      </c>
      <c r="O78" s="26"/>
      <c r="P78" s="19"/>
      <c r="Q78" s="16"/>
    </row>
    <row r="79" spans="1:20" x14ac:dyDescent="0.2">
      <c r="A79" s="16">
        <v>9</v>
      </c>
      <c r="B79" s="16">
        <v>3</v>
      </c>
      <c r="C79" s="16">
        <v>12</v>
      </c>
      <c r="D79" s="16">
        <v>125</v>
      </c>
      <c r="E79" s="60">
        <v>2.2498750669708469</v>
      </c>
      <c r="F79" s="18">
        <v>0.77036195488069958</v>
      </c>
      <c r="G79" s="17" t="s">
        <v>1</v>
      </c>
      <c r="H79" s="18">
        <v>5.0876535940241414</v>
      </c>
      <c r="I79" s="18">
        <f>H79-F79</f>
        <v>4.3172916391434422</v>
      </c>
      <c r="J79" s="19">
        <v>0.13891419668336802</v>
      </c>
      <c r="K79" s="17">
        <v>0.13589118467970346</v>
      </c>
      <c r="L79" s="17">
        <v>3.455423848696173E-4</v>
      </c>
      <c r="M79" s="13">
        <v>0.26928424700402498</v>
      </c>
      <c r="N79" s="13">
        <f t="shared" si="14"/>
        <v>0.13339306232432152</v>
      </c>
      <c r="O79" s="26"/>
      <c r="P79" s="19"/>
      <c r="Q79" s="16"/>
    </row>
    <row r="80" spans="1:20" x14ac:dyDescent="0.2">
      <c r="A80" s="16">
        <v>9</v>
      </c>
      <c r="B80" s="16">
        <v>3</v>
      </c>
      <c r="C80" s="16">
        <v>9</v>
      </c>
      <c r="D80" s="16">
        <v>150</v>
      </c>
      <c r="E80" s="64">
        <v>3.2643946775824642</v>
      </c>
      <c r="F80" s="18">
        <v>1.439473342551866</v>
      </c>
      <c r="G80" s="17" t="s">
        <v>1</v>
      </c>
      <c r="H80" s="18">
        <v>5.4051431006786892</v>
      </c>
      <c r="I80" s="18">
        <f t="shared" ref="I80:I84" si="15">H80-F80</f>
        <v>3.9656697581268232</v>
      </c>
      <c r="J80" s="19">
        <v>0.18020463750211846</v>
      </c>
      <c r="K80" s="17">
        <v>0.17840553793280817</v>
      </c>
      <c r="L80" s="17">
        <v>3.4554238484953614E-4</v>
      </c>
      <c r="M80" s="13">
        <v>0.28474247535786829</v>
      </c>
      <c r="N80" s="13">
        <f t="shared" si="14"/>
        <v>0.10633693742506012</v>
      </c>
      <c r="O80" s="26"/>
      <c r="P80" s="19"/>
      <c r="Q80" s="4"/>
    </row>
    <row r="81" spans="1:20" x14ac:dyDescent="0.2">
      <c r="A81" s="16">
        <v>9</v>
      </c>
      <c r="B81" s="16">
        <v>3</v>
      </c>
      <c r="C81" s="16">
        <v>8</v>
      </c>
      <c r="D81" s="16">
        <v>175</v>
      </c>
      <c r="E81" s="60">
        <v>3.470537655617346</v>
      </c>
      <c r="F81" s="18">
        <v>2.736652323529706</v>
      </c>
      <c r="G81" s="17" t="s">
        <v>1</v>
      </c>
      <c r="H81" s="18">
        <v>6.4013742950872974</v>
      </c>
      <c r="I81" s="18">
        <f t="shared" si="15"/>
        <v>3.6647219715575914</v>
      </c>
      <c r="J81" s="19">
        <v>0.26310536762816927</v>
      </c>
      <c r="K81" s="17">
        <v>0.26086872312201986</v>
      </c>
      <c r="L81" s="17">
        <v>2.288810784220505E-3</v>
      </c>
      <c r="M81" s="13">
        <v>0.36783400129051302</v>
      </c>
      <c r="N81" s="13">
        <f t="shared" si="14"/>
        <v>0.10696527816849316</v>
      </c>
      <c r="O81" s="26"/>
      <c r="P81" s="19"/>
      <c r="Q81" s="16"/>
    </row>
    <row r="82" spans="1:20" x14ac:dyDescent="0.2">
      <c r="A82" s="16">
        <v>9</v>
      </c>
      <c r="B82" s="16">
        <v>3</v>
      </c>
      <c r="C82" s="16">
        <v>5</v>
      </c>
      <c r="D82" s="16">
        <v>200</v>
      </c>
      <c r="E82" s="60">
        <v>4.8812858496083464</v>
      </c>
      <c r="F82" s="18">
        <v>3.5559315782786838</v>
      </c>
      <c r="G82" s="17" t="s">
        <v>1</v>
      </c>
      <c r="H82" s="18">
        <v>7.3956305901981318</v>
      </c>
      <c r="I82" s="18">
        <f t="shared" si="15"/>
        <v>3.8396990119194481</v>
      </c>
      <c r="J82" s="19">
        <v>0.3085379634556743</v>
      </c>
      <c r="K82" s="17" t="s">
        <v>1</v>
      </c>
      <c r="L82" s="17" t="s">
        <v>1</v>
      </c>
      <c r="M82" s="13">
        <v>0.40926157547199393</v>
      </c>
      <c r="N82" s="13">
        <f>M82-J82</f>
        <v>0.10072361201631963</v>
      </c>
      <c r="O82" s="26"/>
      <c r="P82" s="19"/>
      <c r="Q82" s="16"/>
    </row>
    <row r="83" spans="1:20" x14ac:dyDescent="0.2">
      <c r="A83" s="16">
        <v>9</v>
      </c>
      <c r="B83" s="16">
        <v>3</v>
      </c>
      <c r="C83" s="16">
        <v>2</v>
      </c>
      <c r="D83" s="16">
        <v>250</v>
      </c>
      <c r="E83" s="60">
        <v>9.4070825966218798</v>
      </c>
      <c r="F83" s="18">
        <v>7.0142785476780851</v>
      </c>
      <c r="G83" s="17" t="s">
        <v>1</v>
      </c>
      <c r="H83" s="18">
        <v>10.636065521708218</v>
      </c>
      <c r="I83" s="18">
        <f t="shared" si="15"/>
        <v>3.6217869740301332</v>
      </c>
      <c r="J83" s="19">
        <v>0.54825365945733173</v>
      </c>
      <c r="K83" s="17" t="s">
        <v>1</v>
      </c>
      <c r="L83" s="17" t="s">
        <v>1</v>
      </c>
      <c r="M83" s="17" t="s">
        <v>31</v>
      </c>
      <c r="N83" s="17" t="s">
        <v>31</v>
      </c>
      <c r="O83" s="26"/>
      <c r="P83" s="19"/>
      <c r="Q83" s="16"/>
    </row>
    <row r="84" spans="1:20" x14ac:dyDescent="0.2">
      <c r="A84" s="16">
        <v>9</v>
      </c>
      <c r="B84" s="16">
        <v>3</v>
      </c>
      <c r="C84" s="16">
        <v>1</v>
      </c>
      <c r="D84" s="16">
        <v>500</v>
      </c>
      <c r="E84" s="60">
        <v>31.539995517076953</v>
      </c>
      <c r="F84" s="18">
        <v>23.154877527803038</v>
      </c>
      <c r="G84" s="17" t="s">
        <v>1</v>
      </c>
      <c r="H84" s="18">
        <v>26.140897495891522</v>
      </c>
      <c r="I84" s="18">
        <f t="shared" si="15"/>
        <v>2.9860199680884847</v>
      </c>
      <c r="J84" s="19">
        <v>1.6787454670036279</v>
      </c>
      <c r="K84" s="17" t="s">
        <v>1</v>
      </c>
      <c r="L84" s="17" t="s">
        <v>1</v>
      </c>
      <c r="M84" s="17" t="s">
        <v>31</v>
      </c>
      <c r="N84" s="17" t="s">
        <v>31</v>
      </c>
      <c r="O84" s="15"/>
      <c r="P84" s="15"/>
      <c r="Q84" s="16"/>
      <c r="R84" s="18"/>
      <c r="S84" s="18"/>
      <c r="T84" s="18"/>
    </row>
    <row r="85" spans="1:20" x14ac:dyDescent="0.2">
      <c r="A85" s="16">
        <v>10</v>
      </c>
      <c r="B85" s="16">
        <v>1</v>
      </c>
      <c r="C85" s="16">
        <v>24</v>
      </c>
      <c r="D85" s="16">
        <v>5</v>
      </c>
      <c r="E85" s="60">
        <v>1.6235102270655364</v>
      </c>
      <c r="F85" s="16" t="s">
        <v>20</v>
      </c>
      <c r="G85" s="13">
        <v>2.4383314207167715E-3</v>
      </c>
      <c r="H85" s="18">
        <v>5.3072177593773127</v>
      </c>
      <c r="I85" s="18">
        <f t="shared" ref="I85:I90" si="16">H85-G85</f>
        <v>5.3047794279565963</v>
      </c>
      <c r="J85" s="19">
        <v>4.3478014647825254E-2</v>
      </c>
      <c r="K85" s="17">
        <v>4.0448284124070803E-2</v>
      </c>
      <c r="L85" s="17">
        <v>5.510991794051743E-4</v>
      </c>
      <c r="M85" s="13">
        <v>0.24374568631509613</v>
      </c>
      <c r="N85" s="13">
        <f t="shared" ref="N85:N93" si="17">M85-K85</f>
        <v>0.20329740219102532</v>
      </c>
      <c r="O85" s="19"/>
      <c r="P85" s="19"/>
      <c r="Q85" s="21"/>
    </row>
    <row r="86" spans="1:20" x14ac:dyDescent="0.2">
      <c r="A86" s="16">
        <v>10</v>
      </c>
      <c r="B86" s="16">
        <v>1</v>
      </c>
      <c r="C86" s="16">
        <v>23</v>
      </c>
      <c r="D86" s="16">
        <v>15</v>
      </c>
      <c r="E86" s="60">
        <v>1.6106820046362083</v>
      </c>
      <c r="F86" s="16" t="s">
        <v>20</v>
      </c>
      <c r="G86" s="13">
        <v>4.25653749039984E-3</v>
      </c>
      <c r="H86" s="18">
        <v>4.7975290220977582</v>
      </c>
      <c r="I86" s="18">
        <f t="shared" si="16"/>
        <v>4.7932724846073587</v>
      </c>
      <c r="J86" s="19">
        <v>4.1967538662103801E-2</v>
      </c>
      <c r="K86" s="17">
        <v>4.08857778559929E-2</v>
      </c>
      <c r="L86" s="17">
        <v>3.0027320386320457E-4</v>
      </c>
      <c r="M86" s="13">
        <v>0.23939487110425672</v>
      </c>
      <c r="N86" s="13">
        <f t="shared" si="17"/>
        <v>0.19850909324826382</v>
      </c>
      <c r="O86" s="19"/>
      <c r="P86" s="19"/>
      <c r="Q86" s="21"/>
    </row>
    <row r="87" spans="1:20" x14ac:dyDescent="0.2">
      <c r="A87" s="16">
        <v>10</v>
      </c>
      <c r="B87" s="16">
        <v>1</v>
      </c>
      <c r="C87" s="16">
        <v>14</v>
      </c>
      <c r="D87" s="16">
        <v>45</v>
      </c>
      <c r="E87" s="60">
        <v>1.6362767753485694</v>
      </c>
      <c r="F87" s="16" t="s">
        <v>20</v>
      </c>
      <c r="G87" s="13">
        <v>6.371287174548981E-3</v>
      </c>
      <c r="H87" s="18">
        <v>4.5756233462318914</v>
      </c>
      <c r="I87" s="18">
        <f t="shared" si="16"/>
        <v>4.5692520590573427</v>
      </c>
      <c r="J87" s="19">
        <v>3.736700396049468E-2</v>
      </c>
      <c r="K87" s="17">
        <v>3.4721093451635994E-2</v>
      </c>
      <c r="L87" s="17">
        <v>7.9444822279522683E-4</v>
      </c>
      <c r="M87" s="13">
        <v>0.23045531127432412</v>
      </c>
      <c r="N87" s="13">
        <f t="shared" si="17"/>
        <v>0.19573421782268813</v>
      </c>
      <c r="O87" s="19"/>
      <c r="P87" s="19"/>
      <c r="Q87" s="16"/>
    </row>
    <row r="88" spans="1:20" x14ac:dyDescent="0.2">
      <c r="A88" s="16">
        <v>10</v>
      </c>
      <c r="B88" s="16">
        <v>1</v>
      </c>
      <c r="C88" s="16">
        <v>13</v>
      </c>
      <c r="D88" s="16">
        <v>75</v>
      </c>
      <c r="E88" s="60">
        <v>1.7702330211009758</v>
      </c>
      <c r="F88" s="16" t="s">
        <v>20</v>
      </c>
      <c r="G88" s="13">
        <v>2.4221669293659075E-3</v>
      </c>
      <c r="H88" s="18">
        <v>4.82098568244884</v>
      </c>
      <c r="I88" s="18">
        <f t="shared" si="16"/>
        <v>4.8185635155194744</v>
      </c>
      <c r="J88" s="19">
        <v>5.96369024902536E-2</v>
      </c>
      <c r="K88" s="17">
        <v>4.2236813218109182E-2</v>
      </c>
      <c r="L88" s="17">
        <v>2.488385037791932E-4</v>
      </c>
      <c r="M88" s="13">
        <v>0.22685517412340286</v>
      </c>
      <c r="N88" s="13">
        <f t="shared" si="17"/>
        <v>0.18461836090529368</v>
      </c>
      <c r="O88" s="19"/>
      <c r="P88" s="19"/>
      <c r="Q88" s="16"/>
    </row>
    <row r="89" spans="1:20" x14ac:dyDescent="0.2">
      <c r="A89" s="16">
        <v>10</v>
      </c>
      <c r="B89" s="16">
        <v>1</v>
      </c>
      <c r="C89" s="16">
        <v>12</v>
      </c>
      <c r="D89" s="16">
        <v>100</v>
      </c>
      <c r="E89" s="60">
        <v>1.9573523809595397</v>
      </c>
      <c r="F89" s="16" t="s">
        <v>20</v>
      </c>
      <c r="G89" s="13">
        <v>4.0073780936950116E-3</v>
      </c>
      <c r="H89" s="18">
        <v>4.4943808811255117</v>
      </c>
      <c r="I89" s="18">
        <f t="shared" si="16"/>
        <v>4.490373503031817</v>
      </c>
      <c r="J89" s="19">
        <v>9.1278315820235309E-2</v>
      </c>
      <c r="K89" s="17">
        <v>8.853792355720623E-2</v>
      </c>
      <c r="L89" s="17">
        <v>1.0624783229738848E-3</v>
      </c>
      <c r="M89" s="13">
        <v>0.24555365530056716</v>
      </c>
      <c r="N89" s="13">
        <f t="shared" si="17"/>
        <v>0.15701573174336092</v>
      </c>
      <c r="O89" s="19"/>
      <c r="P89" s="19"/>
      <c r="Q89" s="16"/>
    </row>
    <row r="90" spans="1:20" x14ac:dyDescent="0.2">
      <c r="A90" s="16">
        <v>10</v>
      </c>
      <c r="B90" s="16">
        <v>1</v>
      </c>
      <c r="C90" s="16">
        <v>10</v>
      </c>
      <c r="D90" s="16">
        <v>123</v>
      </c>
      <c r="E90" s="60">
        <v>2.1716700393341313</v>
      </c>
      <c r="F90" s="21" t="s">
        <v>20</v>
      </c>
      <c r="G90" s="13">
        <v>0.50124255322133748</v>
      </c>
      <c r="H90" s="18">
        <v>4.7881027491342056</v>
      </c>
      <c r="I90" s="18">
        <f t="shared" si="16"/>
        <v>4.286860195912868</v>
      </c>
      <c r="J90" s="19">
        <v>0.12849879443188839</v>
      </c>
      <c r="K90" s="17">
        <v>0.1169880034041213</v>
      </c>
      <c r="L90" s="17">
        <v>4.1409230062010451E-4</v>
      </c>
      <c r="M90" s="13">
        <v>0.25913272586575109</v>
      </c>
      <c r="N90" s="13">
        <f t="shared" si="17"/>
        <v>0.14214472246162979</v>
      </c>
      <c r="O90" s="23"/>
      <c r="P90" s="19"/>
      <c r="Q90" s="16"/>
    </row>
    <row r="91" spans="1:20" x14ac:dyDescent="0.2">
      <c r="A91" s="16">
        <v>10</v>
      </c>
      <c r="B91" s="16">
        <v>1</v>
      </c>
      <c r="C91" s="16">
        <v>8</v>
      </c>
      <c r="D91" s="16">
        <v>125</v>
      </c>
      <c r="E91" s="60">
        <v>2.2432737231824476</v>
      </c>
      <c r="F91" s="18">
        <v>0.62450394975291168</v>
      </c>
      <c r="G91" s="17" t="s">
        <v>1</v>
      </c>
      <c r="H91" s="18">
        <v>4.8694809100604353</v>
      </c>
      <c r="I91" s="18">
        <f t="shared" ref="I91:I96" si="18">H91-F91</f>
        <v>4.2449769603075236</v>
      </c>
      <c r="J91" s="19">
        <v>0.12834920129595112</v>
      </c>
      <c r="K91" s="17">
        <v>0.12925340730397927</v>
      </c>
      <c r="L91" s="17">
        <v>9.0051200660474563E-4</v>
      </c>
      <c r="M91" s="13">
        <v>0.26266877650141485</v>
      </c>
      <c r="N91" s="13">
        <f t="shared" si="17"/>
        <v>0.13341536919743557</v>
      </c>
      <c r="O91" s="26"/>
      <c r="P91" s="19"/>
      <c r="Q91" s="16"/>
    </row>
    <row r="92" spans="1:20" x14ac:dyDescent="0.2">
      <c r="A92" s="16">
        <v>10</v>
      </c>
      <c r="B92" s="16">
        <v>1</v>
      </c>
      <c r="C92" s="16">
        <v>7</v>
      </c>
      <c r="D92" s="16">
        <v>150</v>
      </c>
      <c r="E92" s="60">
        <v>2.8579645567235796</v>
      </c>
      <c r="F92" s="18">
        <v>1.2558546639488275</v>
      </c>
      <c r="G92" s="17" t="s">
        <v>1</v>
      </c>
      <c r="H92" s="18">
        <v>5.2555005846896359</v>
      </c>
      <c r="I92" s="18">
        <f t="shared" si="18"/>
        <v>3.9996459207408082</v>
      </c>
      <c r="J92" s="19">
        <v>0.16508180115286419</v>
      </c>
      <c r="K92" s="17">
        <v>0.16741044657424661</v>
      </c>
      <c r="L92" s="17">
        <v>1.1654054077877719E-3</v>
      </c>
      <c r="M92" s="13">
        <v>0.27876343280088534</v>
      </c>
      <c r="N92" s="13">
        <f t="shared" si="17"/>
        <v>0.11135298622663872</v>
      </c>
      <c r="O92" s="26"/>
      <c r="P92" s="19"/>
      <c r="Q92" s="16"/>
    </row>
    <row r="93" spans="1:20" x14ac:dyDescent="0.2">
      <c r="A93" s="16">
        <v>10</v>
      </c>
      <c r="B93" s="16">
        <v>1</v>
      </c>
      <c r="C93" s="16">
        <v>5</v>
      </c>
      <c r="D93" s="16">
        <v>175</v>
      </c>
      <c r="E93" s="60">
        <v>3.2463571985656472</v>
      </c>
      <c r="F93" s="18">
        <v>1.919817956297492</v>
      </c>
      <c r="G93" s="17" t="s">
        <v>1</v>
      </c>
      <c r="H93" s="18">
        <v>5.7598512867268177</v>
      </c>
      <c r="I93" s="18">
        <f t="shared" si="18"/>
        <v>3.8400333304293257</v>
      </c>
      <c r="J93" s="19">
        <v>0.19382818406129465</v>
      </c>
      <c r="K93" s="17">
        <v>0.20837734252503526</v>
      </c>
      <c r="L93" s="17">
        <v>7.0533543952093925E-4</v>
      </c>
      <c r="M93" s="13">
        <v>0.31301935413731041</v>
      </c>
      <c r="N93" s="13">
        <f t="shared" si="17"/>
        <v>0.10464201161227515</v>
      </c>
      <c r="O93" s="26"/>
      <c r="P93" s="19"/>
      <c r="Q93" s="16"/>
    </row>
    <row r="94" spans="1:20" x14ac:dyDescent="0.2">
      <c r="A94" s="16">
        <v>10</v>
      </c>
      <c r="B94" s="16">
        <v>1</v>
      </c>
      <c r="C94" s="16">
        <v>4</v>
      </c>
      <c r="D94" s="16">
        <v>200</v>
      </c>
      <c r="E94" s="60">
        <v>3.5179405457501032</v>
      </c>
      <c r="F94" s="18">
        <v>1.8689574449100526</v>
      </c>
      <c r="G94" s="17" t="s">
        <v>1</v>
      </c>
      <c r="H94" s="18">
        <v>5.9968897386062494</v>
      </c>
      <c r="I94" s="18">
        <f t="shared" si="18"/>
        <v>4.1279322936961966</v>
      </c>
      <c r="J94" s="19">
        <v>0.20543696937321365</v>
      </c>
      <c r="K94" s="17" t="s">
        <v>1</v>
      </c>
      <c r="L94" s="17" t="s">
        <v>1</v>
      </c>
      <c r="M94" s="13">
        <v>0.31329316815884362</v>
      </c>
      <c r="N94" s="13">
        <f>M94-J94</f>
        <v>0.10785619878562996</v>
      </c>
      <c r="O94" s="26"/>
      <c r="P94" s="19"/>
      <c r="Q94" s="16"/>
    </row>
    <row r="95" spans="1:20" x14ac:dyDescent="0.2">
      <c r="A95" s="16">
        <v>10</v>
      </c>
      <c r="B95" s="16">
        <v>1</v>
      </c>
      <c r="C95" s="16">
        <v>3</v>
      </c>
      <c r="D95" s="16">
        <v>250</v>
      </c>
      <c r="E95" s="61">
        <v>6.1010764143064389</v>
      </c>
      <c r="F95" s="18">
        <v>6.0751173708081039</v>
      </c>
      <c r="G95" s="17" t="s">
        <v>1</v>
      </c>
      <c r="H95" s="18">
        <v>9.5959473123385273</v>
      </c>
      <c r="I95" s="18">
        <f t="shared" si="18"/>
        <v>3.5208299415304234</v>
      </c>
      <c r="J95" s="19">
        <v>0.46542566335512658</v>
      </c>
      <c r="K95" s="17" t="s">
        <v>1</v>
      </c>
      <c r="L95" s="17" t="s">
        <v>1</v>
      </c>
      <c r="M95" s="13">
        <v>0.55467791613727235</v>
      </c>
      <c r="N95" s="13">
        <f t="shared" ref="N95" si="19">M95-J95</f>
        <v>8.9252252782145769E-2</v>
      </c>
      <c r="O95" s="26"/>
      <c r="P95" s="19" t="s">
        <v>33</v>
      </c>
      <c r="Q95" s="16"/>
    </row>
    <row r="96" spans="1:20" x14ac:dyDescent="0.2">
      <c r="A96" s="16">
        <v>10</v>
      </c>
      <c r="B96" s="16">
        <v>1</v>
      </c>
      <c r="C96" s="16">
        <v>2</v>
      </c>
      <c r="D96" s="16">
        <v>500</v>
      </c>
      <c r="E96" s="60">
        <v>39.610914772285113</v>
      </c>
      <c r="F96" s="18">
        <v>27.171216133031308</v>
      </c>
      <c r="G96" s="17" t="s">
        <v>1</v>
      </c>
      <c r="H96" s="18">
        <v>30.241438733066737</v>
      </c>
      <c r="I96" s="18">
        <f t="shared" si="18"/>
        <v>3.0702226000354287</v>
      </c>
      <c r="J96" s="19">
        <v>1.9938743615878618</v>
      </c>
      <c r="K96" s="17" t="s">
        <v>1</v>
      </c>
      <c r="L96" s="17" t="s">
        <v>1</v>
      </c>
      <c r="M96" s="17" t="s">
        <v>31</v>
      </c>
      <c r="N96" s="17" t="s">
        <v>31</v>
      </c>
      <c r="O96" s="26"/>
      <c r="P96" s="19"/>
      <c r="Q96" s="16"/>
      <c r="R96" s="18"/>
      <c r="S96" s="18"/>
      <c r="T96" s="18"/>
    </row>
    <row r="97" spans="1:20" x14ac:dyDescent="0.2">
      <c r="A97" s="16">
        <v>11</v>
      </c>
      <c r="B97" s="16">
        <v>1</v>
      </c>
      <c r="C97" s="16">
        <v>24</v>
      </c>
      <c r="D97" s="16">
        <v>5</v>
      </c>
      <c r="E97" s="60">
        <v>1.2414867818639537</v>
      </c>
      <c r="F97" s="16" t="s">
        <v>20</v>
      </c>
      <c r="G97" s="13">
        <v>2.9408537116515279E-3</v>
      </c>
      <c r="H97" s="18">
        <v>5.1411827919301851</v>
      </c>
      <c r="I97" s="18">
        <f>H97-G97</f>
        <v>5.1382419382185338</v>
      </c>
      <c r="J97" s="19">
        <v>4.4029229965871164E-2</v>
      </c>
      <c r="K97" s="17">
        <v>4.7845905409299096E-2</v>
      </c>
      <c r="L97" s="17">
        <v>8.9553616653312816E-4</v>
      </c>
      <c r="M97" s="13">
        <v>0.25726750873965692</v>
      </c>
      <c r="N97" s="13">
        <f t="shared" ref="N97:N105" si="20">M97-K97</f>
        <v>0.20942160333035784</v>
      </c>
      <c r="O97" s="22"/>
      <c r="P97" s="22"/>
      <c r="Q97" s="16"/>
    </row>
    <row r="98" spans="1:20" x14ac:dyDescent="0.2">
      <c r="A98" s="16">
        <v>11</v>
      </c>
      <c r="B98" s="16">
        <v>1</v>
      </c>
      <c r="C98" s="16">
        <v>23</v>
      </c>
      <c r="D98" s="16">
        <v>15</v>
      </c>
      <c r="E98" s="60">
        <v>1.2361401013471376</v>
      </c>
      <c r="F98" s="16" t="s">
        <v>20</v>
      </c>
      <c r="G98" s="13">
        <v>2.0934767756670791E-3</v>
      </c>
      <c r="H98" s="18">
        <v>4.6907246068816599</v>
      </c>
      <c r="I98" s="18">
        <f>H98-G98</f>
        <v>4.6886311301059926</v>
      </c>
      <c r="J98" s="19">
        <v>3.82161542123126E-2</v>
      </c>
      <c r="K98" s="17">
        <v>4.1641448847494718E-2</v>
      </c>
      <c r="L98" s="17">
        <v>3.6451784410924189E-4</v>
      </c>
      <c r="M98" s="13">
        <v>0.24217485617332113</v>
      </c>
      <c r="N98" s="13">
        <f t="shared" si="20"/>
        <v>0.20053340732582642</v>
      </c>
      <c r="O98" s="19"/>
      <c r="P98" s="19"/>
      <c r="Q98" s="16"/>
    </row>
    <row r="99" spans="1:20" x14ac:dyDescent="0.2">
      <c r="A99" s="16">
        <v>11</v>
      </c>
      <c r="B99" s="16">
        <v>1</v>
      </c>
      <c r="C99" s="16">
        <v>20</v>
      </c>
      <c r="D99" s="16">
        <v>45</v>
      </c>
      <c r="E99" s="60">
        <v>1.3760863553396137</v>
      </c>
      <c r="F99" s="16" t="s">
        <v>20</v>
      </c>
      <c r="G99" s="13">
        <v>1.8067633619382945E-3</v>
      </c>
      <c r="H99" s="18">
        <v>4.9944818557861881</v>
      </c>
      <c r="I99" s="18">
        <f t="shared" ref="I99:I100" si="21">H99-G99</f>
        <v>4.9926750924242498</v>
      </c>
      <c r="J99" s="19">
        <v>2.6904497204951687E-2</v>
      </c>
      <c r="K99" s="17">
        <v>2.9550712983465691E-2</v>
      </c>
      <c r="L99" s="17">
        <v>1.314287777758038E-3</v>
      </c>
      <c r="M99" s="13">
        <v>0.21715499055174142</v>
      </c>
      <c r="N99" s="13">
        <f t="shared" si="20"/>
        <v>0.18760427756827575</v>
      </c>
      <c r="O99" s="19"/>
      <c r="P99" s="19"/>
    </row>
    <row r="100" spans="1:20" x14ac:dyDescent="0.2">
      <c r="A100" s="16">
        <v>11</v>
      </c>
      <c r="B100" s="16">
        <v>1</v>
      </c>
      <c r="C100" s="16">
        <v>17</v>
      </c>
      <c r="D100" s="16">
        <v>75</v>
      </c>
      <c r="E100" s="60">
        <v>3.9191065191845582</v>
      </c>
      <c r="F100" s="16" t="s">
        <v>20</v>
      </c>
      <c r="G100" s="13">
        <v>2.0868070725763594E-2</v>
      </c>
      <c r="H100" s="18">
        <v>5.1142407552233529</v>
      </c>
      <c r="I100" s="18">
        <f t="shared" si="21"/>
        <v>5.0933726844975888</v>
      </c>
      <c r="J100" s="19">
        <v>4.2575211297088196E-2</v>
      </c>
      <c r="K100" s="17">
        <v>5.0604483761319492E-2</v>
      </c>
      <c r="L100" s="17">
        <v>3.8426139238964373E-4</v>
      </c>
      <c r="M100" s="13">
        <v>0.21791288182499643</v>
      </c>
      <c r="N100" s="13">
        <f t="shared" si="20"/>
        <v>0.16730839806367695</v>
      </c>
      <c r="O100" s="19"/>
      <c r="P100" s="19"/>
    </row>
    <row r="101" spans="1:20" x14ac:dyDescent="0.2">
      <c r="A101" s="16">
        <v>11</v>
      </c>
      <c r="B101" s="16">
        <v>1</v>
      </c>
      <c r="C101" s="16">
        <v>16</v>
      </c>
      <c r="D101" s="16">
        <v>100</v>
      </c>
      <c r="E101" s="60">
        <v>4.3833715959844435</v>
      </c>
      <c r="F101" s="16" t="s">
        <v>20</v>
      </c>
      <c r="G101" s="13">
        <v>2.5421964876021757E-3</v>
      </c>
      <c r="H101" s="18">
        <v>4.4258116645520538</v>
      </c>
      <c r="I101" s="18">
        <f>H101-G101</f>
        <v>4.4232694680644515</v>
      </c>
      <c r="J101" s="19">
        <v>6.4511891153115286E-2</v>
      </c>
      <c r="K101" s="17">
        <v>7.0647047014818484E-2</v>
      </c>
      <c r="L101" s="17">
        <v>5.3902737612581883E-4</v>
      </c>
      <c r="M101" s="13">
        <v>0.22582987583386926</v>
      </c>
      <c r="N101" s="13">
        <f t="shared" si="20"/>
        <v>0.15518282881905077</v>
      </c>
      <c r="O101" s="23"/>
      <c r="P101" s="19"/>
      <c r="S101" s="34"/>
    </row>
    <row r="102" spans="1:20" x14ac:dyDescent="0.2">
      <c r="A102" s="16">
        <v>11</v>
      </c>
      <c r="B102" s="16">
        <v>1</v>
      </c>
      <c r="C102" s="16">
        <v>15</v>
      </c>
      <c r="D102" s="16">
        <v>110</v>
      </c>
      <c r="E102" s="60">
        <v>4.5592620188373267</v>
      </c>
      <c r="F102" s="16" t="s">
        <v>20</v>
      </c>
      <c r="G102" s="13">
        <v>6.8270405115685398E-2</v>
      </c>
      <c r="H102" s="18">
        <v>4.4836080269898542</v>
      </c>
      <c r="I102" s="18">
        <f>H102-G102</f>
        <v>4.4153376218741691</v>
      </c>
      <c r="J102" s="19">
        <v>8.829437578667218E-2</v>
      </c>
      <c r="K102" s="17">
        <v>9.3917140334984286E-2</v>
      </c>
      <c r="L102" s="17">
        <v>3.5861445184855319E-4</v>
      </c>
      <c r="M102" s="13">
        <v>0.23886306583958405</v>
      </c>
      <c r="N102" s="13">
        <f t="shared" si="20"/>
        <v>0.14494592550459978</v>
      </c>
      <c r="O102" s="19"/>
      <c r="P102" s="19"/>
      <c r="S102" s="13"/>
    </row>
    <row r="103" spans="1:20" x14ac:dyDescent="0.2">
      <c r="A103" s="16">
        <v>11</v>
      </c>
      <c r="B103" s="16">
        <v>1</v>
      </c>
      <c r="C103" s="16">
        <v>12</v>
      </c>
      <c r="D103" s="16">
        <v>125</v>
      </c>
      <c r="E103" s="60">
        <v>2.6369226260706045</v>
      </c>
      <c r="F103" s="18">
        <v>0.74145948615501678</v>
      </c>
      <c r="G103" s="17" t="s">
        <v>1</v>
      </c>
      <c r="H103" s="18">
        <v>4.4718671905063045</v>
      </c>
      <c r="I103" s="18">
        <f t="shared" ref="I103:I108" si="22">H103-F103</f>
        <v>3.730407704351288</v>
      </c>
      <c r="J103" s="19">
        <v>0.12913882725205894</v>
      </c>
      <c r="K103" s="17">
        <v>0.14218282029043591</v>
      </c>
      <c r="L103" s="17">
        <v>8.6385596202343456E-5</v>
      </c>
      <c r="M103" s="13">
        <v>0.27628762940615414</v>
      </c>
      <c r="N103" s="13">
        <f t="shared" si="20"/>
        <v>0.13410480911571823</v>
      </c>
      <c r="O103" s="23"/>
      <c r="P103" s="19"/>
      <c r="S103" s="13"/>
    </row>
    <row r="104" spans="1:20" x14ac:dyDescent="0.2">
      <c r="A104" s="16">
        <v>11</v>
      </c>
      <c r="B104" s="16">
        <v>1</v>
      </c>
      <c r="C104" s="16">
        <v>9</v>
      </c>
      <c r="D104" s="16">
        <v>150</v>
      </c>
      <c r="E104" s="60">
        <v>4.3141847606171506</v>
      </c>
      <c r="F104" s="18">
        <v>4.1489036334652578</v>
      </c>
      <c r="G104" s="17" t="s">
        <v>1</v>
      </c>
      <c r="H104" s="18">
        <v>7.6437766654902433</v>
      </c>
      <c r="I104" s="18">
        <f t="shared" si="22"/>
        <v>3.4948730320249854</v>
      </c>
      <c r="J104" s="19">
        <v>0.39375347993557347</v>
      </c>
      <c r="K104" s="17">
        <v>0.40282756932922581</v>
      </c>
      <c r="L104" s="17">
        <v>2.8806714515249017E-3</v>
      </c>
      <c r="M104" s="13">
        <v>0.49146652513434796</v>
      </c>
      <c r="N104" s="13">
        <f t="shared" si="20"/>
        <v>8.8638955805122155E-2</v>
      </c>
      <c r="O104" s="26"/>
      <c r="P104" s="19"/>
      <c r="S104" s="13"/>
    </row>
    <row r="105" spans="1:20" x14ac:dyDescent="0.2">
      <c r="A105" s="16">
        <v>11</v>
      </c>
      <c r="B105" s="16">
        <v>1</v>
      </c>
      <c r="C105" s="16">
        <v>8</v>
      </c>
      <c r="D105" s="16">
        <v>175</v>
      </c>
      <c r="E105" s="60">
        <v>5.0000088238525597</v>
      </c>
      <c r="F105" s="18">
        <v>3.7727656541298549</v>
      </c>
      <c r="G105" s="17" t="s">
        <v>1</v>
      </c>
      <c r="H105" s="18">
        <v>7.4073045414581582</v>
      </c>
      <c r="I105" s="18">
        <f t="shared" si="22"/>
        <v>3.6345388873283033</v>
      </c>
      <c r="J105" s="19">
        <v>0.33199273584962363</v>
      </c>
      <c r="K105" s="17">
        <v>0.33995193578248856</v>
      </c>
      <c r="L105" s="17">
        <v>3.1888651274207041E-3</v>
      </c>
      <c r="M105" s="13">
        <v>0.43540148775591703</v>
      </c>
      <c r="N105" s="13">
        <f t="shared" si="20"/>
        <v>9.544955197342847E-2</v>
      </c>
      <c r="O105" s="26"/>
      <c r="P105" s="19"/>
      <c r="S105" s="13"/>
    </row>
    <row r="106" spans="1:20" x14ac:dyDescent="0.2">
      <c r="A106" s="16">
        <v>11</v>
      </c>
      <c r="B106" s="16">
        <v>1</v>
      </c>
      <c r="C106" s="16">
        <v>5</v>
      </c>
      <c r="D106" s="16">
        <v>200</v>
      </c>
      <c r="E106" s="60">
        <v>6.3253276044737756</v>
      </c>
      <c r="F106" s="18">
        <v>5.6684638236056282</v>
      </c>
      <c r="G106" s="17" t="s">
        <v>1</v>
      </c>
      <c r="H106" s="18">
        <v>9.1976003130683974</v>
      </c>
      <c r="I106" s="18">
        <f t="shared" si="22"/>
        <v>3.5291364894627693</v>
      </c>
      <c r="J106" s="19">
        <v>0.46233616438861436</v>
      </c>
      <c r="K106" s="17" t="s">
        <v>1</v>
      </c>
      <c r="L106" s="17" t="s">
        <v>1</v>
      </c>
      <c r="M106" s="13">
        <v>0.54174089293679339</v>
      </c>
      <c r="N106" s="13">
        <f>M106-J106</f>
        <v>7.9404728548179038E-2</v>
      </c>
      <c r="O106" s="26"/>
      <c r="P106" s="19"/>
      <c r="S106" s="13"/>
    </row>
    <row r="107" spans="1:20" x14ac:dyDescent="0.2">
      <c r="A107" s="16">
        <v>11</v>
      </c>
      <c r="B107" s="16">
        <v>1</v>
      </c>
      <c r="C107" s="16">
        <v>2</v>
      </c>
      <c r="D107" s="16">
        <v>250</v>
      </c>
      <c r="E107" s="60">
        <v>9.2270020954268972</v>
      </c>
      <c r="F107" s="18">
        <v>9.4834416894052733</v>
      </c>
      <c r="G107" s="17" t="s">
        <v>1</v>
      </c>
      <c r="H107" s="18">
        <v>12.895863894930475</v>
      </c>
      <c r="I107" s="18">
        <f t="shared" si="22"/>
        <v>3.4124222055252016</v>
      </c>
      <c r="J107" s="19">
        <v>0.69240085409488161</v>
      </c>
      <c r="K107" s="17" t="s">
        <v>1</v>
      </c>
      <c r="L107" s="17" t="s">
        <v>1</v>
      </c>
      <c r="M107" s="17" t="s">
        <v>31</v>
      </c>
      <c r="N107" s="17" t="s">
        <v>31</v>
      </c>
      <c r="O107" s="26"/>
      <c r="P107" s="19"/>
      <c r="S107" s="13"/>
    </row>
    <row r="108" spans="1:20" x14ac:dyDescent="0.2">
      <c r="A108" s="16">
        <v>11</v>
      </c>
      <c r="B108" s="16">
        <v>1</v>
      </c>
      <c r="C108" s="16">
        <v>1</v>
      </c>
      <c r="D108" s="16">
        <v>500</v>
      </c>
      <c r="E108" s="60">
        <v>47.433798620186984</v>
      </c>
      <c r="F108" s="18">
        <v>29.750186191908917</v>
      </c>
      <c r="G108" s="17" t="s">
        <v>1</v>
      </c>
      <c r="H108" s="18">
        <v>32.913497128770118</v>
      </c>
      <c r="I108" s="18">
        <f t="shared" si="22"/>
        <v>3.1633109368612011</v>
      </c>
      <c r="J108" s="19">
        <v>2.1511151470834862</v>
      </c>
      <c r="K108" s="17" t="s">
        <v>1</v>
      </c>
      <c r="L108" s="17" t="s">
        <v>1</v>
      </c>
      <c r="M108" s="17" t="s">
        <v>31</v>
      </c>
      <c r="N108" s="17" t="s">
        <v>31</v>
      </c>
      <c r="O108" s="26"/>
      <c r="P108" s="19"/>
      <c r="Q108" s="29"/>
      <c r="R108" s="28"/>
      <c r="S108" s="13"/>
      <c r="T108" s="18"/>
    </row>
    <row r="109" spans="1:20" x14ac:dyDescent="0.2">
      <c r="A109" s="16">
        <v>12</v>
      </c>
      <c r="B109" s="16">
        <v>2</v>
      </c>
      <c r="C109" s="16">
        <v>20</v>
      </c>
      <c r="D109" s="16">
        <v>5</v>
      </c>
      <c r="E109" s="60">
        <v>1.4948945700795615</v>
      </c>
      <c r="F109" s="16" t="s">
        <v>20</v>
      </c>
      <c r="G109" s="13">
        <v>1.5064357232966441E-3</v>
      </c>
      <c r="H109" s="18">
        <v>4.6906153254199792</v>
      </c>
      <c r="I109" s="18">
        <f t="shared" ref="I109:I114" si="23">H109-G109</f>
        <v>4.6891088896966826</v>
      </c>
      <c r="J109" s="19">
        <v>2.460158586802709E-2</v>
      </c>
      <c r="K109" s="17">
        <v>2.3704205838688496E-2</v>
      </c>
      <c r="L109" s="17">
        <v>4.8221178197945723E-4</v>
      </c>
      <c r="M109" s="13">
        <v>0.2095641873984424</v>
      </c>
      <c r="N109" s="13">
        <f t="shared" ref="N109:N117" si="24">M109-K109</f>
        <v>0.18585998155975392</v>
      </c>
      <c r="O109" s="15"/>
      <c r="P109" s="15"/>
      <c r="Q109" s="30"/>
      <c r="R109" s="28"/>
      <c r="S109" s="13"/>
    </row>
    <row r="110" spans="1:20" x14ac:dyDescent="0.2">
      <c r="A110" s="16">
        <v>12</v>
      </c>
      <c r="B110" s="16">
        <v>2</v>
      </c>
      <c r="C110" s="16">
        <v>18</v>
      </c>
      <c r="D110" s="16">
        <v>15</v>
      </c>
      <c r="E110" s="60">
        <v>1.5285910914762395</v>
      </c>
      <c r="F110" s="16" t="s">
        <v>20</v>
      </c>
      <c r="G110" s="13">
        <v>1.862693085157048E-3</v>
      </c>
      <c r="H110" s="18">
        <v>4.693784487808724</v>
      </c>
      <c r="I110" s="18">
        <f t="shared" si="23"/>
        <v>4.6919217947235667</v>
      </c>
      <c r="J110" s="19">
        <v>2.3049403336972186E-2</v>
      </c>
      <c r="K110" s="17">
        <v>2.3147395634423997E-2</v>
      </c>
      <c r="L110" s="17">
        <v>2.4837704365118996E-4</v>
      </c>
      <c r="M110" s="13">
        <v>0.20850978208206267</v>
      </c>
      <c r="N110" s="13">
        <f t="shared" si="24"/>
        <v>0.18536238644763867</v>
      </c>
      <c r="O110" s="22"/>
      <c r="P110" s="22"/>
      <c r="Q110" s="30"/>
      <c r="R110" s="28"/>
    </row>
    <row r="111" spans="1:20" x14ac:dyDescent="0.2">
      <c r="A111" s="16">
        <v>12</v>
      </c>
      <c r="B111" s="16">
        <v>2</v>
      </c>
      <c r="C111" s="16">
        <v>16</v>
      </c>
      <c r="D111" s="16">
        <v>45</v>
      </c>
      <c r="E111" s="60">
        <v>1.8510083607809849</v>
      </c>
      <c r="F111" s="16" t="s">
        <v>20</v>
      </c>
      <c r="G111" s="13">
        <v>2.1752625339375668E-3</v>
      </c>
      <c r="H111" s="18">
        <v>4.6679453898106544</v>
      </c>
      <c r="I111" s="18">
        <f t="shared" si="23"/>
        <v>4.6657701272767165</v>
      </c>
      <c r="J111" s="19">
        <v>2.5332024706170575E-2</v>
      </c>
      <c r="K111" s="17">
        <v>1.6942939072619626E-2</v>
      </c>
      <c r="L111" s="17">
        <v>5.6386764946501282E-4</v>
      </c>
      <c r="M111" s="13">
        <v>0.19542749940411247</v>
      </c>
      <c r="N111" s="13">
        <f t="shared" si="24"/>
        <v>0.17848456033149285</v>
      </c>
      <c r="O111" s="19"/>
      <c r="P111" s="19"/>
      <c r="Q111" s="30"/>
      <c r="R111" s="28"/>
    </row>
    <row r="112" spans="1:20" x14ac:dyDescent="0.2">
      <c r="A112" s="16">
        <v>12</v>
      </c>
      <c r="B112" s="16">
        <v>2</v>
      </c>
      <c r="C112" s="16">
        <v>14</v>
      </c>
      <c r="D112" s="16">
        <v>75</v>
      </c>
      <c r="E112" s="60">
        <v>2.9736131506467292</v>
      </c>
      <c r="F112" s="16" t="s">
        <v>20</v>
      </c>
      <c r="G112" s="13">
        <v>3.1896956567203441E-3</v>
      </c>
      <c r="H112" s="18">
        <v>4.506246523331555</v>
      </c>
      <c r="I112" s="18">
        <f t="shared" si="23"/>
        <v>4.5030568276748344</v>
      </c>
      <c r="J112" s="17">
        <v>5.7940014802349893E-2</v>
      </c>
      <c r="K112" s="17">
        <v>5.8414309601649117E-2</v>
      </c>
      <c r="L112" s="17">
        <v>6.6556025500569792E-4</v>
      </c>
      <c r="M112" s="13">
        <v>0.21547119208394219</v>
      </c>
      <c r="N112" s="13">
        <f t="shared" si="24"/>
        <v>0.15705688248229308</v>
      </c>
      <c r="O112" s="19"/>
      <c r="P112" s="19"/>
      <c r="Q112" s="29"/>
      <c r="R112" s="28"/>
    </row>
    <row r="113" spans="1:20" x14ac:dyDescent="0.2">
      <c r="A113" s="16">
        <v>12</v>
      </c>
      <c r="B113" s="16">
        <v>2</v>
      </c>
      <c r="C113" s="16">
        <v>12</v>
      </c>
      <c r="D113" s="16">
        <v>98</v>
      </c>
      <c r="E113" s="64">
        <v>2.9980516103307284</v>
      </c>
      <c r="F113" s="16" t="s">
        <v>20</v>
      </c>
      <c r="G113" s="13">
        <v>6.3807923219122764E-2</v>
      </c>
      <c r="H113" s="18">
        <f>(4.413+4.379)/2</f>
        <v>4.3959999999999999</v>
      </c>
      <c r="I113" s="18">
        <f t="shared" si="23"/>
        <v>4.3321920767808768</v>
      </c>
      <c r="J113" s="17">
        <v>9.4612707525139533E-2</v>
      </c>
      <c r="K113" s="17">
        <v>9.8021283506177906E-2</v>
      </c>
      <c r="L113" s="17">
        <v>9.9535401511590131E-4</v>
      </c>
      <c r="M113" s="13">
        <v>0.23567932091522531</v>
      </c>
      <c r="N113" s="13">
        <f t="shared" si="24"/>
        <v>0.13765803740904742</v>
      </c>
      <c r="O113" s="19"/>
      <c r="P113" s="19"/>
      <c r="Q113" s="4"/>
      <c r="R113" s="28"/>
    </row>
    <row r="114" spans="1:20" x14ac:dyDescent="0.2">
      <c r="A114" s="16">
        <v>12</v>
      </c>
      <c r="B114" s="16">
        <v>2</v>
      </c>
      <c r="C114" s="16">
        <v>10</v>
      </c>
      <c r="D114" s="16">
        <v>100</v>
      </c>
      <c r="E114" s="60">
        <v>3.3186416486587045</v>
      </c>
      <c r="F114" s="17" t="s">
        <v>1</v>
      </c>
      <c r="G114" s="13">
        <v>0.81998396863348033</v>
      </c>
      <c r="H114" s="16">
        <f>(5.064+4.958)/2</f>
        <v>5.0110000000000001</v>
      </c>
      <c r="I114" s="18">
        <f t="shared" si="23"/>
        <v>4.1910160313665195</v>
      </c>
      <c r="J114" s="17">
        <v>0.16085884382637347</v>
      </c>
      <c r="K114" s="17">
        <v>0.16838940816955605</v>
      </c>
      <c r="L114" s="17">
        <v>1.8049864917166778E-3</v>
      </c>
      <c r="M114" s="13">
        <v>0.29227343302983005</v>
      </c>
      <c r="N114" s="13">
        <f t="shared" si="24"/>
        <v>0.123884024860274</v>
      </c>
      <c r="O114" s="19"/>
      <c r="P114" s="19"/>
      <c r="Q114" s="29"/>
      <c r="R114" s="28"/>
    </row>
    <row r="115" spans="1:20" x14ac:dyDescent="0.2">
      <c r="A115" s="16">
        <v>12</v>
      </c>
      <c r="B115" s="16">
        <v>2</v>
      </c>
      <c r="C115" s="16">
        <v>9</v>
      </c>
      <c r="D115" s="16">
        <v>125</v>
      </c>
      <c r="E115" s="60">
        <v>4.1894843813821439</v>
      </c>
      <c r="F115" s="18">
        <v>3.1009891647745755</v>
      </c>
      <c r="G115" s="17" t="s">
        <v>1</v>
      </c>
      <c r="H115" s="18">
        <v>6.8466069661164566</v>
      </c>
      <c r="I115" s="18">
        <f t="shared" ref="I115:I120" si="25">H115-F115</f>
        <v>3.745617801341881</v>
      </c>
      <c r="J115" s="19">
        <v>0.29788889075798086</v>
      </c>
      <c r="K115" s="17">
        <v>0.31213842690138655</v>
      </c>
      <c r="L115" s="17">
        <v>2.9455672720528569E-3</v>
      </c>
      <c r="M115" s="13">
        <v>0.41197292139471131</v>
      </c>
      <c r="N115" s="13">
        <f t="shared" si="24"/>
        <v>9.9834494493324766E-2</v>
      </c>
      <c r="O115" s="23"/>
      <c r="P115" s="19"/>
      <c r="Q115" s="29"/>
      <c r="R115" s="28"/>
    </row>
    <row r="116" spans="1:20" x14ac:dyDescent="0.2">
      <c r="A116" s="16">
        <v>12</v>
      </c>
      <c r="B116" s="16">
        <v>2</v>
      </c>
      <c r="C116" s="16">
        <v>8</v>
      </c>
      <c r="D116" s="16">
        <v>150</v>
      </c>
      <c r="E116" s="60">
        <v>7.9362123600871826</v>
      </c>
      <c r="F116" s="18">
        <v>5.2309649809018604</v>
      </c>
      <c r="G116" s="17" t="s">
        <v>1</v>
      </c>
      <c r="H116" s="18">
        <v>8.786417358567153</v>
      </c>
      <c r="I116" s="18">
        <f t="shared" si="25"/>
        <v>3.5554523776652927</v>
      </c>
      <c r="J116" s="19">
        <v>0.42526855132301478</v>
      </c>
      <c r="K116" s="17">
        <v>0.43711596534370295</v>
      </c>
      <c r="L116" s="17">
        <v>2.543123093089905E-4</v>
      </c>
      <c r="M116" s="13">
        <v>0.52366717054483825</v>
      </c>
      <c r="N116" s="13">
        <f t="shared" si="24"/>
        <v>8.6551205201135295E-2</v>
      </c>
      <c r="O116" s="19"/>
      <c r="P116" s="19"/>
      <c r="Q116" s="30"/>
      <c r="R116" s="28"/>
    </row>
    <row r="117" spans="1:20" x14ac:dyDescent="0.2">
      <c r="A117" s="16">
        <v>12</v>
      </c>
      <c r="B117" s="16">
        <v>2</v>
      </c>
      <c r="C117" s="16">
        <v>5</v>
      </c>
      <c r="D117" s="16">
        <v>175</v>
      </c>
      <c r="E117" s="60">
        <v>6.6442603860982423</v>
      </c>
      <c r="F117" s="18">
        <v>6.6346134017986307</v>
      </c>
      <c r="G117" s="17" t="s">
        <v>1</v>
      </c>
      <c r="H117" s="18">
        <v>10.111030740840629</v>
      </c>
      <c r="I117" s="18">
        <f t="shared" si="25"/>
        <v>3.4764173390419986</v>
      </c>
      <c r="J117" s="19">
        <v>0.51280708453304047</v>
      </c>
      <c r="K117" s="17">
        <v>0.54124355276533975</v>
      </c>
      <c r="L117" s="17">
        <v>2.9090277377136035E-3</v>
      </c>
      <c r="M117" s="13">
        <v>0.61720734019152945</v>
      </c>
      <c r="N117" s="13">
        <f t="shared" si="24"/>
        <v>7.5963787426189699E-2</v>
      </c>
      <c r="O117" s="26"/>
      <c r="P117" s="19"/>
      <c r="Q117" s="30"/>
      <c r="R117" s="28"/>
    </row>
    <row r="118" spans="1:20" x14ac:dyDescent="0.2">
      <c r="A118" s="16">
        <v>12</v>
      </c>
      <c r="B118" s="16">
        <v>2</v>
      </c>
      <c r="C118" s="16">
        <v>4</v>
      </c>
      <c r="D118" s="16">
        <v>200</v>
      </c>
      <c r="E118" s="60">
        <v>9.7969738704355471</v>
      </c>
      <c r="F118" s="18">
        <v>7.6494396259266573</v>
      </c>
      <c r="G118" s="17" t="s">
        <v>1</v>
      </c>
      <c r="H118" s="18">
        <v>11.238306834208238</v>
      </c>
      <c r="I118" s="18">
        <f t="shared" si="25"/>
        <v>3.5888672082815809</v>
      </c>
      <c r="J118" s="19">
        <v>0.5822087242892835</v>
      </c>
      <c r="K118" s="17" t="s">
        <v>1</v>
      </c>
      <c r="L118" s="17" t="s">
        <v>1</v>
      </c>
      <c r="M118" s="17" t="s">
        <v>31</v>
      </c>
      <c r="N118" s="17" t="s">
        <v>31</v>
      </c>
      <c r="O118" s="26"/>
      <c r="P118" s="19"/>
      <c r="Q118" s="29"/>
      <c r="R118" s="28"/>
    </row>
    <row r="119" spans="1:20" x14ac:dyDescent="0.2">
      <c r="A119" s="16">
        <v>12</v>
      </c>
      <c r="B119" s="16">
        <v>2</v>
      </c>
      <c r="C119" s="16">
        <v>3</v>
      </c>
      <c r="D119" s="16">
        <v>250</v>
      </c>
      <c r="E119" s="60">
        <v>12.470574707752569</v>
      </c>
      <c r="F119" s="18">
        <v>11.551198179772918</v>
      </c>
      <c r="G119" s="17" t="s">
        <v>1</v>
      </c>
      <c r="H119" s="18">
        <v>14.815723920713676</v>
      </c>
      <c r="I119" s="18">
        <f t="shared" si="25"/>
        <v>3.2645257409407584</v>
      </c>
      <c r="J119" s="19">
        <v>0.83454723035411882</v>
      </c>
      <c r="K119" s="17" t="s">
        <v>1</v>
      </c>
      <c r="L119" s="17" t="s">
        <v>1</v>
      </c>
      <c r="M119" s="17" t="s">
        <v>31</v>
      </c>
      <c r="N119" s="17" t="s">
        <v>31</v>
      </c>
      <c r="O119" s="26"/>
      <c r="P119" s="19"/>
      <c r="Q119" s="29"/>
      <c r="R119" s="28"/>
      <c r="S119" s="13"/>
    </row>
    <row r="120" spans="1:20" x14ac:dyDescent="0.2">
      <c r="A120" s="16">
        <v>12</v>
      </c>
      <c r="B120" s="16">
        <v>2</v>
      </c>
      <c r="C120" s="16">
        <v>2</v>
      </c>
      <c r="D120" s="16">
        <v>500</v>
      </c>
      <c r="E120" s="60">
        <v>48.903748183007352</v>
      </c>
      <c r="F120" s="18">
        <v>30.145811623418446</v>
      </c>
      <c r="G120" s="17" t="s">
        <v>1</v>
      </c>
      <c r="H120" s="18">
        <v>32.985429025408216</v>
      </c>
      <c r="I120" s="18">
        <f t="shared" si="25"/>
        <v>2.83961740198977</v>
      </c>
      <c r="J120" s="19">
        <v>2.1760076816136698</v>
      </c>
      <c r="K120" s="17" t="s">
        <v>1</v>
      </c>
      <c r="L120" s="17" t="s">
        <v>1</v>
      </c>
      <c r="M120" s="17" t="s">
        <v>31</v>
      </c>
      <c r="N120" s="17" t="s">
        <v>31</v>
      </c>
      <c r="O120" s="26"/>
      <c r="P120" s="19"/>
      <c r="Q120" s="29"/>
      <c r="R120" s="28"/>
      <c r="S120" s="13"/>
      <c r="T120" s="18"/>
    </row>
    <row r="121" spans="1:20" x14ac:dyDescent="0.2">
      <c r="A121" s="16">
        <v>13</v>
      </c>
      <c r="B121" s="16">
        <v>1</v>
      </c>
      <c r="C121" s="16">
        <v>24</v>
      </c>
      <c r="D121" s="16">
        <v>5</v>
      </c>
      <c r="E121" s="60">
        <v>1.2876796147010969</v>
      </c>
      <c r="F121" s="16" t="s">
        <v>20</v>
      </c>
      <c r="G121" s="13">
        <v>2.7008712214359599E-3</v>
      </c>
      <c r="H121" s="18">
        <v>4.8269257352899109</v>
      </c>
      <c r="I121" s="18">
        <f t="shared" ref="I121:I126" si="26">H121-G121</f>
        <v>4.8242248640684746</v>
      </c>
      <c r="J121" s="19">
        <v>3.9413262308158864E-2</v>
      </c>
      <c r="K121" s="17">
        <v>4.7806133251851624E-2</v>
      </c>
      <c r="L121" s="17">
        <v>1.0694199920063513E-3</v>
      </c>
      <c r="M121" s="13">
        <v>0.2531291573926383</v>
      </c>
      <c r="N121" s="13">
        <f t="shared" ref="N121:N129" si="27">M121-K121</f>
        <v>0.20532302414078668</v>
      </c>
      <c r="O121" s="26"/>
      <c r="P121" s="19"/>
      <c r="Q121" s="29"/>
      <c r="R121" s="28"/>
      <c r="S121" s="13"/>
    </row>
    <row r="122" spans="1:20" x14ac:dyDescent="0.2">
      <c r="A122" s="16">
        <v>13</v>
      </c>
      <c r="B122" s="16">
        <v>1</v>
      </c>
      <c r="C122" s="16">
        <v>23</v>
      </c>
      <c r="D122" s="16">
        <v>15</v>
      </c>
      <c r="E122" s="60">
        <v>1.2044952131720286</v>
      </c>
      <c r="F122" s="16" t="s">
        <v>20</v>
      </c>
      <c r="G122" s="13">
        <v>2.1663775369986605E-3</v>
      </c>
      <c r="H122" s="18">
        <v>4.7506837021905612</v>
      </c>
      <c r="I122" s="18">
        <f t="shared" si="26"/>
        <v>4.7485173246535624</v>
      </c>
      <c r="J122" s="19">
        <v>4.1908928338482435E-2</v>
      </c>
      <c r="K122" s="17">
        <v>4.6772057158217563E-2</v>
      </c>
      <c r="L122" s="17">
        <v>6.8887397432237381E-5</v>
      </c>
      <c r="M122" s="13">
        <v>0.24503115455800692</v>
      </c>
      <c r="N122" s="13">
        <f t="shared" si="27"/>
        <v>0.19825909739978936</v>
      </c>
      <c r="O122" s="15"/>
      <c r="P122" s="15"/>
      <c r="Q122" s="29"/>
      <c r="R122" s="28"/>
      <c r="S122" s="13"/>
    </row>
    <row r="123" spans="1:20" x14ac:dyDescent="0.2">
      <c r="A123" s="16">
        <v>13</v>
      </c>
      <c r="B123" s="16">
        <v>1</v>
      </c>
      <c r="C123" s="16">
        <v>10</v>
      </c>
      <c r="D123" s="16">
        <v>45</v>
      </c>
      <c r="E123" s="60">
        <v>1.291099003403712</v>
      </c>
      <c r="F123" s="16" t="s">
        <v>20</v>
      </c>
      <c r="G123" s="13">
        <v>1.5172263250742835E-3</v>
      </c>
      <c r="H123" s="18">
        <v>4.8507495300269881</v>
      </c>
      <c r="I123" s="18">
        <f t="shared" si="26"/>
        <v>4.849232303701914</v>
      </c>
      <c r="J123" s="19">
        <v>2.92479884773287E-2</v>
      </c>
      <c r="K123" s="17">
        <v>3.6192663277192158E-2</v>
      </c>
      <c r="L123" s="17">
        <v>3.5794941702755093E-4</v>
      </c>
      <c r="M123" s="13">
        <v>0.22361981857509511</v>
      </c>
      <c r="N123" s="13">
        <f t="shared" si="27"/>
        <v>0.18742715529790294</v>
      </c>
      <c r="O123" s="22"/>
      <c r="P123" s="22"/>
      <c r="Q123" s="16"/>
    </row>
    <row r="124" spans="1:20" x14ac:dyDescent="0.2">
      <c r="A124" s="16">
        <v>13</v>
      </c>
      <c r="B124" s="16">
        <v>1</v>
      </c>
      <c r="C124" s="16">
        <v>9</v>
      </c>
      <c r="D124" s="16">
        <v>75</v>
      </c>
      <c r="E124" s="60">
        <v>2.6302315667064091</v>
      </c>
      <c r="F124" s="16" t="s">
        <v>20</v>
      </c>
      <c r="G124" s="13">
        <v>1.248686888072644E-3</v>
      </c>
      <c r="H124" s="18">
        <v>4.6239490114815016</v>
      </c>
      <c r="I124" s="18">
        <f t="shared" si="26"/>
        <v>4.6227003245934286</v>
      </c>
      <c r="J124" s="19">
        <v>4.5090373851084831E-2</v>
      </c>
      <c r="K124" s="17">
        <v>4.5026036732512625E-2</v>
      </c>
      <c r="L124" s="17">
        <v>2.7571624088902499E-3</v>
      </c>
      <c r="M124" s="13">
        <v>0.21164482114774463</v>
      </c>
      <c r="N124" s="13">
        <f t="shared" si="27"/>
        <v>0.16661878441523201</v>
      </c>
      <c r="O124" s="19"/>
      <c r="P124" s="19"/>
      <c r="Q124" s="16"/>
    </row>
    <row r="125" spans="1:20" x14ac:dyDescent="0.2">
      <c r="A125" s="16">
        <v>13</v>
      </c>
      <c r="B125" s="16">
        <v>1</v>
      </c>
      <c r="C125" s="16">
        <v>8</v>
      </c>
      <c r="D125" s="16">
        <v>100</v>
      </c>
      <c r="E125" s="60">
        <v>3.058099842522692</v>
      </c>
      <c r="F125" s="16" t="s">
        <v>20</v>
      </c>
      <c r="G125" s="13">
        <v>2.7876500925652567E-2</v>
      </c>
      <c r="H125" s="18">
        <v>4.3167365164285236</v>
      </c>
      <c r="I125" s="18">
        <f t="shared" si="26"/>
        <v>4.2888600155028707</v>
      </c>
      <c r="J125" s="19">
        <v>8.8182816157261049E-2</v>
      </c>
      <c r="K125" s="17">
        <v>9.6825902000005015E-2</v>
      </c>
      <c r="L125" s="17">
        <v>4.831076840629727E-4</v>
      </c>
      <c r="M125" s="13">
        <v>0.25672623563084562</v>
      </c>
      <c r="N125" s="13">
        <f t="shared" si="27"/>
        <v>0.15990033363084061</v>
      </c>
      <c r="O125" s="19"/>
      <c r="P125" s="19"/>
      <c r="Q125" s="16"/>
    </row>
    <row r="126" spans="1:20" x14ac:dyDescent="0.2">
      <c r="A126" s="16">
        <v>13</v>
      </c>
      <c r="B126" s="16">
        <v>1</v>
      </c>
      <c r="C126" s="16">
        <v>7</v>
      </c>
      <c r="D126" s="16">
        <v>105</v>
      </c>
      <c r="E126" s="60">
        <v>2.2726865217498462</v>
      </c>
      <c r="F126" s="16" t="s">
        <v>20</v>
      </c>
      <c r="G126" s="13">
        <v>2.6624986037452652E-2</v>
      </c>
      <c r="H126" s="18">
        <v>4.4200481875894768</v>
      </c>
      <c r="I126" s="18">
        <f t="shared" si="26"/>
        <v>4.3934232015520243</v>
      </c>
      <c r="J126" s="19">
        <v>9.6803332975394674E-2</v>
      </c>
      <c r="K126" s="17">
        <v>0.10630926194897672</v>
      </c>
      <c r="L126" s="17">
        <v>1.1973721511903718E-3</v>
      </c>
      <c r="M126" s="13">
        <v>0.25597090001143957</v>
      </c>
      <c r="N126" s="13">
        <f t="shared" si="27"/>
        <v>0.14966163806246285</v>
      </c>
      <c r="O126" s="19"/>
      <c r="P126" s="19"/>
      <c r="Q126" s="16"/>
    </row>
    <row r="127" spans="1:20" x14ac:dyDescent="0.2">
      <c r="A127" s="16">
        <v>13</v>
      </c>
      <c r="B127" s="16">
        <v>1</v>
      </c>
      <c r="C127" s="16">
        <v>6</v>
      </c>
      <c r="D127" s="16">
        <v>125</v>
      </c>
      <c r="E127" s="60">
        <v>5.1530119857903438</v>
      </c>
      <c r="F127" s="18">
        <v>2.2801356501564989</v>
      </c>
      <c r="G127" s="17" t="s">
        <v>1</v>
      </c>
      <c r="H127" s="18">
        <v>5.7408259844158884</v>
      </c>
      <c r="I127" s="18">
        <f t="shared" ref="I127:I132" si="28">H127-F127</f>
        <v>3.4606903342593895</v>
      </c>
      <c r="J127" s="19">
        <v>0.27144141886100343</v>
      </c>
      <c r="K127" s="17">
        <v>0.27817581137160752</v>
      </c>
      <c r="L127" s="17">
        <v>2.2001491631571187E-3</v>
      </c>
      <c r="M127" s="13">
        <v>0.3967814526811107</v>
      </c>
      <c r="N127" s="13">
        <f t="shared" si="27"/>
        <v>0.11860564130950318</v>
      </c>
      <c r="O127" s="19"/>
      <c r="P127" s="19"/>
      <c r="Q127" s="16"/>
    </row>
    <row r="128" spans="1:20" x14ac:dyDescent="0.2">
      <c r="A128" s="16">
        <v>13</v>
      </c>
      <c r="B128" s="16">
        <v>1</v>
      </c>
      <c r="C128" s="16">
        <v>5</v>
      </c>
      <c r="D128" s="16">
        <v>150</v>
      </c>
      <c r="E128" s="60">
        <v>3.706207361092944</v>
      </c>
      <c r="F128" s="18">
        <v>3.0325691112059907</v>
      </c>
      <c r="G128" s="17" t="s">
        <v>1</v>
      </c>
      <c r="H128" s="18">
        <v>6.8655432104237137</v>
      </c>
      <c r="I128" s="18">
        <f t="shared" si="28"/>
        <v>3.832974099217723</v>
      </c>
      <c r="J128" s="19">
        <v>0.30092745139920574</v>
      </c>
      <c r="K128" s="17">
        <v>0.31433744517309886</v>
      </c>
      <c r="L128" s="17">
        <v>1.8338721427461179E-3</v>
      </c>
      <c r="M128" s="13">
        <v>0.41992270239394458</v>
      </c>
      <c r="N128" s="13">
        <f t="shared" si="27"/>
        <v>0.10558525722084572</v>
      </c>
      <c r="O128" s="19"/>
      <c r="P128" s="19"/>
      <c r="Q128" s="16"/>
    </row>
    <row r="129" spans="1:23" x14ac:dyDescent="0.2">
      <c r="A129" s="16">
        <v>13</v>
      </c>
      <c r="B129" s="16">
        <v>1</v>
      </c>
      <c r="C129" s="16">
        <v>4</v>
      </c>
      <c r="D129" s="16">
        <v>175</v>
      </c>
      <c r="E129" s="60">
        <v>3.9492189765369856</v>
      </c>
      <c r="F129" s="18">
        <v>3.3761100068989283</v>
      </c>
      <c r="G129" s="17" t="s">
        <v>1</v>
      </c>
      <c r="H129" s="18">
        <v>7.0188806033507687</v>
      </c>
      <c r="I129" s="18">
        <f t="shared" si="28"/>
        <v>3.6427705964518404</v>
      </c>
      <c r="J129" s="19">
        <v>0.30503550542401969</v>
      </c>
      <c r="K129" s="17">
        <v>0.31331938115841723</v>
      </c>
      <c r="L129" s="17">
        <v>2.1030354136436199E-3</v>
      </c>
      <c r="M129" s="13">
        <v>0.40477103714169116</v>
      </c>
      <c r="N129" s="13">
        <f t="shared" si="27"/>
        <v>9.1451655983273927E-2</v>
      </c>
      <c r="O129" s="23"/>
      <c r="P129" s="19"/>
      <c r="Q129" s="16"/>
    </row>
    <row r="130" spans="1:23" x14ac:dyDescent="0.2">
      <c r="A130" s="16">
        <v>13</v>
      </c>
      <c r="B130" s="16">
        <v>1</v>
      </c>
      <c r="C130" s="16">
        <v>200</v>
      </c>
      <c r="D130" s="16">
        <v>200</v>
      </c>
      <c r="E130" s="60">
        <v>5.6181718627529111</v>
      </c>
      <c r="F130" s="18">
        <v>5.3757646936928936</v>
      </c>
      <c r="G130" s="17" t="s">
        <v>1</v>
      </c>
      <c r="H130" s="18">
        <v>8.9367203511245599</v>
      </c>
      <c r="I130" s="18">
        <f t="shared" si="28"/>
        <v>3.5609556574316663</v>
      </c>
      <c r="J130" s="19">
        <v>0.42832225195730034</v>
      </c>
      <c r="K130" s="17" t="s">
        <v>1</v>
      </c>
      <c r="L130" s="17" t="s">
        <v>1</v>
      </c>
      <c r="M130" s="13">
        <v>0.5395598742013199</v>
      </c>
      <c r="N130" s="13">
        <f>M130-J130</f>
        <v>0.11123762224401956</v>
      </c>
      <c r="O130" s="26"/>
      <c r="P130" s="19"/>
      <c r="Q130" s="16"/>
    </row>
    <row r="131" spans="1:23" x14ac:dyDescent="0.2">
      <c r="A131" s="16">
        <v>13</v>
      </c>
      <c r="B131" s="16">
        <v>1</v>
      </c>
      <c r="C131" s="16">
        <v>250</v>
      </c>
      <c r="D131" s="16">
        <v>250</v>
      </c>
      <c r="E131" s="60">
        <v>8.6366438485848533</v>
      </c>
      <c r="F131" s="18">
        <v>8.1974502643536376</v>
      </c>
      <c r="G131" s="17" t="s">
        <v>1</v>
      </c>
      <c r="H131" s="18">
        <v>11.62700908794152</v>
      </c>
      <c r="I131" s="18">
        <f t="shared" si="28"/>
        <v>3.4295588235878824</v>
      </c>
      <c r="J131" s="19">
        <v>0.61684053651390003</v>
      </c>
      <c r="K131" s="17" t="s">
        <v>1</v>
      </c>
      <c r="L131" s="17" t="s">
        <v>1</v>
      </c>
      <c r="M131" s="13">
        <v>0.69654201263827853</v>
      </c>
      <c r="N131" s="13">
        <f t="shared" ref="N131" si="29">M131-J131</f>
        <v>7.9701476124378501E-2</v>
      </c>
      <c r="O131" s="26"/>
      <c r="P131" s="19"/>
      <c r="Q131" s="16"/>
    </row>
    <row r="132" spans="1:23" x14ac:dyDescent="0.2">
      <c r="A132" s="16">
        <v>13</v>
      </c>
      <c r="B132" s="16">
        <v>1</v>
      </c>
      <c r="C132" s="16">
        <v>500</v>
      </c>
      <c r="D132" s="16">
        <v>500</v>
      </c>
      <c r="E132" s="60">
        <v>41.45291744606493</v>
      </c>
      <c r="F132" s="18">
        <v>27.034122400615171</v>
      </c>
      <c r="G132" s="17" t="s">
        <v>1</v>
      </c>
      <c r="H132" s="18">
        <v>29.899973788437659</v>
      </c>
      <c r="I132" s="18">
        <f t="shared" si="28"/>
        <v>2.8658513878224881</v>
      </c>
      <c r="J132" s="19">
        <v>1.9172842110180426</v>
      </c>
      <c r="K132" s="17" t="s">
        <v>1</v>
      </c>
      <c r="L132" s="17" t="s">
        <v>1</v>
      </c>
      <c r="M132" s="17" t="s">
        <v>31</v>
      </c>
      <c r="N132" s="17" t="s">
        <v>31</v>
      </c>
      <c r="O132" s="26"/>
      <c r="P132" s="19"/>
      <c r="Q132" s="16"/>
      <c r="R132" s="18"/>
      <c r="S132" s="18"/>
      <c r="T132" s="18"/>
    </row>
    <row r="133" spans="1:23" x14ac:dyDescent="0.2">
      <c r="A133" s="16">
        <v>14</v>
      </c>
      <c r="B133" s="16">
        <v>1</v>
      </c>
      <c r="C133" s="16">
        <v>18</v>
      </c>
      <c r="D133" s="16">
        <v>5</v>
      </c>
      <c r="E133" s="60">
        <v>1.3593624360486425</v>
      </c>
      <c r="F133" s="16" t="s">
        <v>20</v>
      </c>
      <c r="G133" s="13">
        <v>3.7233245591147199E-3</v>
      </c>
      <c r="H133" s="18">
        <v>5.0852671107034757</v>
      </c>
      <c r="I133" s="18">
        <f t="shared" ref="I133:I138" si="30">H133-G133</f>
        <v>5.0815437861443611</v>
      </c>
      <c r="J133" s="19">
        <v>5.8049597664680826E-2</v>
      </c>
      <c r="K133" s="17">
        <v>6.3436591128704936E-2</v>
      </c>
      <c r="L133" s="17">
        <v>7.6709759286970884E-4</v>
      </c>
      <c r="M133" s="13">
        <v>0.27536076579173829</v>
      </c>
      <c r="N133" s="13">
        <f t="shared" ref="N133:N141" si="31">M133-K133</f>
        <v>0.21192417466303337</v>
      </c>
      <c r="O133" s="26"/>
      <c r="P133" s="19"/>
      <c r="Q133" s="16"/>
    </row>
    <row r="134" spans="1:23" x14ac:dyDescent="0.2">
      <c r="A134" s="16">
        <v>14</v>
      </c>
      <c r="B134" s="16">
        <v>1</v>
      </c>
      <c r="C134" s="16">
        <v>16</v>
      </c>
      <c r="D134" s="16">
        <v>15</v>
      </c>
      <c r="E134" s="60">
        <v>1.9445752698252661</v>
      </c>
      <c r="F134" s="16" t="s">
        <v>20</v>
      </c>
      <c r="G134" s="13">
        <v>4.0533976343083518E-3</v>
      </c>
      <c r="H134" s="18">
        <v>4.8369432026106569</v>
      </c>
      <c r="I134" s="18">
        <f t="shared" si="30"/>
        <v>4.8328898049763485</v>
      </c>
      <c r="J134" s="19">
        <v>6.2036576322880684E-2</v>
      </c>
      <c r="K134" s="17">
        <v>5.9419603226511096E-2</v>
      </c>
      <c r="L134" s="17">
        <v>5.6386764946558972E-4</v>
      </c>
      <c r="M134" s="13">
        <v>0.25536615787358757</v>
      </c>
      <c r="N134" s="13">
        <f t="shared" si="31"/>
        <v>0.19594655464707647</v>
      </c>
      <c r="O134" s="26"/>
      <c r="P134" s="19"/>
      <c r="Q134" s="16"/>
    </row>
    <row r="135" spans="1:23" x14ac:dyDescent="0.2">
      <c r="A135" s="16">
        <v>14</v>
      </c>
      <c r="B135" s="16">
        <v>1</v>
      </c>
      <c r="C135" s="16">
        <v>14</v>
      </c>
      <c r="D135" s="16">
        <v>45</v>
      </c>
      <c r="E135" s="60">
        <v>1.6243961458531413</v>
      </c>
      <c r="F135" s="16" t="s">
        <v>20</v>
      </c>
      <c r="G135" s="13">
        <v>2.7518240334502863E-3</v>
      </c>
      <c r="H135" s="18">
        <v>4.9471843961801856</v>
      </c>
      <c r="I135" s="18">
        <f t="shared" si="30"/>
        <v>4.9444325721467353</v>
      </c>
      <c r="J135" s="19">
        <v>5.1161153621633246E-2</v>
      </c>
      <c r="K135" s="17">
        <v>5.3215146664706718E-2</v>
      </c>
      <c r="L135" s="17">
        <v>7.5776137168278527E-4</v>
      </c>
      <c r="M135" s="13">
        <v>0.25131065024342303</v>
      </c>
      <c r="N135" s="13">
        <f t="shared" si="31"/>
        <v>0.1980955035787163</v>
      </c>
      <c r="O135" s="15"/>
      <c r="P135" s="15"/>
      <c r="Q135" s="16"/>
    </row>
    <row r="136" spans="1:23" x14ac:dyDescent="0.2">
      <c r="A136" s="16">
        <v>14</v>
      </c>
      <c r="B136" s="16">
        <v>1</v>
      </c>
      <c r="C136" s="16">
        <v>13</v>
      </c>
      <c r="D136" s="16">
        <v>75</v>
      </c>
      <c r="E136" s="64">
        <v>1.3939966286231615</v>
      </c>
      <c r="F136" s="16" t="s">
        <v>20</v>
      </c>
      <c r="G136" s="13">
        <v>4.1674776197376555E-3</v>
      </c>
      <c r="H136" s="18">
        <v>4.8796475202210434</v>
      </c>
      <c r="I136" s="18">
        <f t="shared" si="30"/>
        <v>4.8754800426013061</v>
      </c>
      <c r="J136" s="19">
        <v>7.6043100120430501E-2</v>
      </c>
      <c r="K136" s="17">
        <v>7.4950420437040921E-2</v>
      </c>
      <c r="L136" s="17">
        <v>1.8259754121492691E-4</v>
      </c>
      <c r="M136" s="13">
        <v>0.2568425065708958</v>
      </c>
      <c r="N136" s="13">
        <f t="shared" si="31"/>
        <v>0.18189208613385488</v>
      </c>
      <c r="O136" s="22"/>
      <c r="P136" s="19"/>
      <c r="Q136" s="4"/>
    </row>
    <row r="137" spans="1:23" x14ac:dyDescent="0.2">
      <c r="A137" s="16">
        <v>14</v>
      </c>
      <c r="B137" s="16">
        <v>1</v>
      </c>
      <c r="C137" s="16">
        <v>12</v>
      </c>
      <c r="D137" s="16">
        <v>100</v>
      </c>
      <c r="E137" s="60">
        <v>1.3450896194573476</v>
      </c>
      <c r="F137" s="16" t="s">
        <v>20</v>
      </c>
      <c r="G137" s="13">
        <v>5.7866251850139331E-3</v>
      </c>
      <c r="H137" s="18">
        <v>4.591121111263714</v>
      </c>
      <c r="I137" s="18">
        <f t="shared" si="30"/>
        <v>4.5853344860787004</v>
      </c>
      <c r="J137" s="19">
        <v>9.323342483423816E-2</v>
      </c>
      <c r="K137" s="17">
        <v>9.977450971523151E-2</v>
      </c>
      <c r="L137" s="17">
        <v>7.1722890370315298E-4</v>
      </c>
      <c r="M137" s="13">
        <v>0.23995151000723924</v>
      </c>
      <c r="N137" s="13">
        <f t="shared" si="31"/>
        <v>0.14017700029200775</v>
      </c>
      <c r="O137" s="19"/>
      <c r="P137" s="19"/>
      <c r="Q137" s="16"/>
    </row>
    <row r="138" spans="1:23" x14ac:dyDescent="0.2">
      <c r="A138" s="16">
        <v>14</v>
      </c>
      <c r="B138" s="16">
        <v>1</v>
      </c>
      <c r="C138" s="16">
        <v>10</v>
      </c>
      <c r="D138" s="16">
        <v>105</v>
      </c>
      <c r="E138" s="60">
        <v>1.8311488591388168</v>
      </c>
      <c r="F138" s="16" t="s">
        <v>20</v>
      </c>
      <c r="G138" s="13">
        <v>1.8696235585125485E-2</v>
      </c>
      <c r="H138" s="18">
        <v>4.6633530982432951</v>
      </c>
      <c r="I138" s="18">
        <f t="shared" si="30"/>
        <v>4.6446568626581692</v>
      </c>
      <c r="J138" s="19">
        <v>0.10004870401280969</v>
      </c>
      <c r="K138" s="17">
        <v>0.10981571436708389</v>
      </c>
      <c r="L138" s="17">
        <v>7.4651551133496526E-4</v>
      </c>
      <c r="M138" s="13">
        <v>0.26639341781889286</v>
      </c>
      <c r="N138" s="13">
        <f t="shared" si="31"/>
        <v>0.15657770345180899</v>
      </c>
      <c r="O138" s="19"/>
      <c r="P138" s="19"/>
      <c r="Q138" s="16"/>
    </row>
    <row r="139" spans="1:23" x14ac:dyDescent="0.2">
      <c r="A139" s="16">
        <v>14</v>
      </c>
      <c r="B139" s="16">
        <v>1</v>
      </c>
      <c r="C139" s="16">
        <v>8</v>
      </c>
      <c r="D139" s="16">
        <v>125</v>
      </c>
      <c r="E139" s="61">
        <v>1.7483833845461973</v>
      </c>
      <c r="F139" s="18">
        <v>0.84004381773958259</v>
      </c>
      <c r="G139" s="17" t="s">
        <v>1</v>
      </c>
      <c r="H139" s="18">
        <v>5.1453415174320831</v>
      </c>
      <c r="I139" s="18">
        <f t="shared" ref="I139:I144" si="32">H139-F139</f>
        <v>4.3052976996925008</v>
      </c>
      <c r="J139" s="19">
        <v>0.17174864308607807</v>
      </c>
      <c r="K139" s="17">
        <v>0.18402525129385075</v>
      </c>
      <c r="L139" s="17">
        <v>1.7277119240468691E-4</v>
      </c>
      <c r="M139" s="13">
        <v>0.2900113233648175</v>
      </c>
      <c r="N139" s="13">
        <f t="shared" si="31"/>
        <v>0.10598607207096675</v>
      </c>
      <c r="O139" s="19"/>
      <c r="P139" s="19" t="s">
        <v>34</v>
      </c>
      <c r="Q139" s="16"/>
    </row>
    <row r="140" spans="1:23" x14ac:dyDescent="0.2">
      <c r="A140" s="16">
        <v>14</v>
      </c>
      <c r="B140" s="16">
        <v>1</v>
      </c>
      <c r="C140" s="16">
        <v>7</v>
      </c>
      <c r="D140" s="16">
        <v>150</v>
      </c>
      <c r="E140" s="60">
        <v>2.6450491676387289</v>
      </c>
      <c r="F140" s="18">
        <v>0.6965603759911303</v>
      </c>
      <c r="G140" s="17" t="s">
        <v>1</v>
      </c>
      <c r="H140" s="18">
        <v>4.8610724715579945</v>
      </c>
      <c r="I140" s="18">
        <f t="shared" si="32"/>
        <v>4.164512095566864</v>
      </c>
      <c r="J140" s="19">
        <v>0.13825450917573368</v>
      </c>
      <c r="K140" s="17">
        <v>0.14647905043239237</v>
      </c>
      <c r="L140" s="17">
        <v>1.1611286762692199E-3</v>
      </c>
      <c r="M140" s="13">
        <v>0.25969513491645313</v>
      </c>
      <c r="N140" s="13">
        <f t="shared" si="31"/>
        <v>0.11321608448406076</v>
      </c>
      <c r="O140" s="23"/>
      <c r="P140" s="19"/>
      <c r="Q140" s="16"/>
    </row>
    <row r="141" spans="1:23" x14ac:dyDescent="0.2">
      <c r="A141" s="16">
        <v>14</v>
      </c>
      <c r="B141" s="16">
        <v>1</v>
      </c>
      <c r="C141" s="16">
        <v>5</v>
      </c>
      <c r="D141" s="16">
        <v>175</v>
      </c>
      <c r="E141" s="60">
        <v>2.2374890967187406</v>
      </c>
      <c r="F141" s="18">
        <v>1.0190634375602063</v>
      </c>
      <c r="G141" s="17" t="s">
        <v>1</v>
      </c>
      <c r="H141" s="18">
        <v>5.1238705937733382</v>
      </c>
      <c r="I141" s="18">
        <f t="shared" si="32"/>
        <v>4.1048071562131323</v>
      </c>
      <c r="J141" s="19">
        <v>0.13643537089710561</v>
      </c>
      <c r="K141" s="17">
        <v>0.14761928212883579</v>
      </c>
      <c r="L141" s="17">
        <v>8.6385596215195399E-4</v>
      </c>
      <c r="M141" s="13">
        <v>0.24644029329677797</v>
      </c>
      <c r="N141" s="13">
        <f t="shared" si="31"/>
        <v>9.8821011167942174E-2</v>
      </c>
      <c r="O141" s="19"/>
      <c r="P141" s="19"/>
      <c r="Q141" s="16"/>
    </row>
    <row r="142" spans="1:23" x14ac:dyDescent="0.2">
      <c r="A142" s="16">
        <v>14</v>
      </c>
      <c r="B142" s="16">
        <v>1</v>
      </c>
      <c r="C142" s="16">
        <v>200</v>
      </c>
      <c r="D142" s="16">
        <v>200</v>
      </c>
      <c r="E142" s="60">
        <v>4.632401005975658</v>
      </c>
      <c r="F142" s="18">
        <v>1.5414619149377613</v>
      </c>
      <c r="G142" s="17" t="s">
        <v>1</v>
      </c>
      <c r="H142" s="18">
        <v>5.7382427007304067</v>
      </c>
      <c r="I142" s="18">
        <f t="shared" si="32"/>
        <v>4.1967807857926456</v>
      </c>
      <c r="J142" s="19">
        <v>0.16483212581334039</v>
      </c>
      <c r="K142" s="17" t="s">
        <v>1</v>
      </c>
      <c r="L142" s="17" t="s">
        <v>1</v>
      </c>
      <c r="M142" s="19" t="s">
        <v>31</v>
      </c>
      <c r="N142" s="19" t="s">
        <v>31</v>
      </c>
      <c r="O142" s="23"/>
      <c r="P142" s="19"/>
      <c r="Q142" s="16"/>
    </row>
    <row r="143" spans="1:23" x14ac:dyDescent="0.2">
      <c r="A143" s="16">
        <v>14</v>
      </c>
      <c r="B143" s="16">
        <v>1</v>
      </c>
      <c r="C143" s="16">
        <v>250</v>
      </c>
      <c r="D143" s="16">
        <v>250</v>
      </c>
      <c r="E143" s="60">
        <v>6.9785441394687844</v>
      </c>
      <c r="F143" s="18">
        <v>4.5963389925513036</v>
      </c>
      <c r="G143" s="17" t="s">
        <v>1</v>
      </c>
      <c r="H143" s="18">
        <v>8.3995505969406903</v>
      </c>
      <c r="I143" s="18">
        <f t="shared" si="32"/>
        <v>3.8032116043893867</v>
      </c>
      <c r="J143" s="19">
        <v>0.39207213075022507</v>
      </c>
      <c r="K143" s="17" t="s">
        <v>1</v>
      </c>
      <c r="L143" s="17" t="s">
        <v>1</v>
      </c>
      <c r="M143" s="19" t="s">
        <v>31</v>
      </c>
      <c r="N143" s="19" t="s">
        <v>31</v>
      </c>
      <c r="O143" s="26"/>
      <c r="P143" s="19"/>
      <c r="Q143" s="16"/>
    </row>
    <row r="144" spans="1:23" x14ac:dyDescent="0.2">
      <c r="A144" s="16">
        <v>14</v>
      </c>
      <c r="B144" s="16">
        <v>1</v>
      </c>
      <c r="C144" s="16">
        <v>500</v>
      </c>
      <c r="D144" s="16">
        <v>500</v>
      </c>
      <c r="E144" s="60">
        <v>37.760842453404585</v>
      </c>
      <c r="F144" s="18">
        <v>27.082359084243073</v>
      </c>
      <c r="G144" s="17" t="s">
        <v>1</v>
      </c>
      <c r="H144" s="18">
        <v>30.153851070689761</v>
      </c>
      <c r="I144" s="18">
        <f t="shared" si="32"/>
        <v>3.0714919864466879</v>
      </c>
      <c r="J144" s="19">
        <v>2.0078800902360494</v>
      </c>
      <c r="K144" s="17" t="s">
        <v>1</v>
      </c>
      <c r="L144" s="17" t="s">
        <v>1</v>
      </c>
      <c r="M144" s="19" t="s">
        <v>31</v>
      </c>
      <c r="N144" s="19" t="s">
        <v>31</v>
      </c>
      <c r="O144" s="26"/>
      <c r="P144" s="19"/>
      <c r="Q144" s="46"/>
      <c r="R144" s="42"/>
      <c r="S144" s="42"/>
      <c r="T144" s="42"/>
      <c r="U144" s="42"/>
      <c r="V144" s="42"/>
      <c r="W144" s="42"/>
    </row>
    <row r="145" spans="1:30" x14ac:dyDescent="0.2">
      <c r="A145" s="16" t="s">
        <v>7</v>
      </c>
      <c r="B145" s="16">
        <v>6</v>
      </c>
      <c r="C145" s="16">
        <v>18</v>
      </c>
      <c r="D145" s="16">
        <v>15</v>
      </c>
      <c r="E145" s="59" t="s">
        <v>1</v>
      </c>
      <c r="F145" s="5" t="s">
        <v>1</v>
      </c>
      <c r="G145" s="17" t="s">
        <v>1</v>
      </c>
      <c r="H145" s="17" t="s">
        <v>1</v>
      </c>
      <c r="I145" s="17" t="s">
        <v>1</v>
      </c>
      <c r="J145" s="17" t="s">
        <v>1</v>
      </c>
      <c r="K145" s="17">
        <v>2.1065466539808095E-2</v>
      </c>
      <c r="L145" s="17">
        <v>3.3909347892256692E-4</v>
      </c>
      <c r="M145" s="13" t="s">
        <v>1</v>
      </c>
      <c r="N145" s="13" t="s">
        <v>1</v>
      </c>
      <c r="O145" s="22"/>
      <c r="P145" s="22"/>
      <c r="Q145" s="21"/>
      <c r="R145" s="21"/>
      <c r="S145" s="40"/>
      <c r="T145" s="21"/>
      <c r="U145" s="17"/>
      <c r="V145" s="20"/>
      <c r="W145" s="20"/>
      <c r="X145" s="19"/>
      <c r="Y145" s="17"/>
      <c r="Z145" s="17"/>
      <c r="AA145" s="17"/>
      <c r="AB145" s="17"/>
    </row>
    <row r="146" spans="1:30" x14ac:dyDescent="0.2">
      <c r="A146" s="16" t="s">
        <v>7</v>
      </c>
      <c r="B146" s="16">
        <v>6</v>
      </c>
      <c r="C146" s="16">
        <v>17</v>
      </c>
      <c r="D146" s="16">
        <v>15</v>
      </c>
      <c r="E146" s="59" t="s">
        <v>1</v>
      </c>
      <c r="F146" s="5" t="s">
        <v>1</v>
      </c>
      <c r="G146" s="17" t="s">
        <v>1</v>
      </c>
      <c r="H146" s="17" t="s">
        <v>1</v>
      </c>
      <c r="I146" s="17" t="s">
        <v>1</v>
      </c>
      <c r="J146" s="17" t="s">
        <v>1</v>
      </c>
      <c r="K146" s="17">
        <v>2.2396741376896345E-2</v>
      </c>
      <c r="L146" s="17">
        <v>9.3235292089765935E-4</v>
      </c>
      <c r="M146" s="13" t="s">
        <v>1</v>
      </c>
      <c r="N146" s="13" t="s">
        <v>1</v>
      </c>
      <c r="O146" s="15"/>
      <c r="P146" s="19"/>
      <c r="Q146" s="21"/>
      <c r="R146" s="21"/>
      <c r="S146" s="40"/>
      <c r="T146" s="21"/>
      <c r="U146" s="17"/>
      <c r="V146" s="20"/>
      <c r="W146" s="20"/>
      <c r="X146" s="19"/>
      <c r="Y146" s="17"/>
      <c r="Z146" s="17"/>
      <c r="AA146" s="17"/>
      <c r="AB146" s="17"/>
    </row>
    <row r="147" spans="1:30" x14ac:dyDescent="0.2">
      <c r="A147" s="16" t="s">
        <v>7</v>
      </c>
      <c r="B147" s="16">
        <v>6</v>
      </c>
      <c r="C147" s="16">
        <v>16</v>
      </c>
      <c r="D147" s="16">
        <v>15</v>
      </c>
      <c r="E147" s="58">
        <v>1.5932526910640052</v>
      </c>
      <c r="F147" s="5" t="s">
        <v>1</v>
      </c>
      <c r="G147" s="17" t="s">
        <v>1</v>
      </c>
      <c r="H147" s="17" t="s">
        <v>1</v>
      </c>
      <c r="I147" s="17" t="s">
        <v>1</v>
      </c>
      <c r="J147" s="17" t="s">
        <v>1</v>
      </c>
      <c r="K147" s="17">
        <v>2.615563503455727E-2</v>
      </c>
      <c r="L147" s="17">
        <v>1.6570537626332063E-3</v>
      </c>
      <c r="M147" s="13" t="s">
        <v>1</v>
      </c>
      <c r="N147" s="13" t="s">
        <v>1</v>
      </c>
      <c r="O147" s="15"/>
      <c r="P147" s="19"/>
      <c r="Q147" s="21"/>
      <c r="R147" s="21"/>
      <c r="S147" s="40"/>
      <c r="T147" s="21"/>
      <c r="U147" s="17"/>
      <c r="V147" s="20"/>
      <c r="W147" s="20"/>
      <c r="X147" s="19"/>
      <c r="Y147" s="17"/>
      <c r="Z147" s="17"/>
      <c r="AA147" s="17"/>
      <c r="AB147" s="17"/>
    </row>
    <row r="148" spans="1:30" x14ac:dyDescent="0.2">
      <c r="A148" s="16" t="s">
        <v>7</v>
      </c>
      <c r="B148" s="16">
        <v>6</v>
      </c>
      <c r="C148" s="16">
        <v>15</v>
      </c>
      <c r="D148" s="16">
        <v>45</v>
      </c>
      <c r="E148" s="64">
        <v>2.4844239075231567</v>
      </c>
      <c r="F148" s="5" t="s">
        <v>1</v>
      </c>
      <c r="G148" s="17" t="s">
        <v>1</v>
      </c>
      <c r="H148" s="17" t="s">
        <v>1</v>
      </c>
      <c r="I148" s="17" t="s">
        <v>1</v>
      </c>
      <c r="J148" s="17" t="s">
        <v>1</v>
      </c>
      <c r="K148" s="17">
        <v>4.8160824988780604E-2</v>
      </c>
      <c r="L148" s="17">
        <v>6.6793669108586003E-4</v>
      </c>
      <c r="M148" s="13" t="s">
        <v>1</v>
      </c>
      <c r="N148" s="13" t="s">
        <v>1</v>
      </c>
      <c r="O148" s="15"/>
      <c r="P148" s="19"/>
      <c r="Q148" s="4"/>
      <c r="R148" s="21"/>
      <c r="S148" s="40"/>
      <c r="T148" s="21"/>
      <c r="U148" s="17"/>
      <c r="V148" s="20"/>
      <c r="W148" s="20"/>
      <c r="X148" s="17"/>
      <c r="Y148" s="17"/>
      <c r="Z148" s="17"/>
      <c r="AA148" s="17"/>
      <c r="AB148" s="17"/>
    </row>
    <row r="149" spans="1:30" x14ac:dyDescent="0.2">
      <c r="A149" s="16" t="s">
        <v>7</v>
      </c>
      <c r="B149" s="16">
        <v>6</v>
      </c>
      <c r="C149" s="16">
        <v>14</v>
      </c>
      <c r="D149" s="16">
        <v>75</v>
      </c>
      <c r="E149" s="58">
        <v>3.0390913991789379</v>
      </c>
      <c r="F149" s="5" t="s">
        <v>1</v>
      </c>
      <c r="G149" s="17" t="s">
        <v>1</v>
      </c>
      <c r="H149" s="17" t="s">
        <v>1</v>
      </c>
      <c r="I149" s="17" t="s">
        <v>1</v>
      </c>
      <c r="J149" s="17" t="s">
        <v>1</v>
      </c>
      <c r="K149" s="17">
        <v>0.10125519790324117</v>
      </c>
      <c r="L149" s="17">
        <v>1.1998352098717159E-3</v>
      </c>
      <c r="M149" s="13" t="s">
        <v>1</v>
      </c>
      <c r="N149" s="13" t="s">
        <v>1</v>
      </c>
      <c r="O149" s="15"/>
      <c r="P149" s="19"/>
      <c r="Q149" s="21"/>
      <c r="R149" s="21"/>
      <c r="S149" s="40"/>
      <c r="T149" s="21"/>
      <c r="U149" s="17"/>
      <c r="V149" s="20"/>
      <c r="W149" s="20"/>
      <c r="X149" s="17"/>
      <c r="Y149" s="17"/>
      <c r="Z149" s="17"/>
      <c r="AA149" s="17"/>
      <c r="AB149" s="17"/>
    </row>
    <row r="150" spans="1:30" x14ac:dyDescent="0.2">
      <c r="A150" s="16" t="s">
        <v>7</v>
      </c>
      <c r="B150" s="16">
        <v>6</v>
      </c>
      <c r="C150" s="16">
        <v>13</v>
      </c>
      <c r="D150" s="16">
        <v>100</v>
      </c>
      <c r="E150" s="58"/>
      <c r="F150" s="5" t="s">
        <v>1</v>
      </c>
      <c r="G150" s="17" t="s">
        <v>1</v>
      </c>
      <c r="H150" s="17" t="s">
        <v>1</v>
      </c>
      <c r="I150" s="17" t="s">
        <v>1</v>
      </c>
      <c r="J150" s="17" t="s">
        <v>1</v>
      </c>
      <c r="K150" s="17">
        <v>0.13684722222421805</v>
      </c>
      <c r="L150" s="17">
        <v>6.8828458960022135E-4</v>
      </c>
      <c r="M150" s="13" t="s">
        <v>1</v>
      </c>
      <c r="N150" s="13" t="s">
        <v>1</v>
      </c>
      <c r="O150" s="15"/>
      <c r="P150" s="19"/>
      <c r="Q150" s="21"/>
      <c r="R150" s="21"/>
      <c r="S150" s="40"/>
      <c r="T150" s="17"/>
      <c r="U150" s="17"/>
      <c r="V150" s="21"/>
      <c r="W150" s="20"/>
      <c r="X150" s="17"/>
      <c r="Y150" s="17"/>
      <c r="Z150" s="17"/>
      <c r="AA150" s="17"/>
      <c r="AB150" s="17"/>
    </row>
    <row r="151" spans="1:30" x14ac:dyDescent="0.2">
      <c r="A151" s="16" t="s">
        <v>7</v>
      </c>
      <c r="B151" s="16">
        <v>6</v>
      </c>
      <c r="C151" s="16">
        <v>8</v>
      </c>
      <c r="D151" s="16">
        <v>109</v>
      </c>
      <c r="E151" s="60">
        <v>4.0242825001925375</v>
      </c>
      <c r="F151" s="49">
        <v>0.38719435760021703</v>
      </c>
      <c r="G151" s="17" t="s">
        <v>1</v>
      </c>
      <c r="H151" s="17" t="s">
        <v>1</v>
      </c>
      <c r="I151" s="17" t="s">
        <v>1</v>
      </c>
      <c r="J151" s="17" t="s">
        <v>1</v>
      </c>
      <c r="K151" s="17">
        <v>0.13504608567992218</v>
      </c>
      <c r="L151" s="17">
        <v>7.3357135526161171E-4</v>
      </c>
      <c r="M151" s="13" t="s">
        <v>1</v>
      </c>
      <c r="N151" s="13" t="s">
        <v>1</v>
      </c>
      <c r="O151" s="15"/>
      <c r="P151" s="19"/>
      <c r="Q151" s="21"/>
      <c r="R151" s="21"/>
      <c r="S151" s="40"/>
      <c r="T151" s="20"/>
      <c r="U151" s="17"/>
      <c r="V151" s="20"/>
      <c r="W151" s="20"/>
      <c r="X151" s="19"/>
      <c r="Y151" s="17"/>
      <c r="Z151" s="17"/>
      <c r="AA151" s="17"/>
      <c r="AB151" s="17"/>
    </row>
    <row r="152" spans="1:30" x14ac:dyDescent="0.2">
      <c r="A152" s="16" t="s">
        <v>7</v>
      </c>
      <c r="B152" s="16">
        <v>6</v>
      </c>
      <c r="C152" s="16">
        <v>5</v>
      </c>
      <c r="D152" s="16">
        <v>125</v>
      </c>
      <c r="E152" s="60">
        <v>5.0962699253711747</v>
      </c>
      <c r="F152" s="49">
        <v>2.4547597064737197</v>
      </c>
      <c r="G152" s="17" t="s">
        <v>1</v>
      </c>
      <c r="H152" s="17" t="s">
        <v>1</v>
      </c>
      <c r="I152" s="17" t="s">
        <v>1</v>
      </c>
      <c r="J152" s="17" t="s">
        <v>1</v>
      </c>
      <c r="K152" s="17">
        <v>0.2605383166466228</v>
      </c>
      <c r="L152" s="17">
        <v>2.5257343121612612E-3</v>
      </c>
      <c r="M152" s="13" t="s">
        <v>1</v>
      </c>
      <c r="N152" s="13" t="s">
        <v>1</v>
      </c>
      <c r="O152" s="15"/>
      <c r="P152" s="19"/>
      <c r="Q152" s="21"/>
      <c r="R152" s="21"/>
      <c r="S152" s="40"/>
      <c r="T152" s="20"/>
      <c r="U152" s="17"/>
      <c r="V152" s="20"/>
      <c r="W152" s="20"/>
      <c r="X152" s="19"/>
      <c r="Y152" s="17"/>
      <c r="Z152" s="17"/>
      <c r="AA152" s="17"/>
      <c r="AB152" s="17"/>
    </row>
    <row r="153" spans="1:30" x14ac:dyDescent="0.2">
      <c r="A153" s="16" t="s">
        <v>7</v>
      </c>
      <c r="B153" s="16">
        <v>6</v>
      </c>
      <c r="C153" s="16">
        <v>4</v>
      </c>
      <c r="D153" s="16">
        <v>150</v>
      </c>
      <c r="E153" s="60">
        <v>6.016277596897714</v>
      </c>
      <c r="F153" s="49">
        <v>5.1379845086527673</v>
      </c>
      <c r="G153" s="17" t="s">
        <v>1</v>
      </c>
      <c r="H153" s="17" t="s">
        <v>1</v>
      </c>
      <c r="I153" s="17" t="s">
        <v>1</v>
      </c>
      <c r="J153" s="17" t="s">
        <v>1</v>
      </c>
      <c r="K153" s="17">
        <v>0.40768334128714118</v>
      </c>
      <c r="L153" s="17">
        <v>3.701559078055501E-3</v>
      </c>
      <c r="M153" s="13" t="s">
        <v>1</v>
      </c>
      <c r="N153" s="13" t="s">
        <v>1</v>
      </c>
      <c r="O153" s="15"/>
      <c r="P153" s="19"/>
      <c r="Q153" s="21"/>
      <c r="R153" s="21"/>
      <c r="S153" s="40"/>
      <c r="T153" s="20"/>
      <c r="U153" s="17"/>
      <c r="V153" s="20"/>
      <c r="W153" s="20"/>
      <c r="X153" s="19"/>
      <c r="Y153" s="17"/>
      <c r="Z153" s="17"/>
      <c r="AA153" s="17"/>
      <c r="AB153" s="17"/>
    </row>
    <row r="154" spans="1:30" x14ac:dyDescent="0.2">
      <c r="A154" s="16" t="s">
        <v>7</v>
      </c>
      <c r="B154" s="16">
        <v>6</v>
      </c>
      <c r="C154" s="16">
        <v>3</v>
      </c>
      <c r="D154" s="16">
        <v>175</v>
      </c>
      <c r="E154" s="60">
        <v>6.9055358764062706</v>
      </c>
      <c r="F154" s="49">
        <v>6.4404981577314171</v>
      </c>
      <c r="G154" s="17" t="s">
        <v>1</v>
      </c>
      <c r="H154" s="17" t="s">
        <v>1</v>
      </c>
      <c r="I154" s="17" t="s">
        <v>1</v>
      </c>
      <c r="J154" s="17" t="s">
        <v>1</v>
      </c>
      <c r="K154" s="17">
        <v>0.51215702858510703</v>
      </c>
      <c r="L154" s="17">
        <v>5.4331411378933641E-3</v>
      </c>
      <c r="M154" s="13" t="s">
        <v>1</v>
      </c>
      <c r="N154" s="13" t="s">
        <v>1</v>
      </c>
      <c r="O154" s="15"/>
      <c r="P154" s="19"/>
      <c r="Q154" s="21"/>
      <c r="R154" s="21"/>
      <c r="S154" s="40"/>
      <c r="T154" s="20"/>
      <c r="U154" s="17"/>
      <c r="V154" s="20"/>
      <c r="W154" s="20"/>
      <c r="X154" s="19"/>
      <c r="Y154" s="17"/>
      <c r="Z154" s="17"/>
      <c r="AA154" s="17"/>
      <c r="AB154" s="17"/>
    </row>
    <row r="155" spans="1:30" x14ac:dyDescent="0.2">
      <c r="A155" s="16" t="s">
        <v>7</v>
      </c>
      <c r="B155" s="16">
        <v>6</v>
      </c>
      <c r="C155" s="16">
        <v>2</v>
      </c>
      <c r="D155" s="16">
        <v>250</v>
      </c>
      <c r="E155" s="60">
        <v>11.844170987524338</v>
      </c>
      <c r="F155" s="49">
        <v>11.035476864203323</v>
      </c>
      <c r="G155" s="17" t="s">
        <v>1</v>
      </c>
      <c r="H155" s="17" t="s">
        <v>1</v>
      </c>
      <c r="I155" s="17" t="s">
        <v>1</v>
      </c>
      <c r="J155" s="17" t="s">
        <v>1</v>
      </c>
      <c r="K155" s="17">
        <v>0.82422403524986743</v>
      </c>
      <c r="L155" s="17">
        <v>4.8009478082350924E-3</v>
      </c>
      <c r="M155" s="13" t="s">
        <v>1</v>
      </c>
      <c r="N155" s="13" t="s">
        <v>1</v>
      </c>
      <c r="O155" s="15"/>
      <c r="P155" s="19"/>
      <c r="Q155" s="21"/>
      <c r="R155" s="21"/>
      <c r="S155" s="57"/>
      <c r="T155" s="20"/>
      <c r="U155" s="17"/>
      <c r="V155" s="20"/>
      <c r="W155" s="20"/>
      <c r="X155" s="19"/>
      <c r="Y155" s="17"/>
      <c r="Z155" s="17"/>
      <c r="AA155" s="17"/>
      <c r="AB155" s="17"/>
    </row>
    <row r="156" spans="1:30" x14ac:dyDescent="0.2">
      <c r="A156" s="16" t="s">
        <v>7</v>
      </c>
      <c r="B156" s="16">
        <v>6</v>
      </c>
      <c r="C156" s="16">
        <v>1</v>
      </c>
      <c r="D156" s="16">
        <v>400</v>
      </c>
      <c r="E156" s="60">
        <v>28.813594086000016</v>
      </c>
      <c r="F156" s="49">
        <v>21.497894407889067</v>
      </c>
      <c r="G156" s="17" t="s">
        <v>1</v>
      </c>
      <c r="H156" s="17" t="s">
        <v>1</v>
      </c>
      <c r="I156" s="17" t="s">
        <v>1</v>
      </c>
      <c r="J156" s="17" t="s">
        <v>1</v>
      </c>
      <c r="K156" s="17">
        <v>1.4700191702184717</v>
      </c>
      <c r="L156" s="17">
        <v>7.081094650109687E-3</v>
      </c>
      <c r="M156" s="13" t="s">
        <v>1</v>
      </c>
      <c r="N156" s="13" t="s">
        <v>1</v>
      </c>
      <c r="O156" s="15"/>
      <c r="P156" s="19"/>
      <c r="Q156" s="21"/>
      <c r="R156" s="21"/>
      <c r="S156" s="57"/>
      <c r="T156" s="20"/>
      <c r="U156" s="17"/>
      <c r="V156" s="20"/>
      <c r="W156" s="20"/>
      <c r="X156" s="19"/>
      <c r="Y156" s="17"/>
      <c r="Z156" s="17"/>
      <c r="AA156" s="17"/>
      <c r="AB156" s="17"/>
    </row>
    <row r="157" spans="1:30" x14ac:dyDescent="0.2">
      <c r="A157" s="16" t="s">
        <v>9</v>
      </c>
      <c r="B157" s="16">
        <v>8</v>
      </c>
      <c r="C157" s="16">
        <v>24</v>
      </c>
      <c r="D157" s="16">
        <v>5</v>
      </c>
      <c r="E157" s="58">
        <v>1.5334599252345618</v>
      </c>
      <c r="F157" s="5" t="s">
        <v>1</v>
      </c>
      <c r="G157" s="17" t="s">
        <v>1</v>
      </c>
      <c r="H157" s="17" t="s">
        <v>1</v>
      </c>
      <c r="I157" s="17" t="s">
        <v>1</v>
      </c>
      <c r="J157" s="17" t="s">
        <v>1</v>
      </c>
      <c r="K157" s="17">
        <v>3.7364319789807053E-2</v>
      </c>
      <c r="L157" s="17">
        <v>6.4985250692736675E-4</v>
      </c>
      <c r="M157" s="13" t="s">
        <v>1</v>
      </c>
      <c r="N157" s="13" t="s">
        <v>1</v>
      </c>
      <c r="O157" s="15"/>
      <c r="P157" s="19"/>
      <c r="Q157" s="16"/>
      <c r="R157" s="16"/>
      <c r="S157" s="16"/>
      <c r="T157" s="16"/>
      <c r="U157" s="17"/>
      <c r="V157" s="16"/>
      <c r="W157" s="13"/>
      <c r="X157" s="18"/>
      <c r="Y157" s="18"/>
      <c r="Z157" s="18"/>
      <c r="AA157" s="17"/>
      <c r="AB157" s="17">
        <v>9.9350817460563284E-4</v>
      </c>
      <c r="AC157" s="13">
        <v>0.24708737829427782</v>
      </c>
      <c r="AD157" s="13">
        <f t="shared" ref="AD157:AD165" si="33">AC157-AA157</f>
        <v>0.24708737829427782</v>
      </c>
    </row>
    <row r="158" spans="1:30" x14ac:dyDescent="0.2">
      <c r="A158" s="16" t="s">
        <v>9</v>
      </c>
      <c r="B158" s="16">
        <v>8</v>
      </c>
      <c r="C158" s="16">
        <v>18</v>
      </c>
      <c r="D158" s="16">
        <v>15</v>
      </c>
      <c r="E158" s="59" t="s">
        <v>1</v>
      </c>
      <c r="F158" s="5" t="s">
        <v>1</v>
      </c>
      <c r="G158" s="17" t="s">
        <v>1</v>
      </c>
      <c r="H158" s="17" t="s">
        <v>1</v>
      </c>
      <c r="I158" s="17" t="s">
        <v>1</v>
      </c>
      <c r="J158" s="17" t="s">
        <v>1</v>
      </c>
      <c r="K158" s="17">
        <v>3.5319114917101824E-2</v>
      </c>
      <c r="L158" s="17">
        <v>2.3598517762055918E-4</v>
      </c>
      <c r="M158" s="13" t="s">
        <v>1</v>
      </c>
      <c r="N158" s="13" t="s">
        <v>1</v>
      </c>
      <c r="O158" s="15"/>
      <c r="P158" s="19"/>
      <c r="Q158" s="16"/>
      <c r="R158" s="16"/>
      <c r="S158" s="16"/>
      <c r="T158" s="16"/>
      <c r="U158" s="37"/>
      <c r="V158" s="16"/>
      <c r="W158" s="13"/>
      <c r="X158" s="18"/>
      <c r="Y158" s="18"/>
      <c r="Z158" s="19"/>
      <c r="AA158" s="17"/>
      <c r="AB158" s="17">
        <v>3.1568171313082409E-4</v>
      </c>
      <c r="AC158" s="13">
        <v>0.24547813254950357</v>
      </c>
      <c r="AD158" s="13">
        <f t="shared" si="33"/>
        <v>0.24547813254950357</v>
      </c>
    </row>
    <row r="159" spans="1:30" x14ac:dyDescent="0.2">
      <c r="A159" s="16" t="s">
        <v>9</v>
      </c>
      <c r="B159" s="16">
        <v>8</v>
      </c>
      <c r="C159" s="16">
        <v>16</v>
      </c>
      <c r="D159" s="16">
        <v>15</v>
      </c>
      <c r="E159" s="64">
        <v>1.3055322571998254</v>
      </c>
      <c r="F159" s="5" t="s">
        <v>1</v>
      </c>
      <c r="G159" s="17" t="s">
        <v>1</v>
      </c>
      <c r="H159" s="17" t="s">
        <v>1</v>
      </c>
      <c r="I159" s="17" t="s">
        <v>1</v>
      </c>
      <c r="J159" s="17" t="s">
        <v>1</v>
      </c>
      <c r="K159" s="17">
        <v>3.775762841917344E-2</v>
      </c>
      <c r="L159" s="17">
        <v>1.0641161038523167E-3</v>
      </c>
      <c r="M159" s="13" t="s">
        <v>1</v>
      </c>
      <c r="N159" s="13" t="s">
        <v>1</v>
      </c>
      <c r="O159" s="15"/>
      <c r="P159" s="19"/>
      <c r="Q159" s="16"/>
      <c r="R159" s="16"/>
      <c r="S159" s="16"/>
      <c r="T159" s="16"/>
      <c r="U159" s="37"/>
      <c r="V159" s="16"/>
      <c r="W159" s="13"/>
      <c r="X159" s="18"/>
      <c r="Y159" s="18"/>
      <c r="Z159" s="19"/>
      <c r="AA159" s="17"/>
      <c r="AB159" s="17">
        <v>9.6442356395868959E-4</v>
      </c>
      <c r="AC159" s="13">
        <v>0.23463073982903654</v>
      </c>
      <c r="AD159" s="13">
        <f t="shared" si="33"/>
        <v>0.23463073982903654</v>
      </c>
    </row>
    <row r="160" spans="1:30" x14ac:dyDescent="0.2">
      <c r="A160" s="16" t="s">
        <v>9</v>
      </c>
      <c r="B160" s="16">
        <v>8</v>
      </c>
      <c r="C160" s="16">
        <v>15</v>
      </c>
      <c r="D160" s="16">
        <v>15</v>
      </c>
      <c r="E160" s="58">
        <v>1.8850673851663979</v>
      </c>
      <c r="F160" s="5" t="s">
        <v>1</v>
      </c>
      <c r="G160" s="17" t="s">
        <v>1</v>
      </c>
      <c r="H160" s="17" t="s">
        <v>1</v>
      </c>
      <c r="I160" s="17" t="s">
        <v>1</v>
      </c>
      <c r="J160" s="17" t="s">
        <v>1</v>
      </c>
      <c r="K160" s="17">
        <v>3.6420379079327721E-2</v>
      </c>
      <c r="L160" s="17">
        <v>4.7686137038237871E-4</v>
      </c>
      <c r="M160" s="13" t="s">
        <v>1</v>
      </c>
      <c r="N160" s="13" t="s">
        <v>1</v>
      </c>
      <c r="O160" s="15"/>
      <c r="P160" s="19"/>
      <c r="Q160" s="16"/>
      <c r="R160" s="16"/>
      <c r="S160" s="16"/>
      <c r="T160" s="16"/>
      <c r="U160" s="37"/>
      <c r="V160" s="16"/>
      <c r="W160" s="13"/>
      <c r="X160" s="18"/>
      <c r="Y160" s="18"/>
      <c r="Z160" s="17"/>
      <c r="AA160" s="17"/>
      <c r="AB160" s="17">
        <v>5.47792623638843E-4</v>
      </c>
      <c r="AC160" s="13">
        <v>0.23689675530955667</v>
      </c>
      <c r="AD160" s="13">
        <f t="shared" si="33"/>
        <v>0.23689675530955667</v>
      </c>
    </row>
    <row r="161" spans="1:30" x14ac:dyDescent="0.2">
      <c r="A161" s="16" t="s">
        <v>9</v>
      </c>
      <c r="B161" s="16">
        <v>8</v>
      </c>
      <c r="C161" s="16">
        <v>14</v>
      </c>
      <c r="D161" s="16">
        <v>75</v>
      </c>
      <c r="E161" s="64">
        <v>1.3948872095435307</v>
      </c>
      <c r="F161" s="5" t="s">
        <v>1</v>
      </c>
      <c r="G161" s="17" t="s">
        <v>1</v>
      </c>
      <c r="H161" s="17" t="s">
        <v>1</v>
      </c>
      <c r="I161" s="17" t="s">
        <v>1</v>
      </c>
      <c r="J161" s="17" t="s">
        <v>1</v>
      </c>
      <c r="K161" s="17">
        <v>5.6479119177013613E-2</v>
      </c>
      <c r="L161" s="17">
        <v>1.8023665655864294E-4</v>
      </c>
      <c r="M161" s="13" t="s">
        <v>1</v>
      </c>
      <c r="N161" s="13" t="s">
        <v>1</v>
      </c>
      <c r="O161" s="15"/>
      <c r="P161" s="19"/>
      <c r="Q161" s="4"/>
      <c r="R161" s="65"/>
      <c r="S161" s="66"/>
      <c r="T161" s="16"/>
      <c r="U161" s="37"/>
      <c r="V161" s="16"/>
      <c r="W161" s="13"/>
      <c r="X161" s="18"/>
      <c r="Y161" s="18"/>
      <c r="Z161" s="17"/>
      <c r="AA161" s="17"/>
      <c r="AB161" s="17">
        <v>8.2818460124858752E-4</v>
      </c>
      <c r="AC161" s="13">
        <v>0.23730898864246192</v>
      </c>
      <c r="AD161" s="13">
        <f t="shared" si="33"/>
        <v>0.23730898864246192</v>
      </c>
    </row>
    <row r="162" spans="1:30" x14ac:dyDescent="0.2">
      <c r="A162" s="16" t="s">
        <v>9</v>
      </c>
      <c r="B162" s="16">
        <v>8</v>
      </c>
      <c r="C162" s="16">
        <v>13</v>
      </c>
      <c r="D162" s="16">
        <v>100</v>
      </c>
      <c r="E162" s="19" t="s">
        <v>1</v>
      </c>
      <c r="F162" s="17" t="s">
        <v>1</v>
      </c>
      <c r="G162" s="17" t="s">
        <v>1</v>
      </c>
      <c r="H162" s="17" t="s">
        <v>1</v>
      </c>
      <c r="I162" s="17" t="s">
        <v>1</v>
      </c>
      <c r="J162" s="17" t="s">
        <v>1</v>
      </c>
      <c r="K162" s="17">
        <v>8.113957023828626E-2</v>
      </c>
      <c r="L162" s="17">
        <v>1.1152224399605139E-3</v>
      </c>
      <c r="M162" s="13" t="s">
        <v>1</v>
      </c>
      <c r="N162" s="13" t="s">
        <v>1</v>
      </c>
      <c r="O162" s="22"/>
      <c r="P162" s="22"/>
      <c r="Q162" s="16"/>
      <c r="R162" s="67"/>
      <c r="S162" s="66"/>
      <c r="T162" s="16"/>
      <c r="U162" s="37"/>
      <c r="V162" s="16"/>
      <c r="W162" s="13"/>
      <c r="X162" s="18"/>
      <c r="Y162" s="18"/>
      <c r="Z162" s="31"/>
      <c r="AA162" s="17"/>
      <c r="AB162" s="17">
        <v>6.6556025500634952E-4</v>
      </c>
      <c r="AC162" s="13">
        <v>0.25075964110771293</v>
      </c>
      <c r="AD162" s="13">
        <f t="shared" si="33"/>
        <v>0.25075964110771293</v>
      </c>
    </row>
    <row r="163" spans="1:30" x14ac:dyDescent="0.2">
      <c r="A163" s="16" t="s">
        <v>9</v>
      </c>
      <c r="B163" s="16">
        <v>8</v>
      </c>
      <c r="C163" s="16">
        <v>8</v>
      </c>
      <c r="D163" s="16">
        <v>119</v>
      </c>
      <c r="E163" s="58">
        <v>2.1210011666656783</v>
      </c>
      <c r="F163" s="5" t="s">
        <v>1</v>
      </c>
      <c r="G163" s="17" t="s">
        <v>1</v>
      </c>
      <c r="H163" s="17" t="s">
        <v>1</v>
      </c>
      <c r="I163" s="17" t="s">
        <v>1</v>
      </c>
      <c r="J163" s="17" t="s">
        <v>1</v>
      </c>
      <c r="K163" s="17">
        <v>8.3145444248054853E-2</v>
      </c>
      <c r="L163" s="17">
        <v>6.4985250692903512E-4</v>
      </c>
      <c r="M163" s="13" t="s">
        <v>1</v>
      </c>
      <c r="N163" s="13" t="s">
        <v>1</v>
      </c>
      <c r="O163" s="23"/>
      <c r="P163" s="19"/>
      <c r="Q163" s="16"/>
      <c r="R163" s="65"/>
      <c r="S163" s="66"/>
      <c r="T163" s="16"/>
      <c r="U163" s="37"/>
      <c r="V163" s="16"/>
      <c r="W163" s="13"/>
      <c r="X163" s="18"/>
      <c r="Y163" s="18"/>
      <c r="Z163" s="19"/>
      <c r="AA163" s="17"/>
      <c r="AB163" s="17">
        <v>1.1230127508034717E-3</v>
      </c>
      <c r="AC163" s="13">
        <v>0.24167959750581208</v>
      </c>
      <c r="AD163" s="13">
        <f t="shared" si="33"/>
        <v>0.24167959750581208</v>
      </c>
    </row>
    <row r="164" spans="1:30" x14ac:dyDescent="0.2">
      <c r="A164" s="16" t="s">
        <v>9</v>
      </c>
      <c r="B164" s="16">
        <v>8</v>
      </c>
      <c r="C164" s="16">
        <v>5</v>
      </c>
      <c r="D164" s="16">
        <v>125</v>
      </c>
      <c r="E164" s="58">
        <v>2.9180112701202869</v>
      </c>
      <c r="F164" s="49">
        <v>0.17185943980898857</v>
      </c>
      <c r="G164" s="17" t="s">
        <v>1</v>
      </c>
      <c r="H164" s="17" t="s">
        <v>1</v>
      </c>
      <c r="I164" s="17" t="s">
        <v>1</v>
      </c>
      <c r="J164" s="17" t="s">
        <v>1</v>
      </c>
      <c r="K164" s="17">
        <v>7.1188861915316592E-2</v>
      </c>
      <c r="L164" s="17">
        <v>5.4070996966710616E-4</v>
      </c>
      <c r="M164" s="13" t="s">
        <v>1</v>
      </c>
      <c r="N164" s="13" t="s">
        <v>1</v>
      </c>
      <c r="O164" s="23"/>
      <c r="P164" s="19"/>
      <c r="Q164" s="16"/>
      <c r="R164" s="67"/>
      <c r="S164" s="66"/>
      <c r="T164" s="16"/>
      <c r="U164" s="37"/>
      <c r="V164" s="16"/>
      <c r="W164" s="13"/>
      <c r="X164" s="18"/>
      <c r="Y164" s="18"/>
      <c r="Z164" s="19"/>
      <c r="AA164" s="17"/>
      <c r="AB164" s="17">
        <v>2.5915678864719271E-4</v>
      </c>
      <c r="AC164" s="13">
        <v>0.22755912780387622</v>
      </c>
      <c r="AD164" s="13">
        <f t="shared" si="33"/>
        <v>0.22755912780387622</v>
      </c>
    </row>
    <row r="165" spans="1:30" x14ac:dyDescent="0.2">
      <c r="A165" s="16" t="s">
        <v>9</v>
      </c>
      <c r="B165" s="16">
        <v>8</v>
      </c>
      <c r="C165" s="16">
        <v>4</v>
      </c>
      <c r="D165" s="16">
        <v>150</v>
      </c>
      <c r="E165" s="58">
        <v>2.2864116892451714</v>
      </c>
      <c r="F165" s="49">
        <v>0.1184633829583181</v>
      </c>
      <c r="G165" s="17" t="s">
        <v>1</v>
      </c>
      <c r="H165" s="17" t="s">
        <v>1</v>
      </c>
      <c r="I165" s="17" t="s">
        <v>1</v>
      </c>
      <c r="J165" s="17" t="s">
        <v>1</v>
      </c>
      <c r="K165" s="17">
        <v>8.4207377547344101E-2</v>
      </c>
      <c r="L165" s="17">
        <v>7.8563337184697161E-4</v>
      </c>
      <c r="M165" s="13" t="s">
        <v>1</v>
      </c>
      <c r="N165" s="13" t="s">
        <v>1</v>
      </c>
      <c r="O165" s="23"/>
      <c r="P165" s="19"/>
      <c r="Q165" s="69"/>
      <c r="R165" s="70"/>
      <c r="S165" s="66"/>
      <c r="T165" s="16"/>
      <c r="U165" s="37"/>
      <c r="V165" s="16"/>
      <c r="W165" s="13"/>
      <c r="X165" s="18"/>
      <c r="Y165" s="18"/>
      <c r="Z165" s="19"/>
      <c r="AA165" s="17"/>
      <c r="AB165" s="17">
        <v>5.0862461871177295E-4</v>
      </c>
      <c r="AC165" s="13">
        <v>0.22266435951590041</v>
      </c>
      <c r="AD165" s="13">
        <f t="shared" si="33"/>
        <v>0.22266435951590041</v>
      </c>
    </row>
    <row r="166" spans="1:30" x14ac:dyDescent="0.2">
      <c r="A166" s="16" t="s">
        <v>9</v>
      </c>
      <c r="B166" s="16">
        <v>8</v>
      </c>
      <c r="C166" s="16">
        <v>3</v>
      </c>
      <c r="D166" s="16">
        <v>175</v>
      </c>
      <c r="E166" s="58">
        <v>3.5686966805238054</v>
      </c>
      <c r="F166" s="49">
        <v>0.3737723979546933</v>
      </c>
      <c r="G166" s="17" t="s">
        <v>1</v>
      </c>
      <c r="H166" s="17" t="s">
        <v>1</v>
      </c>
      <c r="I166" s="17" t="s">
        <v>1</v>
      </c>
      <c r="J166" s="17" t="s">
        <v>1</v>
      </c>
      <c r="K166" s="17">
        <v>9.671459196119532E-2</v>
      </c>
      <c r="L166" s="17">
        <v>1.571266743689527E-3</v>
      </c>
      <c r="M166" s="13" t="s">
        <v>1</v>
      </c>
      <c r="N166" s="13" t="s">
        <v>1</v>
      </c>
      <c r="O166" s="23"/>
      <c r="P166" s="19"/>
      <c r="Q166" s="38"/>
      <c r="R166" s="70"/>
      <c r="S166" s="66"/>
      <c r="T166" s="16"/>
      <c r="U166" s="37"/>
      <c r="V166" s="20"/>
      <c r="W166" s="17"/>
      <c r="X166" s="18"/>
      <c r="Y166" s="18"/>
      <c r="Z166" s="19"/>
      <c r="AA166" s="17"/>
      <c r="AB166" s="17" t="s">
        <v>1</v>
      </c>
      <c r="AC166" s="13">
        <v>0.25039806206552295</v>
      </c>
      <c r="AD166" s="13">
        <f>AC166-Z166</f>
        <v>0.25039806206552295</v>
      </c>
    </row>
    <row r="167" spans="1:30" x14ac:dyDescent="0.2">
      <c r="A167" s="16" t="s">
        <v>9</v>
      </c>
      <c r="B167" s="16">
        <v>8</v>
      </c>
      <c r="C167" s="16">
        <v>2</v>
      </c>
      <c r="D167" s="16">
        <v>250</v>
      </c>
      <c r="E167" s="58">
        <v>2.7571954842791131</v>
      </c>
      <c r="F167" s="49">
        <v>1.1373651890924235</v>
      </c>
      <c r="G167" s="17" t="s">
        <v>1</v>
      </c>
      <c r="H167" s="17" t="s">
        <v>1</v>
      </c>
      <c r="I167" s="17" t="s">
        <v>1</v>
      </c>
      <c r="J167" s="17" t="s">
        <v>1</v>
      </c>
      <c r="K167" s="17">
        <v>0.14646813357604363</v>
      </c>
      <c r="L167" s="17">
        <v>1.9495575207853257E-3</v>
      </c>
      <c r="M167" s="13" t="s">
        <v>1</v>
      </c>
      <c r="N167" s="13" t="s">
        <v>1</v>
      </c>
      <c r="O167" s="23"/>
      <c r="P167" s="19"/>
      <c r="Q167" s="69"/>
      <c r="R167" s="70"/>
      <c r="S167" s="66"/>
      <c r="T167" s="16"/>
      <c r="U167" s="37"/>
      <c r="V167" s="18"/>
      <c r="W167" s="17"/>
      <c r="X167" s="18"/>
      <c r="Y167" s="18"/>
      <c r="Z167" s="19"/>
      <c r="AA167" s="17"/>
      <c r="AB167" s="17" t="s">
        <v>1</v>
      </c>
      <c r="AC167" s="13">
        <v>0.30928513273551711</v>
      </c>
      <c r="AD167" s="13">
        <f t="shared" ref="AD167" si="34">AC167-Z167</f>
        <v>0.30928513273551711</v>
      </c>
    </row>
    <row r="168" spans="1:30" x14ac:dyDescent="0.2">
      <c r="A168" s="21" t="s">
        <v>9</v>
      </c>
      <c r="B168" s="21">
        <v>8</v>
      </c>
      <c r="C168" s="21">
        <v>1</v>
      </c>
      <c r="D168" s="21">
        <v>400</v>
      </c>
      <c r="E168" s="58">
        <v>12.294101746592062</v>
      </c>
      <c r="F168" s="49">
        <v>10.564541149684295</v>
      </c>
      <c r="G168" s="17" t="s">
        <v>1</v>
      </c>
      <c r="H168" s="17" t="s">
        <v>1</v>
      </c>
      <c r="I168" s="17" t="s">
        <v>1</v>
      </c>
      <c r="J168" s="17" t="s">
        <v>1</v>
      </c>
      <c r="K168" s="17">
        <v>0.66972628905982035</v>
      </c>
      <c r="L168" s="17">
        <v>4.3868177842755944E-3</v>
      </c>
      <c r="M168" s="13" t="s">
        <v>1</v>
      </c>
      <c r="N168" s="13" t="s">
        <v>1</v>
      </c>
      <c r="O168" s="23"/>
      <c r="P168" s="19"/>
      <c r="Q168" s="38"/>
      <c r="R168" s="70"/>
      <c r="S168" s="66"/>
      <c r="T168" s="16"/>
      <c r="U168" s="37"/>
      <c r="V168" s="18"/>
      <c r="W168" s="17"/>
      <c r="X168" s="18"/>
      <c r="Y168" s="18"/>
      <c r="Z168" s="19"/>
      <c r="AA168" s="17"/>
      <c r="AB168" s="17" t="s">
        <v>1</v>
      </c>
      <c r="AC168" s="17" t="s">
        <v>31</v>
      </c>
      <c r="AD168" s="17" t="s">
        <v>31</v>
      </c>
    </row>
    <row r="169" spans="1:30" x14ac:dyDescent="0.2">
      <c r="A169" s="21" t="s">
        <v>9</v>
      </c>
      <c r="B169" s="21">
        <v>26</v>
      </c>
      <c r="C169" s="21">
        <v>24</v>
      </c>
      <c r="D169" s="21">
        <v>5</v>
      </c>
      <c r="E169" s="64">
        <v>1.2924704037010777</v>
      </c>
      <c r="F169" s="5" t="s">
        <v>1</v>
      </c>
      <c r="G169" s="17" t="s">
        <v>1</v>
      </c>
      <c r="H169" s="17" t="s">
        <v>1</v>
      </c>
      <c r="I169" s="17" t="s">
        <v>1</v>
      </c>
      <c r="J169" s="17" t="s">
        <v>1</v>
      </c>
      <c r="K169" s="17">
        <v>3.9409524662512289E-2</v>
      </c>
      <c r="L169" s="17">
        <v>4.7686137038283343E-4</v>
      </c>
      <c r="M169" s="13" t="s">
        <v>1</v>
      </c>
      <c r="N169" s="13" t="s">
        <v>1</v>
      </c>
      <c r="O169" s="23"/>
      <c r="P169" s="19"/>
      <c r="Q169" s="71"/>
      <c r="R169" s="70"/>
      <c r="S169" s="66"/>
      <c r="T169" s="42"/>
      <c r="U169" s="42"/>
      <c r="V169" s="42"/>
      <c r="W169" s="42"/>
    </row>
    <row r="170" spans="1:30" x14ac:dyDescent="0.2">
      <c r="A170" s="21" t="s">
        <v>9</v>
      </c>
      <c r="B170" s="21">
        <v>26</v>
      </c>
      <c r="C170" s="21">
        <v>19</v>
      </c>
      <c r="D170" s="21">
        <v>15</v>
      </c>
      <c r="E170" s="58" t="s">
        <v>1</v>
      </c>
      <c r="F170" s="5" t="s">
        <v>1</v>
      </c>
      <c r="G170" s="17" t="s">
        <v>1</v>
      </c>
      <c r="H170" s="17" t="s">
        <v>1</v>
      </c>
      <c r="I170" s="17" t="s">
        <v>1</v>
      </c>
      <c r="J170" s="17" t="s">
        <v>1</v>
      </c>
      <c r="K170" s="17">
        <v>3.7246327200997138E-2</v>
      </c>
      <c r="L170" s="17">
        <v>8.8559968785312899E-4</v>
      </c>
      <c r="M170" s="13" t="s">
        <v>1</v>
      </c>
      <c r="N170" s="13" t="s">
        <v>1</v>
      </c>
      <c r="O170" s="23"/>
      <c r="P170" s="19"/>
      <c r="Q170" s="71"/>
      <c r="R170" s="70"/>
      <c r="S170" s="42"/>
      <c r="T170" s="42"/>
      <c r="U170" s="42"/>
      <c r="V170" s="42"/>
      <c r="W170" s="42"/>
    </row>
    <row r="171" spans="1:30" x14ac:dyDescent="0.2">
      <c r="A171" s="21" t="s">
        <v>9</v>
      </c>
      <c r="B171" s="21">
        <v>26</v>
      </c>
      <c r="C171" s="21">
        <v>17</v>
      </c>
      <c r="D171" s="21">
        <v>15</v>
      </c>
      <c r="E171" s="58">
        <v>1.5876988175581084</v>
      </c>
      <c r="F171" s="5" t="s">
        <v>1</v>
      </c>
      <c r="G171" s="17" t="s">
        <v>1</v>
      </c>
      <c r="H171" s="17" t="s">
        <v>1</v>
      </c>
      <c r="I171" s="17" t="s">
        <v>1</v>
      </c>
      <c r="J171" s="17" t="s">
        <v>1</v>
      </c>
      <c r="K171" s="17">
        <v>3.9527517251322197E-2</v>
      </c>
      <c r="L171" s="17">
        <v>2.4562116031578854E-4</v>
      </c>
      <c r="M171" s="13" t="s">
        <v>1</v>
      </c>
      <c r="N171" s="13" t="s">
        <v>1</v>
      </c>
      <c r="O171" s="23"/>
      <c r="P171" s="19"/>
      <c r="Q171" s="71"/>
      <c r="R171" s="70"/>
      <c r="S171" s="42"/>
      <c r="T171" s="42"/>
      <c r="U171" s="42"/>
      <c r="V171" s="42"/>
      <c r="W171" s="42"/>
    </row>
    <row r="172" spans="1:30" x14ac:dyDescent="0.2">
      <c r="A172" s="21" t="s">
        <v>9</v>
      </c>
      <c r="B172" s="21">
        <v>26</v>
      </c>
      <c r="C172" s="21">
        <v>16</v>
      </c>
      <c r="D172" s="21">
        <v>45</v>
      </c>
      <c r="E172" s="58">
        <v>1.7243595560595932</v>
      </c>
      <c r="F172" s="5" t="s">
        <v>1</v>
      </c>
      <c r="G172" s="17" t="s">
        <v>1</v>
      </c>
      <c r="H172" s="17" t="s">
        <v>1</v>
      </c>
      <c r="I172" s="17" t="s">
        <v>1</v>
      </c>
      <c r="J172" s="17" t="s">
        <v>1</v>
      </c>
      <c r="K172" s="17">
        <v>3.7914951870920005E-2</v>
      </c>
      <c r="L172" s="17">
        <v>6.2435809307966831E-4</v>
      </c>
      <c r="M172" s="13" t="s">
        <v>1</v>
      </c>
      <c r="N172" s="13" t="s">
        <v>1</v>
      </c>
      <c r="O172" s="23"/>
      <c r="P172" s="19"/>
      <c r="Q172" s="71"/>
      <c r="R172" s="70"/>
      <c r="S172" s="42"/>
      <c r="T172" s="42"/>
      <c r="U172" s="42"/>
      <c r="V172" s="42"/>
      <c r="W172" s="42"/>
    </row>
    <row r="173" spans="1:30" x14ac:dyDescent="0.2">
      <c r="A173" s="21" t="s">
        <v>9</v>
      </c>
      <c r="B173" s="21">
        <v>26</v>
      </c>
      <c r="C173" s="21">
        <v>15</v>
      </c>
      <c r="D173" s="21">
        <v>75</v>
      </c>
      <c r="E173" s="58">
        <v>2.350529251969121</v>
      </c>
      <c r="F173" s="5" t="s">
        <v>1</v>
      </c>
      <c r="G173" s="17" t="s">
        <v>1</v>
      </c>
      <c r="H173" s="17" t="s">
        <v>1</v>
      </c>
      <c r="I173" s="17" t="s">
        <v>1</v>
      </c>
      <c r="J173" s="17" t="s">
        <v>1</v>
      </c>
      <c r="K173" s="17">
        <v>4.6435465544230337E-2</v>
      </c>
      <c r="L173" s="17">
        <v>1.37602370565836E-3</v>
      </c>
      <c r="M173" s="13" t="s">
        <v>1</v>
      </c>
      <c r="N173" s="13" t="s">
        <v>1</v>
      </c>
      <c r="O173" s="23"/>
      <c r="P173" s="19"/>
      <c r="Q173" s="71"/>
      <c r="R173" s="70"/>
      <c r="S173" s="42"/>
      <c r="T173" s="42"/>
      <c r="U173" s="42"/>
      <c r="V173" s="42"/>
      <c r="W173" s="42"/>
    </row>
    <row r="174" spans="1:30" x14ac:dyDescent="0.2">
      <c r="A174" s="21" t="s">
        <v>9</v>
      </c>
      <c r="B174" s="21">
        <v>26</v>
      </c>
      <c r="C174" s="21">
        <v>14</v>
      </c>
      <c r="D174" s="21">
        <v>100</v>
      </c>
      <c r="E174" s="58">
        <v>2.1228204382273468</v>
      </c>
      <c r="F174" s="5" t="s">
        <v>1</v>
      </c>
      <c r="G174" s="17" t="s">
        <v>1</v>
      </c>
      <c r="H174" s="17" t="s">
        <v>1</v>
      </c>
      <c r="I174" s="17" t="s">
        <v>1</v>
      </c>
      <c r="J174" s="17" t="s">
        <v>1</v>
      </c>
      <c r="K174" s="17">
        <v>8.298812079630831E-2</v>
      </c>
      <c r="L174" s="17">
        <v>5.8996294405084669E-4</v>
      </c>
      <c r="M174" s="13" t="s">
        <v>1</v>
      </c>
      <c r="N174" s="13" t="s">
        <v>1</v>
      </c>
      <c r="O174" s="23"/>
      <c r="P174" s="19"/>
      <c r="Q174" s="46"/>
      <c r="R174" s="42"/>
      <c r="S174" s="42"/>
      <c r="T174" s="42"/>
      <c r="U174" s="42"/>
      <c r="V174" s="42"/>
      <c r="W174" s="42"/>
    </row>
    <row r="175" spans="1:30" x14ac:dyDescent="0.2">
      <c r="A175" s="21" t="s">
        <v>9</v>
      </c>
      <c r="B175" s="21">
        <v>26</v>
      </c>
      <c r="C175" s="21">
        <v>8</v>
      </c>
      <c r="D175" s="21">
        <v>122</v>
      </c>
      <c r="E175" s="58" t="s">
        <v>1</v>
      </c>
      <c r="F175" s="5" t="s">
        <v>1</v>
      </c>
      <c r="G175" s="17" t="s">
        <v>1</v>
      </c>
      <c r="H175" s="17" t="s">
        <v>1</v>
      </c>
      <c r="I175" s="17" t="s">
        <v>1</v>
      </c>
      <c r="J175" s="17" t="s">
        <v>1</v>
      </c>
      <c r="K175" s="17">
        <v>8.5524961455721527E-2</v>
      </c>
      <c r="L175" s="17">
        <v>8.3433359670357502E-5</v>
      </c>
      <c r="M175" s="13" t="s">
        <v>1</v>
      </c>
      <c r="N175" s="13" t="s">
        <v>1</v>
      </c>
      <c r="O175" s="23"/>
      <c r="P175" s="19"/>
      <c r="Q175" s="46"/>
      <c r="R175" s="42"/>
      <c r="S175" s="42"/>
      <c r="T175" s="42"/>
      <c r="U175" s="42"/>
      <c r="V175" s="42"/>
      <c r="W175" s="42"/>
    </row>
    <row r="176" spans="1:30" x14ac:dyDescent="0.2">
      <c r="A176" s="21" t="s">
        <v>9</v>
      </c>
      <c r="B176" s="21">
        <v>26</v>
      </c>
      <c r="C176" s="21">
        <v>5</v>
      </c>
      <c r="D176" s="21">
        <v>122</v>
      </c>
      <c r="E176" s="58">
        <v>1.6201748621888803</v>
      </c>
      <c r="F176" s="5" t="s">
        <v>1</v>
      </c>
      <c r="G176" s="17" t="s">
        <v>1</v>
      </c>
      <c r="H176" s="17" t="s">
        <v>1</v>
      </c>
      <c r="I176" s="17" t="s">
        <v>1</v>
      </c>
      <c r="J176" s="17" t="s">
        <v>1</v>
      </c>
      <c r="K176" s="17">
        <v>8.4404031862027315E-2</v>
      </c>
      <c r="L176" s="17">
        <v>7.1772089806699634E-4</v>
      </c>
      <c r="M176" s="13" t="s">
        <v>1</v>
      </c>
      <c r="N176" s="13" t="s">
        <v>1</v>
      </c>
      <c r="O176" s="23"/>
      <c r="P176" s="19"/>
      <c r="Q176" s="46"/>
      <c r="R176" s="42"/>
      <c r="S176" s="42"/>
      <c r="T176" s="42"/>
      <c r="U176" s="42"/>
      <c r="V176" s="42"/>
      <c r="W176" s="42"/>
    </row>
    <row r="177" spans="1:23" x14ac:dyDescent="0.2">
      <c r="A177" s="21" t="s">
        <v>9</v>
      </c>
      <c r="B177" s="21">
        <v>26</v>
      </c>
      <c r="C177" s="21">
        <v>4</v>
      </c>
      <c r="D177" s="21">
        <v>150</v>
      </c>
      <c r="E177" s="58">
        <v>2.4719683652157567</v>
      </c>
      <c r="F177" s="5" t="s">
        <v>1</v>
      </c>
      <c r="G177" s="17" t="s">
        <v>1</v>
      </c>
      <c r="H177" s="17" t="s">
        <v>1</v>
      </c>
      <c r="I177" s="17" t="s">
        <v>1</v>
      </c>
      <c r="J177" s="17" t="s">
        <v>1</v>
      </c>
      <c r="K177" s="17">
        <v>8.6803214501162296E-2</v>
      </c>
      <c r="L177" s="17">
        <v>3.6047331310766121E-4</v>
      </c>
      <c r="M177" s="13" t="s">
        <v>1</v>
      </c>
      <c r="N177" s="13" t="s">
        <v>1</v>
      </c>
      <c r="O177" s="23"/>
      <c r="P177" s="19"/>
      <c r="Q177" s="46"/>
      <c r="R177" s="42"/>
      <c r="S177" s="42"/>
      <c r="T177" s="42"/>
      <c r="U177" s="42"/>
      <c r="V177" s="42"/>
      <c r="W177" s="42"/>
    </row>
    <row r="178" spans="1:23" x14ac:dyDescent="0.2">
      <c r="A178" s="21" t="s">
        <v>9</v>
      </c>
      <c r="B178" s="21">
        <v>26</v>
      </c>
      <c r="C178" s="21">
        <v>3</v>
      </c>
      <c r="D178" s="21">
        <v>175</v>
      </c>
      <c r="E178" s="58">
        <v>2.1627072385981148</v>
      </c>
      <c r="F178" s="49">
        <v>0.24101171015657818</v>
      </c>
      <c r="G178" s="17" t="s">
        <v>1</v>
      </c>
      <c r="H178" s="17" t="s">
        <v>1</v>
      </c>
      <c r="I178" s="17" t="s">
        <v>1</v>
      </c>
      <c r="J178" s="17" t="s">
        <v>1</v>
      </c>
      <c r="K178" s="17">
        <v>8.6594794599163513E-2</v>
      </c>
      <c r="L178" s="17">
        <v>6.1151831093564466E-4</v>
      </c>
      <c r="M178" s="13" t="s">
        <v>1</v>
      </c>
      <c r="N178" s="13" t="s">
        <v>1</v>
      </c>
      <c r="O178" s="23"/>
      <c r="P178" s="23"/>
      <c r="Q178" s="23"/>
      <c r="R178" s="15"/>
      <c r="S178" s="15"/>
      <c r="T178" s="15"/>
      <c r="U178" s="15"/>
      <c r="V178" s="15"/>
      <c r="W178" s="15"/>
    </row>
    <row r="179" spans="1:23" x14ac:dyDescent="0.2">
      <c r="A179" s="21" t="s">
        <v>9</v>
      </c>
      <c r="B179" s="21">
        <v>26</v>
      </c>
      <c r="C179" s="21">
        <v>2</v>
      </c>
      <c r="D179" s="21">
        <v>250</v>
      </c>
      <c r="E179" s="58">
        <v>5.5055549363691512</v>
      </c>
      <c r="F179" s="49">
        <v>1.0863033860931486</v>
      </c>
      <c r="G179" s="17" t="s">
        <v>1</v>
      </c>
      <c r="H179" s="17" t="s">
        <v>1</v>
      </c>
      <c r="I179" s="17" t="s">
        <v>1</v>
      </c>
      <c r="J179" s="17" t="s">
        <v>1</v>
      </c>
      <c r="K179" s="17">
        <v>0.14081584718074983</v>
      </c>
      <c r="L179" s="17">
        <v>1.3965115379712355E-3</v>
      </c>
      <c r="M179" s="13" t="s">
        <v>1</v>
      </c>
      <c r="N179" s="13" t="s">
        <v>1</v>
      </c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x14ac:dyDescent="0.2">
      <c r="A180" s="21" t="s">
        <v>9</v>
      </c>
      <c r="B180" s="21">
        <v>26</v>
      </c>
      <c r="C180" s="21">
        <v>1</v>
      </c>
      <c r="D180" s="21">
        <v>400</v>
      </c>
      <c r="E180" s="58">
        <v>13.492974594005823</v>
      </c>
      <c r="F180" s="49">
        <v>12.102522656022458</v>
      </c>
      <c r="G180" s="17" t="s">
        <v>1</v>
      </c>
      <c r="H180" s="17" t="s">
        <v>1</v>
      </c>
      <c r="I180" s="17" t="s">
        <v>1</v>
      </c>
      <c r="J180" s="17" t="s">
        <v>1</v>
      </c>
      <c r="K180" s="24">
        <v>0.77883676041550409</v>
      </c>
      <c r="L180" s="24">
        <v>6.0439403615710485E-3</v>
      </c>
      <c r="M180" s="13" t="s">
        <v>1</v>
      </c>
      <c r="N180" s="13" t="s">
        <v>1</v>
      </c>
      <c r="O180" s="22"/>
      <c r="P180" s="41" t="s">
        <v>35</v>
      </c>
      <c r="Q180" s="22"/>
      <c r="R180" s="15"/>
    </row>
    <row r="181" spans="1:23" x14ac:dyDescent="0.2">
      <c r="E181" s="15"/>
      <c r="O181" s="15"/>
      <c r="P181" s="19"/>
      <c r="Q181" s="19"/>
      <c r="R181" s="15"/>
    </row>
    <row r="182" spans="1:23" x14ac:dyDescent="0.2">
      <c r="O182" s="15"/>
      <c r="P182" s="19"/>
      <c r="Q182" s="19"/>
      <c r="R182" s="15"/>
    </row>
    <row r="183" spans="1:23" x14ac:dyDescent="0.2">
      <c r="O183" s="15"/>
      <c r="P183" s="19"/>
      <c r="Q183" s="19"/>
      <c r="R183" s="15"/>
    </row>
    <row r="184" spans="1:23" x14ac:dyDescent="0.2">
      <c r="O184" s="15"/>
      <c r="P184" s="19"/>
      <c r="Q184" s="19"/>
      <c r="R184" s="15"/>
    </row>
    <row r="185" spans="1:23" x14ac:dyDescent="0.2">
      <c r="O185" s="15"/>
      <c r="P185" s="19"/>
      <c r="Q185" s="19"/>
      <c r="R185" s="15"/>
    </row>
    <row r="186" spans="1:23" x14ac:dyDescent="0.2">
      <c r="O186" s="15"/>
      <c r="P186" s="19"/>
      <c r="Q186" s="19"/>
      <c r="R186" s="15"/>
    </row>
    <row r="187" spans="1:23" x14ac:dyDescent="0.2">
      <c r="O187" s="15"/>
      <c r="P187" s="19"/>
      <c r="Q187" s="19"/>
      <c r="R187" s="15"/>
    </row>
    <row r="188" spans="1:23" x14ac:dyDescent="0.2">
      <c r="O188" s="15"/>
      <c r="P188" s="19"/>
      <c r="Q188" s="19"/>
      <c r="R188" s="15"/>
    </row>
    <row r="189" spans="1:23" x14ac:dyDescent="0.2">
      <c r="O189" s="15"/>
      <c r="P189" s="19"/>
      <c r="Q189" s="19"/>
      <c r="R189" s="15"/>
    </row>
    <row r="190" spans="1:23" x14ac:dyDescent="0.2">
      <c r="O190" s="15"/>
      <c r="P190" s="19"/>
      <c r="Q190" s="19"/>
      <c r="R190" s="15"/>
    </row>
    <row r="191" spans="1:23" x14ac:dyDescent="0.2">
      <c r="O191" s="15"/>
      <c r="P191" s="19"/>
      <c r="Q191" s="19"/>
      <c r="R191" s="15"/>
    </row>
    <row r="192" spans="1:23" x14ac:dyDescent="0.2">
      <c r="O192" s="15"/>
      <c r="P192" s="19"/>
      <c r="Q192" s="19"/>
      <c r="R192" s="15"/>
    </row>
    <row r="193" spans="15:18" x14ac:dyDescent="0.2">
      <c r="O193" s="15"/>
      <c r="P193" s="19"/>
      <c r="Q193" s="19"/>
      <c r="R193" s="15"/>
    </row>
    <row r="194" spans="15:18" x14ac:dyDescent="0.2">
      <c r="O194" s="15"/>
      <c r="P194" s="19"/>
      <c r="Q194" s="19"/>
      <c r="R194" s="15"/>
    </row>
    <row r="195" spans="15:18" x14ac:dyDescent="0.2">
      <c r="O195" s="15"/>
      <c r="P195" s="19"/>
      <c r="Q195" s="19"/>
      <c r="R195" s="15"/>
    </row>
    <row r="196" spans="15:18" x14ac:dyDescent="0.2">
      <c r="O196" s="15"/>
      <c r="P196" s="15"/>
      <c r="Q196" s="15"/>
      <c r="R196" s="15"/>
    </row>
    <row r="197" spans="15:18" x14ac:dyDescent="0.2">
      <c r="O197" s="15"/>
      <c r="P197" s="15"/>
      <c r="Q197" s="15"/>
      <c r="R197" s="15"/>
    </row>
    <row r="198" spans="15:18" x14ac:dyDescent="0.2">
      <c r="O198" s="15"/>
      <c r="P198" s="15"/>
      <c r="Q198" s="15"/>
      <c r="R198" s="15"/>
    </row>
    <row r="199" spans="15:18" x14ac:dyDescent="0.2">
      <c r="O199" s="15"/>
      <c r="P199" s="15"/>
      <c r="Q199" s="15"/>
      <c r="R199" s="15"/>
    </row>
    <row r="200" spans="15:18" x14ac:dyDescent="0.2">
      <c r="O200" s="15"/>
      <c r="P200" s="15"/>
      <c r="Q200" s="15"/>
      <c r="R200" s="15"/>
    </row>
  </sheetData>
  <phoneticPr fontId="1" type="noConversion"/>
  <pageMargins left="0.75" right="0.75" top="1" bottom="1" header="0.5" footer="0.5"/>
  <pageSetup orientation="portrait" horizontalDpi="4294967292" verticalDpi="4294967292"/>
  <rowBreaks count="1" manualBreakCount="1">
    <brk id="81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7"/>
  <sheetViews>
    <sheetView workbookViewId="0">
      <selection activeCell="G1" sqref="G1"/>
    </sheetView>
  </sheetViews>
  <sheetFormatPr baseColWidth="10" defaultRowHeight="13" x14ac:dyDescent="0.15"/>
  <sheetData>
    <row r="1" spans="1:16" ht="18" x14ac:dyDescent="0.2">
      <c r="A1" s="1" t="s">
        <v>2</v>
      </c>
      <c r="B1" s="2"/>
      <c r="C1" s="2"/>
      <c r="D1" s="2"/>
      <c r="E1" s="2"/>
      <c r="F1" s="2"/>
      <c r="G1" s="8" t="s">
        <v>45</v>
      </c>
      <c r="H1" s="2"/>
      <c r="I1" s="2"/>
      <c r="J1" s="2"/>
      <c r="K1" s="2"/>
      <c r="L1" s="2"/>
      <c r="M1" s="2"/>
    </row>
    <row r="2" spans="1:16" ht="1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6" ht="16" x14ac:dyDescent="0.2">
      <c r="A4" s="3" t="s">
        <v>21</v>
      </c>
      <c r="B4" s="3" t="s">
        <v>22</v>
      </c>
      <c r="C4" s="3" t="s">
        <v>23</v>
      </c>
      <c r="D4" s="3" t="s">
        <v>24</v>
      </c>
      <c r="E4" s="3" t="s">
        <v>3</v>
      </c>
      <c r="F4" s="3" t="s">
        <v>12</v>
      </c>
      <c r="G4" s="3" t="s">
        <v>15</v>
      </c>
      <c r="H4" s="3" t="s">
        <v>13</v>
      </c>
      <c r="I4" s="3" t="s">
        <v>14</v>
      </c>
      <c r="J4" s="3" t="s">
        <v>17</v>
      </c>
      <c r="K4" s="3" t="s">
        <v>18</v>
      </c>
      <c r="L4" s="3" t="s">
        <v>25</v>
      </c>
      <c r="M4" s="3" t="s">
        <v>27</v>
      </c>
      <c r="N4" s="3"/>
      <c r="O4" s="3" t="s">
        <v>28</v>
      </c>
      <c r="P4" s="3"/>
    </row>
    <row r="5" spans="1:16" ht="16" x14ac:dyDescent="0.2">
      <c r="A5" s="2"/>
      <c r="B5" s="2"/>
      <c r="C5" s="2"/>
      <c r="D5" s="2"/>
      <c r="E5" s="4" t="s">
        <v>26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26</v>
      </c>
      <c r="K5" s="4" t="s">
        <v>26</v>
      </c>
      <c r="L5" s="2"/>
      <c r="M5" s="3" t="s">
        <v>36</v>
      </c>
      <c r="N5" s="3" t="s">
        <v>37</v>
      </c>
      <c r="O5" s="3" t="s">
        <v>36</v>
      </c>
      <c r="P5" s="3" t="s">
        <v>37</v>
      </c>
    </row>
    <row r="6" spans="1:16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2"/>
    </row>
    <row r="7" spans="1:16" ht="16" x14ac:dyDescent="0.2">
      <c r="A7" s="16">
        <v>15</v>
      </c>
      <c r="B7" s="16">
        <v>3</v>
      </c>
      <c r="C7" s="16">
        <v>15</v>
      </c>
      <c r="D7" s="16">
        <v>75</v>
      </c>
      <c r="E7" s="18">
        <v>1.3699981172875659</v>
      </c>
      <c r="F7" s="16" t="s">
        <v>6</v>
      </c>
      <c r="G7" s="6"/>
      <c r="H7" s="6"/>
      <c r="I7" s="6"/>
      <c r="J7" s="13">
        <v>5.2876130694535894E-2</v>
      </c>
      <c r="K7" s="13">
        <v>5.3082968954507502E-2</v>
      </c>
      <c r="L7" s="13">
        <v>4.2605365849245481E-4</v>
      </c>
      <c r="M7" s="2"/>
      <c r="N7" s="12"/>
    </row>
    <row r="8" spans="1:16" ht="16" x14ac:dyDescent="0.2">
      <c r="A8" s="16">
        <v>15</v>
      </c>
      <c r="B8" s="16">
        <v>3</v>
      </c>
      <c r="C8" s="16">
        <v>14</v>
      </c>
      <c r="D8" s="16">
        <v>80</v>
      </c>
      <c r="E8" s="18">
        <v>1.4270072908373561</v>
      </c>
      <c r="F8" s="16" t="s">
        <v>6</v>
      </c>
      <c r="G8" s="6"/>
      <c r="H8" s="6"/>
      <c r="I8" s="6"/>
      <c r="J8" s="13">
        <v>5.6734174167157578E-2</v>
      </c>
      <c r="K8" s="13">
        <v>5.3866259075289122E-2</v>
      </c>
      <c r="L8" s="13">
        <v>5.112643901910136E-4</v>
      </c>
      <c r="M8" s="2"/>
      <c r="N8" s="12"/>
    </row>
    <row r="9" spans="1:16" ht="16" x14ac:dyDescent="0.2">
      <c r="A9" s="16">
        <v>15</v>
      </c>
      <c r="B9" s="16">
        <v>3</v>
      </c>
      <c r="C9" s="16">
        <v>13</v>
      </c>
      <c r="D9" s="16">
        <v>86</v>
      </c>
      <c r="E9" s="18">
        <v>1.4033777339937812</v>
      </c>
      <c r="F9" s="16" t="s">
        <v>6</v>
      </c>
      <c r="G9" s="6"/>
      <c r="H9" s="6"/>
      <c r="I9" s="6"/>
      <c r="J9" s="13">
        <v>6.5467109779603544E-2</v>
      </c>
      <c r="K9" s="13">
        <v>6.7563794007931596E-2</v>
      </c>
      <c r="L9" s="13">
        <v>1.8407621895349636E-3</v>
      </c>
      <c r="M9" s="2"/>
      <c r="N9" s="12"/>
    </row>
    <row r="10" spans="1:16" ht="16" x14ac:dyDescent="0.2">
      <c r="A10" s="16">
        <v>15</v>
      </c>
      <c r="B10" s="16">
        <v>3</v>
      </c>
      <c r="C10" s="16">
        <v>12</v>
      </c>
      <c r="D10" s="16">
        <v>91</v>
      </c>
      <c r="E10" s="18">
        <v>1.5247946559303063</v>
      </c>
      <c r="F10" s="16" t="s">
        <v>6</v>
      </c>
      <c r="G10" s="6"/>
      <c r="H10" s="6"/>
      <c r="I10" s="6"/>
      <c r="J10" s="13">
        <v>8.8874567334424504E-2</v>
      </c>
      <c r="K10" s="13">
        <v>8.8451530562107861E-2</v>
      </c>
      <c r="L10" s="13">
        <v>1.56658024156247E-3</v>
      </c>
      <c r="M10" s="2"/>
      <c r="N10" s="12"/>
    </row>
    <row r="11" spans="1:16" ht="16" x14ac:dyDescent="0.2">
      <c r="A11" s="16">
        <v>15</v>
      </c>
      <c r="B11" s="16">
        <v>3</v>
      </c>
      <c r="C11" s="16">
        <v>11</v>
      </c>
      <c r="D11" s="16">
        <v>96</v>
      </c>
      <c r="E11" s="18">
        <v>1.6629013862199393</v>
      </c>
      <c r="F11" s="16" t="s">
        <v>6</v>
      </c>
      <c r="G11" s="6"/>
      <c r="H11" s="6"/>
      <c r="I11" s="6"/>
      <c r="J11" s="13">
        <v>7.3950817777539091E-2</v>
      </c>
      <c r="K11" s="13">
        <v>7.5075345422606535E-2</v>
      </c>
      <c r="L11" s="13">
        <v>8.6898236739780643E-4</v>
      </c>
      <c r="M11" s="2"/>
      <c r="N11" s="12"/>
    </row>
    <row r="12" spans="1:16" ht="16" x14ac:dyDescent="0.2">
      <c r="A12" s="16">
        <v>15</v>
      </c>
      <c r="B12" s="16">
        <v>3</v>
      </c>
      <c r="C12" s="16">
        <v>10</v>
      </c>
      <c r="D12" s="16">
        <v>100</v>
      </c>
      <c r="E12" s="18">
        <v>1.8421877811058993</v>
      </c>
      <c r="F12" s="16" t="s">
        <v>6</v>
      </c>
      <c r="G12" s="6"/>
      <c r="H12" s="6"/>
      <c r="I12" s="6"/>
      <c r="J12" s="13">
        <v>5.0692896791424406E-2</v>
      </c>
      <c r="K12" s="13">
        <v>5.1857822868156787E-2</v>
      </c>
      <c r="L12" s="13">
        <v>5.6948995272005666E-4</v>
      </c>
      <c r="M12" s="2"/>
      <c r="N12" s="12"/>
    </row>
    <row r="13" spans="1:16" ht="16" x14ac:dyDescent="0.2">
      <c r="A13" s="16">
        <v>15</v>
      </c>
      <c r="B13" s="16">
        <v>3</v>
      </c>
      <c r="C13" s="16">
        <v>9</v>
      </c>
      <c r="D13" s="16">
        <v>105</v>
      </c>
      <c r="E13" s="18" t="s">
        <v>31</v>
      </c>
      <c r="F13" s="16" t="s">
        <v>6</v>
      </c>
      <c r="G13" s="6"/>
      <c r="H13" s="6"/>
      <c r="I13" s="6"/>
      <c r="J13" s="13">
        <v>5.1739652772368271E-2</v>
      </c>
      <c r="K13" s="13">
        <v>5.3223559489006776E-2</v>
      </c>
      <c r="L13" s="13">
        <v>9.0446552417388043E-4</v>
      </c>
      <c r="M13" s="2"/>
      <c r="N13" s="12"/>
    </row>
    <row r="14" spans="1:16" ht="16" x14ac:dyDescent="0.2">
      <c r="A14" s="16">
        <v>15</v>
      </c>
      <c r="B14" s="16">
        <v>3</v>
      </c>
      <c r="C14" s="16">
        <v>8</v>
      </c>
      <c r="D14" s="16">
        <v>110</v>
      </c>
      <c r="E14" s="18">
        <v>2.078712762714888</v>
      </c>
      <c r="F14" s="13">
        <v>0.36506524759947367</v>
      </c>
      <c r="G14" s="6"/>
      <c r="H14" s="6"/>
      <c r="I14" s="6"/>
      <c r="J14" s="13">
        <v>0.10969005769833681</v>
      </c>
      <c r="K14" s="13">
        <v>0.11813621770352371</v>
      </c>
      <c r="L14" s="13">
        <v>2.1160188463046486E-3</v>
      </c>
      <c r="M14" s="2"/>
      <c r="N14" s="12"/>
    </row>
    <row r="15" spans="1:16" ht="16" x14ac:dyDescent="0.2">
      <c r="A15" s="16">
        <v>15</v>
      </c>
      <c r="B15" s="16">
        <v>3</v>
      </c>
      <c r="C15" s="16">
        <v>7</v>
      </c>
      <c r="D15" s="16">
        <v>116</v>
      </c>
      <c r="E15" s="18">
        <v>1.9946328347229443</v>
      </c>
      <c r="F15" s="13">
        <v>0.23305923379541787</v>
      </c>
      <c r="G15" s="6"/>
      <c r="H15" s="6"/>
      <c r="I15" s="6"/>
      <c r="J15" s="13">
        <v>0.10135588626910755</v>
      </c>
      <c r="K15" s="13">
        <v>0.10753167452986501</v>
      </c>
      <c r="L15" s="13">
        <v>9.6655666422696318E-4</v>
      </c>
      <c r="M15" s="2"/>
      <c r="N15" s="12"/>
    </row>
    <row r="16" spans="1:16" ht="16" x14ac:dyDescent="0.2">
      <c r="A16" s="16">
        <v>15</v>
      </c>
      <c r="B16" s="16">
        <v>3</v>
      </c>
      <c r="C16" s="16">
        <v>6</v>
      </c>
      <c r="D16" s="16">
        <v>121</v>
      </c>
      <c r="E16" s="18">
        <v>1.9141661642095076</v>
      </c>
      <c r="F16" s="13">
        <v>0.22965294548110229</v>
      </c>
      <c r="G16" s="6"/>
      <c r="H16" s="6"/>
      <c r="I16" s="6"/>
      <c r="J16" s="13">
        <v>0.10018950103319868</v>
      </c>
      <c r="K16" s="13">
        <v>0.1005423165290445</v>
      </c>
      <c r="L16" s="13">
        <v>4.8701989763397577E-4</v>
      </c>
      <c r="M16" s="2"/>
      <c r="N16" s="12"/>
    </row>
    <row r="17" spans="1:16" ht="16" x14ac:dyDescent="0.2">
      <c r="A17" s="16">
        <v>15</v>
      </c>
      <c r="B17" s="16">
        <v>3</v>
      </c>
      <c r="C17" s="16">
        <v>5</v>
      </c>
      <c r="D17" s="16">
        <v>125</v>
      </c>
      <c r="E17" s="18">
        <v>1.9841945353405881</v>
      </c>
      <c r="F17" s="13">
        <v>0.12450230621309974</v>
      </c>
      <c r="G17" s="6"/>
      <c r="H17" s="6"/>
      <c r="I17" s="6"/>
      <c r="J17" s="13">
        <v>7.4788222562294171E-2</v>
      </c>
      <c r="K17" s="13">
        <v>8.3812042923632174E-2</v>
      </c>
      <c r="L17" s="13">
        <v>8.5210731689737003E-5</v>
      </c>
      <c r="M17" s="2"/>
      <c r="N17" s="12"/>
    </row>
    <row r="18" spans="1:16" ht="16" x14ac:dyDescent="0.2">
      <c r="A18" s="16">
        <v>15</v>
      </c>
      <c r="B18" s="16">
        <v>3</v>
      </c>
      <c r="C18" s="16">
        <v>4</v>
      </c>
      <c r="D18" s="16">
        <v>131</v>
      </c>
      <c r="E18" s="18">
        <v>1.9576973138315306</v>
      </c>
      <c r="F18" s="13">
        <v>0.14617419853171623</v>
      </c>
      <c r="G18" s="6"/>
      <c r="H18" s="6"/>
      <c r="I18" s="6"/>
      <c r="J18" s="13">
        <v>7.4349581960755792E-2</v>
      </c>
      <c r="K18" s="13">
        <v>7.8529855698874149E-2</v>
      </c>
      <c r="L18" s="13">
        <v>6.6369624602985108E-4</v>
      </c>
      <c r="M18" s="2"/>
      <c r="N18" s="12"/>
    </row>
    <row r="19" spans="1:16" ht="16" x14ac:dyDescent="0.2">
      <c r="A19" s="16">
        <v>15</v>
      </c>
      <c r="B19" s="16">
        <v>3</v>
      </c>
      <c r="C19" s="16">
        <v>3</v>
      </c>
      <c r="D19" s="16">
        <v>135</v>
      </c>
      <c r="E19" s="18">
        <v>2.1754104152349552</v>
      </c>
      <c r="F19" s="13">
        <v>0.73615320787063565</v>
      </c>
      <c r="G19" s="6"/>
      <c r="H19" s="6"/>
      <c r="I19" s="6"/>
      <c r="J19" s="13">
        <v>0.12047662885434884</v>
      </c>
      <c r="K19" s="13">
        <v>0.12781688022190155</v>
      </c>
      <c r="L19" s="13">
        <v>9.3602608659527963E-4</v>
      </c>
      <c r="M19" s="2"/>
      <c r="N19" s="12"/>
    </row>
    <row r="20" spans="1:16" ht="16" x14ac:dyDescent="0.2">
      <c r="A20" s="16">
        <v>15</v>
      </c>
      <c r="B20" s="16">
        <v>3</v>
      </c>
      <c r="C20" s="16">
        <v>2</v>
      </c>
      <c r="D20" s="16">
        <v>140</v>
      </c>
      <c r="E20" s="18">
        <v>2.3184495287492179</v>
      </c>
      <c r="F20" s="13">
        <v>0.79820689498794994</v>
      </c>
      <c r="G20" s="4"/>
      <c r="H20" s="4"/>
      <c r="I20" s="4"/>
      <c r="J20" s="13">
        <v>0.11886163391232119</v>
      </c>
      <c r="K20" s="13">
        <v>0.12745536170461771</v>
      </c>
      <c r="L20" s="13">
        <v>3.6815243790779375E-4</v>
      </c>
      <c r="M20" s="2"/>
      <c r="N20" s="12"/>
    </row>
    <row r="21" spans="1:16" ht="16" x14ac:dyDescent="0.2">
      <c r="A21" s="16">
        <v>15</v>
      </c>
      <c r="B21" s="16">
        <v>3</v>
      </c>
      <c r="C21" s="16">
        <v>1</v>
      </c>
      <c r="D21" s="16">
        <v>146</v>
      </c>
      <c r="E21" s="18">
        <v>2.3428820316991277</v>
      </c>
      <c r="F21" s="13">
        <v>0.89950694746585658</v>
      </c>
      <c r="G21" s="4"/>
      <c r="H21" s="4"/>
      <c r="I21" s="4"/>
      <c r="J21" s="36">
        <v>0.12758460042018671</v>
      </c>
      <c r="K21" s="13">
        <v>0.13741720529199411</v>
      </c>
      <c r="L21" s="13">
        <v>1.2542680093447706E-3</v>
      </c>
      <c r="M21" s="2"/>
      <c r="N21" s="12"/>
    </row>
    <row r="22" spans="1:16" ht="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  <c r="M22" s="2"/>
      <c r="N22" s="12"/>
    </row>
    <row r="23" spans="1:16" ht="16" x14ac:dyDescent="0.2">
      <c r="A23" s="4" t="s">
        <v>7</v>
      </c>
      <c r="B23" s="4">
        <v>33</v>
      </c>
      <c r="C23" s="4">
        <v>24</v>
      </c>
      <c r="D23" s="4">
        <v>74</v>
      </c>
      <c r="E23" s="18">
        <v>4.0286823930057647</v>
      </c>
      <c r="F23" s="4" t="s">
        <v>20</v>
      </c>
      <c r="G23" s="4"/>
      <c r="H23" s="4"/>
      <c r="I23" s="4"/>
      <c r="J23" s="10">
        <v>3.3675635272651258E-2</v>
      </c>
      <c r="K23" s="5">
        <v>3.9606362004649565E-2</v>
      </c>
      <c r="L23" s="5">
        <v>4.2320376926049936E-4</v>
      </c>
      <c r="M23" s="13">
        <v>0.18834722863671774</v>
      </c>
      <c r="N23" s="13">
        <v>6.9657004155924995E-4</v>
      </c>
      <c r="O23" s="13">
        <f>M23-K23</f>
        <v>0.14874086663206817</v>
      </c>
      <c r="P23" s="13">
        <f>SQRT(L23^2+N23^2)</f>
        <v>8.1505291430320587E-4</v>
      </c>
    </row>
    <row r="24" spans="1:16" ht="16" x14ac:dyDescent="0.2">
      <c r="A24" s="4" t="s">
        <v>7</v>
      </c>
      <c r="B24" s="4">
        <v>33</v>
      </c>
      <c r="C24" s="4">
        <v>23</v>
      </c>
      <c r="D24" s="4">
        <v>80</v>
      </c>
      <c r="E24" s="18">
        <v>4.687899583209914</v>
      </c>
      <c r="F24" s="4" t="s">
        <v>20</v>
      </c>
      <c r="G24" s="4"/>
      <c r="H24" s="4"/>
      <c r="I24" s="4"/>
      <c r="J24" s="10">
        <v>4.1012896243838741E-2</v>
      </c>
      <c r="K24" s="5">
        <v>5.1763098077372317E-2</v>
      </c>
      <c r="L24" s="5">
        <v>5.3829420986033314E-4</v>
      </c>
      <c r="M24" s="13">
        <v>0.20291453505085058</v>
      </c>
      <c r="N24" s="13">
        <v>1.1921348754313338E-2</v>
      </c>
      <c r="O24" s="13">
        <f t="shared" ref="O24:O37" si="0">M24-K24</f>
        <v>0.15115143697347827</v>
      </c>
      <c r="P24" s="13">
        <f t="shared" ref="P24:P37" si="1">SQRT(L24^2+N24^2)</f>
        <v>1.1933495580857158E-2</v>
      </c>
    </row>
    <row r="25" spans="1:16" ht="16" x14ac:dyDescent="0.2">
      <c r="A25" s="4" t="s">
        <v>7</v>
      </c>
      <c r="B25" s="4">
        <v>33</v>
      </c>
      <c r="C25" s="4">
        <v>22</v>
      </c>
      <c r="D25" s="4">
        <v>85</v>
      </c>
      <c r="E25" s="18">
        <v>4.7231838200075593</v>
      </c>
      <c r="F25" s="4" t="s">
        <v>20</v>
      </c>
      <c r="G25" s="4"/>
      <c r="H25" s="4"/>
      <c r="I25" s="4"/>
      <c r="J25" s="10">
        <v>4.7612443476075308E-2</v>
      </c>
      <c r="K25" s="5">
        <v>5.4308182324746906E-2</v>
      </c>
      <c r="L25" s="5">
        <v>4.7473087049073042E-4</v>
      </c>
      <c r="M25" s="13">
        <v>0.19567556683278456</v>
      </c>
      <c r="N25" s="13">
        <v>5.7006208116314409E-3</v>
      </c>
      <c r="O25" s="13">
        <f t="shared" si="0"/>
        <v>0.14136738450803765</v>
      </c>
      <c r="P25" s="13">
        <f t="shared" si="1"/>
        <v>5.7203537510719027E-3</v>
      </c>
    </row>
    <row r="26" spans="1:16" ht="16" x14ac:dyDescent="0.2">
      <c r="A26" s="4" t="s">
        <v>7</v>
      </c>
      <c r="B26" s="4">
        <v>33</v>
      </c>
      <c r="C26" s="4">
        <v>21</v>
      </c>
      <c r="D26" s="4">
        <v>90</v>
      </c>
      <c r="E26" s="18">
        <v>3.3683289307691484</v>
      </c>
      <c r="F26" s="4" t="s">
        <v>20</v>
      </c>
      <c r="G26" s="4"/>
      <c r="H26" s="4"/>
      <c r="I26" s="4"/>
      <c r="J26" s="10">
        <v>5.0453638281494378E-2</v>
      </c>
      <c r="K26" s="5">
        <v>6.3470485615295405E-2</v>
      </c>
      <c r="L26" s="5">
        <v>7.8212335422463272E-4</v>
      </c>
      <c r="M26" s="13">
        <v>0.19768639133780289</v>
      </c>
      <c r="N26" s="13">
        <v>3.1986462748851206E-3</v>
      </c>
      <c r="O26" s="13">
        <f t="shared" si="0"/>
        <v>0.13421590572250747</v>
      </c>
      <c r="P26" s="13">
        <f t="shared" si="1"/>
        <v>3.2928794288676969E-3</v>
      </c>
    </row>
    <row r="27" spans="1:16" ht="16" x14ac:dyDescent="0.2">
      <c r="A27" s="4" t="s">
        <v>7</v>
      </c>
      <c r="B27" s="4">
        <v>33</v>
      </c>
      <c r="C27" s="4">
        <v>20</v>
      </c>
      <c r="D27" s="4">
        <v>94</v>
      </c>
      <c r="E27" s="18">
        <v>2.5779999999999998</v>
      </c>
      <c r="F27" s="4" t="s">
        <v>20</v>
      </c>
      <c r="G27" s="4"/>
      <c r="H27" s="4"/>
      <c r="I27" s="4"/>
      <c r="J27" s="10">
        <v>6.7540683532330448E-2</v>
      </c>
      <c r="K27" s="5">
        <v>7.2123772056368995E-2</v>
      </c>
      <c r="L27" s="5">
        <v>2.445237850862186E-4</v>
      </c>
      <c r="M27" s="13">
        <v>0.20483598957786808</v>
      </c>
      <c r="N27" s="13">
        <v>2.5855585690724402E-3</v>
      </c>
      <c r="O27" s="13">
        <f t="shared" si="0"/>
        <v>0.13271221752149909</v>
      </c>
      <c r="P27" s="13">
        <f t="shared" si="1"/>
        <v>2.597095492194466E-3</v>
      </c>
    </row>
    <row r="28" spans="1:16" ht="16" x14ac:dyDescent="0.2">
      <c r="A28" s="4" t="s">
        <v>7</v>
      </c>
      <c r="B28" s="4">
        <v>33</v>
      </c>
      <c r="C28" s="4">
        <v>19</v>
      </c>
      <c r="D28" s="4">
        <v>99</v>
      </c>
      <c r="E28" s="18">
        <v>3.3106182722780835</v>
      </c>
      <c r="F28" s="4" t="s">
        <v>20</v>
      </c>
      <c r="G28" s="4"/>
      <c r="H28" s="4"/>
      <c r="I28" s="4"/>
      <c r="J28" s="10">
        <v>7.5167048536350048E-2</v>
      </c>
      <c r="K28" s="5">
        <v>8.12469202046502E-2</v>
      </c>
      <c r="L28" s="5">
        <v>1.4996981757943028E-3</v>
      </c>
      <c r="M28" s="13">
        <v>0.20921511849990806</v>
      </c>
      <c r="N28" s="13">
        <v>4.5545820319531308E-3</v>
      </c>
      <c r="O28" s="13">
        <f t="shared" si="0"/>
        <v>0.12796819829525785</v>
      </c>
      <c r="P28" s="13">
        <f t="shared" si="1"/>
        <v>4.7951342112886753E-3</v>
      </c>
    </row>
    <row r="29" spans="1:16" ht="16" x14ac:dyDescent="0.2">
      <c r="A29" s="4" t="s">
        <v>7</v>
      </c>
      <c r="B29" s="4">
        <v>33</v>
      </c>
      <c r="C29" s="4">
        <v>15</v>
      </c>
      <c r="D29" s="4">
        <v>104</v>
      </c>
      <c r="E29" s="18">
        <v>2.8137085713431045</v>
      </c>
      <c r="F29" s="4" t="s">
        <v>20</v>
      </c>
      <c r="G29" s="4"/>
      <c r="H29" s="4"/>
      <c r="I29" s="4"/>
      <c r="J29" s="10">
        <v>8.9233455099319542E-2</v>
      </c>
      <c r="K29" s="5">
        <v>9.5186150851809467E-2</v>
      </c>
      <c r="L29" s="5">
        <v>1.7943140328382365E-4</v>
      </c>
      <c r="M29" s="13">
        <v>0.22740190902307389</v>
      </c>
      <c r="N29" s="13">
        <v>2.8886694001180025E-3</v>
      </c>
      <c r="O29" s="13">
        <f t="shared" si="0"/>
        <v>0.13221575817126441</v>
      </c>
      <c r="P29" s="13">
        <f t="shared" si="1"/>
        <v>2.8942367787833986E-3</v>
      </c>
    </row>
    <row r="30" spans="1:16" ht="16" x14ac:dyDescent="0.2">
      <c r="A30" s="4" t="s">
        <v>7</v>
      </c>
      <c r="B30" s="4">
        <v>33</v>
      </c>
      <c r="C30" s="4">
        <v>14</v>
      </c>
      <c r="D30" s="4">
        <v>109</v>
      </c>
      <c r="E30" s="18">
        <v>3.0416208195394221</v>
      </c>
      <c r="F30" s="10">
        <v>0.68456521818281291</v>
      </c>
      <c r="G30" s="4"/>
      <c r="H30" s="4"/>
      <c r="I30" s="4"/>
      <c r="J30" s="10">
        <v>0.13623778319598936</v>
      </c>
      <c r="K30" s="5">
        <v>0.16182820299075629</v>
      </c>
      <c r="L30" s="5">
        <v>7.0479256080796678E-4</v>
      </c>
      <c r="M30" s="13">
        <v>0.27648836944002159</v>
      </c>
      <c r="N30" s="13">
        <v>9.4791176218323741E-5</v>
      </c>
      <c r="O30" s="13">
        <f t="shared" si="0"/>
        <v>0.1146601664492653</v>
      </c>
      <c r="P30" s="13">
        <f t="shared" si="1"/>
        <v>7.1113846813339017E-4</v>
      </c>
    </row>
    <row r="31" spans="1:16" ht="16" x14ac:dyDescent="0.2">
      <c r="A31" s="4" t="s">
        <v>7</v>
      </c>
      <c r="B31" s="4">
        <v>33</v>
      </c>
      <c r="C31" s="4">
        <v>10</v>
      </c>
      <c r="D31" s="4">
        <v>114</v>
      </c>
      <c r="E31" s="18">
        <v>3.5766853392488054</v>
      </c>
      <c r="F31" s="10">
        <v>1.0319078932483838</v>
      </c>
      <c r="G31" s="4"/>
      <c r="H31" s="4"/>
      <c r="I31" s="4"/>
      <c r="J31" s="10">
        <v>0.1728742425290247</v>
      </c>
      <c r="K31" s="5">
        <v>0.19839910586841566</v>
      </c>
      <c r="L31" s="5">
        <v>1.909791813220426E-3</v>
      </c>
      <c r="M31" s="13">
        <v>0.31261618304685101</v>
      </c>
      <c r="N31" s="13">
        <v>3.4931545208675813E-3</v>
      </c>
      <c r="O31" s="13">
        <f t="shared" si="0"/>
        <v>0.11421707717843535</v>
      </c>
      <c r="P31" s="13">
        <f t="shared" si="1"/>
        <v>3.9811346719875462E-3</v>
      </c>
    </row>
    <row r="32" spans="1:16" ht="16" x14ac:dyDescent="0.2">
      <c r="A32" s="4" t="s">
        <v>7</v>
      </c>
      <c r="B32" s="4">
        <v>33</v>
      </c>
      <c r="C32" s="4">
        <v>9</v>
      </c>
      <c r="D32" s="4">
        <v>119</v>
      </c>
      <c r="E32" s="18">
        <v>3.6324822764220315</v>
      </c>
      <c r="F32" s="10">
        <v>2.112639252335291</v>
      </c>
      <c r="G32" s="4"/>
      <c r="H32" s="4"/>
      <c r="I32" s="4"/>
      <c r="J32" s="10">
        <v>0.24508046700499067</v>
      </c>
      <c r="K32" s="5">
        <v>0.24362329518714868</v>
      </c>
      <c r="L32" s="5">
        <v>8.4976582254336485E-4</v>
      </c>
      <c r="M32" s="13">
        <v>0.34519154002814811</v>
      </c>
      <c r="N32" s="13">
        <v>4.9291411633517745E-3</v>
      </c>
      <c r="O32" s="13">
        <f t="shared" si="0"/>
        <v>0.10156824484099944</v>
      </c>
      <c r="P32" s="13">
        <f t="shared" si="1"/>
        <v>5.0018531127384866E-3</v>
      </c>
    </row>
    <row r="33" spans="1:16" ht="16" x14ac:dyDescent="0.2">
      <c r="A33" s="4" t="s">
        <v>7</v>
      </c>
      <c r="B33" s="4">
        <v>33</v>
      </c>
      <c r="C33" s="4">
        <v>5</v>
      </c>
      <c r="D33" s="4">
        <v>125</v>
      </c>
      <c r="E33" s="18">
        <v>4.1388409763638379</v>
      </c>
      <c r="F33" s="10">
        <v>2.6693946089853062</v>
      </c>
      <c r="G33" s="4"/>
      <c r="H33" s="4"/>
      <c r="I33" s="4"/>
      <c r="J33" s="10">
        <v>0.27780903734250229</v>
      </c>
      <c r="K33" s="5">
        <v>0.26946568908356755</v>
      </c>
      <c r="L33" s="5">
        <v>2.4197117615202888E-3</v>
      </c>
      <c r="M33" s="13">
        <v>0.3745495778014159</v>
      </c>
      <c r="N33" s="13">
        <v>1.9747529760860273E-3</v>
      </c>
      <c r="O33" s="13">
        <f t="shared" si="0"/>
        <v>0.10508388871784835</v>
      </c>
      <c r="P33" s="13">
        <f t="shared" si="1"/>
        <v>3.1232441988099874E-3</v>
      </c>
    </row>
    <row r="34" spans="1:16" ht="16" x14ac:dyDescent="0.2">
      <c r="A34" s="4" t="s">
        <v>7</v>
      </c>
      <c r="B34" s="4">
        <v>33</v>
      </c>
      <c r="C34" s="4">
        <v>4</v>
      </c>
      <c r="D34" s="4">
        <v>129</v>
      </c>
      <c r="E34" s="18">
        <v>4.1390000000000002</v>
      </c>
      <c r="F34" s="10">
        <v>3.462615487745055</v>
      </c>
      <c r="G34" s="4"/>
      <c r="H34" s="4"/>
      <c r="I34" s="4"/>
      <c r="J34" s="10">
        <v>0.3206163724108162</v>
      </c>
      <c r="K34" s="5">
        <v>0.32191215527917</v>
      </c>
      <c r="L34" s="5">
        <v>2.1868910003451174E-3</v>
      </c>
      <c r="M34" s="13">
        <v>0.40493537032169297</v>
      </c>
      <c r="N34" s="13">
        <v>3.6203115142579086E-3</v>
      </c>
      <c r="O34" s="13">
        <f t="shared" si="0"/>
        <v>8.3023215042522969E-2</v>
      </c>
      <c r="P34" s="13">
        <f t="shared" si="1"/>
        <v>4.2295564433707297E-3</v>
      </c>
    </row>
    <row r="35" spans="1:16" ht="16" x14ac:dyDescent="0.2">
      <c r="A35" s="4" t="s">
        <v>7</v>
      </c>
      <c r="B35" s="4">
        <v>33</v>
      </c>
      <c r="C35" s="4">
        <v>3</v>
      </c>
      <c r="D35" s="4">
        <v>133</v>
      </c>
      <c r="E35" s="18">
        <v>4.41</v>
      </c>
      <c r="F35" s="10">
        <v>4.143675684618934</v>
      </c>
      <c r="G35" s="4"/>
      <c r="H35" s="4"/>
      <c r="I35" s="4"/>
      <c r="J35" s="10">
        <v>0.34673542641151078</v>
      </c>
      <c r="K35" s="5">
        <v>0.34480018280585528</v>
      </c>
      <c r="L35" s="5">
        <v>2.1056585620687729E-3</v>
      </c>
      <c r="M35" s="13">
        <v>0.4317240212274373</v>
      </c>
      <c r="N35" s="13">
        <v>2.8437352865489269E-4</v>
      </c>
      <c r="O35" s="13">
        <f t="shared" si="0"/>
        <v>8.6923838421582023E-2</v>
      </c>
      <c r="P35" s="13">
        <f t="shared" si="1"/>
        <v>2.1247744077461887E-3</v>
      </c>
    </row>
    <row r="36" spans="1:16" ht="16" x14ac:dyDescent="0.2">
      <c r="A36" s="4" t="s">
        <v>7</v>
      </c>
      <c r="B36" s="4">
        <v>33</v>
      </c>
      <c r="C36" s="4">
        <v>2</v>
      </c>
      <c r="D36" s="4">
        <v>139</v>
      </c>
      <c r="E36" s="18">
        <v>4.5239773915788177</v>
      </c>
      <c r="F36" s="10">
        <v>4.450735297880426</v>
      </c>
      <c r="G36" s="4"/>
      <c r="H36" s="4"/>
      <c r="I36" s="4"/>
      <c r="J36" s="10">
        <v>0.37599474835503699</v>
      </c>
      <c r="K36" s="5">
        <v>0.36743185503635539</v>
      </c>
      <c r="L36" s="5">
        <v>3.4091966624534551E-3</v>
      </c>
      <c r="M36" s="13">
        <v>0.45578688780415672</v>
      </c>
      <c r="N36" s="13">
        <v>4.6379918942043496E-3</v>
      </c>
      <c r="O36" s="13">
        <f t="shared" si="0"/>
        <v>8.8355032767801323E-2</v>
      </c>
      <c r="P36" s="13">
        <f t="shared" si="1"/>
        <v>5.7561784800324797E-3</v>
      </c>
    </row>
    <row r="37" spans="1:16" ht="16" x14ac:dyDescent="0.2">
      <c r="A37" s="4" t="s">
        <v>7</v>
      </c>
      <c r="B37" s="4">
        <v>33</v>
      </c>
      <c r="C37" s="4">
        <v>1</v>
      </c>
      <c r="D37" s="4">
        <v>145</v>
      </c>
      <c r="E37" s="26">
        <v>4.6923250637574156</v>
      </c>
      <c r="F37" s="10">
        <v>4.7811946308663451</v>
      </c>
      <c r="G37" s="4"/>
      <c r="H37" s="4"/>
      <c r="I37" s="4"/>
      <c r="J37" s="10">
        <v>0.39462700481583779</v>
      </c>
      <c r="K37" s="5">
        <v>0.38759675330401561</v>
      </c>
      <c r="L37" s="5">
        <v>2.0379489872377299E-3</v>
      </c>
      <c r="M37" s="13">
        <v>0.46101503151720452</v>
      </c>
      <c r="N37" s="13">
        <v>1.8623511205720393E-3</v>
      </c>
      <c r="O37" s="13">
        <f t="shared" si="0"/>
        <v>7.3418278213188914E-2</v>
      </c>
      <c r="P37" s="13">
        <f t="shared" si="1"/>
        <v>2.7607223277394664E-3</v>
      </c>
    </row>
    <row r="38" spans="1:16" ht="16" x14ac:dyDescent="0.2">
      <c r="A38" s="4"/>
      <c r="B38" s="4"/>
      <c r="C38" s="2"/>
      <c r="D38" s="2"/>
      <c r="E38" s="14"/>
      <c r="F38" s="2"/>
      <c r="G38" s="2"/>
      <c r="H38" s="2"/>
      <c r="I38" s="2"/>
      <c r="J38" s="2"/>
      <c r="K38" s="2"/>
      <c r="L38" s="2"/>
      <c r="M38" s="14"/>
      <c r="N38" s="14"/>
      <c r="O38" s="14"/>
      <c r="P38" s="14"/>
    </row>
    <row r="39" spans="1:16" ht="16" x14ac:dyDescent="0.2">
      <c r="A39" s="4" t="s">
        <v>9</v>
      </c>
      <c r="B39" s="4">
        <v>2</v>
      </c>
      <c r="C39" s="4">
        <v>24</v>
      </c>
      <c r="D39" s="6">
        <v>93</v>
      </c>
      <c r="E39" s="18">
        <v>1.0172230255248353</v>
      </c>
      <c r="F39" s="4" t="s">
        <v>20</v>
      </c>
      <c r="G39" s="6"/>
      <c r="H39" s="6"/>
      <c r="I39" s="6"/>
      <c r="J39" s="10">
        <v>6.9829730206390217E-2</v>
      </c>
      <c r="K39" s="5">
        <v>7.3273397650958472E-2</v>
      </c>
      <c r="L39" s="5">
        <v>2.456211603145879E-3</v>
      </c>
      <c r="M39" s="13">
        <v>0.2201182558160075</v>
      </c>
      <c r="N39" s="13">
        <v>2.3373282161520386E-3</v>
      </c>
      <c r="O39" s="13">
        <f t="shared" ref="O39:O53" si="2">M39-K39</f>
        <v>0.14684485816504902</v>
      </c>
      <c r="P39" s="13">
        <f t="shared" ref="P39:P53" si="3">SQRT(L39^2+N39^2)</f>
        <v>3.3905867677216164E-3</v>
      </c>
    </row>
    <row r="40" spans="1:16" ht="16" x14ac:dyDescent="0.2">
      <c r="A40" s="4" t="s">
        <v>9</v>
      </c>
      <c r="B40" s="4">
        <v>2</v>
      </c>
      <c r="C40" s="4">
        <v>23</v>
      </c>
      <c r="D40" s="6">
        <v>98</v>
      </c>
      <c r="E40" s="18">
        <v>1.0703038628379367</v>
      </c>
      <c r="F40" s="4" t="s">
        <v>20</v>
      </c>
      <c r="G40" s="6"/>
      <c r="H40" s="6"/>
      <c r="I40" s="6"/>
      <c r="J40" s="10">
        <v>7.3219720015828341E-2</v>
      </c>
      <c r="K40" s="5">
        <v>7.9644997446693983E-2</v>
      </c>
      <c r="L40" s="5">
        <v>6.7093426115302389E-4</v>
      </c>
      <c r="M40" s="13">
        <v>0.22588261939706006</v>
      </c>
      <c r="N40" s="13">
        <v>1.3270764670562573E-3</v>
      </c>
      <c r="O40" s="13">
        <f t="shared" si="2"/>
        <v>0.14623762195036608</v>
      </c>
      <c r="P40" s="13">
        <f t="shared" si="3"/>
        <v>1.487038914152374E-3</v>
      </c>
    </row>
    <row r="41" spans="1:16" ht="16" x14ac:dyDescent="0.2">
      <c r="A41" s="4" t="s">
        <v>9</v>
      </c>
      <c r="B41" s="4">
        <v>2</v>
      </c>
      <c r="C41" s="4">
        <v>22</v>
      </c>
      <c r="D41" s="6">
        <v>103</v>
      </c>
      <c r="E41" s="18">
        <v>1.1229375691508072</v>
      </c>
      <c r="F41" s="4" t="s">
        <v>20</v>
      </c>
      <c r="G41" s="6"/>
      <c r="H41" s="6"/>
      <c r="I41" s="6"/>
      <c r="J41" s="10">
        <v>7.7441982772493784E-2</v>
      </c>
      <c r="K41" s="5">
        <v>8.3027451659244952E-2</v>
      </c>
      <c r="L41" s="5">
        <v>5.5761121997947914E-4</v>
      </c>
      <c r="M41" s="13">
        <v>0.22695505913306982</v>
      </c>
      <c r="N41" s="13">
        <v>9.4791176218304103E-4</v>
      </c>
      <c r="O41" s="13">
        <f t="shared" si="2"/>
        <v>0.14392760747382488</v>
      </c>
      <c r="P41" s="13">
        <f t="shared" si="3"/>
        <v>1.0997576921904031E-3</v>
      </c>
    </row>
    <row r="42" spans="1:16" ht="16" x14ac:dyDescent="0.2">
      <c r="A42" s="4" t="s">
        <v>9</v>
      </c>
      <c r="B42" s="4">
        <v>2</v>
      </c>
      <c r="C42" s="4">
        <v>21</v>
      </c>
      <c r="D42" s="6">
        <v>108</v>
      </c>
      <c r="E42" s="18">
        <v>1.177551427036128</v>
      </c>
      <c r="F42" s="4" t="s">
        <v>20</v>
      </c>
      <c r="G42" s="6"/>
      <c r="H42" s="6"/>
      <c r="I42" s="6"/>
      <c r="J42" s="10">
        <v>7.7198390690378482E-2</v>
      </c>
      <c r="K42" s="5">
        <v>9.1050947698319298E-2</v>
      </c>
      <c r="L42" s="5">
        <v>8.3711008896224866E-4</v>
      </c>
      <c r="M42" s="13">
        <v>0.26221151545439136</v>
      </c>
      <c r="N42" s="13">
        <v>2.2560299939956199E-2</v>
      </c>
      <c r="O42" s="13">
        <f t="shared" si="2"/>
        <v>0.17116056775607208</v>
      </c>
      <c r="P42" s="13">
        <f t="shared" si="3"/>
        <v>2.2575825271334601E-2</v>
      </c>
    </row>
    <row r="43" spans="1:16" ht="16" x14ac:dyDescent="0.2">
      <c r="A43" s="4" t="s">
        <v>9</v>
      </c>
      <c r="B43" s="4">
        <v>2</v>
      </c>
      <c r="C43" s="4">
        <v>20</v>
      </c>
      <c r="D43" s="6">
        <v>113</v>
      </c>
      <c r="E43" s="18">
        <v>1.2141522931978694</v>
      </c>
      <c r="F43" s="4" t="s">
        <v>20</v>
      </c>
      <c r="G43" s="6"/>
      <c r="H43" s="6"/>
      <c r="I43" s="6"/>
      <c r="J43" s="10">
        <v>7.8162609348751605E-2</v>
      </c>
      <c r="K43" s="5">
        <v>8.3499422014484626E-2</v>
      </c>
      <c r="L43" s="5">
        <v>1.0963367810793857E-3</v>
      </c>
      <c r="M43" s="13">
        <v>0.22273232767253132</v>
      </c>
      <c r="N43" s="13">
        <v>3.1281088152040159E-3</v>
      </c>
      <c r="O43" s="13">
        <f t="shared" si="2"/>
        <v>0.13923290565804669</v>
      </c>
      <c r="P43" s="13">
        <f t="shared" si="3"/>
        <v>3.3146672679628918E-3</v>
      </c>
    </row>
    <row r="44" spans="1:16" ht="16" x14ac:dyDescent="0.2">
      <c r="A44" s="4" t="s">
        <v>9</v>
      </c>
      <c r="B44" s="4">
        <v>2</v>
      </c>
      <c r="C44" s="4">
        <v>19</v>
      </c>
      <c r="D44" s="6">
        <v>118</v>
      </c>
      <c r="E44" s="18">
        <v>1.2881205358074619</v>
      </c>
      <c r="F44" s="4" t="s">
        <v>20</v>
      </c>
      <c r="G44" s="6"/>
      <c r="H44" s="6"/>
      <c r="I44" s="6"/>
      <c r="J44" s="10">
        <v>6.7576503446823546E-2</v>
      </c>
      <c r="K44" s="5">
        <v>8.8022471252198087E-2</v>
      </c>
      <c r="L44" s="5">
        <v>3.7929310629087975E-4</v>
      </c>
      <c r="M44" s="13">
        <v>0.22326854754053621</v>
      </c>
      <c r="N44" s="13">
        <v>9.0051617407388308E-3</v>
      </c>
      <c r="O44" s="13">
        <f t="shared" si="2"/>
        <v>0.13524607628833812</v>
      </c>
      <c r="P44" s="13">
        <f t="shared" si="3"/>
        <v>9.0131460233009754E-3</v>
      </c>
    </row>
    <row r="45" spans="1:16" ht="16" x14ac:dyDescent="0.2">
      <c r="A45" s="4" t="s">
        <v>9</v>
      </c>
      <c r="B45" s="4">
        <v>2</v>
      </c>
      <c r="C45" s="4">
        <v>15</v>
      </c>
      <c r="D45" s="6">
        <v>123</v>
      </c>
      <c r="E45" s="18">
        <v>1.3102215823902934</v>
      </c>
      <c r="F45" s="10">
        <v>8.5861537685086614E-2</v>
      </c>
      <c r="G45" s="6"/>
      <c r="H45" s="6"/>
      <c r="I45" s="6"/>
      <c r="J45" s="10">
        <v>6.9910927567095313E-2</v>
      </c>
      <c r="K45" s="5">
        <v>7.5239940797790422E-2</v>
      </c>
      <c r="L45" s="5">
        <v>5.938830067340761E-4</v>
      </c>
      <c r="M45" s="13">
        <v>0.21502416706996103</v>
      </c>
      <c r="N45" s="13">
        <v>3.6020646962955367E-3</v>
      </c>
      <c r="O45" s="13">
        <f t="shared" si="2"/>
        <v>0.1397842262721706</v>
      </c>
      <c r="P45" s="13">
        <f t="shared" si="3"/>
        <v>3.6506940575712675E-3</v>
      </c>
    </row>
    <row r="46" spans="1:16" ht="16" x14ac:dyDescent="0.2">
      <c r="A46" s="4" t="s">
        <v>9</v>
      </c>
      <c r="B46" s="4">
        <v>2</v>
      </c>
      <c r="C46" s="4">
        <v>14</v>
      </c>
      <c r="D46" s="7">
        <v>128</v>
      </c>
      <c r="E46" s="18">
        <v>1.3397322284055195</v>
      </c>
      <c r="F46" s="10">
        <v>0.13632230470730156</v>
      </c>
      <c r="G46" s="7"/>
      <c r="H46" s="7"/>
      <c r="I46" s="7"/>
      <c r="J46" s="10">
        <v>7.2559991460099366E-2</v>
      </c>
      <c r="K46" s="5">
        <v>7.5593918564220167E-2</v>
      </c>
      <c r="L46" s="5">
        <v>5.938830067340761E-4</v>
      </c>
      <c r="M46" s="13">
        <v>0.21978311839850442</v>
      </c>
      <c r="N46" s="13">
        <v>2.7489441103307993E-3</v>
      </c>
      <c r="O46" s="13">
        <f t="shared" si="2"/>
        <v>0.14418919983428424</v>
      </c>
      <c r="P46" s="13">
        <f t="shared" si="3"/>
        <v>2.8123639073579891E-3</v>
      </c>
    </row>
    <row r="47" spans="1:16" ht="16" x14ac:dyDescent="0.2">
      <c r="A47" s="4" t="s">
        <v>9</v>
      </c>
      <c r="B47" s="4">
        <v>2</v>
      </c>
      <c r="C47" s="4">
        <v>10</v>
      </c>
      <c r="D47" s="6">
        <v>133</v>
      </c>
      <c r="E47" s="18">
        <v>1.3495691104105947</v>
      </c>
      <c r="F47" s="10">
        <v>0.11847523109963831</v>
      </c>
      <c r="G47" s="6"/>
      <c r="H47" s="6"/>
      <c r="I47" s="6"/>
      <c r="J47" s="10">
        <v>6.5343576027433167E-2</v>
      </c>
      <c r="K47" s="5">
        <v>7.4060014909691246E-2</v>
      </c>
      <c r="L47" s="5">
        <v>1.2505730142268454E-3</v>
      </c>
      <c r="M47" s="13">
        <v>0.21093549057642375</v>
      </c>
      <c r="N47" s="13">
        <v>9.7634911504852449E-3</v>
      </c>
      <c r="O47" s="13">
        <f t="shared" si="2"/>
        <v>0.1368754756667325</v>
      </c>
      <c r="P47" s="13">
        <f t="shared" si="3"/>
        <v>9.8432561842876007E-3</v>
      </c>
    </row>
    <row r="48" spans="1:16" ht="16" x14ac:dyDescent="0.2">
      <c r="A48" s="4" t="s">
        <v>9</v>
      </c>
      <c r="B48" s="4">
        <v>2</v>
      </c>
      <c r="C48" s="4">
        <v>9</v>
      </c>
      <c r="D48" s="6">
        <v>138</v>
      </c>
      <c r="E48" s="18">
        <v>1.3831678112850727</v>
      </c>
      <c r="F48" s="10">
        <v>0.13534438286578573</v>
      </c>
      <c r="G48" s="6"/>
      <c r="H48" s="6"/>
      <c r="I48" s="6"/>
      <c r="J48" s="10">
        <v>7.8659943183070374E-2</v>
      </c>
      <c r="K48" s="5">
        <v>7.5161279071917136E-2</v>
      </c>
      <c r="L48" s="5">
        <v>5.3205805192503759E-4</v>
      </c>
      <c r="M48" s="13">
        <v>0.21649877170697449</v>
      </c>
      <c r="N48" s="13">
        <v>1.360311177002399E-2</v>
      </c>
      <c r="O48" s="13">
        <f t="shared" si="2"/>
        <v>0.14133749263505735</v>
      </c>
      <c r="P48" s="13">
        <f t="shared" si="3"/>
        <v>1.3613512977860764E-2</v>
      </c>
    </row>
    <row r="49" spans="1:16" ht="16" x14ac:dyDescent="0.2">
      <c r="A49" s="4" t="s">
        <v>9</v>
      </c>
      <c r="B49" s="4">
        <v>2</v>
      </c>
      <c r="C49" s="4">
        <v>5</v>
      </c>
      <c r="D49" s="6">
        <v>143</v>
      </c>
      <c r="E49" s="18">
        <v>1.5411989842861367</v>
      </c>
      <c r="F49" s="10">
        <v>8.6643875158299244E-2</v>
      </c>
      <c r="G49" s="6"/>
      <c r="H49" s="6"/>
      <c r="I49" s="6"/>
      <c r="J49" s="10">
        <v>7.5868783908832393E-2</v>
      </c>
      <c r="K49" s="5">
        <v>7.7245814807559002E-2</v>
      </c>
      <c r="L49" s="5">
        <v>5.5761121998259015E-4</v>
      </c>
      <c r="M49" s="13">
        <v>0.20488067456686854</v>
      </c>
      <c r="N49" s="13">
        <v>2.052106732679223E-3</v>
      </c>
      <c r="O49" s="13">
        <f t="shared" si="2"/>
        <v>0.12763485975930955</v>
      </c>
      <c r="P49" s="13">
        <f t="shared" si="3"/>
        <v>2.1265164741797486E-3</v>
      </c>
    </row>
    <row r="50" spans="1:16" ht="16" x14ac:dyDescent="0.2">
      <c r="A50" s="4" t="s">
        <v>9</v>
      </c>
      <c r="B50" s="4">
        <v>2</v>
      </c>
      <c r="C50" s="4">
        <v>4</v>
      </c>
      <c r="D50" s="6">
        <v>148</v>
      </c>
      <c r="E50" s="18">
        <v>1.5368992780607955</v>
      </c>
      <c r="F50" s="10">
        <v>2.2541098446939023E-2</v>
      </c>
      <c r="G50" s="6"/>
      <c r="H50" s="6"/>
      <c r="I50" s="6"/>
      <c r="J50" s="10">
        <v>7.589923291909681E-2</v>
      </c>
      <c r="K50" s="5">
        <v>8.0470945568363414E-2</v>
      </c>
      <c r="L50" s="5">
        <v>2.7249221164798299E-4</v>
      </c>
      <c r="M50" s="13">
        <v>0.20957259841191131</v>
      </c>
      <c r="N50" s="13">
        <v>1.2015194459274608E-3</v>
      </c>
      <c r="O50" s="13">
        <f t="shared" si="2"/>
        <v>0.12910165284354791</v>
      </c>
      <c r="P50" s="13">
        <f t="shared" si="3"/>
        <v>1.2320312432526383E-3</v>
      </c>
    </row>
    <row r="51" spans="1:16" ht="16" x14ac:dyDescent="0.2">
      <c r="A51" s="4" t="s">
        <v>9</v>
      </c>
      <c r="B51" s="4">
        <v>2</v>
      </c>
      <c r="C51" s="4">
        <v>3</v>
      </c>
      <c r="D51" s="6">
        <v>153</v>
      </c>
      <c r="E51" s="18">
        <v>1.5671814947621252</v>
      </c>
      <c r="F51" s="10">
        <v>2.1612072697499023E-2</v>
      </c>
      <c r="G51" s="6"/>
      <c r="H51" s="6"/>
      <c r="I51" s="6"/>
      <c r="J51" s="10">
        <v>7.9370420089240029E-2</v>
      </c>
      <c r="K51" s="5">
        <v>8.090358506066643E-2</v>
      </c>
      <c r="L51" s="5">
        <v>1.3624610582717458E-4</v>
      </c>
      <c r="M51" s="13">
        <v>0.19196671274575075</v>
      </c>
      <c r="N51" s="13">
        <v>2.3257667525973711E-3</v>
      </c>
      <c r="O51" s="13">
        <f t="shared" si="2"/>
        <v>0.11106312768508432</v>
      </c>
      <c r="P51" s="13">
        <f t="shared" si="3"/>
        <v>2.329754061878719E-3</v>
      </c>
    </row>
    <row r="52" spans="1:16" ht="16" x14ac:dyDescent="0.2">
      <c r="A52" s="4" t="s">
        <v>9</v>
      </c>
      <c r="B52" s="4">
        <v>2</v>
      </c>
      <c r="C52" s="4">
        <v>2</v>
      </c>
      <c r="D52" s="6">
        <v>158</v>
      </c>
      <c r="E52" s="18">
        <v>1.553053888593148</v>
      </c>
      <c r="F52" s="10">
        <v>0.27582285539952939</v>
      </c>
      <c r="G52" s="6"/>
      <c r="H52" s="6"/>
      <c r="I52" s="6"/>
      <c r="J52" s="10">
        <v>8.4171214040929365E-2</v>
      </c>
      <c r="K52" s="5">
        <v>8.3499422014484612E-2</v>
      </c>
      <c r="L52" s="5">
        <v>4.1437635370130256E-4</v>
      </c>
      <c r="M52" s="13">
        <v>0.20771817136839438</v>
      </c>
      <c r="N52" s="13">
        <v>5.213514692006687E-3</v>
      </c>
      <c r="O52" s="13">
        <f t="shared" si="2"/>
        <v>0.12421874935390977</v>
      </c>
      <c r="P52" s="13">
        <f t="shared" si="3"/>
        <v>5.2299563292896017E-3</v>
      </c>
    </row>
    <row r="53" spans="1:16" ht="16" x14ac:dyDescent="0.2">
      <c r="A53" s="4" t="s">
        <v>9</v>
      </c>
      <c r="B53" s="4">
        <v>2</v>
      </c>
      <c r="C53" s="4">
        <v>1</v>
      </c>
      <c r="D53" s="6">
        <v>163</v>
      </c>
      <c r="E53" s="18">
        <v>1.5494298504889321</v>
      </c>
      <c r="F53" s="10">
        <v>0.29122512440340309</v>
      </c>
      <c r="G53" s="6"/>
      <c r="H53" s="6"/>
      <c r="I53" s="6"/>
      <c r="J53" s="10">
        <v>8.281115824911886E-2</v>
      </c>
      <c r="K53" s="5">
        <v>8.4168046684407485E-2</v>
      </c>
      <c r="L53" s="5">
        <v>2.0436915873545675E-4</v>
      </c>
      <c r="M53" s="13">
        <v>0.20510409951187053</v>
      </c>
      <c r="N53" s="13">
        <v>3.0333176389857118E-3</v>
      </c>
      <c r="O53" s="13">
        <f t="shared" si="2"/>
        <v>0.12093605282746304</v>
      </c>
      <c r="P53" s="13">
        <f t="shared" si="3"/>
        <v>3.0401945089128905E-3</v>
      </c>
    </row>
    <row r="54" spans="1:16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2"/>
      <c r="N54" s="2"/>
    </row>
    <row r="55" spans="1:16" ht="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5"/>
      <c r="L55" s="5"/>
      <c r="M55" s="2"/>
      <c r="N55" s="2"/>
    </row>
    <row r="56" spans="1:16" ht="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5"/>
      <c r="L56" s="5"/>
      <c r="M56" s="2"/>
      <c r="N56" s="2"/>
    </row>
    <row r="57" spans="1:16" ht="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2"/>
      <c r="N57" s="2"/>
    </row>
    <row r="58" spans="1:16" ht="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5"/>
      <c r="L58" s="5"/>
      <c r="M58" s="2"/>
      <c r="N58" s="2"/>
    </row>
    <row r="59" spans="1:16" ht="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5"/>
      <c r="L59" s="5"/>
      <c r="M59" s="2"/>
      <c r="N59" s="2"/>
    </row>
    <row r="60" spans="1:16" ht="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5"/>
      <c r="L60" s="5"/>
      <c r="M60" s="2"/>
      <c r="N60" s="2"/>
    </row>
    <row r="61" spans="1:16" ht="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2"/>
      <c r="N61" s="2"/>
    </row>
    <row r="62" spans="1:16" ht="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5"/>
      <c r="L62" s="5"/>
      <c r="M62" s="2"/>
      <c r="N62" s="2"/>
    </row>
    <row r="63" spans="1:16" ht="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  <c r="L63" s="5"/>
      <c r="M63" s="2"/>
      <c r="N63" s="2"/>
    </row>
    <row r="64" spans="1:16" ht="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  <c r="L64" s="5"/>
      <c r="M64" s="2"/>
      <c r="N64" s="2"/>
    </row>
    <row r="65" spans="1:14" ht="16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5"/>
      <c r="L65" s="5"/>
      <c r="M65" s="2"/>
      <c r="N65" s="2"/>
    </row>
    <row r="66" spans="1:14" ht="16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5"/>
      <c r="L66" s="5"/>
      <c r="M66" s="2"/>
      <c r="N66" s="2"/>
    </row>
    <row r="67" spans="1:14" ht="16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5"/>
      <c r="L67" s="5"/>
      <c r="M67" s="2"/>
      <c r="N67" s="2"/>
    </row>
    <row r="68" spans="1:14" ht="16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5"/>
      <c r="L68" s="5"/>
      <c r="M68" s="2"/>
      <c r="N68" s="2"/>
    </row>
    <row r="69" spans="1:14" ht="16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5"/>
      <c r="L69" s="5"/>
      <c r="M69" s="2"/>
      <c r="N69" s="2"/>
    </row>
    <row r="70" spans="1:14" ht="16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5"/>
      <c r="L70" s="5"/>
      <c r="M70" s="2"/>
      <c r="N70" s="2"/>
    </row>
    <row r="71" spans="1:14" ht="16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5"/>
      <c r="L71" s="5"/>
      <c r="M71" s="2"/>
      <c r="N71" s="2"/>
    </row>
    <row r="72" spans="1:14" ht="16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5"/>
      <c r="L72" s="5"/>
      <c r="M72" s="2"/>
      <c r="N72" s="2"/>
    </row>
    <row r="73" spans="1:14" ht="16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5"/>
      <c r="L73" s="5"/>
      <c r="M73" s="2"/>
      <c r="N73" s="2"/>
    </row>
    <row r="74" spans="1:14" ht="16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5"/>
      <c r="L74" s="5"/>
      <c r="M74" s="2"/>
      <c r="N74" s="2"/>
    </row>
    <row r="75" spans="1:14" ht="16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5"/>
      <c r="L75" s="5"/>
      <c r="M75" s="2"/>
      <c r="N75" s="2"/>
    </row>
    <row r="76" spans="1:14" ht="16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5"/>
      <c r="L76" s="5"/>
      <c r="M76" s="2"/>
      <c r="N76" s="2"/>
    </row>
    <row r="77" spans="1:14" ht="16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5"/>
      <c r="L77" s="5"/>
      <c r="M77" s="2"/>
      <c r="N77" s="2"/>
    </row>
    <row r="78" spans="1:14" ht="1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2"/>
      <c r="N78" s="2"/>
    </row>
    <row r="79" spans="1:14" ht="16" x14ac:dyDescent="0.2">
      <c r="M79" s="2"/>
      <c r="N79" s="2"/>
    </row>
    <row r="80" spans="1:14" ht="16" x14ac:dyDescent="0.2">
      <c r="M80" s="2"/>
      <c r="N80" s="2"/>
    </row>
    <row r="81" spans="13:14" ht="16" x14ac:dyDescent="0.2">
      <c r="M81" s="2"/>
      <c r="N81" s="2"/>
    </row>
    <row r="82" spans="13:14" ht="16" x14ac:dyDescent="0.2">
      <c r="M82" s="2"/>
      <c r="N82" s="2"/>
    </row>
    <row r="83" spans="13:14" ht="16" x14ac:dyDescent="0.2">
      <c r="M83" s="2"/>
      <c r="N83" s="2"/>
    </row>
    <row r="84" spans="13:14" ht="16" x14ac:dyDescent="0.2">
      <c r="M84" s="2"/>
      <c r="N84" s="2"/>
    </row>
    <row r="85" spans="13:14" ht="16" x14ac:dyDescent="0.2">
      <c r="M85" s="2"/>
      <c r="N85" s="2"/>
    </row>
    <row r="86" spans="13:14" ht="16" x14ac:dyDescent="0.2">
      <c r="M86" s="2"/>
      <c r="N86" s="2"/>
    </row>
    <row r="87" spans="13:14" ht="16" x14ac:dyDescent="0.2">
      <c r="M87" s="2"/>
      <c r="N87" s="2"/>
    </row>
    <row r="88" spans="13:14" ht="16" x14ac:dyDescent="0.2">
      <c r="M88" s="2"/>
      <c r="N88" s="2"/>
    </row>
    <row r="89" spans="13:14" ht="16" x14ac:dyDescent="0.2">
      <c r="M89" s="2"/>
      <c r="N89" s="2"/>
    </row>
    <row r="90" spans="13:14" ht="16" x14ac:dyDescent="0.2">
      <c r="M90" s="2"/>
      <c r="N90" s="2"/>
    </row>
    <row r="91" spans="13:14" ht="16" x14ac:dyDescent="0.2">
      <c r="M91" s="2"/>
      <c r="N91" s="2"/>
    </row>
    <row r="92" spans="13:14" ht="16" x14ac:dyDescent="0.2">
      <c r="M92" s="2"/>
      <c r="N92" s="2"/>
    </row>
    <row r="93" spans="13:14" ht="16" x14ac:dyDescent="0.2">
      <c r="M93" s="2"/>
      <c r="N93" s="2"/>
    </row>
    <row r="94" spans="13:14" ht="16" x14ac:dyDescent="0.2">
      <c r="M94" s="2"/>
      <c r="N94" s="2"/>
    </row>
    <row r="95" spans="13:14" ht="16" x14ac:dyDescent="0.2">
      <c r="M95" s="2"/>
      <c r="N95" s="2"/>
    </row>
    <row r="96" spans="13:14" ht="16" x14ac:dyDescent="0.2">
      <c r="M96" s="2"/>
      <c r="N96" s="2"/>
    </row>
    <row r="97" spans="13:14" ht="16" x14ac:dyDescent="0.2">
      <c r="M97" s="2"/>
      <c r="N97" s="2"/>
    </row>
    <row r="98" spans="13:14" ht="16" x14ac:dyDescent="0.2">
      <c r="M98" s="2"/>
      <c r="N98" s="2"/>
    </row>
    <row r="99" spans="13:14" ht="16" x14ac:dyDescent="0.2">
      <c r="M99" s="2"/>
      <c r="N99" s="2"/>
    </row>
    <row r="100" spans="13:14" ht="16" x14ac:dyDescent="0.2">
      <c r="M100" s="2"/>
      <c r="N100" s="2"/>
    </row>
    <row r="101" spans="13:14" ht="16" x14ac:dyDescent="0.2">
      <c r="M101" s="2"/>
      <c r="N101" s="2"/>
    </row>
    <row r="102" spans="13:14" ht="16" x14ac:dyDescent="0.2">
      <c r="M102" s="2"/>
      <c r="N102" s="2"/>
    </row>
    <row r="103" spans="13:14" ht="16" x14ac:dyDescent="0.2">
      <c r="M103" s="2"/>
      <c r="N103" s="2"/>
    </row>
    <row r="104" spans="13:14" ht="16" x14ac:dyDescent="0.2">
      <c r="M104" s="2"/>
      <c r="N104" s="2"/>
    </row>
    <row r="105" spans="13:14" ht="16" x14ac:dyDescent="0.2">
      <c r="M105" s="2"/>
      <c r="N105" s="2"/>
    </row>
    <row r="106" spans="13:14" ht="16" x14ac:dyDescent="0.2">
      <c r="M106" s="2"/>
      <c r="N106" s="2"/>
    </row>
    <row r="107" spans="13:14" ht="16" x14ac:dyDescent="0.2">
      <c r="M107" s="2"/>
      <c r="N107" s="2"/>
    </row>
    <row r="108" spans="13:14" ht="16" x14ac:dyDescent="0.2">
      <c r="M108" s="2"/>
      <c r="N108" s="2"/>
    </row>
    <row r="109" spans="13:14" ht="16" x14ac:dyDescent="0.2">
      <c r="M109" s="2"/>
      <c r="N109" s="2"/>
    </row>
    <row r="110" spans="13:14" ht="16" x14ac:dyDescent="0.2">
      <c r="M110" s="2"/>
      <c r="N110" s="2"/>
    </row>
    <row r="111" spans="13:14" ht="16" x14ac:dyDescent="0.2">
      <c r="M111" s="2"/>
      <c r="N111" s="2"/>
    </row>
    <row r="112" spans="13:14" ht="16" x14ac:dyDescent="0.2">
      <c r="M112" s="2"/>
      <c r="N112" s="2"/>
    </row>
    <row r="113" spans="13:14" ht="16" x14ac:dyDescent="0.2">
      <c r="M113" s="2"/>
      <c r="N113" s="2"/>
    </row>
    <row r="114" spans="13:14" ht="16" x14ac:dyDescent="0.2">
      <c r="M114" s="2"/>
      <c r="N114" s="2"/>
    </row>
    <row r="115" spans="13:14" ht="16" x14ac:dyDescent="0.2">
      <c r="M115" s="2"/>
      <c r="N115" s="2"/>
    </row>
    <row r="116" spans="13:14" ht="16" x14ac:dyDescent="0.2">
      <c r="M116" s="2"/>
      <c r="N116" s="2"/>
    </row>
    <row r="117" spans="13:14" ht="16" x14ac:dyDescent="0.2">
      <c r="M117" s="2"/>
      <c r="N117" s="2"/>
    </row>
    <row r="118" spans="13:14" ht="16" x14ac:dyDescent="0.2">
      <c r="M118" s="2"/>
      <c r="N118" s="2"/>
    </row>
    <row r="119" spans="13:14" ht="16" x14ac:dyDescent="0.2">
      <c r="M119" s="2"/>
      <c r="N119" s="2"/>
    </row>
    <row r="120" spans="13:14" ht="16" x14ac:dyDescent="0.2">
      <c r="M120" s="2"/>
      <c r="N120" s="2"/>
    </row>
    <row r="121" spans="13:14" ht="16" x14ac:dyDescent="0.2">
      <c r="M121" s="2"/>
      <c r="N121" s="2"/>
    </row>
    <row r="122" spans="13:14" ht="16" x14ac:dyDescent="0.2">
      <c r="M122" s="2"/>
      <c r="N122" s="2"/>
    </row>
    <row r="123" spans="13:14" ht="16" x14ac:dyDescent="0.2">
      <c r="M123" s="2"/>
      <c r="N123" s="2"/>
    </row>
    <row r="124" spans="13:14" ht="16" x14ac:dyDescent="0.2">
      <c r="M124" s="2"/>
      <c r="N124" s="2"/>
    </row>
    <row r="125" spans="13:14" ht="16" x14ac:dyDescent="0.2">
      <c r="M125" s="2"/>
      <c r="N125" s="2"/>
    </row>
    <row r="126" spans="13:14" ht="16" x14ac:dyDescent="0.2">
      <c r="M126" s="2"/>
      <c r="N126" s="2"/>
    </row>
    <row r="127" spans="13:14" ht="16" x14ac:dyDescent="0.2">
      <c r="M127" s="2"/>
      <c r="N127" s="2"/>
    </row>
    <row r="128" spans="13:14" ht="16" x14ac:dyDescent="0.2">
      <c r="M128" s="2"/>
      <c r="N128" s="2"/>
    </row>
    <row r="129" spans="13:14" ht="16" x14ac:dyDescent="0.2">
      <c r="M129" s="2"/>
      <c r="N129" s="2"/>
    </row>
    <row r="130" spans="13:14" ht="16" x14ac:dyDescent="0.2">
      <c r="M130" s="2"/>
      <c r="N130" s="2"/>
    </row>
    <row r="131" spans="13:14" ht="16" x14ac:dyDescent="0.2">
      <c r="M131" s="2"/>
      <c r="N131" s="2"/>
    </row>
    <row r="132" spans="13:14" ht="16" x14ac:dyDescent="0.2">
      <c r="M132" s="2"/>
      <c r="N132" s="2"/>
    </row>
    <row r="133" spans="13:14" ht="16" x14ac:dyDescent="0.2">
      <c r="M133" s="2"/>
      <c r="N133" s="2"/>
    </row>
    <row r="134" spans="13:14" ht="16" x14ac:dyDescent="0.2">
      <c r="M134" s="2"/>
      <c r="N134" s="2"/>
    </row>
    <row r="135" spans="13:14" ht="16" x14ac:dyDescent="0.2">
      <c r="M135" s="2"/>
      <c r="N135" s="2"/>
    </row>
    <row r="136" spans="13:14" ht="16" x14ac:dyDescent="0.2">
      <c r="M136" s="2"/>
      <c r="N136" s="2"/>
    </row>
    <row r="137" spans="13:14" ht="16" x14ac:dyDescent="0.2">
      <c r="M137" s="2"/>
      <c r="N137" s="2"/>
    </row>
    <row r="138" spans="13:14" ht="16" x14ac:dyDescent="0.2">
      <c r="M138" s="2"/>
      <c r="N138" s="2"/>
    </row>
    <row r="139" spans="13:14" ht="16" x14ac:dyDescent="0.2">
      <c r="M139" s="2"/>
      <c r="N139" s="2"/>
    </row>
    <row r="140" spans="13:14" ht="16" x14ac:dyDescent="0.2">
      <c r="M140" s="2"/>
      <c r="N140" s="2"/>
    </row>
    <row r="141" spans="13:14" ht="16" x14ac:dyDescent="0.2">
      <c r="M141" s="2"/>
      <c r="N141" s="2"/>
    </row>
    <row r="142" spans="13:14" ht="16" x14ac:dyDescent="0.2">
      <c r="M142" s="2"/>
      <c r="N142" s="2"/>
    </row>
    <row r="143" spans="13:14" ht="16" x14ac:dyDescent="0.2">
      <c r="M143" s="2"/>
      <c r="N143" s="2"/>
    </row>
    <row r="144" spans="13:14" ht="16" x14ac:dyDescent="0.2">
      <c r="M144" s="2"/>
      <c r="N144" s="2"/>
    </row>
    <row r="145" spans="13:14" ht="16" x14ac:dyDescent="0.2">
      <c r="M145" s="2"/>
      <c r="N145" s="2"/>
    </row>
    <row r="146" spans="13:14" ht="16" x14ac:dyDescent="0.2">
      <c r="M146" s="2" t="s">
        <v>0</v>
      </c>
      <c r="N146" s="2"/>
    </row>
    <row r="147" spans="13:14" ht="16" x14ac:dyDescent="0.2">
      <c r="M147" s="2"/>
      <c r="N147" s="2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8"/>
  <sheetViews>
    <sheetView tabSelected="1" workbookViewId="0">
      <selection activeCell="F84" sqref="F84"/>
    </sheetView>
  </sheetViews>
  <sheetFormatPr baseColWidth="10" defaultRowHeight="13" x14ac:dyDescent="0.15"/>
  <cols>
    <col min="4" max="4" width="13.6640625" customWidth="1"/>
    <col min="20" max="20" width="18.33203125" customWidth="1"/>
  </cols>
  <sheetData>
    <row r="1" spans="1:25" ht="18" x14ac:dyDescent="0.2">
      <c r="A1" s="1" t="s">
        <v>2</v>
      </c>
      <c r="B1" s="2"/>
      <c r="C1" s="2"/>
      <c r="D1" s="2"/>
      <c r="E1" s="2"/>
      <c r="F1" s="2"/>
      <c r="G1" s="2"/>
      <c r="H1" s="8" t="s">
        <v>45</v>
      </c>
      <c r="I1" s="2"/>
      <c r="J1" s="2"/>
      <c r="K1" s="2"/>
      <c r="L1" s="2"/>
      <c r="M1" s="2"/>
      <c r="N1" s="2"/>
    </row>
    <row r="2" spans="1:25" ht="1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5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5" ht="16" x14ac:dyDescent="0.2">
      <c r="A4" s="3" t="s">
        <v>21</v>
      </c>
      <c r="B4" s="3" t="s">
        <v>22</v>
      </c>
      <c r="C4" s="3" t="s">
        <v>23</v>
      </c>
      <c r="D4" s="3" t="s">
        <v>23</v>
      </c>
      <c r="E4" s="3" t="s">
        <v>24</v>
      </c>
      <c r="F4" s="3" t="s">
        <v>3</v>
      </c>
      <c r="G4" s="3" t="s">
        <v>12</v>
      </c>
      <c r="H4" s="3" t="s">
        <v>15</v>
      </c>
      <c r="I4" s="3" t="s">
        <v>13</v>
      </c>
      <c r="J4" s="3" t="s">
        <v>14</v>
      </c>
      <c r="K4" s="3" t="s">
        <v>17</v>
      </c>
      <c r="L4" s="3" t="s">
        <v>18</v>
      </c>
      <c r="M4" s="3" t="s">
        <v>25</v>
      </c>
      <c r="N4" s="3" t="s">
        <v>27</v>
      </c>
      <c r="O4" s="3" t="s">
        <v>28</v>
      </c>
    </row>
    <row r="5" spans="1:25" ht="16" x14ac:dyDescent="0.2">
      <c r="A5" s="2"/>
      <c r="B5" s="2"/>
      <c r="C5" s="4" t="s">
        <v>39</v>
      </c>
      <c r="D5" s="2" t="s">
        <v>40</v>
      </c>
      <c r="E5" s="2"/>
      <c r="F5" s="4" t="s">
        <v>26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26</v>
      </c>
      <c r="L5" s="4" t="s">
        <v>26</v>
      </c>
      <c r="M5" s="2"/>
      <c r="N5" s="4" t="s">
        <v>29</v>
      </c>
      <c r="O5" s="4" t="s">
        <v>29</v>
      </c>
    </row>
    <row r="6" spans="1:25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8" spans="1:25" ht="16" x14ac:dyDescent="0.2">
      <c r="A8" s="4" t="s">
        <v>7</v>
      </c>
      <c r="B8" s="4">
        <v>4</v>
      </c>
      <c r="C8" s="4">
        <v>10</v>
      </c>
      <c r="D8" s="4">
        <v>8</v>
      </c>
      <c r="E8" s="4">
        <v>15</v>
      </c>
      <c r="F8" s="52">
        <v>1.5869513811579563</v>
      </c>
      <c r="G8" s="4" t="s">
        <v>41</v>
      </c>
      <c r="H8" s="4"/>
      <c r="I8" s="4"/>
      <c r="J8" s="4"/>
      <c r="K8" s="51">
        <v>1.1499559231776483E-2</v>
      </c>
      <c r="L8" s="5">
        <v>2.4080412494390298E-2</v>
      </c>
      <c r="M8" s="5">
        <v>1.0658544684832409E-3</v>
      </c>
      <c r="N8" s="13">
        <v>0.2161830569801656</v>
      </c>
      <c r="O8" s="13">
        <f>N8-L8</f>
        <v>0.1921026444857753</v>
      </c>
      <c r="R8" s="45"/>
      <c r="S8" s="51"/>
      <c r="T8" s="51"/>
      <c r="U8" s="51"/>
      <c r="V8" s="51"/>
      <c r="W8" s="51"/>
      <c r="X8" s="51"/>
      <c r="Y8" s="45"/>
    </row>
    <row r="9" spans="1:25" ht="16" x14ac:dyDescent="0.2">
      <c r="A9" s="4" t="s">
        <v>7</v>
      </c>
      <c r="B9" s="4">
        <v>6</v>
      </c>
      <c r="C9" s="4">
        <v>18</v>
      </c>
      <c r="D9" s="4"/>
      <c r="E9" s="4">
        <v>15</v>
      </c>
      <c r="F9" s="49"/>
      <c r="G9" s="4"/>
      <c r="H9" s="4"/>
      <c r="I9" s="4"/>
      <c r="J9" s="4"/>
      <c r="K9" s="44"/>
      <c r="L9" s="5">
        <v>2.1065466539808095E-2</v>
      </c>
      <c r="M9" s="5">
        <v>3.3909347892256692E-4</v>
      </c>
      <c r="N9" s="14"/>
      <c r="O9" s="14"/>
      <c r="R9" s="45"/>
      <c r="S9" s="51"/>
      <c r="T9" s="51"/>
      <c r="U9" s="51"/>
      <c r="V9" s="51"/>
      <c r="W9" s="51"/>
      <c r="X9" s="51"/>
      <c r="Y9" s="45"/>
    </row>
    <row r="10" spans="1:25" ht="16" x14ac:dyDescent="0.2">
      <c r="A10" s="4" t="s">
        <v>7</v>
      </c>
      <c r="B10" s="4">
        <v>9</v>
      </c>
      <c r="C10" s="4">
        <v>10</v>
      </c>
      <c r="D10" s="4"/>
      <c r="E10" s="4">
        <v>15</v>
      </c>
      <c r="F10" s="49"/>
      <c r="G10" s="4"/>
      <c r="H10" s="4"/>
      <c r="I10" s="4"/>
      <c r="J10" s="4"/>
      <c r="K10" s="44"/>
      <c r="L10" s="5">
        <v>2.4864440244298253E-2</v>
      </c>
      <c r="M10" s="5">
        <v>9.1245801109532897E-4</v>
      </c>
      <c r="N10" s="14"/>
      <c r="O10" s="14"/>
      <c r="R10" s="45"/>
      <c r="S10" s="51"/>
      <c r="T10" s="51"/>
      <c r="U10" s="51"/>
      <c r="V10" s="51"/>
      <c r="W10" s="51"/>
      <c r="X10" s="51"/>
      <c r="Y10" s="45"/>
    </row>
    <row r="11" spans="1:25" ht="16" x14ac:dyDescent="0.2">
      <c r="A11" s="4" t="s">
        <v>7</v>
      </c>
      <c r="B11" s="4">
        <v>10</v>
      </c>
      <c r="C11" s="4">
        <v>10</v>
      </c>
      <c r="D11" s="4">
        <v>8</v>
      </c>
      <c r="E11" s="4">
        <v>15</v>
      </c>
      <c r="F11" s="68">
        <v>4.4045853256103458</v>
      </c>
      <c r="G11" s="4" t="s">
        <v>41</v>
      </c>
      <c r="H11" s="4"/>
      <c r="I11" s="4"/>
      <c r="J11" s="4"/>
      <c r="K11" s="51">
        <v>1.4738653408921073E-2</v>
      </c>
      <c r="L11" s="5">
        <v>2.5908827072007066E-2</v>
      </c>
      <c r="M11" s="5">
        <v>2.4101234485591368E-4</v>
      </c>
      <c r="N11" s="14"/>
      <c r="O11" s="14"/>
      <c r="R11" s="45"/>
      <c r="S11" s="51"/>
      <c r="T11" s="51"/>
      <c r="U11" s="51"/>
      <c r="V11" s="51"/>
      <c r="W11" s="51"/>
      <c r="X11" s="51"/>
      <c r="Y11" s="45"/>
    </row>
    <row r="12" spans="1:25" ht="16" x14ac:dyDescent="0.2">
      <c r="A12" s="4" t="s">
        <v>7</v>
      </c>
      <c r="B12" s="4">
        <v>11</v>
      </c>
      <c r="C12" s="4">
        <v>20</v>
      </c>
      <c r="D12" s="4"/>
      <c r="E12" s="4">
        <v>15</v>
      </c>
      <c r="F12" s="49"/>
      <c r="G12" s="4"/>
      <c r="H12" s="4"/>
      <c r="I12" s="4"/>
      <c r="J12" s="4"/>
      <c r="K12" s="44"/>
      <c r="L12" s="63">
        <v>4.2248398506418094E-2</v>
      </c>
      <c r="M12" s="63">
        <v>5.8732713400963359E-4</v>
      </c>
      <c r="N12" s="14"/>
      <c r="O12" s="14"/>
      <c r="P12" s="32" t="s">
        <v>43</v>
      </c>
      <c r="R12" s="45"/>
      <c r="S12" s="51"/>
      <c r="T12" s="51"/>
      <c r="U12" s="51"/>
      <c r="V12" s="51"/>
      <c r="W12" s="51"/>
      <c r="X12" s="51"/>
      <c r="Y12" s="45"/>
    </row>
    <row r="13" spans="1:25" ht="16" x14ac:dyDescent="0.2">
      <c r="A13" s="4" t="s">
        <v>8</v>
      </c>
      <c r="B13" s="4">
        <v>13</v>
      </c>
      <c r="C13" s="4">
        <v>17</v>
      </c>
      <c r="D13" s="4"/>
      <c r="E13" s="4">
        <v>15</v>
      </c>
      <c r="F13" s="49"/>
      <c r="G13" s="4"/>
      <c r="H13" s="4"/>
      <c r="I13" s="4"/>
      <c r="J13" s="4"/>
      <c r="K13" s="44"/>
      <c r="L13" s="5">
        <v>2.5868658347864421E-2</v>
      </c>
      <c r="M13" s="5">
        <v>1.525882890039427E-3</v>
      </c>
      <c r="N13" s="14"/>
      <c r="O13" s="14"/>
      <c r="R13" s="45"/>
      <c r="S13" s="51"/>
      <c r="T13" s="51"/>
      <c r="U13" s="51"/>
      <c r="V13" s="51"/>
      <c r="W13" s="51"/>
      <c r="X13" s="51"/>
      <c r="Y13" s="45"/>
    </row>
    <row r="14" spans="1:25" ht="16" x14ac:dyDescent="0.2">
      <c r="A14" s="4" t="s">
        <v>7</v>
      </c>
      <c r="B14" s="4">
        <v>15</v>
      </c>
      <c r="C14" s="4">
        <v>10</v>
      </c>
      <c r="D14" s="4">
        <v>8</v>
      </c>
      <c r="E14" s="4">
        <v>15</v>
      </c>
      <c r="F14" s="68">
        <v>3.2947796826624653</v>
      </c>
      <c r="G14" s="4" t="s">
        <v>41</v>
      </c>
      <c r="H14" s="4"/>
      <c r="I14" s="4"/>
      <c r="J14" s="4"/>
      <c r="K14" s="51">
        <v>2.0023491276893825E-2</v>
      </c>
      <c r="L14" s="5">
        <v>2.2905758226371257E-2</v>
      </c>
      <c r="M14" s="5">
        <v>1.7943140328684486E-4</v>
      </c>
      <c r="N14" s="13">
        <v>0.22009673510476763</v>
      </c>
      <c r="O14" s="13">
        <f>N14-L14</f>
        <v>0.19719097687839637</v>
      </c>
      <c r="R14" s="45"/>
      <c r="S14" s="45"/>
      <c r="T14" s="45"/>
      <c r="U14" s="45"/>
      <c r="V14" s="45"/>
      <c r="W14" s="45"/>
      <c r="X14" s="45"/>
      <c r="Y14" s="45"/>
    </row>
    <row r="15" spans="1:25" ht="16" x14ac:dyDescent="0.2">
      <c r="A15" s="4" t="s">
        <v>7</v>
      </c>
      <c r="B15" s="4">
        <v>16</v>
      </c>
      <c r="C15" s="4">
        <v>11</v>
      </c>
      <c r="D15" s="4"/>
      <c r="E15" s="4">
        <v>15</v>
      </c>
      <c r="F15" s="49"/>
      <c r="G15" s="4"/>
      <c r="H15" s="4"/>
      <c r="I15" s="4"/>
      <c r="J15" s="4"/>
      <c r="K15" s="44"/>
      <c r="L15" s="5">
        <v>2.3845481640786492E-2</v>
      </c>
      <c r="M15" s="5">
        <v>3.7759851752267596E-4</v>
      </c>
      <c r="N15" s="14"/>
      <c r="O15" s="14"/>
    </row>
    <row r="16" spans="1:25" ht="16" x14ac:dyDescent="0.2">
      <c r="A16" s="4" t="s">
        <v>7</v>
      </c>
      <c r="B16" s="4">
        <v>17</v>
      </c>
      <c r="C16" s="4">
        <v>11</v>
      </c>
      <c r="D16" s="4">
        <v>9</v>
      </c>
      <c r="E16" s="4">
        <v>15</v>
      </c>
      <c r="F16" s="68">
        <v>5.3380237660642802</v>
      </c>
      <c r="G16" s="4" t="s">
        <v>41</v>
      </c>
      <c r="H16" s="4"/>
      <c r="I16" s="4"/>
      <c r="J16" s="4"/>
      <c r="K16" s="51">
        <v>1.490913204982342E-2</v>
      </c>
      <c r="L16" s="5">
        <v>2.3980728313160029E-2</v>
      </c>
      <c r="M16" s="5">
        <v>1.1868481564814867E-3</v>
      </c>
      <c r="N16" s="14"/>
      <c r="O16" s="14"/>
    </row>
    <row r="17" spans="1:26" ht="16" x14ac:dyDescent="0.2">
      <c r="A17" s="4" t="s">
        <v>7</v>
      </c>
      <c r="B17" s="4">
        <v>18</v>
      </c>
      <c r="C17" s="4">
        <v>17</v>
      </c>
      <c r="D17" s="4"/>
      <c r="E17" s="4">
        <v>15</v>
      </c>
      <c r="F17" s="49"/>
      <c r="G17" s="4"/>
      <c r="H17" s="4"/>
      <c r="I17" s="4"/>
      <c r="J17" s="4"/>
      <c r="K17" s="44"/>
      <c r="L17" s="5">
        <v>2.3418366175162981E-2</v>
      </c>
      <c r="M17" s="5">
        <v>3.6815243790646853E-4</v>
      </c>
      <c r="N17" s="14"/>
      <c r="O17" s="14"/>
    </row>
    <row r="18" spans="1:26" ht="16" x14ac:dyDescent="0.2">
      <c r="A18" s="4" t="s">
        <v>7</v>
      </c>
      <c r="B18" s="4">
        <v>19</v>
      </c>
      <c r="C18" s="4">
        <v>20</v>
      </c>
      <c r="D18" s="4"/>
      <c r="E18" s="4">
        <v>15</v>
      </c>
      <c r="F18" s="49"/>
      <c r="G18" s="4"/>
      <c r="H18" s="4"/>
      <c r="I18" s="4"/>
      <c r="J18" s="4"/>
      <c r="K18" s="44"/>
      <c r="L18" s="5">
        <v>2.3218999364509673E-2</v>
      </c>
      <c r="M18" s="5">
        <v>5.1201992478927365E-4</v>
      </c>
      <c r="N18" s="14"/>
      <c r="O18" s="14"/>
    </row>
    <row r="19" spans="1:26" ht="16" x14ac:dyDescent="0.2">
      <c r="A19" s="4" t="s">
        <v>7</v>
      </c>
      <c r="B19" s="4">
        <v>22</v>
      </c>
      <c r="C19" s="4">
        <v>11</v>
      </c>
      <c r="D19" s="4"/>
      <c r="E19" s="4">
        <v>15</v>
      </c>
      <c r="F19" s="49"/>
      <c r="G19" s="4"/>
      <c r="H19" s="4"/>
      <c r="I19" s="4"/>
      <c r="J19" s="4"/>
      <c r="K19" s="44"/>
      <c r="L19" s="5">
        <v>2.4221740658015908E-2</v>
      </c>
      <c r="M19" s="5">
        <v>2.4101234485568877E-4</v>
      </c>
      <c r="N19" s="14"/>
      <c r="O19" s="14"/>
    </row>
    <row r="20" spans="1:26" ht="16" x14ac:dyDescent="0.2">
      <c r="A20" s="4" t="s">
        <v>7</v>
      </c>
      <c r="B20" s="4">
        <v>23</v>
      </c>
      <c r="C20" s="4">
        <v>18</v>
      </c>
      <c r="D20" s="4">
        <v>16</v>
      </c>
      <c r="E20" s="4">
        <v>15</v>
      </c>
      <c r="F20" s="52">
        <v>1.542064337637453</v>
      </c>
      <c r="G20" s="4" t="s">
        <v>41</v>
      </c>
      <c r="H20" s="4"/>
      <c r="I20" s="4"/>
      <c r="J20" s="4"/>
      <c r="K20" s="51">
        <v>1.3235341757327651E-2</v>
      </c>
      <c r="L20" s="5">
        <v>2.3257691278592393E-2</v>
      </c>
      <c r="M20" s="5">
        <v>1.704214633979235E-4</v>
      </c>
      <c r="N20" s="13">
        <v>0.20946588449696613</v>
      </c>
      <c r="O20" s="13">
        <f>N20-L20</f>
        <v>0.18620819321837373</v>
      </c>
    </row>
    <row r="21" spans="1:26" ht="16" x14ac:dyDescent="0.2">
      <c r="A21" s="4" t="s">
        <v>7</v>
      </c>
      <c r="B21" s="4">
        <v>25</v>
      </c>
      <c r="C21" s="4">
        <v>18</v>
      </c>
      <c r="D21" s="4"/>
      <c r="E21" s="4">
        <v>15</v>
      </c>
      <c r="F21" s="49"/>
      <c r="G21" s="4"/>
      <c r="H21" s="4"/>
      <c r="I21" s="4"/>
      <c r="J21" s="4"/>
      <c r="K21" s="44"/>
      <c r="L21" s="5">
        <v>2.2655160416452696E-2</v>
      </c>
      <c r="M21" s="5">
        <v>0</v>
      </c>
      <c r="N21" s="14"/>
      <c r="O21" s="14"/>
    </row>
    <row r="22" spans="1:26" ht="16" x14ac:dyDescent="0.2">
      <c r="A22" s="4" t="s">
        <v>7</v>
      </c>
      <c r="B22" s="4">
        <v>26</v>
      </c>
      <c r="C22" s="4">
        <v>11</v>
      </c>
      <c r="D22" s="4"/>
      <c r="E22" s="4">
        <v>15</v>
      </c>
      <c r="F22" s="49"/>
      <c r="G22" s="4"/>
      <c r="H22" s="4"/>
      <c r="I22" s="4"/>
      <c r="J22" s="4"/>
      <c r="K22" s="44"/>
      <c r="L22" s="5">
        <v>2.3177353830307099E-2</v>
      </c>
      <c r="M22" s="5">
        <v>1.3219111507153222E-3</v>
      </c>
      <c r="N22" s="14"/>
      <c r="O22" s="14"/>
    </row>
    <row r="23" spans="1:26" ht="16" x14ac:dyDescent="0.2">
      <c r="A23" s="4" t="s">
        <v>7</v>
      </c>
      <c r="B23" s="4">
        <v>28</v>
      </c>
      <c r="C23" s="4">
        <v>11</v>
      </c>
      <c r="D23" s="4">
        <v>9</v>
      </c>
      <c r="E23" s="4">
        <v>15</v>
      </c>
      <c r="F23" s="52">
        <v>1.4964704115418235</v>
      </c>
      <c r="G23" s="4" t="s">
        <v>42</v>
      </c>
      <c r="H23" s="4"/>
      <c r="I23" s="4"/>
      <c r="J23" s="4"/>
      <c r="K23" s="51">
        <v>1.171653204747038E-2</v>
      </c>
      <c r="L23" s="5">
        <v>2.3699547244161501E-2</v>
      </c>
      <c r="M23" s="5">
        <v>4.870198976321948E-4</v>
      </c>
      <c r="N23" s="14"/>
      <c r="O23" s="14"/>
    </row>
    <row r="24" spans="1:26" ht="16" x14ac:dyDescent="0.2">
      <c r="A24" s="4" t="s">
        <v>7</v>
      </c>
      <c r="B24" s="4">
        <v>29</v>
      </c>
      <c r="C24" s="4">
        <v>13</v>
      </c>
      <c r="D24" s="4">
        <v>11</v>
      </c>
      <c r="E24" s="4">
        <v>15</v>
      </c>
      <c r="F24" s="52">
        <v>1.9955295095808068</v>
      </c>
      <c r="G24" s="4" t="s">
        <v>42</v>
      </c>
      <c r="H24" s="4"/>
      <c r="I24" s="4"/>
      <c r="J24" s="4"/>
      <c r="K24" s="50">
        <v>6.9121339856769697E-3</v>
      </c>
      <c r="L24" s="5">
        <v>2.2279275950094438E-2</v>
      </c>
      <c r="M24" s="5">
        <v>1.1746542680168674E-4</v>
      </c>
      <c r="N24" s="14"/>
      <c r="O24" s="14"/>
      <c r="R24" s="45"/>
      <c r="S24" s="45"/>
      <c r="T24" s="45"/>
      <c r="U24" s="45"/>
      <c r="V24" s="45"/>
      <c r="W24" s="45"/>
      <c r="X24" s="45"/>
    </row>
    <row r="25" spans="1:26" ht="16" x14ac:dyDescent="0.2">
      <c r="A25" s="4" t="s">
        <v>7</v>
      </c>
      <c r="B25" s="4">
        <v>4</v>
      </c>
      <c r="C25" s="4">
        <v>3</v>
      </c>
      <c r="D25" s="4">
        <v>1</v>
      </c>
      <c r="E25" s="6">
        <v>101</v>
      </c>
      <c r="F25" s="48">
        <v>3.447832855708671</v>
      </c>
      <c r="G25" s="42">
        <v>0.65091317683510863</v>
      </c>
      <c r="H25" s="43"/>
      <c r="I25" s="43"/>
      <c r="J25" s="43"/>
      <c r="K25" s="42">
        <v>9.2123422421190287E-2</v>
      </c>
      <c r="L25" s="5">
        <v>0.16236198298457763</v>
      </c>
      <c r="M25" s="5">
        <v>8.5494295649712806E-4</v>
      </c>
      <c r="N25" s="13">
        <v>0.3011065080907992</v>
      </c>
      <c r="O25" s="13">
        <f>N25-L25</f>
        <v>0.13874452510622157</v>
      </c>
      <c r="R25" s="45"/>
      <c r="S25" s="51"/>
      <c r="T25" s="51"/>
      <c r="U25" s="51"/>
      <c r="V25" s="51"/>
      <c r="W25" s="51"/>
      <c r="X25" s="51"/>
      <c r="Y25" s="42"/>
      <c r="Z25" s="45"/>
    </row>
    <row r="26" spans="1:26" ht="16" x14ac:dyDescent="0.2">
      <c r="A26" s="4" t="s">
        <v>7</v>
      </c>
      <c r="B26" s="4">
        <v>6</v>
      </c>
      <c r="C26" s="4">
        <v>8</v>
      </c>
      <c r="D26" s="4"/>
      <c r="E26" s="4">
        <v>109</v>
      </c>
      <c r="F26" s="49"/>
      <c r="G26" s="44"/>
      <c r="H26" s="44"/>
      <c r="I26" s="44"/>
      <c r="J26" s="44"/>
      <c r="K26" s="44"/>
      <c r="L26" s="5">
        <v>0.13504608567992218</v>
      </c>
      <c r="M26" s="5">
        <v>7.3357135526161171E-4</v>
      </c>
      <c r="N26" s="14"/>
      <c r="O26" s="14"/>
      <c r="S26" s="51"/>
      <c r="T26" s="47"/>
      <c r="U26" s="42"/>
      <c r="V26" s="42"/>
      <c r="W26" s="42"/>
      <c r="X26" s="42"/>
      <c r="Y26" s="42"/>
      <c r="Z26" s="45"/>
    </row>
    <row r="27" spans="1:26" ht="16" x14ac:dyDescent="0.2">
      <c r="A27" s="4" t="s">
        <v>7</v>
      </c>
      <c r="B27" s="4">
        <v>9</v>
      </c>
      <c r="C27" s="4">
        <v>3</v>
      </c>
      <c r="D27" s="4">
        <v>1</v>
      </c>
      <c r="E27" s="4">
        <v>101</v>
      </c>
      <c r="F27" s="48">
        <v>4.9342621074252122</v>
      </c>
      <c r="G27" s="42">
        <v>0.45983071015055965</v>
      </c>
      <c r="H27" s="44"/>
      <c r="I27" s="44"/>
      <c r="J27" s="44"/>
      <c r="K27" s="42">
        <v>6.6029056535205272E-2</v>
      </c>
      <c r="L27" s="5">
        <v>0.14965095374562554</v>
      </c>
      <c r="M27" s="5">
        <v>1.0593618935467372E-3</v>
      </c>
      <c r="N27" s="14"/>
      <c r="O27" s="14"/>
      <c r="S27" s="51"/>
      <c r="T27" s="47"/>
      <c r="U27" s="42"/>
      <c r="V27" s="42"/>
      <c r="W27" s="42"/>
      <c r="X27" s="42"/>
      <c r="Y27" s="42"/>
      <c r="Z27" s="45"/>
    </row>
    <row r="28" spans="1:26" ht="16" x14ac:dyDescent="0.2">
      <c r="A28" s="4" t="s">
        <v>7</v>
      </c>
      <c r="B28" s="4">
        <v>10</v>
      </c>
      <c r="C28" s="4">
        <v>3</v>
      </c>
      <c r="D28" s="4">
        <v>1</v>
      </c>
      <c r="E28" s="6">
        <v>92</v>
      </c>
      <c r="F28" s="48">
        <v>3.3519989958515986</v>
      </c>
      <c r="G28" s="42">
        <v>0.9713929459292181</v>
      </c>
      <c r="H28" s="43"/>
      <c r="I28" s="43"/>
      <c r="J28" s="43"/>
      <c r="K28" s="42">
        <v>9.3818763061959076E-2</v>
      </c>
      <c r="L28" s="5">
        <v>0.15071305298321014</v>
      </c>
      <c r="M28" s="5">
        <v>4.8701989762863288E-4</v>
      </c>
      <c r="N28" s="14"/>
      <c r="O28" s="14"/>
      <c r="S28" s="51"/>
      <c r="T28" s="47"/>
      <c r="U28" s="42"/>
      <c r="V28" s="42"/>
      <c r="W28" s="42"/>
      <c r="X28" s="42"/>
      <c r="Y28" s="42"/>
      <c r="Z28" s="45"/>
    </row>
    <row r="29" spans="1:26" ht="16" x14ac:dyDescent="0.2">
      <c r="A29" s="4" t="s">
        <v>7</v>
      </c>
      <c r="B29" s="4">
        <v>11</v>
      </c>
      <c r="C29" s="4">
        <v>11</v>
      </c>
      <c r="D29" s="4"/>
      <c r="E29" s="6">
        <v>111</v>
      </c>
      <c r="F29" s="49"/>
      <c r="G29" s="45"/>
      <c r="H29" s="43"/>
      <c r="I29" s="43"/>
      <c r="J29" s="43"/>
      <c r="K29" s="43"/>
      <c r="L29" s="5">
        <v>0.1376983863609926</v>
      </c>
      <c r="M29" s="5">
        <v>9.7403979526617063E-4</v>
      </c>
      <c r="N29" s="14"/>
      <c r="O29" s="14"/>
      <c r="S29" s="51"/>
      <c r="T29" s="47"/>
      <c r="U29" s="42"/>
      <c r="V29" s="42"/>
      <c r="W29" s="42"/>
      <c r="X29" s="42"/>
      <c r="Y29" s="42"/>
      <c r="Z29" s="45"/>
    </row>
    <row r="30" spans="1:26" ht="16" x14ac:dyDescent="0.2">
      <c r="A30" s="4" t="s">
        <v>8</v>
      </c>
      <c r="B30" s="4">
        <v>13</v>
      </c>
      <c r="C30" s="4">
        <v>9</v>
      </c>
      <c r="D30" s="4"/>
      <c r="E30" s="6">
        <v>103</v>
      </c>
      <c r="F30" s="49"/>
      <c r="G30" s="43"/>
      <c r="H30" s="43"/>
      <c r="I30" s="43"/>
      <c r="J30" s="43"/>
      <c r="K30" s="43"/>
      <c r="L30" s="5">
        <v>0.17758592943464069</v>
      </c>
      <c r="M30" s="5">
        <v>9.6655666423414222E-4</v>
      </c>
      <c r="N30" s="14"/>
      <c r="O30" s="14"/>
      <c r="S30" s="51"/>
      <c r="T30" s="47"/>
      <c r="U30" s="42"/>
      <c r="V30" s="42"/>
      <c r="W30" s="42"/>
      <c r="X30" s="42"/>
      <c r="Y30" s="42"/>
      <c r="Z30" s="45"/>
    </row>
    <row r="31" spans="1:26" ht="16" x14ac:dyDescent="0.2">
      <c r="A31" s="4" t="s">
        <v>7</v>
      </c>
      <c r="B31" s="4">
        <v>15</v>
      </c>
      <c r="C31" s="4">
        <v>3</v>
      </c>
      <c r="D31" s="4">
        <v>1</v>
      </c>
      <c r="E31" s="6">
        <v>101</v>
      </c>
      <c r="F31" s="48">
        <v>4.9447199330692939</v>
      </c>
      <c r="G31" s="42">
        <v>0.75186498898314624</v>
      </c>
      <c r="H31" s="43"/>
      <c r="I31" s="43"/>
      <c r="J31" s="43"/>
      <c r="K31" s="42">
        <v>8.5847687768519879E-2</v>
      </c>
      <c r="L31" s="5">
        <v>0.1624021517087203</v>
      </c>
      <c r="M31" s="5">
        <v>2.2619664480300447E-3</v>
      </c>
      <c r="N31" s="13">
        <v>0.29454633129168117</v>
      </c>
      <c r="O31" s="13">
        <f>N31-L31</f>
        <v>0.13214417958296087</v>
      </c>
      <c r="S31" s="51"/>
      <c r="T31" s="47"/>
      <c r="U31" s="42"/>
      <c r="V31" s="42"/>
      <c r="W31" s="42"/>
      <c r="X31" s="42"/>
      <c r="Y31" s="45"/>
      <c r="Z31" s="45"/>
    </row>
    <row r="32" spans="1:26" ht="16" x14ac:dyDescent="0.2">
      <c r="A32" s="4" t="s">
        <v>7</v>
      </c>
      <c r="B32" s="4">
        <v>16</v>
      </c>
      <c r="C32" s="4">
        <v>3</v>
      </c>
      <c r="D32" s="4"/>
      <c r="E32" s="4">
        <v>116</v>
      </c>
      <c r="F32" s="49"/>
      <c r="G32" s="44"/>
      <c r="H32" s="44"/>
      <c r="I32" s="44"/>
      <c r="J32" s="44"/>
      <c r="K32" s="44"/>
      <c r="L32" s="5">
        <v>0.15196110713939634</v>
      </c>
      <c r="M32" s="5">
        <v>7.3357135525924696E-4</v>
      </c>
      <c r="N32" s="14"/>
      <c r="O32" s="14"/>
      <c r="S32" s="51"/>
      <c r="T32" s="47"/>
    </row>
    <row r="33" spans="1:24" ht="16" x14ac:dyDescent="0.2">
      <c r="A33" s="4" t="s">
        <v>7</v>
      </c>
      <c r="B33" s="4">
        <v>17</v>
      </c>
      <c r="C33" s="4">
        <v>3</v>
      </c>
      <c r="D33" s="4">
        <v>1</v>
      </c>
      <c r="E33" s="6">
        <v>101</v>
      </c>
      <c r="F33" s="48">
        <v>3.4533276454538671</v>
      </c>
      <c r="G33" s="42">
        <v>0.61511660482060759</v>
      </c>
      <c r="H33" s="43"/>
      <c r="I33" s="43"/>
      <c r="J33" s="43"/>
      <c r="K33" s="42">
        <v>9.0309110507385104E-2</v>
      </c>
      <c r="L33" s="5">
        <v>0.1624021517087203</v>
      </c>
      <c r="M33" s="5">
        <v>2.2619664480300447E-3</v>
      </c>
      <c r="N33" s="14"/>
      <c r="O33" s="14"/>
      <c r="S33" s="51"/>
      <c r="T33" s="47"/>
    </row>
    <row r="34" spans="1:24" ht="16" x14ac:dyDescent="0.2">
      <c r="A34" s="4" t="s">
        <v>7</v>
      </c>
      <c r="B34" s="4">
        <v>18</v>
      </c>
      <c r="C34" s="4">
        <v>8</v>
      </c>
      <c r="D34" s="4"/>
      <c r="E34" s="6">
        <v>112</v>
      </c>
      <c r="F34" s="49"/>
      <c r="G34" s="43"/>
      <c r="H34" s="43"/>
      <c r="I34" s="43"/>
      <c r="J34" s="43"/>
      <c r="K34" s="43"/>
      <c r="L34" s="5">
        <v>0.14938748508650279</v>
      </c>
      <c r="M34" s="5">
        <v>9.3602608659527963E-4</v>
      </c>
      <c r="N34" s="14"/>
      <c r="O34" s="14"/>
      <c r="S34" s="51"/>
      <c r="T34" s="47"/>
    </row>
    <row r="35" spans="1:24" ht="16" x14ac:dyDescent="0.2">
      <c r="A35" s="4" t="s">
        <v>7</v>
      </c>
      <c r="B35" s="4">
        <v>19</v>
      </c>
      <c r="C35" s="4">
        <v>9</v>
      </c>
      <c r="D35" s="4"/>
      <c r="E35" s="6">
        <v>107</v>
      </c>
      <c r="F35" s="49"/>
      <c r="G35" s="43"/>
      <c r="H35" s="43"/>
      <c r="I35" s="43"/>
      <c r="J35" s="43"/>
      <c r="K35" s="43"/>
      <c r="L35" s="63">
        <v>2.4181571933873266E-2</v>
      </c>
      <c r="M35" s="63">
        <v>7.2637671531678577E-4</v>
      </c>
      <c r="N35" s="14"/>
      <c r="O35" s="14"/>
      <c r="P35" s="32" t="s">
        <v>30</v>
      </c>
      <c r="S35" s="51"/>
      <c r="T35" s="47"/>
      <c r="U35" s="38"/>
      <c r="V35" s="38"/>
      <c r="W35" s="38"/>
      <c r="X35" s="38"/>
    </row>
    <row r="36" spans="1:24" ht="16" x14ac:dyDescent="0.2">
      <c r="A36" s="4" t="s">
        <v>7</v>
      </c>
      <c r="B36" s="4">
        <v>22</v>
      </c>
      <c r="C36" s="4">
        <v>3</v>
      </c>
      <c r="D36" s="4"/>
      <c r="E36" s="6">
        <v>107</v>
      </c>
      <c r="F36" s="49"/>
      <c r="G36" s="43"/>
      <c r="H36" s="43"/>
      <c r="I36" s="43"/>
      <c r="J36" s="43"/>
      <c r="K36" s="43"/>
      <c r="L36" s="5">
        <v>0.15515169700097259</v>
      </c>
      <c r="M36" s="5">
        <v>1.278160975479061E-3</v>
      </c>
      <c r="N36" s="14"/>
      <c r="O36" s="14"/>
      <c r="S36" s="51"/>
      <c r="T36" s="47"/>
      <c r="U36" s="62"/>
      <c r="V36" s="38"/>
      <c r="W36" s="33"/>
      <c r="X36" s="38"/>
    </row>
    <row r="37" spans="1:24" ht="16" x14ac:dyDescent="0.2">
      <c r="A37" s="4" t="s">
        <v>7</v>
      </c>
      <c r="B37" s="4">
        <v>23</v>
      </c>
      <c r="C37" s="4">
        <v>8</v>
      </c>
      <c r="D37" s="4">
        <v>1</v>
      </c>
      <c r="E37" s="6">
        <v>101</v>
      </c>
      <c r="F37" s="48">
        <v>5.7303566991109056</v>
      </c>
      <c r="G37" s="42">
        <v>0.32358457380965311</v>
      </c>
      <c r="H37" s="43"/>
      <c r="I37" s="43"/>
      <c r="J37" s="43"/>
      <c r="K37" s="42">
        <v>7.6022643470263357E-2</v>
      </c>
      <c r="L37" s="5">
        <v>0.12862025470475449</v>
      </c>
      <c r="M37" s="5">
        <v>5.0170720373182286E-4</v>
      </c>
      <c r="N37" s="13">
        <v>0.25745049393871988</v>
      </c>
      <c r="O37" s="13">
        <f>N37-L37</f>
        <v>0.12883023923396539</v>
      </c>
      <c r="S37" s="51"/>
      <c r="T37" s="47"/>
      <c r="U37" s="33"/>
      <c r="V37" s="38"/>
      <c r="W37" s="33"/>
      <c r="X37" s="38"/>
    </row>
    <row r="38" spans="1:24" ht="16" x14ac:dyDescent="0.2">
      <c r="A38" s="4" t="s">
        <v>7</v>
      </c>
      <c r="B38" s="4">
        <v>25</v>
      </c>
      <c r="C38" s="4">
        <v>8</v>
      </c>
      <c r="D38" s="4"/>
      <c r="E38" s="4">
        <v>110</v>
      </c>
      <c r="F38" s="4"/>
      <c r="G38" s="4"/>
      <c r="H38" s="4"/>
      <c r="I38" s="4"/>
      <c r="J38" s="4"/>
      <c r="K38" s="4"/>
      <c r="L38" s="5">
        <v>0.15462365681357282</v>
      </c>
      <c r="M38" s="5">
        <v>1.5948211969850326E-3</v>
      </c>
      <c r="N38" s="14"/>
      <c r="O38" s="14"/>
      <c r="T38" s="38"/>
      <c r="U38" s="33"/>
      <c r="V38" s="38"/>
      <c r="W38" s="33"/>
      <c r="X38" s="38"/>
    </row>
    <row r="39" spans="1:24" ht="16" x14ac:dyDescent="0.2">
      <c r="A39" s="4" t="s">
        <v>7</v>
      </c>
      <c r="B39" s="4">
        <v>26</v>
      </c>
      <c r="C39" s="4">
        <v>3</v>
      </c>
      <c r="D39" s="4"/>
      <c r="E39" s="6">
        <v>109</v>
      </c>
      <c r="F39" s="6"/>
      <c r="G39" s="6"/>
      <c r="H39" s="6"/>
      <c r="I39" s="6"/>
      <c r="J39" s="6"/>
      <c r="K39" s="6"/>
      <c r="L39" s="5">
        <v>0.16858813522668789</v>
      </c>
      <c r="M39" s="5">
        <v>1.7833284983141133E-3</v>
      </c>
      <c r="N39" s="14"/>
      <c r="O39" s="14"/>
      <c r="T39" s="38"/>
      <c r="U39" s="33"/>
      <c r="V39" s="38"/>
      <c r="W39" s="33"/>
      <c r="X39" s="38"/>
    </row>
    <row r="40" spans="1:24" ht="16" x14ac:dyDescent="0.2">
      <c r="A40" s="4" t="s">
        <v>7</v>
      </c>
      <c r="B40" s="4">
        <v>28</v>
      </c>
      <c r="C40" s="4">
        <v>3</v>
      </c>
      <c r="D40" s="4"/>
      <c r="E40" s="6">
        <v>109</v>
      </c>
      <c r="F40" s="6"/>
      <c r="G40" s="6"/>
      <c r="H40" s="6"/>
      <c r="I40" s="6"/>
      <c r="J40" s="6"/>
      <c r="K40" s="6"/>
      <c r="L40" s="5">
        <v>0.1481824233622234</v>
      </c>
      <c r="M40" s="5">
        <v>2.1056995381904431E-3</v>
      </c>
      <c r="N40" s="14"/>
      <c r="O40" s="14"/>
      <c r="T40" s="38"/>
      <c r="U40" s="33"/>
      <c r="V40" s="38"/>
      <c r="W40" s="33"/>
      <c r="X40" s="38"/>
    </row>
    <row r="41" spans="1:24" ht="16" x14ac:dyDescent="0.2">
      <c r="A41" s="4" t="s">
        <v>7</v>
      </c>
      <c r="B41" s="4">
        <v>29</v>
      </c>
      <c r="C41" s="4">
        <v>3</v>
      </c>
      <c r="D41" s="4"/>
      <c r="E41" s="4">
        <v>106</v>
      </c>
      <c r="F41" s="4"/>
      <c r="G41" s="4"/>
      <c r="H41" s="4"/>
      <c r="I41" s="4"/>
      <c r="J41" s="4"/>
      <c r="K41" s="4"/>
      <c r="L41" s="5">
        <v>0.14279880384884783</v>
      </c>
      <c r="M41" s="5">
        <v>1.5360597743696209E-3</v>
      </c>
      <c r="N41" s="14"/>
      <c r="O41" s="14"/>
      <c r="T41" s="38"/>
      <c r="U41" s="33"/>
      <c r="V41" s="38"/>
      <c r="W41" s="33"/>
      <c r="X41" s="38"/>
    </row>
    <row r="42" spans="1:24" ht="16" x14ac:dyDescent="0.2">
      <c r="H42" s="45"/>
      <c r="N42" s="14"/>
      <c r="O42" s="14"/>
      <c r="T42" s="38"/>
      <c r="U42" s="33"/>
      <c r="V42" s="38"/>
      <c r="W42" s="33"/>
      <c r="X42" s="38"/>
    </row>
    <row r="43" spans="1:24" ht="16" x14ac:dyDescent="0.2">
      <c r="A43" s="4" t="s">
        <v>9</v>
      </c>
      <c r="B43" s="4">
        <v>6</v>
      </c>
      <c r="C43" s="4">
        <v>12</v>
      </c>
      <c r="D43" s="4">
        <v>10</v>
      </c>
      <c r="E43" s="4">
        <v>15</v>
      </c>
      <c r="F43" s="68">
        <v>2.0944930700984523</v>
      </c>
      <c r="G43" s="4" t="s">
        <v>41</v>
      </c>
      <c r="H43" s="51"/>
      <c r="I43" s="44"/>
      <c r="J43" s="44"/>
      <c r="K43" s="51">
        <v>2.664116215555765E-2</v>
      </c>
      <c r="L43" s="5">
        <v>3.3843470182792344E-2</v>
      </c>
      <c r="M43" s="5">
        <v>3.1528663946194576E-4</v>
      </c>
      <c r="N43" s="13">
        <v>0.25155194180823087</v>
      </c>
      <c r="O43" s="13">
        <f>N43-L43</f>
        <v>0.21770847162543852</v>
      </c>
      <c r="T43" s="38"/>
      <c r="U43" s="33"/>
      <c r="V43" s="38"/>
      <c r="W43" s="33"/>
      <c r="X43" s="38"/>
    </row>
    <row r="44" spans="1:24" ht="16" x14ac:dyDescent="0.2">
      <c r="A44" s="4" t="s">
        <v>9</v>
      </c>
      <c r="B44" s="4">
        <v>8</v>
      </c>
      <c r="C44" s="4">
        <v>16</v>
      </c>
      <c r="D44" s="4"/>
      <c r="E44" s="4">
        <v>15</v>
      </c>
      <c r="F44" s="49"/>
      <c r="G44" s="44"/>
      <c r="H44" s="51"/>
      <c r="I44" s="44"/>
      <c r="J44" s="44"/>
      <c r="K44" s="44"/>
      <c r="L44" s="5">
        <v>3.775762841917344E-2</v>
      </c>
      <c r="M44" s="5">
        <v>1.0641161038523167E-3</v>
      </c>
      <c r="N44" s="14"/>
      <c r="O44" s="14"/>
      <c r="T44" s="38"/>
      <c r="U44" s="33"/>
      <c r="V44" s="38"/>
      <c r="W44" s="33"/>
      <c r="X44" s="38"/>
    </row>
    <row r="45" spans="1:24" ht="16" x14ac:dyDescent="0.2">
      <c r="A45" s="4" t="s">
        <v>9</v>
      </c>
      <c r="B45" s="4">
        <v>11</v>
      </c>
      <c r="C45" s="4">
        <v>10</v>
      </c>
      <c r="D45" s="4"/>
      <c r="E45" s="4">
        <v>15</v>
      </c>
      <c r="F45" s="49"/>
      <c r="G45" s="44"/>
      <c r="H45" s="51"/>
      <c r="I45" s="44"/>
      <c r="J45" s="44"/>
      <c r="K45" s="44"/>
      <c r="L45" s="5">
        <v>3.4081804479854261E-2</v>
      </c>
      <c r="M45" s="5">
        <v>5.9583574265518883E-4</v>
      </c>
      <c r="N45" s="14"/>
      <c r="O45" s="14"/>
      <c r="T45" s="38"/>
      <c r="U45" s="33"/>
      <c r="V45" s="38"/>
      <c r="W45" s="33"/>
      <c r="X45" s="38"/>
    </row>
    <row r="46" spans="1:24" ht="16" x14ac:dyDescent="0.2">
      <c r="A46" s="4" t="s">
        <v>9</v>
      </c>
      <c r="B46" s="4">
        <v>12</v>
      </c>
      <c r="C46" s="4">
        <v>12</v>
      </c>
      <c r="D46" s="4">
        <v>10</v>
      </c>
      <c r="E46" s="4">
        <v>15</v>
      </c>
      <c r="F46" s="68">
        <v>3.4527679382031353</v>
      </c>
      <c r="G46" s="4" t="s">
        <v>41</v>
      </c>
      <c r="H46" s="51"/>
      <c r="I46" s="44"/>
      <c r="J46" s="44"/>
      <c r="K46" s="51">
        <v>1.385526408788164E-2</v>
      </c>
      <c r="L46" s="5">
        <v>3.1301237680798545E-2</v>
      </c>
      <c r="M46" s="5">
        <v>1.7927957224431476E-3</v>
      </c>
      <c r="N46" s="14"/>
      <c r="O46" s="14"/>
      <c r="T46" s="38"/>
      <c r="U46" s="33"/>
      <c r="V46" s="33"/>
      <c r="W46" s="33"/>
      <c r="X46" s="38"/>
    </row>
    <row r="47" spans="1:24" ht="16" x14ac:dyDescent="0.2">
      <c r="A47" s="4" t="s">
        <v>9</v>
      </c>
      <c r="B47" s="4">
        <v>13</v>
      </c>
      <c r="C47" s="4">
        <v>20</v>
      </c>
      <c r="D47" s="4"/>
      <c r="E47" s="4">
        <v>15</v>
      </c>
      <c r="F47" s="49"/>
      <c r="G47" s="44"/>
      <c r="H47" s="51"/>
      <c r="I47" s="44"/>
      <c r="J47" s="44"/>
      <c r="K47" s="44"/>
      <c r="L47" s="5">
        <v>3.2731243463170058E-2</v>
      </c>
      <c r="M47" s="5">
        <v>6.8801185279529926E-5</v>
      </c>
      <c r="N47" s="14"/>
      <c r="O47" s="14"/>
      <c r="T47" s="38"/>
      <c r="U47" s="33"/>
      <c r="V47" s="33"/>
      <c r="W47" s="33"/>
      <c r="X47" s="38"/>
    </row>
    <row r="48" spans="1:24" ht="16" x14ac:dyDescent="0.2">
      <c r="A48" s="4" t="s">
        <v>9</v>
      </c>
      <c r="B48" s="4">
        <v>15</v>
      </c>
      <c r="C48" s="4">
        <v>17</v>
      </c>
      <c r="D48" s="4"/>
      <c r="E48" s="4">
        <v>15</v>
      </c>
      <c r="F48" s="49"/>
      <c r="G48" s="44"/>
      <c r="H48" s="51"/>
      <c r="I48" s="44"/>
      <c r="J48" s="44"/>
      <c r="K48" s="44"/>
      <c r="L48" s="5">
        <v>3.3962637331323313E-2</v>
      </c>
      <c r="M48" s="5">
        <v>8.2561422339467452E-4</v>
      </c>
      <c r="N48" s="14"/>
      <c r="O48" s="14"/>
      <c r="T48" s="38"/>
      <c r="U48" s="38"/>
      <c r="V48" s="38"/>
      <c r="W48" s="38"/>
      <c r="X48" s="38"/>
    </row>
    <row r="49" spans="1:25" ht="16" x14ac:dyDescent="0.2">
      <c r="A49" s="4" t="s">
        <v>9</v>
      </c>
      <c r="B49" s="4">
        <v>17</v>
      </c>
      <c r="C49" s="4">
        <v>12</v>
      </c>
      <c r="D49" s="4">
        <v>10</v>
      </c>
      <c r="E49" s="4">
        <v>15</v>
      </c>
      <c r="F49" s="68">
        <v>5.2061901658032728</v>
      </c>
      <c r="G49" s="4" t="s">
        <v>41</v>
      </c>
      <c r="H49" s="51"/>
      <c r="I49" s="44"/>
      <c r="J49" s="44"/>
      <c r="K49" s="51">
        <v>1.0895134959486345E-2</v>
      </c>
      <c r="L49" s="5">
        <v>3.4320138776916177E-2</v>
      </c>
      <c r="M49" s="5">
        <v>1.018164563367469E-3</v>
      </c>
      <c r="N49" s="13">
        <v>0.23732140444399027</v>
      </c>
      <c r="O49" s="13">
        <f>N49-L49</f>
        <v>0.2030012656670741</v>
      </c>
      <c r="T49" s="38"/>
      <c r="U49" s="38"/>
      <c r="V49" s="38"/>
      <c r="W49" s="38"/>
      <c r="X49" s="38"/>
    </row>
    <row r="50" spans="1:25" ht="16" x14ac:dyDescent="0.2">
      <c r="A50" s="4" t="s">
        <v>9</v>
      </c>
      <c r="B50" s="4">
        <v>18</v>
      </c>
      <c r="C50" s="4">
        <v>11</v>
      </c>
      <c r="D50" s="4"/>
      <c r="E50" s="4">
        <v>15</v>
      </c>
      <c r="F50" s="49"/>
      <c r="G50" s="44"/>
      <c r="H50" s="44"/>
      <c r="I50" s="44"/>
      <c r="J50" s="44"/>
      <c r="K50" s="44"/>
      <c r="L50" s="5">
        <v>3.4479028308290798E-2</v>
      </c>
      <c r="M50" s="5">
        <v>2.4806620134896991E-4</v>
      </c>
      <c r="N50" s="14"/>
      <c r="O50" s="14"/>
      <c r="T50" s="38"/>
      <c r="U50" s="38"/>
      <c r="V50" s="38"/>
      <c r="W50" s="38"/>
      <c r="X50" s="38"/>
    </row>
    <row r="51" spans="1:25" ht="16" x14ac:dyDescent="0.2">
      <c r="A51" s="4" t="s">
        <v>9</v>
      </c>
      <c r="B51" s="4">
        <v>19</v>
      </c>
      <c r="C51" s="4">
        <v>11</v>
      </c>
      <c r="D51" s="4"/>
      <c r="E51" s="4">
        <v>15</v>
      </c>
      <c r="F51" s="49"/>
      <c r="G51" s="44"/>
      <c r="H51" s="44"/>
      <c r="I51" s="44"/>
      <c r="J51" s="44"/>
      <c r="K51" s="44"/>
      <c r="L51" s="5">
        <v>3.2969577760231981E-2</v>
      </c>
      <c r="M51" s="5">
        <v>4.8160829698057231E-4</v>
      </c>
      <c r="N51" s="14"/>
      <c r="O51" s="14"/>
    </row>
    <row r="52" spans="1:25" ht="16" x14ac:dyDescent="0.2">
      <c r="A52" s="4" t="s">
        <v>9</v>
      </c>
      <c r="B52" s="4">
        <v>20</v>
      </c>
      <c r="C52" s="4">
        <v>18</v>
      </c>
      <c r="D52" s="4">
        <v>16</v>
      </c>
      <c r="E52" s="4">
        <v>15</v>
      </c>
      <c r="F52" s="68">
        <v>2.9381574235113792</v>
      </c>
      <c r="G52" s="4" t="s">
        <v>41</v>
      </c>
      <c r="H52" s="44"/>
      <c r="I52" s="44"/>
      <c r="J52" s="44"/>
      <c r="K52" s="51">
        <v>1.6706906808429987E-2</v>
      </c>
      <c r="L52" s="5">
        <v>3.2175130103358922E-2</v>
      </c>
      <c r="M52" s="5">
        <v>1.1916714852965484E-4</v>
      </c>
      <c r="N52" s="14"/>
      <c r="O52" s="14"/>
    </row>
    <row r="53" spans="1:25" ht="16" x14ac:dyDescent="0.2">
      <c r="A53" s="4" t="s">
        <v>9</v>
      </c>
      <c r="B53" s="4">
        <v>21</v>
      </c>
      <c r="C53" s="4">
        <v>20</v>
      </c>
      <c r="D53" s="4"/>
      <c r="E53" s="4">
        <v>15</v>
      </c>
      <c r="F53" s="49"/>
      <c r="G53" s="44"/>
      <c r="H53" s="44"/>
      <c r="I53" s="44"/>
      <c r="J53" s="44"/>
      <c r="K53" s="44"/>
      <c r="L53" s="63">
        <v>5.6008559809550711E-2</v>
      </c>
      <c r="M53" s="63">
        <v>9.3072518319282449E-4</v>
      </c>
      <c r="O53" s="14"/>
      <c r="P53" s="14" t="s">
        <v>38</v>
      </c>
    </row>
    <row r="54" spans="1:25" ht="16" x14ac:dyDescent="0.2">
      <c r="A54" s="4" t="s">
        <v>9</v>
      </c>
      <c r="B54" s="4">
        <v>24</v>
      </c>
      <c r="C54" s="4">
        <v>11</v>
      </c>
      <c r="D54" s="4"/>
      <c r="E54" s="4">
        <v>15</v>
      </c>
      <c r="F54" s="49"/>
      <c r="G54" s="44"/>
      <c r="H54" s="44"/>
      <c r="I54" s="44"/>
      <c r="J54" s="44"/>
      <c r="K54" s="44"/>
      <c r="L54" s="5">
        <v>3.0784846703831064E-2</v>
      </c>
      <c r="M54" s="5">
        <v>3.6406165233009667E-4</v>
      </c>
      <c r="N54" s="14"/>
      <c r="O54" s="14"/>
    </row>
    <row r="55" spans="1:25" ht="16" x14ac:dyDescent="0.2">
      <c r="A55" s="4" t="s">
        <v>9</v>
      </c>
      <c r="B55" s="4">
        <v>25</v>
      </c>
      <c r="C55" s="4">
        <v>12</v>
      </c>
      <c r="D55" s="4">
        <v>10</v>
      </c>
      <c r="E55" s="4">
        <v>15</v>
      </c>
      <c r="F55" s="68">
        <v>2.9045805011928918</v>
      </c>
      <c r="G55" s="4" t="s">
        <v>41</v>
      </c>
      <c r="H55" s="44"/>
      <c r="I55" s="44"/>
      <c r="J55" s="44"/>
      <c r="K55" s="51">
        <v>1.4428692243644077E-2</v>
      </c>
      <c r="L55" s="5">
        <v>3.0467067641081841E-2</v>
      </c>
      <c r="M55" s="5">
        <v>1.820308261644527E-4</v>
      </c>
      <c r="N55" s="13">
        <v>0.22695968929461413</v>
      </c>
      <c r="O55" s="13">
        <f>N55-L55</f>
        <v>0.19649262165353229</v>
      </c>
      <c r="S55" s="46"/>
      <c r="T55" s="42"/>
      <c r="U55" s="42"/>
      <c r="V55" s="42"/>
      <c r="W55" s="42"/>
      <c r="X55" s="42"/>
      <c r="Y55" s="42"/>
    </row>
    <row r="56" spans="1:25" ht="16" x14ac:dyDescent="0.2">
      <c r="A56" s="4" t="s">
        <v>9</v>
      </c>
      <c r="B56" s="4">
        <v>26</v>
      </c>
      <c r="C56" s="4">
        <v>19</v>
      </c>
      <c r="D56" s="4"/>
      <c r="E56" s="4">
        <v>15</v>
      </c>
      <c r="F56" s="49"/>
      <c r="G56" s="44"/>
      <c r="H56" s="44"/>
      <c r="I56" s="44"/>
      <c r="J56" s="44"/>
      <c r="K56" s="44"/>
      <c r="L56" s="5">
        <v>3.7246327200997138E-2</v>
      </c>
      <c r="M56" s="5">
        <v>8.8559968785312899E-4</v>
      </c>
      <c r="N56" s="14"/>
      <c r="O56" s="14"/>
      <c r="S56" s="46"/>
      <c r="T56" s="42"/>
      <c r="U56" s="42"/>
      <c r="V56" s="42"/>
      <c r="W56" s="42"/>
      <c r="X56" s="42"/>
      <c r="Y56" s="42"/>
    </row>
    <row r="57" spans="1:25" ht="16" x14ac:dyDescent="0.2">
      <c r="A57" s="4" t="s">
        <v>9</v>
      </c>
      <c r="B57" s="4">
        <v>27</v>
      </c>
      <c r="C57" s="4">
        <v>11</v>
      </c>
      <c r="D57" s="4"/>
      <c r="E57" s="4">
        <v>15</v>
      </c>
      <c r="F57" s="49"/>
      <c r="G57" s="44"/>
      <c r="H57" s="44"/>
      <c r="I57" s="44"/>
      <c r="J57" s="44"/>
      <c r="K57" s="44"/>
      <c r="L57" s="5">
        <v>3.2651798697482748E-2</v>
      </c>
      <c r="M57" s="5">
        <v>4.2966326437955042E-4</v>
      </c>
      <c r="N57" s="14"/>
      <c r="O57" s="14"/>
      <c r="S57" s="46"/>
      <c r="T57" s="42"/>
      <c r="U57" s="42"/>
      <c r="V57" s="42"/>
      <c r="W57" s="42"/>
      <c r="X57" s="42"/>
      <c r="Y57" s="42"/>
    </row>
    <row r="58" spans="1:25" ht="16" x14ac:dyDescent="0.2">
      <c r="A58" s="4" t="s">
        <v>9</v>
      </c>
      <c r="B58" s="4">
        <v>29</v>
      </c>
      <c r="C58" s="4">
        <v>11</v>
      </c>
      <c r="D58" s="4">
        <v>9</v>
      </c>
      <c r="E58" s="4">
        <v>15</v>
      </c>
      <c r="F58" s="52">
        <v>1.9690214130135804</v>
      </c>
      <c r="G58" s="4" t="s">
        <v>41</v>
      </c>
      <c r="H58" s="44"/>
      <c r="I58" s="44"/>
      <c r="J58" s="44"/>
      <c r="K58" s="51">
        <v>1.4413194185380229E-2</v>
      </c>
      <c r="L58" s="5">
        <v>3.1857351040609695E-2</v>
      </c>
      <c r="M58" s="5">
        <v>7.9345397586266515E-4</v>
      </c>
      <c r="N58" s="14"/>
      <c r="O58" s="14"/>
      <c r="S58" s="46"/>
      <c r="T58" s="42"/>
      <c r="U58" s="42"/>
      <c r="V58" s="42"/>
      <c r="W58" s="42"/>
      <c r="X58" s="42"/>
      <c r="Y58" s="42"/>
    </row>
    <row r="59" spans="1:25" ht="16" x14ac:dyDescent="0.2">
      <c r="A59" s="4" t="s">
        <v>9</v>
      </c>
      <c r="B59" s="4">
        <v>30</v>
      </c>
      <c r="C59" s="4">
        <v>11</v>
      </c>
      <c r="D59" s="4">
        <v>9</v>
      </c>
      <c r="E59" s="4">
        <v>15</v>
      </c>
      <c r="F59" s="52">
        <v>1.7534222276001383</v>
      </c>
      <c r="G59" s="4" t="s">
        <v>41</v>
      </c>
      <c r="H59" s="44"/>
      <c r="I59" s="44"/>
      <c r="J59" s="44"/>
      <c r="K59" s="51">
        <v>1.490913204982342E-2</v>
      </c>
      <c r="L59" s="5">
        <v>3.2016240571984302E-2</v>
      </c>
      <c r="M59" s="5">
        <v>6.5632147745315369E-4</v>
      </c>
      <c r="N59" s="14"/>
      <c r="O59" s="14"/>
      <c r="S59" s="46"/>
      <c r="T59" s="42"/>
      <c r="U59" s="42"/>
      <c r="V59" s="42"/>
      <c r="W59" s="42"/>
      <c r="X59" s="42"/>
      <c r="Y59" s="42"/>
    </row>
    <row r="60" spans="1:25" ht="16" x14ac:dyDescent="0.2">
      <c r="A60" s="4" t="s">
        <v>9</v>
      </c>
      <c r="B60" s="4">
        <v>6</v>
      </c>
      <c r="C60" s="4">
        <v>3</v>
      </c>
      <c r="D60" s="4">
        <v>1</v>
      </c>
      <c r="E60" s="4">
        <v>125</v>
      </c>
      <c r="F60" s="48">
        <v>1.8948162056820681</v>
      </c>
      <c r="G60" s="53"/>
      <c r="H60" s="53"/>
      <c r="I60" s="53"/>
      <c r="J60" s="53"/>
      <c r="K60" s="42">
        <v>3.272701435776465E-2</v>
      </c>
      <c r="L60" s="5">
        <v>7.7061422716686784E-2</v>
      </c>
      <c r="M60" s="5">
        <v>1.1072502887562786E-3</v>
      </c>
      <c r="N60" s="13">
        <v>0.24114537074911718</v>
      </c>
      <c r="O60" s="13">
        <f>N60-L60</f>
        <v>0.1640839480324304</v>
      </c>
      <c r="S60" s="46"/>
      <c r="T60" s="42"/>
      <c r="U60" s="42"/>
      <c r="V60" s="42"/>
      <c r="W60" s="42"/>
      <c r="X60" s="42"/>
      <c r="Y60" s="42"/>
    </row>
    <row r="61" spans="1:25" ht="16" x14ac:dyDescent="0.2">
      <c r="A61" s="4" t="s">
        <v>9</v>
      </c>
      <c r="B61" s="4">
        <v>8</v>
      </c>
      <c r="C61" s="4">
        <v>8</v>
      </c>
      <c r="D61" s="4"/>
      <c r="E61" s="4">
        <v>119</v>
      </c>
      <c r="F61" s="52">
        <v>1.7534222276001383</v>
      </c>
      <c r="G61" s="53"/>
      <c r="H61" s="53"/>
      <c r="I61" s="53"/>
      <c r="J61" s="53"/>
      <c r="K61" s="53"/>
      <c r="L61" s="5">
        <v>8.3145444248054853E-2</v>
      </c>
      <c r="M61" s="5">
        <v>6.4985250692903512E-4</v>
      </c>
      <c r="N61" s="14"/>
      <c r="O61" s="14"/>
      <c r="S61" s="46"/>
      <c r="T61" s="42"/>
      <c r="U61" s="42"/>
      <c r="V61" s="42"/>
      <c r="W61" s="42"/>
      <c r="X61" s="42"/>
      <c r="Y61" s="42"/>
    </row>
    <row r="62" spans="1:25" ht="16" x14ac:dyDescent="0.2">
      <c r="A62" s="4" t="s">
        <v>9</v>
      </c>
      <c r="B62" s="4">
        <v>11</v>
      </c>
      <c r="C62" s="4">
        <v>3</v>
      </c>
      <c r="D62" s="4">
        <v>1</v>
      </c>
      <c r="E62" s="4">
        <v>124</v>
      </c>
      <c r="F62" s="68">
        <v>2.9777033718105663</v>
      </c>
      <c r="G62" s="53"/>
      <c r="H62" s="53"/>
      <c r="I62" s="53"/>
      <c r="J62" s="53"/>
      <c r="K62" s="42">
        <v>3.4273640907237932E-2</v>
      </c>
      <c r="L62" s="5">
        <v>7.5154748340191438E-2</v>
      </c>
      <c r="M62" s="5">
        <v>8.4544311904869687E-4</v>
      </c>
      <c r="N62" s="14"/>
      <c r="O62" s="14"/>
      <c r="S62" s="46"/>
      <c r="T62" s="46"/>
      <c r="U62" s="46"/>
      <c r="V62" s="46"/>
      <c r="W62" s="46"/>
      <c r="X62" s="46"/>
      <c r="Y62" s="46"/>
    </row>
    <row r="63" spans="1:25" ht="16" x14ac:dyDescent="0.2">
      <c r="A63" s="4" t="s">
        <v>9</v>
      </c>
      <c r="B63" s="4">
        <v>12</v>
      </c>
      <c r="C63" s="4">
        <v>3</v>
      </c>
      <c r="D63" s="4">
        <v>1</v>
      </c>
      <c r="E63" s="4">
        <v>128</v>
      </c>
      <c r="F63" s="48">
        <v>1.7077570193026035</v>
      </c>
      <c r="G63" s="53"/>
      <c r="H63" s="53"/>
      <c r="I63" s="53"/>
      <c r="J63" s="53"/>
      <c r="K63" s="42">
        <v>3.8754892191609214E-2</v>
      </c>
      <c r="L63" s="5">
        <v>8.5005899285417366E-2</v>
      </c>
      <c r="M63" s="5">
        <v>5.8783758474194368E-4</v>
      </c>
      <c r="N63" s="14"/>
      <c r="O63" s="14"/>
      <c r="S63" s="46"/>
      <c r="T63" s="46"/>
      <c r="U63" s="46"/>
      <c r="V63" s="46"/>
      <c r="W63" s="46"/>
      <c r="X63" s="46"/>
      <c r="Y63" s="46"/>
    </row>
    <row r="64" spans="1:25" ht="16" x14ac:dyDescent="0.2">
      <c r="A64" s="4" t="s">
        <v>9</v>
      </c>
      <c r="B64" s="4">
        <v>13</v>
      </c>
      <c r="C64" s="4">
        <v>9</v>
      </c>
      <c r="D64" s="4"/>
      <c r="E64" s="4">
        <v>112</v>
      </c>
      <c r="F64" s="54"/>
      <c r="G64" s="53"/>
      <c r="H64" s="53"/>
      <c r="I64" s="53"/>
      <c r="J64" s="53"/>
      <c r="K64" s="53"/>
      <c r="L64" s="5">
        <v>7.6068363145595452E-2</v>
      </c>
      <c r="M64" s="5">
        <v>1.8203082616921764E-4</v>
      </c>
      <c r="N64" s="14"/>
      <c r="O64" s="14"/>
    </row>
    <row r="65" spans="1:15" ht="16" x14ac:dyDescent="0.2">
      <c r="A65" s="4" t="s">
        <v>9</v>
      </c>
      <c r="B65" s="4">
        <v>15</v>
      </c>
      <c r="C65" s="4">
        <v>9</v>
      </c>
      <c r="D65" s="4"/>
      <c r="E65" s="4">
        <v>118</v>
      </c>
      <c r="F65" s="54"/>
      <c r="G65" s="53"/>
      <c r="H65" s="53"/>
      <c r="I65" s="53"/>
      <c r="J65" s="53"/>
      <c r="K65" s="53"/>
      <c r="L65" s="5">
        <v>7.5432805020097013E-2</v>
      </c>
      <c r="M65" s="5">
        <v>7.4419860404938642E-4</v>
      </c>
      <c r="N65" s="14"/>
      <c r="O65" s="14"/>
    </row>
    <row r="66" spans="1:15" ht="16" x14ac:dyDescent="0.2">
      <c r="A66" s="4" t="s">
        <v>9</v>
      </c>
      <c r="B66" s="4">
        <v>17</v>
      </c>
      <c r="C66" s="4">
        <v>3</v>
      </c>
      <c r="D66" s="4">
        <v>1</v>
      </c>
      <c r="E66" s="4">
        <v>125</v>
      </c>
      <c r="F66" s="48">
        <v>1.9349931629587693</v>
      </c>
      <c r="G66" s="53"/>
      <c r="H66" s="53"/>
      <c r="I66" s="53"/>
      <c r="J66" s="53"/>
      <c r="K66" s="42">
        <v>3.2905471267319256E-2</v>
      </c>
      <c r="L66" s="5">
        <v>7.5512249785784316E-2</v>
      </c>
      <c r="M66" s="5">
        <v>1.820308261596878E-4</v>
      </c>
      <c r="N66" s="13">
        <v>0.24245740610894079</v>
      </c>
      <c r="O66" s="13">
        <f>N66-L66</f>
        <v>0.16694515632315649</v>
      </c>
    </row>
    <row r="67" spans="1:15" ht="16" x14ac:dyDescent="0.2">
      <c r="A67" s="4" t="s">
        <v>9</v>
      </c>
      <c r="B67" s="4">
        <v>18</v>
      </c>
      <c r="C67" s="4">
        <v>3</v>
      </c>
      <c r="D67" s="4"/>
      <c r="E67" s="4">
        <v>136</v>
      </c>
      <c r="F67" s="54"/>
      <c r="G67" s="53"/>
      <c r="H67" s="53"/>
      <c r="I67" s="53"/>
      <c r="J67" s="53"/>
      <c r="K67" s="53"/>
      <c r="L67" s="5">
        <v>7.6902533185312164E-2</v>
      </c>
      <c r="M67" s="5">
        <v>1.3708539051436011E-3</v>
      </c>
      <c r="N67" s="14"/>
      <c r="O67" s="14"/>
    </row>
    <row r="68" spans="1:15" ht="16" x14ac:dyDescent="0.2">
      <c r="A68" s="4" t="s">
        <v>9</v>
      </c>
      <c r="B68" s="4">
        <v>19</v>
      </c>
      <c r="C68" s="4">
        <v>3</v>
      </c>
      <c r="D68" s="4"/>
      <c r="E68" s="4">
        <v>128</v>
      </c>
      <c r="F68" s="54"/>
      <c r="G68" s="53"/>
      <c r="H68" s="53"/>
      <c r="I68" s="53"/>
      <c r="J68" s="53"/>
      <c r="K68" s="53"/>
      <c r="L68" s="5">
        <v>7.2294736775448426E-2</v>
      </c>
      <c r="M68" s="5">
        <v>3.6406165233128789E-4</v>
      </c>
      <c r="N68" s="14"/>
      <c r="O68" s="14"/>
    </row>
    <row r="69" spans="1:15" ht="16" x14ac:dyDescent="0.2">
      <c r="A69" s="4" t="s">
        <v>9</v>
      </c>
      <c r="B69" s="4">
        <v>20</v>
      </c>
      <c r="C69" s="4">
        <v>7</v>
      </c>
      <c r="D69" s="4">
        <v>5</v>
      </c>
      <c r="E69" s="4">
        <v>128</v>
      </c>
      <c r="F69" s="48">
        <v>2.637144575129823</v>
      </c>
      <c r="G69" s="53"/>
      <c r="H69" s="53"/>
      <c r="I69" s="53"/>
      <c r="J69" s="53"/>
      <c r="K69" s="42">
        <v>3.510643981849277E-2</v>
      </c>
      <c r="L69" s="5">
        <v>7.4121966386256469E-2</v>
      </c>
      <c r="M69" s="5">
        <v>1.9178137568202803E-3</v>
      </c>
      <c r="N69" s="14"/>
      <c r="O69" s="14"/>
    </row>
    <row r="70" spans="1:15" ht="16" x14ac:dyDescent="0.2">
      <c r="A70" s="4" t="s">
        <v>9</v>
      </c>
      <c r="B70" s="4">
        <v>21</v>
      </c>
      <c r="C70" s="4">
        <v>11</v>
      </c>
      <c r="D70" s="4"/>
      <c r="E70" s="4">
        <v>127</v>
      </c>
      <c r="F70" s="54"/>
      <c r="G70" s="53"/>
      <c r="H70" s="53"/>
      <c r="I70" s="53"/>
      <c r="J70" s="53"/>
      <c r="K70" s="53"/>
      <c r="L70" s="5">
        <v>6.8203331342552173E-2</v>
      </c>
      <c r="M70" s="5">
        <v>8.3700254375882908E-4</v>
      </c>
      <c r="N70" s="14"/>
      <c r="O70" s="14"/>
    </row>
    <row r="71" spans="1:15" ht="16" x14ac:dyDescent="0.2">
      <c r="A71" s="4" t="s">
        <v>9</v>
      </c>
      <c r="B71" s="4">
        <v>24</v>
      </c>
      <c r="C71" s="4">
        <v>3</v>
      </c>
      <c r="D71" s="4"/>
      <c r="E71" s="4">
        <v>124</v>
      </c>
      <c r="F71" s="54"/>
      <c r="G71" s="53"/>
      <c r="H71" s="53"/>
      <c r="I71" s="53"/>
      <c r="J71" s="53"/>
      <c r="K71" s="53"/>
      <c r="L71" s="5">
        <v>7.360557540928897E-2</v>
      </c>
      <c r="M71" s="5">
        <v>6.8801185295288411E-5</v>
      </c>
      <c r="N71" s="14"/>
      <c r="O71" s="14"/>
    </row>
    <row r="72" spans="1:15" ht="16" x14ac:dyDescent="0.2">
      <c r="A72" s="4" t="s">
        <v>9</v>
      </c>
      <c r="B72" s="4">
        <v>25</v>
      </c>
      <c r="C72" s="4">
        <v>3</v>
      </c>
      <c r="D72" s="4">
        <v>1</v>
      </c>
      <c r="E72" s="4">
        <v>122</v>
      </c>
      <c r="F72" s="48">
        <v>2.1979158980783575</v>
      </c>
      <c r="G72" s="53"/>
      <c r="H72" s="53"/>
      <c r="I72" s="53"/>
      <c r="J72" s="53"/>
      <c r="K72" s="42">
        <v>4.2482658746749932E-2</v>
      </c>
      <c r="L72" s="5">
        <v>8.0000879047117113E-2</v>
      </c>
      <c r="M72" s="5">
        <v>1.0680816196405399E-3</v>
      </c>
      <c r="N72" s="13">
        <v>0.21635126664168144</v>
      </c>
      <c r="O72" s="13">
        <f>N72-L72</f>
        <v>0.13635038759456433</v>
      </c>
    </row>
    <row r="73" spans="1:15" ht="16" x14ac:dyDescent="0.2">
      <c r="A73" s="4" t="s">
        <v>9</v>
      </c>
      <c r="B73" s="4">
        <v>26</v>
      </c>
      <c r="C73" s="4">
        <v>8</v>
      </c>
      <c r="D73" s="4"/>
      <c r="E73" s="4">
        <v>122</v>
      </c>
      <c r="F73" s="54"/>
      <c r="G73" s="53"/>
      <c r="H73" s="53"/>
      <c r="I73" s="53"/>
      <c r="J73" s="53"/>
      <c r="K73" s="53"/>
      <c r="L73" s="5">
        <v>8.5524961455721527E-2</v>
      </c>
      <c r="M73" s="5">
        <v>8.3433359670357502E-5</v>
      </c>
      <c r="N73" s="14"/>
      <c r="O73" s="14"/>
    </row>
    <row r="74" spans="1:15" ht="16" x14ac:dyDescent="0.2">
      <c r="A74" s="4" t="s">
        <v>9</v>
      </c>
      <c r="B74" s="4">
        <v>27</v>
      </c>
      <c r="C74" s="4">
        <v>3</v>
      </c>
      <c r="D74" s="4"/>
      <c r="E74" s="4">
        <v>122</v>
      </c>
      <c r="F74" s="54"/>
      <c r="G74" s="53"/>
      <c r="H74" s="53"/>
      <c r="I74" s="53"/>
      <c r="J74" s="53"/>
      <c r="K74" s="53"/>
      <c r="L74" s="5">
        <v>8.4886732136886411E-2</v>
      </c>
      <c r="M74" s="5">
        <v>2.9989741384591926E-4</v>
      </c>
      <c r="N74" s="14"/>
      <c r="O74" s="14"/>
    </row>
    <row r="75" spans="1:15" ht="16" x14ac:dyDescent="0.2">
      <c r="A75" s="4" t="s">
        <v>9</v>
      </c>
      <c r="B75" s="4">
        <v>29</v>
      </c>
      <c r="C75" s="4">
        <v>3</v>
      </c>
      <c r="D75" s="4"/>
      <c r="E75" s="4">
        <v>126</v>
      </c>
      <c r="F75" s="55"/>
      <c r="G75" s="4"/>
      <c r="H75" s="4"/>
      <c r="I75" s="4"/>
      <c r="J75" s="4"/>
      <c r="K75" s="4"/>
      <c r="L75" s="5">
        <v>7.4479467831849333E-2</v>
      </c>
      <c r="M75" s="5">
        <v>9.754251495452394E-4</v>
      </c>
      <c r="N75" s="14"/>
      <c r="O75" s="14"/>
    </row>
    <row r="76" spans="1:15" ht="16" x14ac:dyDescent="0.2">
      <c r="A76" s="4" t="s">
        <v>9</v>
      </c>
      <c r="B76" s="4">
        <v>30</v>
      </c>
      <c r="C76" s="4">
        <v>3</v>
      </c>
      <c r="D76" s="4"/>
      <c r="E76" s="4">
        <v>127</v>
      </c>
      <c r="F76" s="55"/>
      <c r="G76" s="4"/>
      <c r="H76" s="4"/>
      <c r="I76" s="4"/>
      <c r="J76" s="4"/>
      <c r="K76" s="4"/>
      <c r="L76" s="5">
        <v>7.7260034630905042E-2</v>
      </c>
      <c r="M76" s="5">
        <v>9.6321659396024419E-4</v>
      </c>
      <c r="N76" s="14"/>
      <c r="O76" s="14"/>
    </row>
    <row r="77" spans="1:15" x14ac:dyDescent="0.15">
      <c r="F77" s="56"/>
    </row>
    <row r="78" spans="1:15" x14ac:dyDescent="0.15">
      <c r="F78" s="72" t="s">
        <v>44</v>
      </c>
      <c r="G78" s="73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KM1709 Transect, L1,L2 profiles</vt:lpstr>
      <vt:lpstr>KM1709 High res nuts</vt:lpstr>
      <vt:lpstr>KM1709 Diel nuts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Bjorkman</dc:creator>
  <cp:lastModifiedBy>Karin Björkman</cp:lastModifiedBy>
  <dcterms:created xsi:type="dcterms:W3CDTF">2018-06-07T19:13:45Z</dcterms:created>
  <dcterms:modified xsi:type="dcterms:W3CDTF">2020-05-23T03:02:43Z</dcterms:modified>
</cp:coreProperties>
</file>