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41600" yWindow="1280" windowWidth="25600" windowHeight="18380" tabRatio="500"/>
  </bookViews>
  <sheets>
    <sheet name="HOE-LEGACY2-KM" sheetId="2" r:id="rId1"/>
    <sheet name="HOE-LEGACY2-KOK" sheetId="4" r:id="rId2"/>
  </sheets>
  <externalReferences>
    <externalReference r:id="rId3"/>
    <externalReference r:id="rId4"/>
  </externalReferences>
  <definedNames>
    <definedName name="_xlnm.Print_Area" localSheetId="0">'HOE-LEGACY2-KM'!$A$1:$K$3</definedName>
    <definedName name="_xlnm.Print_Area" localSheetId="1">'HOE-LEGACY2-KOK'!$A$1:$K$3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4" l="1"/>
  <c r="E12" i="4"/>
  <c r="F12" i="4"/>
  <c r="G12" i="4"/>
  <c r="H12" i="4"/>
  <c r="I12" i="4"/>
  <c r="J12" i="4"/>
  <c r="A12" i="4"/>
  <c r="D11" i="4"/>
  <c r="E11" i="4"/>
  <c r="F11" i="4"/>
  <c r="G11" i="4"/>
  <c r="H11" i="4"/>
  <c r="I11" i="4"/>
  <c r="J11" i="4"/>
  <c r="A11" i="4"/>
  <c r="D10" i="4"/>
  <c r="E10" i="4"/>
  <c r="F10" i="4"/>
  <c r="G10" i="4"/>
  <c r="H10" i="4"/>
  <c r="I10" i="4"/>
  <c r="J10" i="4"/>
  <c r="A10" i="4"/>
  <c r="D9" i="4"/>
  <c r="E9" i="4"/>
  <c r="F9" i="4"/>
  <c r="G9" i="4"/>
  <c r="H9" i="4"/>
  <c r="I9" i="4"/>
  <c r="J9" i="4"/>
  <c r="A9" i="4"/>
  <c r="D8" i="4"/>
  <c r="E8" i="4"/>
  <c r="F8" i="4"/>
  <c r="G8" i="4"/>
  <c r="H8" i="4"/>
  <c r="I8" i="4"/>
  <c r="J8" i="4"/>
  <c r="A8" i="4"/>
  <c r="D7" i="4"/>
  <c r="E7" i="4"/>
  <c r="F7" i="4"/>
  <c r="G7" i="4"/>
  <c r="H7" i="4"/>
  <c r="I7" i="4"/>
  <c r="J7" i="4"/>
  <c r="A7" i="4"/>
  <c r="D6" i="4"/>
  <c r="E6" i="4"/>
  <c r="F6" i="4"/>
  <c r="G6" i="4"/>
  <c r="H6" i="4"/>
  <c r="I6" i="4"/>
  <c r="J6" i="4"/>
  <c r="A6" i="4"/>
  <c r="D5" i="4"/>
  <c r="E5" i="4"/>
  <c r="F5" i="4"/>
  <c r="G5" i="4"/>
  <c r="H5" i="4"/>
  <c r="I5" i="4"/>
  <c r="J5" i="4"/>
  <c r="A5" i="4"/>
  <c r="D4" i="4"/>
  <c r="E4" i="4"/>
  <c r="F4" i="4"/>
  <c r="G4" i="4"/>
  <c r="H4" i="4"/>
  <c r="I4" i="4"/>
  <c r="J4" i="4"/>
  <c r="A4" i="4"/>
  <c r="D26" i="2"/>
  <c r="E26" i="2"/>
  <c r="F26" i="2"/>
  <c r="G26" i="2"/>
  <c r="H26" i="2"/>
  <c r="I26" i="2"/>
  <c r="J26" i="2"/>
  <c r="A26" i="2"/>
  <c r="D25" i="2"/>
  <c r="E25" i="2"/>
  <c r="F25" i="2"/>
  <c r="G25" i="2"/>
  <c r="H25" i="2"/>
  <c r="I25" i="2"/>
  <c r="J25" i="2"/>
  <c r="A25" i="2"/>
  <c r="D24" i="2"/>
  <c r="E24" i="2"/>
  <c r="F24" i="2"/>
  <c r="G24" i="2"/>
  <c r="H24" i="2"/>
  <c r="I24" i="2"/>
  <c r="J24" i="2"/>
  <c r="A24" i="2"/>
  <c r="D23" i="2"/>
  <c r="E23" i="2"/>
  <c r="F23" i="2"/>
  <c r="G23" i="2"/>
  <c r="H23" i="2"/>
  <c r="I23" i="2"/>
  <c r="J23" i="2"/>
  <c r="A23" i="2"/>
  <c r="D22" i="2"/>
  <c r="E22" i="2"/>
  <c r="F22" i="2"/>
  <c r="G22" i="2"/>
  <c r="H22" i="2"/>
  <c r="I22" i="2"/>
  <c r="J22" i="2"/>
  <c r="A22" i="2"/>
  <c r="D21" i="2"/>
  <c r="E21" i="2"/>
  <c r="F21" i="2"/>
  <c r="G21" i="2"/>
  <c r="H21" i="2"/>
  <c r="I21" i="2"/>
  <c r="J21" i="2"/>
  <c r="A21" i="2"/>
  <c r="D20" i="2"/>
  <c r="E20" i="2"/>
  <c r="F20" i="2"/>
  <c r="G20" i="2"/>
  <c r="H20" i="2"/>
  <c r="I20" i="2"/>
  <c r="J20" i="2"/>
  <c r="A20" i="2"/>
  <c r="D19" i="2"/>
  <c r="E19" i="2"/>
  <c r="F19" i="2"/>
  <c r="G19" i="2"/>
  <c r="H19" i="2"/>
  <c r="I19" i="2"/>
  <c r="J19" i="2"/>
  <c r="A19" i="2"/>
  <c r="D18" i="2"/>
  <c r="E18" i="2"/>
  <c r="F18" i="2"/>
  <c r="G18" i="2"/>
  <c r="H18" i="2"/>
  <c r="I18" i="2"/>
  <c r="J18" i="2"/>
  <c r="A18" i="2"/>
  <c r="D17" i="2"/>
  <c r="E17" i="2"/>
  <c r="F17" i="2"/>
  <c r="G17" i="2"/>
  <c r="H17" i="2"/>
  <c r="I17" i="2"/>
  <c r="J17" i="2"/>
  <c r="A17" i="2"/>
  <c r="D16" i="2"/>
  <c r="E16" i="2"/>
  <c r="F16" i="2"/>
  <c r="G16" i="2"/>
  <c r="H16" i="2"/>
  <c r="I16" i="2"/>
  <c r="J16" i="2"/>
  <c r="A16" i="2"/>
  <c r="D15" i="2"/>
  <c r="E15" i="2"/>
  <c r="F15" i="2"/>
  <c r="G15" i="2"/>
  <c r="H15" i="2"/>
  <c r="I15" i="2"/>
  <c r="J15" i="2"/>
  <c r="A15" i="2"/>
</calcChain>
</file>

<file path=xl/sharedStrings.xml><?xml version="1.0" encoding="utf-8"?>
<sst xmlns="http://schemas.openxmlformats.org/spreadsheetml/2006/main" count="47" uniqueCount="36">
  <si>
    <t xml:space="preserve"> Name</t>
  </si>
  <si>
    <t>Depth (m)</t>
  </si>
  <si>
    <t>Volume Filtered (L)</t>
  </si>
  <si>
    <t>C value (µg)</t>
  </si>
  <si>
    <t>C value (µg/L)</t>
  </si>
  <si>
    <t>C value (µmol/L)</t>
  </si>
  <si>
    <t>N value (µg)</t>
  </si>
  <si>
    <t>N value (µg/L)</t>
  </si>
  <si>
    <t>N value (µmol/L)</t>
  </si>
  <si>
    <t>C/N RATIO</t>
  </si>
  <si>
    <t>Comments</t>
  </si>
  <si>
    <t>HOE-LEGACY2-KM (KM1513)</t>
  </si>
  <si>
    <t>KM1513-5-1-9</t>
  </si>
  <si>
    <t>KM1513-5-1-12</t>
  </si>
  <si>
    <t>KM1513-5-1-15</t>
  </si>
  <si>
    <t>KM1513-5-1-17</t>
  </si>
  <si>
    <t>KM1513-5-1-18</t>
  </si>
  <si>
    <t>KM1513-5-1-20</t>
  </si>
  <si>
    <t>KM1513-5-1-22</t>
  </si>
  <si>
    <t>KM1513-45-1-2</t>
  </si>
  <si>
    <t>KM1513-45-1-5</t>
  </si>
  <si>
    <t>KM1513-45-1-8</t>
  </si>
  <si>
    <t>KM1513-45-1-11</t>
  </si>
  <si>
    <t>Had to open to the SSI to scrap ladel Sample no good!</t>
  </si>
  <si>
    <t>HOE-LEGACY2-KOK (KOK1507)</t>
  </si>
  <si>
    <t>top filter-2 filters were in the petri dish</t>
  </si>
  <si>
    <t>backing filter? 2-filters were in the petri dish</t>
  </si>
  <si>
    <t>Sample Lost-Power flucuation stopped sample run</t>
  </si>
  <si>
    <t>KOK1507-16-1-9</t>
  </si>
  <si>
    <t>KOK1507-16-1-11</t>
  </si>
  <si>
    <t>KOK1507-16-1-13</t>
  </si>
  <si>
    <t>KOK1507-16-1-15</t>
  </si>
  <si>
    <t>KOK1507-16-1-17</t>
  </si>
  <si>
    <t>KOK1507-16-1-19</t>
  </si>
  <si>
    <t>KOK1507-16-1-21</t>
  </si>
  <si>
    <t>KOK1507-16-1-23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</si>
</sst>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1" applyFont="1" applyAlignment="1">
      <alignment wrapText="1"/>
    </xf>
    <xf numFmtId="0" fontId="2" fillId="0" borderId="0" xfId="1" applyFont="1" applyAlignment="1">
      <alignment horizontal="center" wrapText="1"/>
    </xf>
    <xf numFmtId="2" fontId="2" fillId="0" borderId="0" xfId="1" applyNumberFormat="1" applyFont="1" applyAlignment="1">
      <alignment horizontal="center" wrapText="1"/>
    </xf>
    <xf numFmtId="2" fontId="2" fillId="0" borderId="0" xfId="1" applyNumberFormat="1" applyFont="1" applyAlignment="1">
      <alignment horizontal="center"/>
    </xf>
    <xf numFmtId="0" fontId="1" fillId="0" borderId="0" xfId="1"/>
    <xf numFmtId="0" fontId="2" fillId="0" borderId="0" xfId="1" applyFont="1"/>
    <xf numFmtId="0" fontId="2" fillId="0" borderId="0" xfId="1" applyFont="1" applyAlignment="1">
      <alignment horizontal="center"/>
    </xf>
    <xf numFmtId="0" fontId="3" fillId="0" borderId="0" xfId="1" applyFont="1"/>
    <xf numFmtId="2" fontId="1" fillId="0" borderId="0" xfId="1" applyNumberFormat="1"/>
    <xf numFmtId="0" fontId="2" fillId="0" borderId="0" xfId="1" applyFont="1" applyFill="1"/>
    <xf numFmtId="0" fontId="4" fillId="0" borderId="0" xfId="1" applyFont="1" applyFill="1" applyAlignment="1">
      <alignment horizontal="center"/>
    </xf>
    <xf numFmtId="0" fontId="4" fillId="0" borderId="0" xfId="1" applyFont="1" applyAlignment="1">
      <alignment horizontal="center"/>
    </xf>
    <xf numFmtId="2" fontId="2" fillId="0" borderId="0" xfId="1" applyNumberFormat="1" applyFont="1" applyFill="1" applyAlignment="1">
      <alignment horizontal="center"/>
    </xf>
    <xf numFmtId="0" fontId="2" fillId="2" borderId="0" xfId="1" applyFont="1" applyFill="1"/>
    <xf numFmtId="0" fontId="4" fillId="2" borderId="0" xfId="1" applyFont="1" applyFill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5" fillId="2" borderId="0" xfId="1" applyFont="1" applyFill="1"/>
    <xf numFmtId="0" fontId="1" fillId="2" borderId="0" xfId="1" applyFill="1"/>
  </cellXfs>
  <cellStyles count="4">
    <cellStyle name="Followed Hyperlink" xfId="3" builtinId="9" hidden="1"/>
    <cellStyle name="Hyperlink" xfId="2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HOE-LEGACY2-KM Core Cast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KM1513-5-1</c:v>
          </c:tx>
          <c:xVal>
            <c:numRef>
              <c:f>'HOE-LEGACY2-KM'!$F$4:$F$10</c:f>
              <c:numCache>
                <c:formatCode>0.00</c:formatCode>
                <c:ptCount val="7"/>
                <c:pt idx="0">
                  <c:v>1.099669502983807</c:v>
                </c:pt>
                <c:pt idx="1">
                  <c:v>1.737323809648976</c:v>
                </c:pt>
                <c:pt idx="2">
                  <c:v>1.567551558938238</c:v>
                </c:pt>
                <c:pt idx="3">
                  <c:v>0.950614600361961</c:v>
                </c:pt>
                <c:pt idx="4">
                  <c:v>2.928846333805655</c:v>
                </c:pt>
                <c:pt idx="5">
                  <c:v>2.559417516114363</c:v>
                </c:pt>
                <c:pt idx="6">
                  <c:v>5.095917611776413</c:v>
                </c:pt>
              </c:numCache>
            </c:numRef>
          </c:xVal>
          <c:yVal>
            <c:numRef>
              <c:f>'HOE-LEGACY2-KM'!$B$4:$B$10</c:f>
              <c:numCache>
                <c:formatCode>General</c:formatCode>
                <c:ptCount val="7"/>
                <c:pt idx="0">
                  <c:v>125.0</c:v>
                </c:pt>
                <c:pt idx="1">
                  <c:v>100.0</c:v>
                </c:pt>
                <c:pt idx="2">
                  <c:v>75.0</c:v>
                </c:pt>
                <c:pt idx="3">
                  <c:v>45.0</c:v>
                </c:pt>
                <c:pt idx="4">
                  <c:v>25.0</c:v>
                </c:pt>
                <c:pt idx="5">
                  <c:v>15.0</c:v>
                </c:pt>
                <c:pt idx="6">
                  <c:v>5.0</c:v>
                </c:pt>
              </c:numCache>
            </c:numRef>
          </c:yVal>
          <c:smooth val="0"/>
        </c:ser>
        <c:ser>
          <c:idx val="1"/>
          <c:order val="1"/>
          <c:tx>
            <c:v>KM1513-45-1</c:v>
          </c:tx>
          <c:xVal>
            <c:numRef>
              <c:f>'HOE-LEGACY2-KM'!$F$11:$F$18</c:f>
              <c:numCache>
                <c:formatCode>0.00</c:formatCode>
                <c:ptCount val="8"/>
                <c:pt idx="0">
                  <c:v>0.898729560457923</c:v>
                </c:pt>
                <c:pt idx="1">
                  <c:v>1.159804814250678</c:v>
                </c:pt>
                <c:pt idx="2">
                  <c:v>1.263208215331516</c:v>
                </c:pt>
                <c:pt idx="3">
                  <c:v>1.504482817853472</c:v>
                </c:pt>
                <c:pt idx="4">
                  <c:v>2.045246651682619</c:v>
                </c:pt>
                <c:pt idx="5">
                  <c:v>3.006713092351065</c:v>
                </c:pt>
                <c:pt idx="6">
                  <c:v>3.48493988296509</c:v>
                </c:pt>
                <c:pt idx="7">
                  <c:v>3.470903876531973</c:v>
                </c:pt>
              </c:numCache>
            </c:numRef>
          </c:xVal>
          <c:yVal>
            <c:numRef>
              <c:f>'HOE-LEGACY2-KM'!$B$11:$B$18</c:f>
              <c:numCache>
                <c:formatCode>General</c:formatCode>
                <c:ptCount val="8"/>
                <c:pt idx="0">
                  <c:v>175.0</c:v>
                </c:pt>
                <c:pt idx="1">
                  <c:v>150.0</c:v>
                </c:pt>
                <c:pt idx="2">
                  <c:v>125.0</c:v>
                </c:pt>
                <c:pt idx="3">
                  <c:v>100.0</c:v>
                </c:pt>
                <c:pt idx="4">
                  <c:v>75.0</c:v>
                </c:pt>
                <c:pt idx="5">
                  <c:v>45.0</c:v>
                </c:pt>
                <c:pt idx="6">
                  <c:v>25.0</c:v>
                </c:pt>
                <c:pt idx="7">
                  <c:v>5.0</c:v>
                </c:pt>
              </c:numCache>
            </c:numRef>
          </c:yVal>
          <c:smooth val="0"/>
        </c:ser>
        <c:ser>
          <c:idx val="2"/>
          <c:order val="2"/>
          <c:tx>
            <c:v>KM1513-73-1</c:v>
          </c:tx>
          <c:xVal>
            <c:numRef>
              <c:f>('HOE-LEGACY2-KM'!$F$19:$F$22,'HOE-LEGACY2-KM'!$F$24:$F$26)</c:f>
              <c:numCache>
                <c:formatCode>0.00</c:formatCode>
                <c:ptCount val="7"/>
                <c:pt idx="0">
                  <c:v>0.590715356456568</c:v>
                </c:pt>
                <c:pt idx="1">
                  <c:v>1.157368987599223</c:v>
                </c:pt>
                <c:pt idx="2">
                  <c:v>1.145338124942266</c:v>
                </c:pt>
                <c:pt idx="3">
                  <c:v>1.55438745527879</c:v>
                </c:pt>
                <c:pt idx="4">
                  <c:v>2.910466191095413</c:v>
                </c:pt>
                <c:pt idx="5">
                  <c:v>2.574604608588708</c:v>
                </c:pt>
                <c:pt idx="6">
                  <c:v>3.23830719849748</c:v>
                </c:pt>
              </c:numCache>
            </c:numRef>
          </c:xVal>
          <c:yVal>
            <c:numRef>
              <c:f>('HOE-LEGACY2-KM'!$B$19:$B$22,'HOE-LEGACY2-KM'!$B$24:$B$26)</c:f>
              <c:numCache>
                <c:formatCode>General</c:formatCode>
                <c:ptCount val="7"/>
                <c:pt idx="0">
                  <c:v>175.0</c:v>
                </c:pt>
                <c:pt idx="1">
                  <c:v>150.0</c:v>
                </c:pt>
                <c:pt idx="2">
                  <c:v>125.0</c:v>
                </c:pt>
                <c:pt idx="3">
                  <c:v>100.0</c:v>
                </c:pt>
                <c:pt idx="4">
                  <c:v>45.0</c:v>
                </c:pt>
                <c:pt idx="5">
                  <c:v>25.0</c:v>
                </c:pt>
                <c:pt idx="6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77568936"/>
        <c:axId val="-1977026520"/>
      </c:scatterChart>
      <c:valAx>
        <c:axId val="-1977568936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Carbon</a:t>
                </a:r>
                <a:r>
                  <a:rPr lang="en-US" baseline="0"/>
                  <a:t> (umol/L)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-1977026520"/>
        <c:crosses val="autoZero"/>
        <c:crossBetween val="midCat"/>
      </c:valAx>
      <c:valAx>
        <c:axId val="-1977026520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</a:t>
                </a:r>
                <a:r>
                  <a:rPr lang="en-US" baseline="0"/>
                  <a:t> (m)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977568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HOE-LEGACY2-KM Core Cast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KM1513-5-1</c:v>
          </c:tx>
          <c:xVal>
            <c:numRef>
              <c:f>'HOE-LEGACY2-KM'!$I$4:$I$10</c:f>
              <c:numCache>
                <c:formatCode>0.00</c:formatCode>
                <c:ptCount val="7"/>
                <c:pt idx="0">
                  <c:v>0.177095236098879</c:v>
                </c:pt>
                <c:pt idx="1">
                  <c:v>0.293675517148894</c:v>
                </c:pt>
                <c:pt idx="2">
                  <c:v>0.180209976432276</c:v>
                </c:pt>
                <c:pt idx="3">
                  <c:v>0.17353553286071</c:v>
                </c:pt>
                <c:pt idx="4">
                  <c:v>0.444962904771052</c:v>
                </c:pt>
                <c:pt idx="5">
                  <c:v>0.42716438858021</c:v>
                </c:pt>
                <c:pt idx="6">
                  <c:v>0.480559937152736</c:v>
                </c:pt>
              </c:numCache>
            </c:numRef>
          </c:xVal>
          <c:yVal>
            <c:numRef>
              <c:f>'HOE-LEGACY2-KM'!$B$4:$B$10</c:f>
              <c:numCache>
                <c:formatCode>General</c:formatCode>
                <c:ptCount val="7"/>
                <c:pt idx="0">
                  <c:v>125.0</c:v>
                </c:pt>
                <c:pt idx="1">
                  <c:v>100.0</c:v>
                </c:pt>
                <c:pt idx="2">
                  <c:v>75.0</c:v>
                </c:pt>
                <c:pt idx="3">
                  <c:v>45.0</c:v>
                </c:pt>
                <c:pt idx="4">
                  <c:v>25.0</c:v>
                </c:pt>
                <c:pt idx="5">
                  <c:v>15.0</c:v>
                </c:pt>
                <c:pt idx="6">
                  <c:v>5.0</c:v>
                </c:pt>
              </c:numCache>
            </c:numRef>
          </c:yVal>
          <c:smooth val="0"/>
        </c:ser>
        <c:ser>
          <c:idx val="1"/>
          <c:order val="1"/>
          <c:tx>
            <c:v>KM1513-45-1</c:v>
          </c:tx>
          <c:xVal>
            <c:numRef>
              <c:f>'HOE-LEGACY2-KM'!$I$11:$I$18</c:f>
              <c:numCache>
                <c:formatCode>0.00</c:formatCode>
                <c:ptCount val="8"/>
                <c:pt idx="0">
                  <c:v>0.106791097145052</c:v>
                </c:pt>
                <c:pt idx="1">
                  <c:v>0.150397461812615</c:v>
                </c:pt>
                <c:pt idx="2">
                  <c:v>0.170865755432084</c:v>
                </c:pt>
                <c:pt idx="3">
                  <c:v>0.195783678099263</c:v>
                </c:pt>
                <c:pt idx="4">
                  <c:v>0.398291057755709</c:v>
                </c:pt>
                <c:pt idx="5">
                  <c:v>0.40986928617884</c:v>
                </c:pt>
                <c:pt idx="6">
                  <c:v>0.483969948086879</c:v>
                </c:pt>
                <c:pt idx="7">
                  <c:v>0.504810759248515</c:v>
                </c:pt>
              </c:numCache>
            </c:numRef>
          </c:xVal>
          <c:yVal>
            <c:numRef>
              <c:f>'HOE-LEGACY2-KM'!$B$11:$B$18</c:f>
              <c:numCache>
                <c:formatCode>General</c:formatCode>
                <c:ptCount val="8"/>
                <c:pt idx="0">
                  <c:v>175.0</c:v>
                </c:pt>
                <c:pt idx="1">
                  <c:v>150.0</c:v>
                </c:pt>
                <c:pt idx="2">
                  <c:v>125.0</c:v>
                </c:pt>
                <c:pt idx="3">
                  <c:v>100.0</c:v>
                </c:pt>
                <c:pt idx="4">
                  <c:v>75.0</c:v>
                </c:pt>
                <c:pt idx="5">
                  <c:v>45.0</c:v>
                </c:pt>
                <c:pt idx="6">
                  <c:v>25.0</c:v>
                </c:pt>
                <c:pt idx="7">
                  <c:v>5.0</c:v>
                </c:pt>
              </c:numCache>
            </c:numRef>
          </c:yVal>
          <c:smooth val="0"/>
        </c:ser>
        <c:ser>
          <c:idx val="2"/>
          <c:order val="2"/>
          <c:tx>
            <c:v>KM1513-73-1</c:v>
          </c:tx>
          <c:xVal>
            <c:numRef>
              <c:f>('HOE-LEGACY2-KM'!$I$19:$I$22,'HOE-LEGACY2-KM'!$I$24:$I$26)</c:f>
              <c:numCache>
                <c:formatCode>0.00</c:formatCode>
                <c:ptCount val="7"/>
                <c:pt idx="0">
                  <c:v>0.125971125243666</c:v>
                </c:pt>
                <c:pt idx="1">
                  <c:v>0.150053840363779</c:v>
                </c:pt>
                <c:pt idx="2">
                  <c:v>0.195440495782452</c:v>
                </c:pt>
                <c:pt idx="3">
                  <c:v>0.261204833225837</c:v>
                </c:pt>
                <c:pt idx="4">
                  <c:v>0.595120940948937</c:v>
                </c:pt>
                <c:pt idx="5">
                  <c:v>0.40986928617884</c:v>
                </c:pt>
                <c:pt idx="6">
                  <c:v>0.444603971448233</c:v>
                </c:pt>
              </c:numCache>
            </c:numRef>
          </c:xVal>
          <c:yVal>
            <c:numRef>
              <c:f>('HOE-LEGACY2-KM'!$B$19:$B$22,'HOE-LEGACY2-KM'!$B$24:$B$26)</c:f>
              <c:numCache>
                <c:formatCode>General</c:formatCode>
                <c:ptCount val="7"/>
                <c:pt idx="0">
                  <c:v>175.0</c:v>
                </c:pt>
                <c:pt idx="1">
                  <c:v>150.0</c:v>
                </c:pt>
                <c:pt idx="2">
                  <c:v>125.0</c:v>
                </c:pt>
                <c:pt idx="3">
                  <c:v>100.0</c:v>
                </c:pt>
                <c:pt idx="4">
                  <c:v>45.0</c:v>
                </c:pt>
                <c:pt idx="5">
                  <c:v>25.0</c:v>
                </c:pt>
                <c:pt idx="6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531736"/>
        <c:axId val="-1989457032"/>
      </c:scatterChart>
      <c:valAx>
        <c:axId val="1790531736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Nitrogen (umol/L)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-1989457032"/>
        <c:crosses val="autoZero"/>
        <c:crossBetween val="midCat"/>
      </c:valAx>
      <c:valAx>
        <c:axId val="-1989457032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</a:t>
                </a:r>
                <a:r>
                  <a:rPr lang="en-US" baseline="0"/>
                  <a:t> (m)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90531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HOE-LEGACY2-KM Core Cast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KM1513-5-1</c:v>
          </c:tx>
          <c:xVal>
            <c:numRef>
              <c:f>'HOE-LEGACY2-KM'!$J$4:$J$10</c:f>
              <c:numCache>
                <c:formatCode>0.00</c:formatCode>
                <c:ptCount val="7"/>
                <c:pt idx="0">
                  <c:v>6.209480995693314</c:v>
                </c:pt>
                <c:pt idx="1">
                  <c:v>5.915793820729525</c:v>
                </c:pt>
                <c:pt idx="2">
                  <c:v>8.698472692644371</c:v>
                </c:pt>
                <c:pt idx="3">
                  <c:v>5.477924807047901</c:v>
                </c:pt>
                <c:pt idx="4">
                  <c:v>6.582225849394443</c:v>
                </c:pt>
                <c:pt idx="5">
                  <c:v>5.991645334999115</c:v>
                </c:pt>
                <c:pt idx="6">
                  <c:v>10.60412493386185</c:v>
                </c:pt>
              </c:numCache>
            </c:numRef>
          </c:xVal>
          <c:yVal>
            <c:numRef>
              <c:f>'HOE-LEGACY2-KM'!$B$4:$B$10</c:f>
              <c:numCache>
                <c:formatCode>General</c:formatCode>
                <c:ptCount val="7"/>
                <c:pt idx="0">
                  <c:v>125.0</c:v>
                </c:pt>
                <c:pt idx="1">
                  <c:v>100.0</c:v>
                </c:pt>
                <c:pt idx="2">
                  <c:v>75.0</c:v>
                </c:pt>
                <c:pt idx="3">
                  <c:v>45.0</c:v>
                </c:pt>
                <c:pt idx="4">
                  <c:v>25.0</c:v>
                </c:pt>
                <c:pt idx="5">
                  <c:v>15.0</c:v>
                </c:pt>
                <c:pt idx="6">
                  <c:v>5.0</c:v>
                </c:pt>
              </c:numCache>
            </c:numRef>
          </c:yVal>
          <c:smooth val="0"/>
        </c:ser>
        <c:ser>
          <c:idx val="1"/>
          <c:order val="1"/>
          <c:tx>
            <c:v>KM1513-45-1</c:v>
          </c:tx>
          <c:xVal>
            <c:numRef>
              <c:f>'HOE-LEGACY2-KM'!$J$11:$J$18</c:f>
              <c:numCache>
                <c:formatCode>0.00</c:formatCode>
                <c:ptCount val="8"/>
                <c:pt idx="0">
                  <c:v>8.415772330133427</c:v>
                </c:pt>
                <c:pt idx="1">
                  <c:v>7.711598322687862</c:v>
                </c:pt>
                <c:pt idx="2">
                  <c:v>7.392986453822333</c:v>
                </c:pt>
                <c:pt idx="3">
                  <c:v>7.684413902422935</c:v>
                </c:pt>
                <c:pt idx="4">
                  <c:v>5.135055412007436</c:v>
                </c:pt>
                <c:pt idx="5">
                  <c:v>7.335785319222807</c:v>
                </c:pt>
                <c:pt idx="6">
                  <c:v>7.200736113349538</c:v>
                </c:pt>
                <c:pt idx="7">
                  <c:v>6.875653525489285</c:v>
                </c:pt>
              </c:numCache>
            </c:numRef>
          </c:xVal>
          <c:yVal>
            <c:numRef>
              <c:f>'HOE-LEGACY2-KM'!$B$11:$B$18</c:f>
              <c:numCache>
                <c:formatCode>General</c:formatCode>
                <c:ptCount val="8"/>
                <c:pt idx="0">
                  <c:v>175.0</c:v>
                </c:pt>
                <c:pt idx="1">
                  <c:v>150.0</c:v>
                </c:pt>
                <c:pt idx="2">
                  <c:v>125.0</c:v>
                </c:pt>
                <c:pt idx="3">
                  <c:v>100.0</c:v>
                </c:pt>
                <c:pt idx="4">
                  <c:v>75.0</c:v>
                </c:pt>
                <c:pt idx="5">
                  <c:v>45.0</c:v>
                </c:pt>
                <c:pt idx="6">
                  <c:v>25.0</c:v>
                </c:pt>
                <c:pt idx="7">
                  <c:v>5.0</c:v>
                </c:pt>
              </c:numCache>
            </c:numRef>
          </c:yVal>
          <c:smooth val="0"/>
        </c:ser>
        <c:ser>
          <c:idx val="2"/>
          <c:order val="2"/>
          <c:tx>
            <c:v>KM1513-73-1</c:v>
          </c:tx>
          <c:xVal>
            <c:numRef>
              <c:f>('HOE-LEGACY2-KM'!$J$19:$J$22,'HOE-LEGACY2-KM'!$J$24:$J$26)</c:f>
              <c:numCache>
                <c:formatCode>0.00</c:formatCode>
                <c:ptCount val="7"/>
                <c:pt idx="0">
                  <c:v>4.689291735022188</c:v>
                </c:pt>
                <c:pt idx="1">
                  <c:v>7.713024770265053</c:v>
                </c:pt>
                <c:pt idx="2">
                  <c:v>5.860290726120334</c:v>
                </c:pt>
                <c:pt idx="3">
                  <c:v>5.950837264695141</c:v>
                </c:pt>
                <c:pt idx="4">
                  <c:v>4.890545754371528</c:v>
                </c:pt>
                <c:pt idx="5">
                  <c:v>6.281526075279816</c:v>
                </c:pt>
                <c:pt idx="6">
                  <c:v>7.283576860434157</c:v>
                </c:pt>
              </c:numCache>
            </c:numRef>
          </c:xVal>
          <c:yVal>
            <c:numRef>
              <c:f>('HOE-LEGACY2-KM'!$B$19:$B$22,'HOE-LEGACY2-KM'!$B$24:$B$26)</c:f>
              <c:numCache>
                <c:formatCode>General</c:formatCode>
                <c:ptCount val="7"/>
                <c:pt idx="0">
                  <c:v>175.0</c:v>
                </c:pt>
                <c:pt idx="1">
                  <c:v>150.0</c:v>
                </c:pt>
                <c:pt idx="2">
                  <c:v>125.0</c:v>
                </c:pt>
                <c:pt idx="3">
                  <c:v>100.0</c:v>
                </c:pt>
                <c:pt idx="4">
                  <c:v>45.0</c:v>
                </c:pt>
                <c:pt idx="5">
                  <c:v>25.0</c:v>
                </c:pt>
                <c:pt idx="6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1509336"/>
        <c:axId val="-2009834632"/>
      </c:scatterChart>
      <c:valAx>
        <c:axId val="-2021509336"/>
        <c:scaling>
          <c:orientation val="minMax"/>
          <c:min val="4.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C/N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-2009834632"/>
        <c:crosses val="autoZero"/>
        <c:crossBetween val="midCat"/>
      </c:valAx>
      <c:valAx>
        <c:axId val="-2009834632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</a:t>
                </a:r>
                <a:r>
                  <a:rPr lang="en-US" baseline="0"/>
                  <a:t> (m)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21509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HOE-LEGACY2-KOK Core Cast 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KOK1507-5-1</c:v>
          </c:tx>
          <c:xVal>
            <c:numRef>
              <c:f>'HOE-LEGACY2-KOK'!$F$4:$F$11</c:f>
              <c:numCache>
                <c:formatCode>0.00</c:formatCode>
                <c:ptCount val="8"/>
                <c:pt idx="0">
                  <c:v>0.674659009353118</c:v>
                </c:pt>
                <c:pt idx="1">
                  <c:v>1.739379140561506</c:v>
                </c:pt>
                <c:pt idx="2">
                  <c:v>2.069524917680386</c:v>
                </c:pt>
                <c:pt idx="3">
                  <c:v>2.81051877299165</c:v>
                </c:pt>
                <c:pt idx="4">
                  <c:v>3.12232311804837</c:v>
                </c:pt>
                <c:pt idx="5">
                  <c:v>2.069524917680386</c:v>
                </c:pt>
                <c:pt idx="6">
                  <c:v>2.81051877299165</c:v>
                </c:pt>
                <c:pt idx="7">
                  <c:v>3.12232311804837</c:v>
                </c:pt>
              </c:numCache>
            </c:numRef>
          </c:xVal>
          <c:yVal>
            <c:numRef>
              <c:f>'HOE-LEGACY2-KOK'!$B$4:$B$11</c:f>
              <c:numCache>
                <c:formatCode>General</c:formatCode>
                <c:ptCount val="8"/>
                <c:pt idx="0">
                  <c:v>175.0</c:v>
                </c:pt>
                <c:pt idx="1">
                  <c:v>150.0</c:v>
                </c:pt>
                <c:pt idx="2">
                  <c:v>125.0</c:v>
                </c:pt>
                <c:pt idx="3">
                  <c:v>125.0</c:v>
                </c:pt>
                <c:pt idx="4">
                  <c:v>100.0</c:v>
                </c:pt>
                <c:pt idx="5">
                  <c:v>75.0</c:v>
                </c:pt>
                <c:pt idx="6">
                  <c:v>45.0</c:v>
                </c:pt>
                <c:pt idx="7">
                  <c:v>25.0</c:v>
                </c:pt>
              </c:numCache>
            </c:numRef>
          </c:yVal>
          <c:smooth val="0"/>
        </c:ser>
        <c:ser>
          <c:idx val="1"/>
          <c:order val="1"/>
          <c:tx>
            <c:v>KOK1507-16-1</c:v>
          </c:tx>
          <c:xVal>
            <c:numRef>
              <c:f>'HOE-LEGACY2-KOK'!$F$13:$F$20</c:f>
              <c:numCache>
                <c:formatCode>0.00</c:formatCode>
                <c:ptCount val="8"/>
                <c:pt idx="0">
                  <c:v>0.999810662932927</c:v>
                </c:pt>
                <c:pt idx="1">
                  <c:v>1.312404277902482</c:v>
                </c:pt>
                <c:pt idx="2">
                  <c:v>1.545245269697986</c:v>
                </c:pt>
                <c:pt idx="3">
                  <c:v>1.984343045564311</c:v>
                </c:pt>
                <c:pt idx="4">
                  <c:v>2.093429966917323</c:v>
                </c:pt>
                <c:pt idx="5">
                  <c:v>3.170548728176054</c:v>
                </c:pt>
                <c:pt idx="6">
                  <c:v>3.497809492235089</c:v>
                </c:pt>
                <c:pt idx="7">
                  <c:v>3.186132574083627</c:v>
                </c:pt>
              </c:numCache>
            </c:numRef>
          </c:xVal>
          <c:yVal>
            <c:numRef>
              <c:f>'HOE-LEGACY2-KOK'!$B$13:$B$20</c:f>
              <c:numCache>
                <c:formatCode>General</c:formatCode>
                <c:ptCount val="8"/>
                <c:pt idx="0">
                  <c:v>175.0</c:v>
                </c:pt>
                <c:pt idx="1">
                  <c:v>150.0</c:v>
                </c:pt>
                <c:pt idx="2">
                  <c:v>125.0</c:v>
                </c:pt>
                <c:pt idx="3">
                  <c:v>100.0</c:v>
                </c:pt>
                <c:pt idx="4">
                  <c:v>75.0</c:v>
                </c:pt>
                <c:pt idx="5">
                  <c:v>45.0</c:v>
                </c:pt>
                <c:pt idx="6">
                  <c:v>25.0</c:v>
                </c:pt>
                <c:pt idx="7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9980424"/>
        <c:axId val="-2020492888"/>
      </c:scatterChart>
      <c:valAx>
        <c:axId val="-200998042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Carbon</a:t>
                </a:r>
                <a:r>
                  <a:rPr lang="en-US" baseline="0"/>
                  <a:t> (umol/L)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-2020492888"/>
        <c:crosses val="autoZero"/>
        <c:crossBetween val="midCat"/>
      </c:valAx>
      <c:valAx>
        <c:axId val="-2020492888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</a:t>
                </a:r>
                <a:r>
                  <a:rPr lang="en-US" baseline="0"/>
                  <a:t> (m)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09980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HOE-LEGACY2-KOK Core Cast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KOK1507-5-1</c:v>
          </c:tx>
          <c:xVal>
            <c:numRef>
              <c:f>'HOE-LEGACY2-KOK'!$I$4:$I$11</c:f>
              <c:numCache>
                <c:formatCode>0.00</c:formatCode>
                <c:ptCount val="8"/>
                <c:pt idx="0">
                  <c:v>0.133837411862912</c:v>
                </c:pt>
                <c:pt idx="1">
                  <c:v>0.305914084258085</c:v>
                </c:pt>
                <c:pt idx="2">
                  <c:v>0.378715753348351</c:v>
                </c:pt>
                <c:pt idx="3">
                  <c:v>0.372097419794691</c:v>
                </c:pt>
                <c:pt idx="4">
                  <c:v>0.396364642824779</c:v>
                </c:pt>
                <c:pt idx="5">
                  <c:v>0.378715753348351</c:v>
                </c:pt>
                <c:pt idx="6">
                  <c:v>0.372097419794691</c:v>
                </c:pt>
                <c:pt idx="7">
                  <c:v>0.396364642824779</c:v>
                </c:pt>
              </c:numCache>
            </c:numRef>
          </c:xVal>
          <c:yVal>
            <c:numRef>
              <c:f>'HOE-LEGACY2-KOK'!$B$4:$B$11</c:f>
              <c:numCache>
                <c:formatCode>General</c:formatCode>
                <c:ptCount val="8"/>
                <c:pt idx="0">
                  <c:v>175.0</c:v>
                </c:pt>
                <c:pt idx="1">
                  <c:v>150.0</c:v>
                </c:pt>
                <c:pt idx="2">
                  <c:v>125.0</c:v>
                </c:pt>
                <c:pt idx="3">
                  <c:v>125.0</c:v>
                </c:pt>
                <c:pt idx="4">
                  <c:v>100.0</c:v>
                </c:pt>
                <c:pt idx="5">
                  <c:v>75.0</c:v>
                </c:pt>
                <c:pt idx="6">
                  <c:v>45.0</c:v>
                </c:pt>
                <c:pt idx="7">
                  <c:v>25.0</c:v>
                </c:pt>
              </c:numCache>
            </c:numRef>
          </c:yVal>
          <c:smooth val="0"/>
        </c:ser>
        <c:ser>
          <c:idx val="1"/>
          <c:order val="1"/>
          <c:tx>
            <c:v>KOK1507-16-1</c:v>
          </c:tx>
          <c:xVal>
            <c:numRef>
              <c:f>'HOE-LEGACY2-KOK'!$I$13:$I$20</c:f>
              <c:numCache>
                <c:formatCode>0.00</c:formatCode>
                <c:ptCount val="8"/>
                <c:pt idx="0">
                  <c:v>0.157220226352438</c:v>
                </c:pt>
                <c:pt idx="1">
                  <c:v>0.246212807306649</c:v>
                </c:pt>
                <c:pt idx="2">
                  <c:v>0.261786508973635</c:v>
                </c:pt>
                <c:pt idx="3">
                  <c:v>0.341879831832425</c:v>
                </c:pt>
                <c:pt idx="4">
                  <c:v>0.364127977070977</c:v>
                </c:pt>
                <c:pt idx="5">
                  <c:v>0.47091907421603</c:v>
                </c:pt>
                <c:pt idx="6">
                  <c:v>0.493167219454582</c:v>
                </c:pt>
                <c:pt idx="7">
                  <c:v>0.448670928977477</c:v>
                </c:pt>
              </c:numCache>
            </c:numRef>
          </c:xVal>
          <c:yVal>
            <c:numRef>
              <c:f>'HOE-LEGACY2-KOK'!$B$13:$B$20</c:f>
              <c:numCache>
                <c:formatCode>General</c:formatCode>
                <c:ptCount val="8"/>
                <c:pt idx="0">
                  <c:v>175.0</c:v>
                </c:pt>
                <c:pt idx="1">
                  <c:v>150.0</c:v>
                </c:pt>
                <c:pt idx="2">
                  <c:v>125.0</c:v>
                </c:pt>
                <c:pt idx="3">
                  <c:v>100.0</c:v>
                </c:pt>
                <c:pt idx="4">
                  <c:v>75.0</c:v>
                </c:pt>
                <c:pt idx="5">
                  <c:v>45.0</c:v>
                </c:pt>
                <c:pt idx="6">
                  <c:v>25.0</c:v>
                </c:pt>
                <c:pt idx="7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4379112"/>
        <c:axId val="-2009743784"/>
      </c:scatterChart>
      <c:valAx>
        <c:axId val="-201437911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Nitrogen (umol/L)</a:t>
                </a:r>
                <a:endParaRPr lang="en-US"/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-2009743784"/>
        <c:crosses val="autoZero"/>
        <c:crossBetween val="midCat"/>
      </c:valAx>
      <c:valAx>
        <c:axId val="-2009743784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</a:t>
                </a:r>
                <a:r>
                  <a:rPr lang="en-US" baseline="0"/>
                  <a:t> (m)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014379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HOE-LEGACY-KOK Core Cast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KOK1507-5-1</c:v>
          </c:tx>
          <c:xVal>
            <c:numRef>
              <c:f>'HOE-LEGACY2-KOK'!$J$4:$J$11</c:f>
              <c:numCache>
                <c:formatCode>0.00</c:formatCode>
                <c:ptCount val="8"/>
                <c:pt idx="0">
                  <c:v>5.040885055698486</c:v>
                </c:pt>
                <c:pt idx="1">
                  <c:v>5.68584197350676</c:v>
                </c:pt>
                <c:pt idx="2">
                  <c:v>5.464586300894624</c:v>
                </c:pt>
                <c:pt idx="3">
                  <c:v>7.553179956320013</c:v>
                </c:pt>
                <c:pt idx="4">
                  <c:v>7.877400708086506</c:v>
                </c:pt>
                <c:pt idx="5">
                  <c:v>5.464586300894624</c:v>
                </c:pt>
                <c:pt idx="6">
                  <c:v>7.553179956320013</c:v>
                </c:pt>
                <c:pt idx="7">
                  <c:v>7.877400708086506</c:v>
                </c:pt>
              </c:numCache>
            </c:numRef>
          </c:xVal>
          <c:yVal>
            <c:numRef>
              <c:f>'HOE-LEGACY2-KOK'!$B$4:$B$11</c:f>
              <c:numCache>
                <c:formatCode>General</c:formatCode>
                <c:ptCount val="8"/>
                <c:pt idx="0">
                  <c:v>175.0</c:v>
                </c:pt>
                <c:pt idx="1">
                  <c:v>150.0</c:v>
                </c:pt>
                <c:pt idx="2">
                  <c:v>125.0</c:v>
                </c:pt>
                <c:pt idx="3">
                  <c:v>125.0</c:v>
                </c:pt>
                <c:pt idx="4">
                  <c:v>100.0</c:v>
                </c:pt>
                <c:pt idx="5">
                  <c:v>75.0</c:v>
                </c:pt>
                <c:pt idx="6">
                  <c:v>45.0</c:v>
                </c:pt>
                <c:pt idx="7">
                  <c:v>25.0</c:v>
                </c:pt>
              </c:numCache>
            </c:numRef>
          </c:yVal>
          <c:smooth val="0"/>
        </c:ser>
        <c:ser>
          <c:idx val="1"/>
          <c:order val="1"/>
          <c:tx>
            <c:v>KOK1507-16-1</c:v>
          </c:tx>
          <c:xVal>
            <c:numRef>
              <c:f>'HOE-LEGACY2-KOK'!$J$13:$J$20</c:f>
              <c:numCache>
                <c:formatCode>0.00</c:formatCode>
                <c:ptCount val="8"/>
                <c:pt idx="0">
                  <c:v>6.35930049287466</c:v>
                </c:pt>
                <c:pt idx="1">
                  <c:v>5.330365598195437</c:v>
                </c:pt>
                <c:pt idx="2">
                  <c:v>5.902692525127824</c:v>
                </c:pt>
                <c:pt idx="3">
                  <c:v>5.804212067522466</c:v>
                </c:pt>
                <c:pt idx="4">
                  <c:v>5.749159907340113</c:v>
                </c:pt>
                <c:pt idx="5">
                  <c:v>6.73268275118029</c:v>
                </c:pt>
                <c:pt idx="6">
                  <c:v>7.092542558087065</c:v>
                </c:pt>
                <c:pt idx="7">
                  <c:v>7.101268141764466</c:v>
                </c:pt>
              </c:numCache>
            </c:numRef>
          </c:xVal>
          <c:yVal>
            <c:numRef>
              <c:f>'HOE-LEGACY2-KOK'!$B$13:$B$20</c:f>
              <c:numCache>
                <c:formatCode>General</c:formatCode>
                <c:ptCount val="8"/>
                <c:pt idx="0">
                  <c:v>175.0</c:v>
                </c:pt>
                <c:pt idx="1">
                  <c:v>150.0</c:v>
                </c:pt>
                <c:pt idx="2">
                  <c:v>125.0</c:v>
                </c:pt>
                <c:pt idx="3">
                  <c:v>100.0</c:v>
                </c:pt>
                <c:pt idx="4">
                  <c:v>75.0</c:v>
                </c:pt>
                <c:pt idx="5">
                  <c:v>45.0</c:v>
                </c:pt>
                <c:pt idx="6">
                  <c:v>25.0</c:v>
                </c:pt>
                <c:pt idx="7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098072"/>
        <c:axId val="-2012285256"/>
      </c:scatterChart>
      <c:valAx>
        <c:axId val="1787098072"/>
        <c:scaling>
          <c:orientation val="minMax"/>
          <c:min val="4.0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C/N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-2012285256"/>
        <c:crosses val="autoZero"/>
        <c:crossBetween val="midCat"/>
      </c:valAx>
      <c:valAx>
        <c:axId val="-2012285256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</a:t>
                </a:r>
                <a:r>
                  <a:rPr lang="en-US" baseline="0"/>
                  <a:t> (m)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787098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26</xdr:row>
      <xdr:rowOff>91440</xdr:rowOff>
    </xdr:from>
    <xdr:to>
      <xdr:col>5</xdr:col>
      <xdr:colOff>132080</xdr:colOff>
      <xdr:row>44</xdr:row>
      <xdr:rowOff>91440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528320</xdr:colOff>
      <xdr:row>26</xdr:row>
      <xdr:rowOff>101600</xdr:rowOff>
    </xdr:from>
    <xdr:to>
      <xdr:col>10</xdr:col>
      <xdr:colOff>1016000</xdr:colOff>
      <xdr:row>44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538480</xdr:colOff>
      <xdr:row>45</xdr:row>
      <xdr:rowOff>71120</xdr:rowOff>
    </xdr:from>
    <xdr:to>
      <xdr:col>8</xdr:col>
      <xdr:colOff>142240</xdr:colOff>
      <xdr:row>63</xdr:row>
      <xdr:rowOff>71120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21</xdr:row>
      <xdr:rowOff>60960</xdr:rowOff>
    </xdr:from>
    <xdr:to>
      <xdr:col>5</xdr:col>
      <xdr:colOff>254000</xdr:colOff>
      <xdr:row>39</xdr:row>
      <xdr:rowOff>60960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314960</xdr:colOff>
      <xdr:row>21</xdr:row>
      <xdr:rowOff>60960</xdr:rowOff>
    </xdr:from>
    <xdr:to>
      <xdr:col>10</xdr:col>
      <xdr:colOff>802640</xdr:colOff>
      <xdr:row>39</xdr:row>
      <xdr:rowOff>60960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873760</xdr:colOff>
      <xdr:row>21</xdr:row>
      <xdr:rowOff>71120</xdr:rowOff>
    </xdr:from>
    <xdr:to>
      <xdr:col>17</xdr:col>
      <xdr:colOff>314960</xdr:colOff>
      <xdr:row>39</xdr:row>
      <xdr:rowOff>71120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9-29-2015%20HOE-LEGACY2-KM-RUN17-HOT265&amp;26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OE-BOE2c-DIEL1&amp;2-Water%20Column/9-23-2015%20HOE-BOE2c-Diel1e-2a%20HOE-LEGACY2-KOK-KM-RUN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NDARD"/>
      <sheetName val="PLK &amp; CHECK STANDARD"/>
      <sheetName val="HOE-LEGACY2-KMCore1"/>
      <sheetName val="HOE-LEGACY2-KMCore1-Data"/>
      <sheetName val="Notes"/>
    </sheetNames>
    <sheetDataSet>
      <sheetData sheetId="0" refreshError="1"/>
      <sheetData sheetId="1" refreshError="1"/>
      <sheetData sheetId="2">
        <row r="23">
          <cell r="A23" t="str">
            <v>KM1513-45-1-14</v>
          </cell>
          <cell r="C23">
            <v>98.261830133439716</v>
          </cell>
          <cell r="F23">
            <v>22.314973434667547</v>
          </cell>
        </row>
        <row r="24">
          <cell r="A24" t="str">
            <v>KM1513-45-1-17</v>
          </cell>
          <cell r="C24">
            <v>144.45452380891456</v>
          </cell>
          <cell r="F24">
            <v>22.963664522884628</v>
          </cell>
        </row>
        <row r="25">
          <cell r="A25" t="str">
            <v>KM1513-45-1-20</v>
          </cell>
          <cell r="C25">
            <v>167.43045173717474</v>
          </cell>
          <cell r="F25">
            <v>27.115287487473939</v>
          </cell>
        </row>
        <row r="26">
          <cell r="A26" t="str">
            <v>KM1513-45-1-23</v>
          </cell>
          <cell r="C26">
            <v>166.75610584410211</v>
          </cell>
          <cell r="F26">
            <v>28.282931446264683</v>
          </cell>
        </row>
        <row r="27">
          <cell r="A27" t="str">
            <v>KM1513-73-1-1</v>
          </cell>
          <cell r="C27">
            <v>70.950821463998381</v>
          </cell>
          <cell r="F27">
            <v>17.644397599504572</v>
          </cell>
        </row>
        <row r="28">
          <cell r="A28" t="str">
            <v>KM1513-73-1-3</v>
          </cell>
          <cell r="C28">
            <v>139.01158910054266</v>
          </cell>
          <cell r="F28">
            <v>21.017591258233388</v>
          </cell>
        </row>
        <row r="29">
          <cell r="A29" t="str">
            <v>KM1513-73-1-5</v>
          </cell>
          <cell r="C29">
            <v>137.56656218681559</v>
          </cell>
          <cell r="F29">
            <v>27.374763922760771</v>
          </cell>
        </row>
        <row r="30">
          <cell r="A30" t="str">
            <v>KM1513-73-1-9</v>
          </cell>
          <cell r="C30">
            <v>186.69747725353545</v>
          </cell>
          <cell r="F30">
            <v>36.586177375443306</v>
          </cell>
        </row>
        <row r="31">
          <cell r="A31" t="str">
            <v>KM1513-73-1-11</v>
          </cell>
          <cell r="C31">
            <v>94.071252083631251</v>
          </cell>
          <cell r="F31">
            <v>232.49088601700143</v>
          </cell>
        </row>
        <row r="32">
          <cell r="A32" t="str">
            <v>KM1513-73-1-15</v>
          </cell>
          <cell r="C32">
            <v>139.830437684988</v>
          </cell>
          <cell r="F32">
            <v>33.342721934357904</v>
          </cell>
        </row>
        <row r="33">
          <cell r="A33" t="str">
            <v>KM1513-73-1-19</v>
          </cell>
          <cell r="C33">
            <v>123.69430381503588</v>
          </cell>
          <cell r="F33">
            <v>22.963664522884628</v>
          </cell>
        </row>
        <row r="34">
          <cell r="A34" t="str">
            <v>KM1513-73-1-23</v>
          </cell>
          <cell r="C34">
            <v>155.58123104461288</v>
          </cell>
          <cell r="F34">
            <v>24.909737787535867</v>
          </cell>
        </row>
      </sheetData>
      <sheetData sheetId="3">
        <row r="4">
          <cell r="B4">
            <v>125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TANDARD"/>
      <sheetName val="PLK &amp; CHECK STANDARD"/>
      <sheetName val="HOE-BOE2c-diele1e-15"/>
      <sheetName val="HOE-LEGACY2-KOKCore1"/>
      <sheetName val="HOE-LEGACY2-KOKCore1-Data"/>
      <sheetName val="HOE-BOE2-diel1e-15-Data"/>
      <sheetName val="HOE-BOE2-diel1e Stats15"/>
      <sheetName val="Notes"/>
    </sheetNames>
    <sheetDataSet>
      <sheetData sheetId="0" refreshError="1"/>
      <sheetData sheetId="1" refreshError="1"/>
      <sheetData sheetId="2" refreshError="1"/>
      <sheetData sheetId="3">
        <row r="23">
          <cell r="A23" t="str">
            <v>KOK1507-5-1-9</v>
          </cell>
          <cell r="C23">
            <v>32.413317445361223</v>
          </cell>
          <cell r="F23">
            <v>7.4984819069610218</v>
          </cell>
        </row>
        <row r="24">
          <cell r="A24" t="str">
            <v>KOK1507-5-1-11</v>
          </cell>
          <cell r="C24">
            <v>83.566731429137008</v>
          </cell>
          <cell r="F24">
            <v>17.139387215910908</v>
          </cell>
        </row>
        <row r="25">
          <cell r="A25" t="str">
            <v>KOK1507-5-1-13a</v>
          </cell>
          <cell r="C25">
            <v>99.428255145036474</v>
          </cell>
          <cell r="F25">
            <v>21.218231769697397</v>
          </cell>
        </row>
        <row r="26">
          <cell r="A26" t="str">
            <v>KOK1507-5-1-13b</v>
          </cell>
          <cell r="C26">
            <v>135.02856392961084</v>
          </cell>
          <cell r="F26">
            <v>20.847427719353171</v>
          </cell>
        </row>
        <row r="27">
          <cell r="A27" t="str">
            <v>KOK1507-5-1-15</v>
          </cell>
          <cell r="C27">
            <v>150.00889188351587</v>
          </cell>
          <cell r="F27">
            <v>22.207042570615332</v>
          </cell>
        </row>
        <row r="28">
          <cell r="A28" t="str">
            <v>KOK1507-5-1-17</v>
          </cell>
          <cell r="C28">
            <v>99.428255145036474</v>
          </cell>
          <cell r="F28">
            <v>21.218231769697397</v>
          </cell>
        </row>
        <row r="29">
          <cell r="A29" t="str">
            <v>KOK1507-5-1-19</v>
          </cell>
          <cell r="C29">
            <v>135.02856392961084</v>
          </cell>
          <cell r="F29">
            <v>20.847427719353171</v>
          </cell>
        </row>
        <row r="30">
          <cell r="A30" t="str">
            <v>KOK1507-5-1-21</v>
          </cell>
          <cell r="C30">
            <v>150.00889188351587</v>
          </cell>
          <cell r="F30">
            <v>22.207042570615332</v>
          </cell>
        </row>
        <row r="31">
          <cell r="A31" t="str">
            <v>KOK1507-5-1-23</v>
          </cell>
          <cell r="C31">
            <v>-10.721215104265381</v>
          </cell>
          <cell r="F31">
            <v>-0.78280855072670008</v>
          </cell>
        </row>
      </sheetData>
      <sheetData sheetId="4">
        <row r="4">
          <cell r="B4">
            <v>175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zoomScale="125" zoomScaleNormal="125" zoomScalePageLayoutView="125" workbookViewId="0">
      <selection activeCell="N39" sqref="N39"/>
    </sheetView>
  </sheetViews>
  <sheetFormatPr baseColWidth="10" defaultColWidth="8.83203125" defaultRowHeight="12" x14ac:dyDescent="0"/>
  <cols>
    <col min="1" max="1" width="15.6640625" style="5" customWidth="1"/>
    <col min="2" max="3" width="10.5" style="5" customWidth="1"/>
    <col min="4" max="4" width="13.5" style="5" customWidth="1"/>
    <col min="5" max="5" width="8.83203125" style="5" customWidth="1"/>
    <col min="6" max="6" width="9.6640625" style="5" customWidth="1"/>
    <col min="7" max="7" width="14" style="5" customWidth="1"/>
    <col min="8" max="8" width="8.6640625" style="5" customWidth="1"/>
    <col min="9" max="9" width="9.83203125" style="5" customWidth="1"/>
    <col min="10" max="10" width="11.33203125" style="9" customWidth="1"/>
    <col min="11" max="11" width="14.5" style="5" customWidth="1"/>
    <col min="12" max="16384" width="8.83203125" style="5"/>
  </cols>
  <sheetData>
    <row r="1" spans="1:11" ht="2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</row>
    <row r="2" spans="1:11">
      <c r="A2" s="6"/>
      <c r="B2" s="7"/>
      <c r="C2" s="7"/>
      <c r="D2" s="7"/>
      <c r="E2" s="7"/>
      <c r="F2" s="7"/>
      <c r="G2" s="7"/>
      <c r="H2" s="7"/>
      <c r="I2" s="7"/>
      <c r="J2" s="4"/>
      <c r="K2" s="4"/>
    </row>
    <row r="3" spans="1:11">
      <c r="A3" s="8" t="s">
        <v>11</v>
      </c>
    </row>
    <row r="4" spans="1:11">
      <c r="A4" s="10" t="s">
        <v>12</v>
      </c>
      <c r="B4" s="11">
        <v>125</v>
      </c>
      <c r="C4" s="12">
        <v>10</v>
      </c>
      <c r="D4" s="13">
        <v>132.08130400338507</v>
      </c>
      <c r="E4" s="13">
        <v>13.208130400338508</v>
      </c>
      <c r="F4" s="13">
        <v>1.0996695029838073</v>
      </c>
      <c r="G4" s="13">
        <v>24.80519843466163</v>
      </c>
      <c r="H4" s="13">
        <v>2.4805198434661628</v>
      </c>
      <c r="I4" s="13">
        <v>0.17709523609887859</v>
      </c>
      <c r="J4" s="13">
        <v>6.2094809956933146</v>
      </c>
    </row>
    <row r="5" spans="1:11">
      <c r="A5" s="10" t="s">
        <v>13</v>
      </c>
      <c r="B5" s="11">
        <v>100</v>
      </c>
      <c r="C5" s="12">
        <v>10</v>
      </c>
      <c r="D5" s="13">
        <v>208.66996277693846</v>
      </c>
      <c r="E5" s="13">
        <v>20.866996277693847</v>
      </c>
      <c r="F5" s="13">
        <v>1.7373238096489758</v>
      </c>
      <c r="G5" s="13">
        <v>41.134248660494166</v>
      </c>
      <c r="H5" s="13">
        <v>4.1134248660494164</v>
      </c>
      <c r="I5" s="13">
        <v>0.29367551714889417</v>
      </c>
      <c r="J5" s="13">
        <v>5.9157938207295251</v>
      </c>
    </row>
    <row r="6" spans="1:11">
      <c r="A6" s="10" t="s">
        <v>14</v>
      </c>
      <c r="B6" s="11">
        <v>75</v>
      </c>
      <c r="C6" s="12">
        <v>4</v>
      </c>
      <c r="D6" s="13">
        <v>75.311447097628701</v>
      </c>
      <c r="E6" s="13">
        <v>18.827861774407175</v>
      </c>
      <c r="F6" s="13">
        <v>1.5675515589382381</v>
      </c>
      <c r="G6" s="13">
        <v>10.096588307575839</v>
      </c>
      <c r="H6" s="13">
        <v>2.5241470768939598</v>
      </c>
      <c r="I6" s="13">
        <v>0.18020997643227596</v>
      </c>
      <c r="J6" s="13">
        <v>8.698472692644371</v>
      </c>
    </row>
    <row r="7" spans="1:11">
      <c r="A7" s="10" t="s">
        <v>15</v>
      </c>
      <c r="B7" s="11">
        <v>45</v>
      </c>
      <c r="C7" s="12">
        <v>4</v>
      </c>
      <c r="D7" s="13">
        <v>45.671327859790033</v>
      </c>
      <c r="E7" s="13">
        <v>11.417831964947508</v>
      </c>
      <c r="F7" s="13">
        <v>0.95061460036196066</v>
      </c>
      <c r="G7" s="13">
        <v>9.7226405924804382</v>
      </c>
      <c r="H7" s="13">
        <v>2.4306601481201096</v>
      </c>
      <c r="I7" s="13">
        <v>0.17353553286071019</v>
      </c>
      <c r="J7" s="13">
        <v>5.4779248070479012</v>
      </c>
    </row>
    <row r="8" spans="1:11">
      <c r="A8" s="10" t="s">
        <v>16</v>
      </c>
      <c r="B8" s="11">
        <v>25</v>
      </c>
      <c r="C8" s="12">
        <v>4</v>
      </c>
      <c r="D8" s="13">
        <v>140.71349326135888</v>
      </c>
      <c r="E8" s="13">
        <v>35.178373315339719</v>
      </c>
      <c r="F8" s="13">
        <v>2.9288463338056547</v>
      </c>
      <c r="G8" s="13">
        <v>24.929847673026764</v>
      </c>
      <c r="H8" s="13">
        <v>6.2324619182566909</v>
      </c>
      <c r="I8" s="13">
        <v>0.44496290477105177</v>
      </c>
      <c r="J8" s="13">
        <v>6.582225849394443</v>
      </c>
    </row>
    <row r="9" spans="1:11">
      <c r="A9" s="10" t="s">
        <v>17</v>
      </c>
      <c r="B9" s="11">
        <v>15</v>
      </c>
      <c r="C9" s="12">
        <v>4</v>
      </c>
      <c r="D9" s="13">
        <v>122.96465514419845</v>
      </c>
      <c r="E9" s="13">
        <v>30.741163786049611</v>
      </c>
      <c r="F9" s="13">
        <v>2.5594175161143631</v>
      </c>
      <c r="G9" s="13">
        <v>23.932653766105695</v>
      </c>
      <c r="H9" s="13">
        <v>5.9831634415264237</v>
      </c>
      <c r="I9" s="13">
        <v>0.42716438858020972</v>
      </c>
      <c r="J9" s="13">
        <v>5.9916453349991157</v>
      </c>
    </row>
    <row r="10" spans="1:11">
      <c r="A10" s="10" t="s">
        <v>18</v>
      </c>
      <c r="B10" s="11">
        <v>5</v>
      </c>
      <c r="C10" s="12">
        <v>4</v>
      </c>
      <c r="D10" s="13">
        <v>244.82826574018594</v>
      </c>
      <c r="E10" s="13">
        <v>61.207066435046485</v>
      </c>
      <c r="F10" s="13">
        <v>5.0959176117764127</v>
      </c>
      <c r="G10" s="13">
        <v>26.924235486868906</v>
      </c>
      <c r="H10" s="13">
        <v>6.7310588717172264</v>
      </c>
      <c r="I10" s="13">
        <v>0.48055993715273593</v>
      </c>
      <c r="J10" s="13">
        <v>10.604124933861854</v>
      </c>
    </row>
    <row r="11" spans="1:11">
      <c r="A11" s="10" t="s">
        <v>19</v>
      </c>
      <c r="B11" s="11">
        <v>175</v>
      </c>
      <c r="C11" s="12">
        <v>10</v>
      </c>
      <c r="D11" s="13">
        <v>107.94640750660113</v>
      </c>
      <c r="E11" s="13">
        <v>10.794640750660113</v>
      </c>
      <c r="F11" s="13">
        <v>0.89872956045792307</v>
      </c>
      <c r="G11" s="13">
        <v>14.95790860381606</v>
      </c>
      <c r="H11" s="13">
        <v>1.4957908603816059</v>
      </c>
      <c r="I11" s="13">
        <v>0.10679109714505243</v>
      </c>
      <c r="J11" s="13">
        <v>8.4157723301334268</v>
      </c>
    </row>
    <row r="12" spans="1:11">
      <c r="A12" s="10" t="s">
        <v>20</v>
      </c>
      <c r="B12" s="11">
        <v>150</v>
      </c>
      <c r="C12" s="12">
        <v>10</v>
      </c>
      <c r="D12" s="13">
        <v>139.30415623964888</v>
      </c>
      <c r="E12" s="13">
        <v>13.930415623964887</v>
      </c>
      <c r="F12" s="13">
        <v>1.1598048142506776</v>
      </c>
      <c r="G12" s="13">
        <v>21.065721283707617</v>
      </c>
      <c r="H12" s="13">
        <v>2.1065721283707619</v>
      </c>
      <c r="I12" s="13">
        <v>0.15039746181261551</v>
      </c>
      <c r="J12" s="13">
        <v>7.7115983226878626</v>
      </c>
    </row>
    <row r="13" spans="1:11">
      <c r="A13" s="10" t="s">
        <v>21</v>
      </c>
      <c r="B13" s="11">
        <v>125</v>
      </c>
      <c r="C13" s="12">
        <v>10</v>
      </c>
      <c r="D13" s="13">
        <v>151.72393874346835</v>
      </c>
      <c r="E13" s="13">
        <v>15.172393874346835</v>
      </c>
      <c r="F13" s="13">
        <v>1.2632082153315158</v>
      </c>
      <c r="G13" s="13">
        <v>23.932653766105695</v>
      </c>
      <c r="H13" s="13">
        <v>2.3932653766105694</v>
      </c>
      <c r="I13" s="13">
        <v>0.17086575543208388</v>
      </c>
      <c r="J13" s="13">
        <v>7.3929864538223331</v>
      </c>
    </row>
    <row r="14" spans="1:11">
      <c r="A14" s="10" t="s">
        <v>22</v>
      </c>
      <c r="B14" s="11">
        <v>100</v>
      </c>
      <c r="C14" s="12">
        <v>10</v>
      </c>
      <c r="D14" s="13">
        <v>180.70343125238045</v>
      </c>
      <c r="E14" s="13">
        <v>18.070343125238047</v>
      </c>
      <c r="F14" s="13">
        <v>1.5044828178534717</v>
      </c>
      <c r="G14" s="13">
        <v>27.422832440329444</v>
      </c>
      <c r="H14" s="13">
        <v>2.7422832440329445</v>
      </c>
      <c r="I14" s="13">
        <v>0.19578367809926281</v>
      </c>
      <c r="J14" s="13">
        <v>7.6844139024229348</v>
      </c>
    </row>
    <row r="15" spans="1:11">
      <c r="A15" s="10" t="str">
        <f>'[1]HOE-LEGACY2-KMCore1'!A23</f>
        <v>KM1513-45-1-14</v>
      </c>
      <c r="B15" s="11">
        <v>75</v>
      </c>
      <c r="C15" s="12">
        <v>4</v>
      </c>
      <c r="D15" s="13">
        <f>'[1]HOE-LEGACY2-KMCore1'!C23</f>
        <v>98.261830133439716</v>
      </c>
      <c r="E15" s="13">
        <f t="shared" ref="E15:E26" si="0">D15/C15</f>
        <v>24.565457533359929</v>
      </c>
      <c r="F15" s="13">
        <f t="shared" ref="F15:F26" si="1">E15/12.011</f>
        <v>2.0452466516826187</v>
      </c>
      <c r="G15" s="13">
        <f>'[1]HOE-LEGACY2-KMCore1'!F23</f>
        <v>22.314973434667547</v>
      </c>
      <c r="H15" s="13">
        <f t="shared" ref="H15:H26" si="2">G15/C15</f>
        <v>5.5787433586668866</v>
      </c>
      <c r="I15" s="13">
        <f t="shared" ref="I15:I26" si="3">H15/14.0067</f>
        <v>0.39829105775570878</v>
      </c>
      <c r="J15" s="13">
        <f t="shared" ref="J15:J26" si="4">F15/I15</f>
        <v>5.1350554120074356</v>
      </c>
    </row>
    <row r="16" spans="1:11">
      <c r="A16" s="10" t="str">
        <f>'[1]HOE-LEGACY2-KMCore1'!A24</f>
        <v>KM1513-45-1-17</v>
      </c>
      <c r="B16" s="11">
        <v>45</v>
      </c>
      <c r="C16" s="12">
        <v>4</v>
      </c>
      <c r="D16" s="13">
        <f>'[1]HOE-LEGACY2-KMCore1'!C24</f>
        <v>144.45452380891456</v>
      </c>
      <c r="E16" s="13">
        <f t="shared" si="0"/>
        <v>36.11363095222864</v>
      </c>
      <c r="F16" s="13">
        <f t="shared" si="1"/>
        <v>3.006713092351065</v>
      </c>
      <c r="G16" s="13">
        <f>'[1]HOE-LEGACY2-KMCore1'!F24</f>
        <v>22.963664522884628</v>
      </c>
      <c r="H16" s="13">
        <f t="shared" si="2"/>
        <v>5.7409161307211569</v>
      </c>
      <c r="I16" s="13">
        <f t="shared" si="3"/>
        <v>0.40986928617883989</v>
      </c>
      <c r="J16" s="13">
        <f t="shared" si="4"/>
        <v>7.3357853192228069</v>
      </c>
    </row>
    <row r="17" spans="1:11">
      <c r="A17" s="10" t="str">
        <f>'[1]HOE-LEGACY2-KMCore1'!A25</f>
        <v>KM1513-45-1-20</v>
      </c>
      <c r="B17" s="11">
        <v>25</v>
      </c>
      <c r="C17" s="12">
        <v>4</v>
      </c>
      <c r="D17" s="13">
        <f>'[1]HOE-LEGACY2-KMCore1'!C25</f>
        <v>167.43045173717474</v>
      </c>
      <c r="E17" s="13">
        <f t="shared" si="0"/>
        <v>41.857612934293684</v>
      </c>
      <c r="F17" s="13">
        <f t="shared" si="1"/>
        <v>3.4849398829650893</v>
      </c>
      <c r="G17" s="13">
        <f>'[1]HOE-LEGACY2-KMCore1'!F25</f>
        <v>27.115287487473939</v>
      </c>
      <c r="H17" s="13">
        <f t="shared" si="2"/>
        <v>6.7788218718684847</v>
      </c>
      <c r="I17" s="13">
        <f t="shared" si="3"/>
        <v>0.48396994808687877</v>
      </c>
      <c r="J17" s="13">
        <f t="shared" si="4"/>
        <v>7.2007361133495387</v>
      </c>
    </row>
    <row r="18" spans="1:11">
      <c r="A18" s="10" t="str">
        <f>'[1]HOE-LEGACY2-KMCore1'!A26</f>
        <v>KM1513-45-1-23</v>
      </c>
      <c r="B18" s="11">
        <v>5</v>
      </c>
      <c r="C18" s="12">
        <v>4</v>
      </c>
      <c r="D18" s="13">
        <f>'[1]HOE-LEGACY2-KMCore1'!C26</f>
        <v>166.75610584410211</v>
      </c>
      <c r="E18" s="13">
        <f t="shared" si="0"/>
        <v>41.689026461025527</v>
      </c>
      <c r="F18" s="13">
        <f t="shared" si="1"/>
        <v>3.4709038765319731</v>
      </c>
      <c r="G18" s="13">
        <f>'[1]HOE-LEGACY2-KMCore1'!F26</f>
        <v>28.282931446264683</v>
      </c>
      <c r="H18" s="13">
        <f t="shared" si="2"/>
        <v>7.0707328615661709</v>
      </c>
      <c r="I18" s="13">
        <f t="shared" si="3"/>
        <v>0.50481075924851471</v>
      </c>
      <c r="J18" s="13">
        <f t="shared" si="4"/>
        <v>6.8756535254892857</v>
      </c>
    </row>
    <row r="19" spans="1:11">
      <c r="A19" s="6" t="str">
        <f>'[1]HOE-LEGACY2-KMCore1'!A27</f>
        <v>KM1513-73-1-1</v>
      </c>
      <c r="B19" s="11">
        <v>175</v>
      </c>
      <c r="C19" s="12">
        <v>10</v>
      </c>
      <c r="D19" s="13">
        <f>'[1]HOE-LEGACY2-KMCore1'!C27</f>
        <v>70.950821463998381</v>
      </c>
      <c r="E19" s="13">
        <f t="shared" si="0"/>
        <v>7.0950821463998377</v>
      </c>
      <c r="F19" s="13">
        <f t="shared" si="1"/>
        <v>0.59071535645656803</v>
      </c>
      <c r="G19" s="13">
        <f>'[1]HOE-LEGACY2-KMCore1'!F27</f>
        <v>17.644397599504572</v>
      </c>
      <c r="H19" s="13">
        <f t="shared" si="2"/>
        <v>1.7644397599504571</v>
      </c>
      <c r="I19" s="13">
        <f t="shared" si="3"/>
        <v>0.12597112524366602</v>
      </c>
      <c r="J19" s="13">
        <f t="shared" si="4"/>
        <v>4.6892917350221888</v>
      </c>
    </row>
    <row r="20" spans="1:11">
      <c r="A20" s="6" t="str">
        <f>'[1]HOE-LEGACY2-KMCore1'!A28</f>
        <v>KM1513-73-1-3</v>
      </c>
      <c r="B20" s="11">
        <v>150</v>
      </c>
      <c r="C20" s="12">
        <v>10</v>
      </c>
      <c r="D20" s="13">
        <f>'[1]HOE-LEGACY2-KMCore1'!C28</f>
        <v>139.01158910054266</v>
      </c>
      <c r="E20" s="13">
        <f t="shared" si="0"/>
        <v>13.901158910054267</v>
      </c>
      <c r="F20" s="13">
        <f t="shared" si="1"/>
        <v>1.157368987599223</v>
      </c>
      <c r="G20" s="13">
        <f>'[1]HOE-LEGACY2-KMCore1'!F28</f>
        <v>21.017591258233388</v>
      </c>
      <c r="H20" s="13">
        <f t="shared" si="2"/>
        <v>2.1017591258233388</v>
      </c>
      <c r="I20" s="13">
        <f t="shared" si="3"/>
        <v>0.15005384036377867</v>
      </c>
      <c r="J20" s="13">
        <f t="shared" si="4"/>
        <v>7.7130247702650534</v>
      </c>
    </row>
    <row r="21" spans="1:11">
      <c r="A21" s="6" t="str">
        <f>'[1]HOE-LEGACY2-KMCore1'!A29</f>
        <v>KM1513-73-1-5</v>
      </c>
      <c r="B21" s="11">
        <v>125</v>
      </c>
      <c r="C21" s="12">
        <v>10</v>
      </c>
      <c r="D21" s="13">
        <f>'[1]HOE-LEGACY2-KMCore1'!C29</f>
        <v>137.56656218681559</v>
      </c>
      <c r="E21" s="13">
        <f t="shared" si="0"/>
        <v>13.75665621868156</v>
      </c>
      <c r="F21" s="13">
        <f t="shared" si="1"/>
        <v>1.1453381249422663</v>
      </c>
      <c r="G21" s="13">
        <f>'[1]HOE-LEGACY2-KMCore1'!F29</f>
        <v>27.374763922760771</v>
      </c>
      <c r="H21" s="13">
        <f t="shared" si="2"/>
        <v>2.737476392276077</v>
      </c>
      <c r="I21" s="13">
        <f t="shared" si="3"/>
        <v>0.19544049578245246</v>
      </c>
      <c r="J21" s="13">
        <f t="shared" si="4"/>
        <v>5.8602907261203336</v>
      </c>
    </row>
    <row r="22" spans="1:11">
      <c r="A22" s="6" t="str">
        <f>'[1]HOE-LEGACY2-KMCore1'!A30</f>
        <v>KM1513-73-1-9</v>
      </c>
      <c r="B22" s="11">
        <v>100</v>
      </c>
      <c r="C22" s="12">
        <v>10</v>
      </c>
      <c r="D22" s="13">
        <f>'[1]HOE-LEGACY2-KMCore1'!C30</f>
        <v>186.69747725353545</v>
      </c>
      <c r="E22" s="13">
        <f t="shared" si="0"/>
        <v>18.669747725353545</v>
      </c>
      <c r="F22" s="13">
        <f t="shared" si="1"/>
        <v>1.55438745527879</v>
      </c>
      <c r="G22" s="13">
        <f>'[1]HOE-LEGACY2-KMCore1'!F30</f>
        <v>36.586177375443306</v>
      </c>
      <c r="H22" s="13">
        <f t="shared" si="2"/>
        <v>3.6586177375443305</v>
      </c>
      <c r="I22" s="13">
        <f t="shared" si="3"/>
        <v>0.26120483322583693</v>
      </c>
      <c r="J22" s="13">
        <f t="shared" si="4"/>
        <v>5.9508372646951413</v>
      </c>
    </row>
    <row r="23" spans="1:11" s="18" customFormat="1">
      <c r="A23" s="14" t="str">
        <f>'[1]HOE-LEGACY2-KMCore1'!A31</f>
        <v>KM1513-73-1-11</v>
      </c>
      <c r="B23" s="15">
        <v>75</v>
      </c>
      <c r="C23" s="15">
        <v>4</v>
      </c>
      <c r="D23" s="16">
        <f>'[1]HOE-LEGACY2-KMCore1'!C31</f>
        <v>94.071252083631251</v>
      </c>
      <c r="E23" s="16">
        <f t="shared" si="0"/>
        <v>23.517813020907813</v>
      </c>
      <c r="F23" s="16">
        <f t="shared" si="1"/>
        <v>1.9580228974196832</v>
      </c>
      <c r="G23" s="16">
        <f>'[1]HOE-LEGACY2-KMCore1'!F31</f>
        <v>232.49088601700143</v>
      </c>
      <c r="H23" s="16">
        <f t="shared" si="2"/>
        <v>58.122721504250357</v>
      </c>
      <c r="I23" s="16">
        <f t="shared" si="3"/>
        <v>4.1496370668501754</v>
      </c>
      <c r="J23" s="16">
        <f t="shared" si="4"/>
        <v>0.47185401177890013</v>
      </c>
      <c r="K23" s="17" t="s">
        <v>23</v>
      </c>
    </row>
    <row r="24" spans="1:11">
      <c r="A24" s="6" t="str">
        <f>'[1]HOE-LEGACY2-KMCore1'!A32</f>
        <v>KM1513-73-1-15</v>
      </c>
      <c r="B24" s="11">
        <v>45</v>
      </c>
      <c r="C24" s="12">
        <v>4</v>
      </c>
      <c r="D24" s="13">
        <f>'[1]HOE-LEGACY2-KMCore1'!C32</f>
        <v>139.830437684988</v>
      </c>
      <c r="E24" s="13">
        <f t="shared" si="0"/>
        <v>34.957609421247</v>
      </c>
      <c r="F24" s="13">
        <f t="shared" si="1"/>
        <v>2.9104661910954128</v>
      </c>
      <c r="G24" s="13">
        <f>'[1]HOE-LEGACY2-KMCore1'!F32</f>
        <v>33.342721934357904</v>
      </c>
      <c r="H24" s="13">
        <f t="shared" si="2"/>
        <v>8.335680483589476</v>
      </c>
      <c r="I24" s="13">
        <f t="shared" si="3"/>
        <v>0.59512094094893697</v>
      </c>
      <c r="J24" s="13">
        <f t="shared" si="4"/>
        <v>4.8905457543715283</v>
      </c>
    </row>
    <row r="25" spans="1:11">
      <c r="A25" s="6" t="str">
        <f>'[1]HOE-LEGACY2-KMCore1'!A33</f>
        <v>KM1513-73-1-19</v>
      </c>
      <c r="B25" s="11">
        <v>25</v>
      </c>
      <c r="C25" s="12">
        <v>4</v>
      </c>
      <c r="D25" s="13">
        <f>'[1]HOE-LEGACY2-KMCore1'!C33</f>
        <v>123.69430381503588</v>
      </c>
      <c r="E25" s="13">
        <f t="shared" si="0"/>
        <v>30.92357595375897</v>
      </c>
      <c r="F25" s="13">
        <f t="shared" si="1"/>
        <v>2.5746046085887082</v>
      </c>
      <c r="G25" s="13">
        <f>'[1]HOE-LEGACY2-KMCore1'!F33</f>
        <v>22.963664522884628</v>
      </c>
      <c r="H25" s="13">
        <f t="shared" si="2"/>
        <v>5.7409161307211569</v>
      </c>
      <c r="I25" s="13">
        <f t="shared" si="3"/>
        <v>0.40986928617883989</v>
      </c>
      <c r="J25" s="13">
        <f t="shared" si="4"/>
        <v>6.2815260752798165</v>
      </c>
    </row>
    <row r="26" spans="1:11">
      <c r="A26" s="6" t="str">
        <f>'[1]HOE-LEGACY2-KMCore1'!A34</f>
        <v>KM1513-73-1-23</v>
      </c>
      <c r="B26" s="11">
        <v>5</v>
      </c>
      <c r="C26" s="12">
        <v>4</v>
      </c>
      <c r="D26" s="13">
        <f>'[1]HOE-LEGACY2-KMCore1'!C34</f>
        <v>155.58123104461288</v>
      </c>
      <c r="E26" s="13">
        <f t="shared" si="0"/>
        <v>38.895307761153219</v>
      </c>
      <c r="F26" s="13">
        <f t="shared" si="1"/>
        <v>3.2383071984974792</v>
      </c>
      <c r="G26" s="13">
        <f>'[1]HOE-LEGACY2-KMCore1'!F34</f>
        <v>24.909737787535867</v>
      </c>
      <c r="H26" s="13">
        <f t="shared" si="2"/>
        <v>6.2274344468839669</v>
      </c>
      <c r="I26" s="13">
        <f t="shared" si="3"/>
        <v>0.4446039714482331</v>
      </c>
      <c r="J26" s="13">
        <f t="shared" si="4"/>
        <v>7.2835768604341569</v>
      </c>
    </row>
  </sheetData>
  <pageMargins left="0.75" right="0.75" top="1" bottom="1" header="0.5" footer="0.5"/>
  <pageSetup scale="59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125" zoomScaleNormal="125" zoomScalePageLayoutView="125" workbookViewId="0">
      <selection activeCell="D44" sqref="D44"/>
    </sheetView>
  </sheetViews>
  <sheetFormatPr baseColWidth="10" defaultColWidth="8.83203125" defaultRowHeight="12" x14ac:dyDescent="0"/>
  <cols>
    <col min="1" max="1" width="15.6640625" style="5" customWidth="1"/>
    <col min="2" max="3" width="10.5" style="5" customWidth="1"/>
    <col min="4" max="4" width="13.5" style="5" customWidth="1"/>
    <col min="5" max="5" width="8.83203125" style="5" customWidth="1"/>
    <col min="6" max="6" width="9.6640625" style="5" customWidth="1"/>
    <col min="7" max="7" width="14" style="5" customWidth="1"/>
    <col min="8" max="8" width="8.6640625" style="5" customWidth="1"/>
    <col min="9" max="9" width="9.83203125" style="5" customWidth="1"/>
    <col min="10" max="10" width="11.33203125" style="9" customWidth="1"/>
    <col min="11" max="11" width="14.5" style="5" customWidth="1"/>
    <col min="12" max="16384" width="8.83203125" style="5"/>
  </cols>
  <sheetData>
    <row r="1" spans="1:11" ht="2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</row>
    <row r="2" spans="1:11">
      <c r="A2" s="6"/>
      <c r="B2" s="7"/>
      <c r="C2" s="7"/>
      <c r="D2" s="7"/>
      <c r="E2" s="7"/>
      <c r="F2" s="7"/>
      <c r="G2" s="7"/>
      <c r="H2" s="7"/>
      <c r="I2" s="7"/>
      <c r="J2" s="4"/>
      <c r="K2" s="4"/>
    </row>
    <row r="3" spans="1:11">
      <c r="A3" s="8" t="s">
        <v>24</v>
      </c>
    </row>
    <row r="4" spans="1:11">
      <c r="A4" s="10" t="str">
        <f>'[2]HOE-LEGACY2-KOKCore1'!A23</f>
        <v>KOK1507-5-1-9</v>
      </c>
      <c r="B4" s="11">
        <v>175</v>
      </c>
      <c r="C4" s="12">
        <v>4</v>
      </c>
      <c r="D4" s="13">
        <f>'[2]HOE-LEGACY2-KOKCore1'!C23</f>
        <v>32.413317445361223</v>
      </c>
      <c r="E4" s="13">
        <f t="shared" ref="E4:E12" si="0">D4/C4</f>
        <v>8.1033293613403057</v>
      </c>
      <c r="F4" s="13">
        <f t="shared" ref="F4:F12" si="1">E4/12.011</f>
        <v>0.67465900935311851</v>
      </c>
      <c r="G4" s="13">
        <f>'[2]HOE-LEGACY2-KOKCore1'!F23</f>
        <v>7.4984819069610218</v>
      </c>
      <c r="H4" s="13">
        <f t="shared" ref="H4:H12" si="2">G4/C4</f>
        <v>1.8746204767402554</v>
      </c>
      <c r="I4" s="13">
        <f t="shared" ref="I4:I12" si="3">H4/14.0067</f>
        <v>0.13383741186291243</v>
      </c>
      <c r="J4" s="13">
        <f t="shared" ref="J4:J12" si="4">F4/I4</f>
        <v>5.0408850556984861</v>
      </c>
    </row>
    <row r="5" spans="1:11">
      <c r="A5" s="10" t="str">
        <f>'[2]HOE-LEGACY2-KOKCore1'!A24</f>
        <v>KOK1507-5-1-11</v>
      </c>
      <c r="B5" s="11">
        <v>150</v>
      </c>
      <c r="C5" s="12">
        <v>4</v>
      </c>
      <c r="D5" s="13">
        <f>'[2]HOE-LEGACY2-KOKCore1'!C24</f>
        <v>83.566731429137008</v>
      </c>
      <c r="E5" s="13">
        <f t="shared" si="0"/>
        <v>20.891682857284252</v>
      </c>
      <c r="F5" s="13">
        <f t="shared" si="1"/>
        <v>1.7393791405615064</v>
      </c>
      <c r="G5" s="13">
        <f>'[2]HOE-LEGACY2-KOKCore1'!F24</f>
        <v>17.139387215910908</v>
      </c>
      <c r="H5" s="13">
        <f t="shared" si="2"/>
        <v>4.284846803977727</v>
      </c>
      <c r="I5" s="13">
        <f t="shared" si="3"/>
        <v>0.30591408425808553</v>
      </c>
      <c r="J5" s="13">
        <f t="shared" si="4"/>
        <v>5.6858419735067605</v>
      </c>
    </row>
    <row r="6" spans="1:11">
      <c r="A6" s="10" t="str">
        <f>'[2]HOE-LEGACY2-KOKCore1'!A25</f>
        <v>KOK1507-5-1-13a</v>
      </c>
      <c r="B6" s="11">
        <v>125</v>
      </c>
      <c r="C6" s="12">
        <v>4</v>
      </c>
      <c r="D6" s="13">
        <f>'[2]HOE-LEGACY2-KOKCore1'!C25</f>
        <v>99.428255145036474</v>
      </c>
      <c r="E6" s="13">
        <f t="shared" si="0"/>
        <v>24.857063786259118</v>
      </c>
      <c r="F6" s="13">
        <f t="shared" si="1"/>
        <v>2.0695249176803863</v>
      </c>
      <c r="G6" s="13">
        <f>'[2]HOE-LEGACY2-KOKCore1'!F25</f>
        <v>21.218231769697397</v>
      </c>
      <c r="H6" s="13">
        <f t="shared" si="2"/>
        <v>5.3045579424243492</v>
      </c>
      <c r="I6" s="13">
        <f t="shared" si="3"/>
        <v>0.37871575334835106</v>
      </c>
      <c r="J6" s="13">
        <f t="shared" si="4"/>
        <v>5.4645863008946236</v>
      </c>
      <c r="K6" s="6" t="s">
        <v>25</v>
      </c>
    </row>
    <row r="7" spans="1:11">
      <c r="A7" s="10" t="str">
        <f>'[2]HOE-LEGACY2-KOKCore1'!A26</f>
        <v>KOK1507-5-1-13b</v>
      </c>
      <c r="B7" s="11">
        <v>125</v>
      </c>
      <c r="C7" s="12">
        <v>4</v>
      </c>
      <c r="D7" s="13">
        <f>'[2]HOE-LEGACY2-KOKCore1'!C26</f>
        <v>135.02856392961084</v>
      </c>
      <c r="E7" s="13">
        <f t="shared" si="0"/>
        <v>33.75714098240271</v>
      </c>
      <c r="F7" s="13">
        <f t="shared" si="1"/>
        <v>2.8105187729916503</v>
      </c>
      <c r="G7" s="13">
        <f>'[2]HOE-LEGACY2-KOKCore1'!F26</f>
        <v>20.847427719353171</v>
      </c>
      <c r="H7" s="13">
        <f t="shared" si="2"/>
        <v>5.2118569298382926</v>
      </c>
      <c r="I7" s="13">
        <f t="shared" si="3"/>
        <v>0.37209741979469058</v>
      </c>
      <c r="J7" s="13">
        <f t="shared" si="4"/>
        <v>7.5531799563200126</v>
      </c>
      <c r="K7" s="6" t="s">
        <v>26</v>
      </c>
    </row>
    <row r="8" spans="1:11">
      <c r="A8" s="10" t="str">
        <f>'[2]HOE-LEGACY2-KOKCore1'!A27</f>
        <v>KOK1507-5-1-15</v>
      </c>
      <c r="B8" s="11">
        <v>100</v>
      </c>
      <c r="C8" s="12">
        <v>4</v>
      </c>
      <c r="D8" s="13">
        <f>'[2]HOE-LEGACY2-KOKCore1'!C27</f>
        <v>150.00889188351587</v>
      </c>
      <c r="E8" s="13">
        <f t="shared" si="0"/>
        <v>37.502222970878968</v>
      </c>
      <c r="F8" s="13">
        <f t="shared" si="1"/>
        <v>3.1223231180483699</v>
      </c>
      <c r="G8" s="13">
        <f>'[2]HOE-LEGACY2-KOKCore1'!F27</f>
        <v>22.207042570615332</v>
      </c>
      <c r="H8" s="13">
        <f t="shared" si="2"/>
        <v>5.5517606426538331</v>
      </c>
      <c r="I8" s="13">
        <f t="shared" si="3"/>
        <v>0.39636464282477907</v>
      </c>
      <c r="J8" s="13">
        <f t="shared" si="4"/>
        <v>7.8774007080865065</v>
      </c>
    </row>
    <row r="9" spans="1:11">
      <c r="A9" s="10" t="str">
        <f>'[2]HOE-LEGACY2-KOKCore1'!A28</f>
        <v>KOK1507-5-1-17</v>
      </c>
      <c r="B9" s="11">
        <v>75</v>
      </c>
      <c r="C9" s="12">
        <v>4</v>
      </c>
      <c r="D9" s="13">
        <f>'[2]HOE-LEGACY2-KOKCore1'!C28</f>
        <v>99.428255145036474</v>
      </c>
      <c r="E9" s="13">
        <f t="shared" si="0"/>
        <v>24.857063786259118</v>
      </c>
      <c r="F9" s="13">
        <f t="shared" si="1"/>
        <v>2.0695249176803863</v>
      </c>
      <c r="G9" s="13">
        <f>'[2]HOE-LEGACY2-KOKCore1'!F28</f>
        <v>21.218231769697397</v>
      </c>
      <c r="H9" s="13">
        <f t="shared" si="2"/>
        <v>5.3045579424243492</v>
      </c>
      <c r="I9" s="13">
        <f t="shared" si="3"/>
        <v>0.37871575334835106</v>
      </c>
      <c r="J9" s="13">
        <f t="shared" si="4"/>
        <v>5.4645863008946236</v>
      </c>
    </row>
    <row r="10" spans="1:11">
      <c r="A10" s="10" t="str">
        <f>'[2]HOE-LEGACY2-KOKCore1'!A29</f>
        <v>KOK1507-5-1-19</v>
      </c>
      <c r="B10" s="11">
        <v>45</v>
      </c>
      <c r="C10" s="12">
        <v>4</v>
      </c>
      <c r="D10" s="13">
        <f>'[2]HOE-LEGACY2-KOKCore1'!C29</f>
        <v>135.02856392961084</v>
      </c>
      <c r="E10" s="13">
        <f t="shared" si="0"/>
        <v>33.75714098240271</v>
      </c>
      <c r="F10" s="13">
        <f t="shared" si="1"/>
        <v>2.8105187729916503</v>
      </c>
      <c r="G10" s="13">
        <f>'[2]HOE-LEGACY2-KOKCore1'!F29</f>
        <v>20.847427719353171</v>
      </c>
      <c r="H10" s="13">
        <f t="shared" si="2"/>
        <v>5.2118569298382926</v>
      </c>
      <c r="I10" s="13">
        <f t="shared" si="3"/>
        <v>0.37209741979469058</v>
      </c>
      <c r="J10" s="13">
        <f t="shared" si="4"/>
        <v>7.5531799563200126</v>
      </c>
    </row>
    <row r="11" spans="1:11">
      <c r="A11" s="10" t="str">
        <f>'[2]HOE-LEGACY2-KOKCore1'!A30</f>
        <v>KOK1507-5-1-21</v>
      </c>
      <c r="B11" s="11">
        <v>25</v>
      </c>
      <c r="C11" s="12">
        <v>4</v>
      </c>
      <c r="D11" s="13">
        <f>'[2]HOE-LEGACY2-KOKCore1'!C30</f>
        <v>150.00889188351587</v>
      </c>
      <c r="E11" s="13">
        <f t="shared" si="0"/>
        <v>37.502222970878968</v>
      </c>
      <c r="F11" s="13">
        <f t="shared" si="1"/>
        <v>3.1223231180483699</v>
      </c>
      <c r="G11" s="13">
        <f>'[2]HOE-LEGACY2-KOKCore1'!F30</f>
        <v>22.207042570615332</v>
      </c>
      <c r="H11" s="13">
        <f t="shared" si="2"/>
        <v>5.5517606426538331</v>
      </c>
      <c r="I11" s="13">
        <f t="shared" si="3"/>
        <v>0.39636464282477907</v>
      </c>
      <c r="J11" s="13">
        <f t="shared" si="4"/>
        <v>7.8774007080865065</v>
      </c>
    </row>
    <row r="12" spans="1:11" s="18" customFormat="1">
      <c r="A12" s="14" t="str">
        <f>'[2]HOE-LEGACY2-KOKCore1'!A31</f>
        <v>KOK1507-5-1-23</v>
      </c>
      <c r="B12" s="15">
        <v>5</v>
      </c>
      <c r="C12" s="15">
        <v>4</v>
      </c>
      <c r="D12" s="16">
        <f>'[2]HOE-LEGACY2-KOKCore1'!C31</f>
        <v>-10.721215104265381</v>
      </c>
      <c r="E12" s="16">
        <f t="shared" si="0"/>
        <v>-2.6803037760663453</v>
      </c>
      <c r="F12" s="16">
        <f t="shared" si="1"/>
        <v>-0.22315409008961332</v>
      </c>
      <c r="G12" s="16">
        <f>'[2]HOE-LEGACY2-KOKCore1'!F31</f>
        <v>-0.78280855072670008</v>
      </c>
      <c r="H12" s="16">
        <f t="shared" si="2"/>
        <v>-0.19570213768167502</v>
      </c>
      <c r="I12" s="16">
        <f t="shared" si="3"/>
        <v>-1.3972037502172175E-2</v>
      </c>
      <c r="J12" s="16">
        <f t="shared" si="4"/>
        <v>15.971478036393796</v>
      </c>
      <c r="K12" s="18" t="s">
        <v>27</v>
      </c>
    </row>
    <row r="13" spans="1:11">
      <c r="A13" s="6" t="s">
        <v>28</v>
      </c>
      <c r="B13" s="11">
        <v>175</v>
      </c>
      <c r="C13" s="12">
        <v>4</v>
      </c>
      <c r="D13" s="13">
        <v>48.034903489949535</v>
      </c>
      <c r="E13" s="13">
        <v>12.008725872487384</v>
      </c>
      <c r="F13" s="13">
        <v>0.99981066293292686</v>
      </c>
      <c r="G13" s="13">
        <v>8.8085461778027909</v>
      </c>
      <c r="H13" s="13">
        <v>2.2021365444506977</v>
      </c>
      <c r="I13" s="13">
        <v>0.15722022635243832</v>
      </c>
      <c r="J13" s="13">
        <v>6.3593004928746613</v>
      </c>
    </row>
    <row r="14" spans="1:11">
      <c r="A14" s="6" t="s">
        <v>29</v>
      </c>
      <c r="B14" s="11">
        <v>150</v>
      </c>
      <c r="C14" s="12">
        <v>4</v>
      </c>
      <c r="D14" s="13">
        <v>63.05315112754684</v>
      </c>
      <c r="E14" s="13">
        <v>15.76328778188671</v>
      </c>
      <c r="F14" s="13">
        <v>1.312404277902482</v>
      </c>
      <c r="G14" s="13">
        <v>13.794515712408144</v>
      </c>
      <c r="H14" s="13">
        <v>3.4486289281020359</v>
      </c>
      <c r="I14" s="13">
        <v>0.24621280730664866</v>
      </c>
      <c r="J14" s="13">
        <v>5.3303655981954368</v>
      </c>
    </row>
    <row r="15" spans="1:11">
      <c r="A15" s="6" t="s">
        <v>30</v>
      </c>
      <c r="B15" s="11">
        <v>125</v>
      </c>
      <c r="C15" s="12">
        <v>4</v>
      </c>
      <c r="D15" s="13">
        <v>74.239763737370055</v>
      </c>
      <c r="E15" s="13">
        <v>18.559940934342514</v>
      </c>
      <c r="F15" s="13">
        <v>1.5452452696979864</v>
      </c>
      <c r="G15" s="13">
        <v>14.667060380964081</v>
      </c>
      <c r="H15" s="13">
        <v>3.6667650952410202</v>
      </c>
      <c r="I15" s="13">
        <v>0.26178650897363548</v>
      </c>
      <c r="J15" s="13">
        <v>5.9026925251278248</v>
      </c>
    </row>
    <row r="16" spans="1:11">
      <c r="A16" s="6" t="s">
        <v>31</v>
      </c>
      <c r="B16" s="12">
        <v>100</v>
      </c>
      <c r="C16" s="12">
        <v>4</v>
      </c>
      <c r="D16" s="4">
        <v>95.335777281091765</v>
      </c>
      <c r="E16" s="4">
        <v>23.833944320272941</v>
      </c>
      <c r="F16" s="4">
        <v>1.9843430455643112</v>
      </c>
      <c r="G16" s="4">
        <v>19.154432962108896</v>
      </c>
      <c r="H16" s="4">
        <v>4.7886082405272239</v>
      </c>
      <c r="I16" s="4">
        <v>0.34187983183242476</v>
      </c>
      <c r="J16" s="4">
        <v>5.8042120675224664</v>
      </c>
    </row>
    <row r="17" spans="1:10">
      <c r="A17" s="6" t="s">
        <v>32</v>
      </c>
      <c r="B17" s="12">
        <v>75</v>
      </c>
      <c r="C17" s="12">
        <v>4</v>
      </c>
      <c r="D17" s="4">
        <v>100.57674933057586</v>
      </c>
      <c r="E17" s="4">
        <v>25.144187332643966</v>
      </c>
      <c r="F17" s="4">
        <v>2.0934299669173231</v>
      </c>
      <c r="G17" s="4">
        <v>20.400925345760236</v>
      </c>
      <c r="H17" s="4">
        <v>5.1002313364400589</v>
      </c>
      <c r="I17" s="4">
        <v>0.36412797707097738</v>
      </c>
      <c r="J17" s="4">
        <v>5.749159907340113</v>
      </c>
    </row>
    <row r="18" spans="1:10">
      <c r="A18" s="6" t="s">
        <v>33</v>
      </c>
      <c r="B18" s="12">
        <v>45</v>
      </c>
      <c r="C18" s="12">
        <v>4</v>
      </c>
      <c r="D18" s="4">
        <v>152.32584309649033</v>
      </c>
      <c r="E18" s="4">
        <v>38.081460774122583</v>
      </c>
      <c r="F18" s="4">
        <v>3.1705487281760543</v>
      </c>
      <c r="G18" s="4">
        <v>26.384088787286657</v>
      </c>
      <c r="H18" s="4">
        <v>6.5960221968216644</v>
      </c>
      <c r="I18" s="4">
        <v>0.47091907421602974</v>
      </c>
      <c r="J18" s="4">
        <v>6.73268275118029</v>
      </c>
    </row>
    <row r="19" spans="1:10">
      <c r="A19" s="6" t="s">
        <v>34</v>
      </c>
      <c r="B19" s="12">
        <v>25</v>
      </c>
      <c r="C19" s="12">
        <v>4</v>
      </c>
      <c r="D19" s="4">
        <v>168.04875924494263</v>
      </c>
      <c r="E19" s="4">
        <v>42.012189811235658</v>
      </c>
      <c r="F19" s="4">
        <v>3.4978094922350893</v>
      </c>
      <c r="G19" s="4">
        <v>27.630581170937997</v>
      </c>
      <c r="H19" s="4">
        <v>6.9076452927344993</v>
      </c>
      <c r="I19" s="4">
        <v>0.49316721945458242</v>
      </c>
      <c r="J19" s="4">
        <v>7.0925425580870654</v>
      </c>
    </row>
    <row r="20" spans="1:10">
      <c r="A20" s="6" t="s">
        <v>35</v>
      </c>
      <c r="B20" s="12">
        <v>5</v>
      </c>
      <c r="C20" s="12">
        <v>4</v>
      </c>
      <c r="D20" s="4">
        <v>153.07455338927377</v>
      </c>
      <c r="E20" s="4">
        <v>38.268638347318443</v>
      </c>
      <c r="F20" s="4">
        <v>3.186132574083627</v>
      </c>
      <c r="G20" s="4">
        <v>25.137596403635321</v>
      </c>
      <c r="H20" s="4">
        <v>6.2843991009088302</v>
      </c>
      <c r="I20" s="4">
        <v>0.44867092897747723</v>
      </c>
      <c r="J20" s="4">
        <v>7.101268141764467</v>
      </c>
    </row>
  </sheetData>
  <pageMargins left="0.75" right="0.75" top="1" bottom="1" header="0.5" footer="0.5"/>
  <pageSetup scale="59"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HOE-LEGACY2-KM</vt:lpstr>
      <vt:lpstr>HOE-LEGACY2-KOK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Grabowski</dc:creator>
  <cp:lastModifiedBy>Eric Grabowski</cp:lastModifiedBy>
  <dcterms:created xsi:type="dcterms:W3CDTF">2015-10-03T01:18:29Z</dcterms:created>
  <dcterms:modified xsi:type="dcterms:W3CDTF">2016-06-03T21:44:30Z</dcterms:modified>
</cp:coreProperties>
</file>