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wliamlaptop/Documents/Projects/pitadtma8.0Tpit/data.raw/"/>
    </mc:Choice>
  </mc:AlternateContent>
  <xr:revisionPtr revIDLastSave="0" documentId="8_{1BC0E48F-0EC6-1D45-BC86-1E7A9DECEC35}" xr6:coauthVersionLast="36" xr6:coauthVersionMax="36" xr10:uidLastSave="{00000000-0000-0000-0000-000000000000}"/>
  <bookViews>
    <workbookView xWindow="0" yWindow="460" windowWidth="33600" windowHeight="191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E17" i="1" s="1"/>
  <c r="V7" i="1"/>
  <c r="D17" i="1" s="1"/>
  <c r="V6" i="1"/>
  <c r="C17" i="1" s="1"/>
  <c r="V5" i="1"/>
  <c r="B17" i="1" s="1"/>
  <c r="R8" i="1"/>
  <c r="E16" i="1" s="1"/>
  <c r="R7" i="1"/>
  <c r="D16" i="1" s="1"/>
  <c r="R6" i="1"/>
  <c r="C16" i="1" s="1"/>
  <c r="R5" i="1"/>
  <c r="B16" i="1" s="1"/>
  <c r="N8" i="1"/>
  <c r="E15" i="1" s="1"/>
  <c r="N7" i="1"/>
  <c r="D15" i="1" s="1"/>
  <c r="N6" i="1"/>
  <c r="C15" i="1" s="1"/>
  <c r="N5" i="1"/>
  <c r="B15" i="1" s="1"/>
  <c r="J8" i="1"/>
  <c r="E14" i="1" s="1"/>
  <c r="J7" i="1"/>
  <c r="D14" i="1" s="1"/>
  <c r="J6" i="1"/>
  <c r="C14" i="1" s="1"/>
  <c r="J5" i="1"/>
  <c r="B14" i="1" s="1"/>
  <c r="F8" i="1"/>
  <c r="E13" i="1" s="1"/>
  <c r="F7" i="1"/>
  <c r="D13" i="1" s="1"/>
  <c r="F6" i="1"/>
  <c r="C13" i="1" s="1"/>
  <c r="F5" i="1"/>
  <c r="B13" i="1" s="1"/>
  <c r="B8" i="1"/>
  <c r="E12" i="1" s="1"/>
  <c r="B7" i="1"/>
  <c r="D12" i="1" s="1"/>
  <c r="B6" i="1"/>
  <c r="C12" i="1" s="1"/>
  <c r="B5" i="1"/>
  <c r="B12" i="1" s="1"/>
</calcChain>
</file>

<file path=xl/sharedStrings.xml><?xml version="1.0" encoding="utf-8"?>
<sst xmlns="http://schemas.openxmlformats.org/spreadsheetml/2006/main" count="88" uniqueCount="27">
  <si>
    <t>GON</t>
  </si>
  <si>
    <t>non-GON</t>
  </si>
  <si>
    <t>Positive</t>
  </si>
  <si>
    <t>Negative</t>
  </si>
  <si>
    <t>Sensitivity</t>
  </si>
  <si>
    <t>Specificity</t>
  </si>
  <si>
    <t>PPV</t>
  </si>
  <si>
    <t>NPV</t>
  </si>
  <si>
    <t>SF1 Result</t>
  </si>
  <si>
    <t>ER Result</t>
  </si>
  <si>
    <t>ASU Result</t>
  </si>
  <si>
    <t>FSH Result</t>
  </si>
  <si>
    <t>LH Result</t>
  </si>
  <si>
    <t>GATA3 Result</t>
  </si>
  <si>
    <t>Note: PRL &lt;5 removed</t>
  </si>
  <si>
    <t>Note: TSH&gt;4 removed</t>
  </si>
  <si>
    <t>SF-1</t>
  </si>
  <si>
    <t>ER</t>
  </si>
  <si>
    <t>ASU</t>
  </si>
  <si>
    <t>FSH</t>
  </si>
  <si>
    <t>LH</t>
  </si>
  <si>
    <t>GATA-3</t>
  </si>
  <si>
    <t>Specitivity</t>
  </si>
  <si>
    <t>Test Properties</t>
  </si>
  <si>
    <t>Stain</t>
  </si>
  <si>
    <t>SF1</t>
  </si>
  <si>
    <t>GATA3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</si>
</sst>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="150" zoomScaleNormal="150" workbookViewId="0">
      <selection activeCell="B12" sqref="B12"/>
    </sheetView>
  </sheetViews>
  <sheetFormatPr baseColWidth="10" defaultColWidth="8.83203125" defaultRowHeight="15" x14ac:dyDescent="0.2"/>
  <cols>
    <col min="1" max="1" width="10.6640625" bestFit="1" customWidth="1"/>
    <col min="9" max="9" width="10.6640625" bestFit="1" customWidth="1"/>
    <col min="13" max="13" width="10.6640625" bestFit="1" customWidth="1"/>
    <col min="21" max="21" width="13.1640625" bestFit="1" customWidth="1"/>
  </cols>
  <sheetData>
    <row r="1" spans="1:23" x14ac:dyDescent="0.2">
      <c r="A1" s="1" t="s">
        <v>8</v>
      </c>
      <c r="B1" s="2" t="s">
        <v>0</v>
      </c>
      <c r="C1" s="2" t="s">
        <v>1</v>
      </c>
      <c r="E1" s="1" t="s">
        <v>9</v>
      </c>
      <c r="F1" s="2" t="s">
        <v>0</v>
      </c>
      <c r="G1" s="2" t="s">
        <v>1</v>
      </c>
      <c r="I1" s="1" t="s">
        <v>10</v>
      </c>
      <c r="J1" s="2" t="s">
        <v>0</v>
      </c>
      <c r="K1" s="2" t="s">
        <v>1</v>
      </c>
      <c r="M1" s="1" t="s">
        <v>11</v>
      </c>
      <c r="N1" s="2" t="s">
        <v>0</v>
      </c>
      <c r="O1" s="2" t="s">
        <v>1</v>
      </c>
      <c r="Q1" s="1" t="s">
        <v>12</v>
      </c>
      <c r="R1" s="2" t="s">
        <v>0</v>
      </c>
      <c r="S1" s="2" t="s">
        <v>1</v>
      </c>
      <c r="U1" s="1" t="s">
        <v>13</v>
      </c>
      <c r="V1" s="2" t="s">
        <v>0</v>
      </c>
      <c r="W1" s="2" t="s">
        <v>1</v>
      </c>
    </row>
    <row r="2" spans="1:23" x14ac:dyDescent="0.2">
      <c r="A2" s="2" t="s">
        <v>2</v>
      </c>
      <c r="B2" s="2">
        <v>77</v>
      </c>
      <c r="C2" s="2">
        <v>8</v>
      </c>
      <c r="E2" s="2" t="s">
        <v>2</v>
      </c>
      <c r="F2" s="2">
        <v>14</v>
      </c>
      <c r="G2" s="2">
        <v>1</v>
      </c>
      <c r="I2" s="2" t="s">
        <v>2</v>
      </c>
      <c r="J2" s="2">
        <v>29</v>
      </c>
      <c r="K2" s="2">
        <v>15</v>
      </c>
      <c r="M2" s="2" t="s">
        <v>2</v>
      </c>
      <c r="N2" s="2">
        <v>10</v>
      </c>
      <c r="O2" s="2">
        <v>0</v>
      </c>
      <c r="Q2" s="2" t="s">
        <v>2</v>
      </c>
      <c r="R2" s="2">
        <v>7</v>
      </c>
      <c r="S2" s="2">
        <v>0</v>
      </c>
      <c r="U2" s="2" t="s">
        <v>2</v>
      </c>
      <c r="V2" s="2">
        <v>70</v>
      </c>
      <c r="W2" s="2">
        <v>9</v>
      </c>
    </row>
    <row r="3" spans="1:23" x14ac:dyDescent="0.2">
      <c r="A3" s="2" t="s">
        <v>3</v>
      </c>
      <c r="B3" s="2">
        <v>4</v>
      </c>
      <c r="C3" s="2">
        <v>68</v>
      </c>
      <c r="E3" s="2" t="s">
        <v>3</v>
      </c>
      <c r="F3" s="2">
        <v>69</v>
      </c>
      <c r="G3" s="2">
        <v>62</v>
      </c>
      <c r="I3" s="2" t="s">
        <v>3</v>
      </c>
      <c r="J3" s="2">
        <v>60</v>
      </c>
      <c r="K3" s="2">
        <v>56</v>
      </c>
      <c r="M3" s="2" t="s">
        <v>3</v>
      </c>
      <c r="N3" s="2">
        <v>72</v>
      </c>
      <c r="O3" s="2">
        <v>76</v>
      </c>
      <c r="Q3" s="2" t="s">
        <v>3</v>
      </c>
      <c r="R3" s="2">
        <v>76</v>
      </c>
      <c r="S3" s="2">
        <v>76</v>
      </c>
      <c r="U3" s="2" t="s">
        <v>3</v>
      </c>
      <c r="V3" s="2">
        <v>9</v>
      </c>
      <c r="W3" s="2">
        <v>63</v>
      </c>
    </row>
    <row r="5" spans="1:23" x14ac:dyDescent="0.2">
      <c r="A5" t="s">
        <v>4</v>
      </c>
      <c r="B5">
        <f>B2/(B2+B3)</f>
        <v>0.95061728395061729</v>
      </c>
      <c r="E5" t="s">
        <v>4</v>
      </c>
      <c r="F5">
        <f>F2/(F2+F3)</f>
        <v>0.16867469879518071</v>
      </c>
      <c r="I5" t="s">
        <v>4</v>
      </c>
      <c r="J5">
        <f>J2/(J2+J3)</f>
        <v>0.3258426966292135</v>
      </c>
      <c r="M5" t="s">
        <v>4</v>
      </c>
      <c r="N5">
        <f>N2/(N2+N3)</f>
        <v>0.12195121951219512</v>
      </c>
      <c r="Q5" t="s">
        <v>4</v>
      </c>
      <c r="R5">
        <f>R2/(R2+R3)</f>
        <v>8.4337349397590355E-2</v>
      </c>
      <c r="U5" t="s">
        <v>4</v>
      </c>
      <c r="V5">
        <f>V2/(V2+V3)</f>
        <v>0.88607594936708856</v>
      </c>
    </row>
    <row r="6" spans="1:23" x14ac:dyDescent="0.2">
      <c r="A6" t="s">
        <v>5</v>
      </c>
      <c r="B6">
        <f>C3/(C2+C3)</f>
        <v>0.89473684210526316</v>
      </c>
      <c r="E6" t="s">
        <v>5</v>
      </c>
      <c r="F6">
        <f>G3/(G2+G3)</f>
        <v>0.98412698412698407</v>
      </c>
      <c r="I6" t="s">
        <v>5</v>
      </c>
      <c r="J6">
        <f>K3/(K2+K3)</f>
        <v>0.78873239436619713</v>
      </c>
      <c r="M6" t="s">
        <v>5</v>
      </c>
      <c r="N6">
        <f>O3/(O2+O3)</f>
        <v>1</v>
      </c>
      <c r="Q6" t="s">
        <v>5</v>
      </c>
      <c r="R6">
        <f>S3/(S2+S3)</f>
        <v>1</v>
      </c>
      <c r="U6" t="s">
        <v>5</v>
      </c>
      <c r="V6">
        <f>W3/(W2+W3)</f>
        <v>0.875</v>
      </c>
    </row>
    <row r="7" spans="1:23" x14ac:dyDescent="0.2">
      <c r="A7" t="s">
        <v>6</v>
      </c>
      <c r="B7">
        <f>B2/(B2+C2)</f>
        <v>0.90588235294117647</v>
      </c>
      <c r="E7" t="s">
        <v>6</v>
      </c>
      <c r="F7">
        <f>F2/(F2+G2)</f>
        <v>0.93333333333333335</v>
      </c>
      <c r="I7" t="s">
        <v>6</v>
      </c>
      <c r="J7">
        <f>J2/(J2+K2)</f>
        <v>0.65909090909090906</v>
      </c>
      <c r="M7" t="s">
        <v>6</v>
      </c>
      <c r="N7">
        <f>N2/(N2+O2)</f>
        <v>1</v>
      </c>
      <c r="Q7" t="s">
        <v>6</v>
      </c>
      <c r="R7">
        <f>R2/(R2+S2)</f>
        <v>1</v>
      </c>
      <c r="U7" t="s">
        <v>6</v>
      </c>
      <c r="V7">
        <f>V2/(V2+W2)</f>
        <v>0.88607594936708856</v>
      </c>
    </row>
    <row r="8" spans="1:23" x14ac:dyDescent="0.2">
      <c r="A8" t="s">
        <v>7</v>
      </c>
      <c r="B8">
        <f>C3/(B3+C3)</f>
        <v>0.94444444444444442</v>
      </c>
      <c r="E8" t="s">
        <v>7</v>
      </c>
      <c r="F8">
        <f>G3/(F3+G3)</f>
        <v>0.47328244274809161</v>
      </c>
      <c r="I8" t="s">
        <v>7</v>
      </c>
      <c r="J8">
        <f>K3/(J3+K3)</f>
        <v>0.48275862068965519</v>
      </c>
      <c r="M8" t="s">
        <v>7</v>
      </c>
      <c r="N8">
        <f>O3/(N3+O3)</f>
        <v>0.51351351351351349</v>
      </c>
      <c r="Q8" t="s">
        <v>7</v>
      </c>
      <c r="R8">
        <f>S3/(R3+S3)</f>
        <v>0.5</v>
      </c>
      <c r="U8" t="s">
        <v>7</v>
      </c>
      <c r="V8">
        <f>W3/(V3+W3)</f>
        <v>0.875</v>
      </c>
    </row>
    <row r="10" spans="1:23" x14ac:dyDescent="0.2">
      <c r="E10" t="s">
        <v>14</v>
      </c>
      <c r="I10" t="s">
        <v>15</v>
      </c>
    </row>
    <row r="11" spans="1:23" x14ac:dyDescent="0.2">
      <c r="B11" t="s">
        <v>4</v>
      </c>
      <c r="C11" t="s">
        <v>22</v>
      </c>
      <c r="D11" t="s">
        <v>6</v>
      </c>
      <c r="E11" t="s">
        <v>7</v>
      </c>
    </row>
    <row r="12" spans="1:23" x14ac:dyDescent="0.2">
      <c r="A12" t="s">
        <v>16</v>
      </c>
      <c r="B12">
        <f>B5*100</f>
        <v>95.061728395061735</v>
      </c>
      <c r="C12">
        <f>B6*100</f>
        <v>89.473684210526315</v>
      </c>
      <c r="D12">
        <f>B7*100</f>
        <v>90.588235294117652</v>
      </c>
      <c r="E12">
        <f>B8*100</f>
        <v>94.444444444444443</v>
      </c>
    </row>
    <row r="13" spans="1:23" x14ac:dyDescent="0.2">
      <c r="A13" t="s">
        <v>17</v>
      </c>
      <c r="B13">
        <f>F5*100</f>
        <v>16.867469879518072</v>
      </c>
      <c r="C13">
        <f>F6*100</f>
        <v>98.412698412698404</v>
      </c>
      <c r="D13">
        <f>F7*100</f>
        <v>93.333333333333329</v>
      </c>
      <c r="E13">
        <f>F8*100</f>
        <v>47.328244274809158</v>
      </c>
    </row>
    <row r="14" spans="1:23" x14ac:dyDescent="0.2">
      <c r="A14" t="s">
        <v>18</v>
      </c>
      <c r="B14">
        <f>J5*100</f>
        <v>32.584269662921351</v>
      </c>
      <c r="C14">
        <f>J6*100</f>
        <v>78.873239436619713</v>
      </c>
      <c r="D14">
        <f>J7*100</f>
        <v>65.909090909090907</v>
      </c>
      <c r="E14">
        <f>J8*100</f>
        <v>48.275862068965516</v>
      </c>
    </row>
    <row r="15" spans="1:23" x14ac:dyDescent="0.2">
      <c r="A15" t="s">
        <v>19</v>
      </c>
      <c r="B15">
        <f>N5*100</f>
        <v>12.195121951219512</v>
      </c>
      <c r="C15">
        <f>N6*100</f>
        <v>100</v>
      </c>
      <c r="D15">
        <f>N7*100</f>
        <v>100</v>
      </c>
      <c r="E15">
        <f>N8*100</f>
        <v>51.351351351351347</v>
      </c>
    </row>
    <row r="16" spans="1:23" x14ac:dyDescent="0.2">
      <c r="A16" t="s">
        <v>20</v>
      </c>
      <c r="B16">
        <f>R5*100</f>
        <v>8.4337349397590362</v>
      </c>
      <c r="C16">
        <f>R6*100</f>
        <v>100</v>
      </c>
      <c r="D16">
        <f>R7*100</f>
        <v>100</v>
      </c>
      <c r="E16">
        <f>R8*100</f>
        <v>50</v>
      </c>
    </row>
    <row r="17" spans="1:5" x14ac:dyDescent="0.2">
      <c r="A17" t="s">
        <v>21</v>
      </c>
      <c r="B17">
        <f>V5*100</f>
        <v>88.60759493670885</v>
      </c>
      <c r="C17">
        <f>V6*100</f>
        <v>87.5</v>
      </c>
      <c r="D17">
        <f>V7*100</f>
        <v>88.60759493670885</v>
      </c>
      <c r="E17">
        <f>V8*100</f>
        <v>87.5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EE53-545A-754C-8B05-70B410C7B580}">
  <dimension ref="A1:E7"/>
  <sheetViews>
    <sheetView workbookViewId="0">
      <selection activeCell="E8" sqref="E8"/>
    </sheetView>
  </sheetViews>
  <sheetFormatPr baseColWidth="10" defaultRowHeight="15" x14ac:dyDescent="0.2"/>
  <sheetData>
    <row r="1" spans="1:5" x14ac:dyDescent="0.2">
      <c r="A1" t="s">
        <v>24</v>
      </c>
      <c r="B1" t="s">
        <v>4</v>
      </c>
      <c r="C1" t="s">
        <v>22</v>
      </c>
      <c r="D1" t="s">
        <v>6</v>
      </c>
      <c r="E1" t="s">
        <v>7</v>
      </c>
    </row>
    <row r="2" spans="1:5" x14ac:dyDescent="0.2">
      <c r="A2" t="s">
        <v>25</v>
      </c>
      <c r="B2">
        <v>95.061728395061735</v>
      </c>
      <c r="C2">
        <v>89.473684210526315</v>
      </c>
      <c r="D2">
        <v>90.588235294117652</v>
      </c>
      <c r="E2">
        <v>94.444444444444443</v>
      </c>
    </row>
    <row r="3" spans="1:5" x14ac:dyDescent="0.2">
      <c r="A3" t="s">
        <v>17</v>
      </c>
      <c r="B3">
        <v>16.867469879518072</v>
      </c>
      <c r="C3">
        <v>98.412698412698404</v>
      </c>
      <c r="D3">
        <v>93.333333333333329</v>
      </c>
      <c r="E3">
        <v>47.328244274809158</v>
      </c>
    </row>
    <row r="4" spans="1:5" x14ac:dyDescent="0.2">
      <c r="A4" t="s">
        <v>18</v>
      </c>
      <c r="B4">
        <v>32.584269662921351</v>
      </c>
      <c r="C4">
        <v>78.873239436619713</v>
      </c>
      <c r="D4">
        <v>65.909090909090907</v>
      </c>
      <c r="E4">
        <v>48.275862068965516</v>
      </c>
    </row>
    <row r="5" spans="1:5" x14ac:dyDescent="0.2">
      <c r="A5" t="s">
        <v>19</v>
      </c>
      <c r="B5">
        <v>12.195121951219512</v>
      </c>
      <c r="C5">
        <v>100</v>
      </c>
      <c r="D5">
        <v>100</v>
      </c>
      <c r="E5">
        <v>51.351351351351347</v>
      </c>
    </row>
    <row r="6" spans="1:5" x14ac:dyDescent="0.2">
      <c r="A6" t="s">
        <v>20</v>
      </c>
      <c r="B6">
        <v>8.4337349397590362</v>
      </c>
      <c r="C6">
        <v>100</v>
      </c>
      <c r="D6">
        <v>100</v>
      </c>
      <c r="E6">
        <v>50</v>
      </c>
    </row>
    <row r="7" spans="1:5" x14ac:dyDescent="0.2">
      <c r="A7" t="s">
        <v>26</v>
      </c>
      <c r="B7">
        <v>88.60759493670885</v>
      </c>
      <c r="C7">
        <v>87.5</v>
      </c>
      <c r="D7">
        <v>88.60759493670885</v>
      </c>
      <c r="E7">
        <v>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3262-D913-864E-BB8F-04A65E1F2927}">
  <dimension ref="A1:G5"/>
  <sheetViews>
    <sheetView workbookViewId="0">
      <selection activeCell="B15" sqref="B15"/>
    </sheetView>
  </sheetViews>
  <sheetFormatPr baseColWidth="10" defaultRowHeight="15" x14ac:dyDescent="0.2"/>
  <cols>
    <col min="1" max="1" width="12.33203125" bestFit="1" customWidth="1"/>
  </cols>
  <sheetData>
    <row r="1" spans="1:7" x14ac:dyDescent="0.2">
      <c r="A1" t="s">
        <v>23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">
      <c r="A2" t="s">
        <v>4</v>
      </c>
      <c r="B2">
        <v>95.061728395061735</v>
      </c>
      <c r="C2">
        <v>16.867469879518072</v>
      </c>
      <c r="D2">
        <v>32.584269662921351</v>
      </c>
      <c r="E2">
        <v>12.195121951219512</v>
      </c>
      <c r="F2">
        <v>8.4337349397590362</v>
      </c>
      <c r="G2">
        <v>88.60759493670885</v>
      </c>
    </row>
    <row r="3" spans="1:7" x14ac:dyDescent="0.2">
      <c r="A3" t="s">
        <v>22</v>
      </c>
      <c r="B3">
        <v>89.473684210526315</v>
      </c>
      <c r="C3">
        <v>98.412698412698404</v>
      </c>
      <c r="D3">
        <v>78.873239436619713</v>
      </c>
      <c r="E3">
        <v>100</v>
      </c>
      <c r="F3">
        <v>100</v>
      </c>
      <c r="G3">
        <v>87.5</v>
      </c>
    </row>
    <row r="4" spans="1:7" x14ac:dyDescent="0.2">
      <c r="A4" t="s">
        <v>6</v>
      </c>
      <c r="B4">
        <v>90.588235294117652</v>
      </c>
      <c r="C4">
        <v>93.333333333333329</v>
      </c>
      <c r="D4">
        <v>65.909090909090907</v>
      </c>
      <c r="E4">
        <v>100</v>
      </c>
      <c r="F4">
        <v>100</v>
      </c>
      <c r="G4">
        <v>88.60759493670885</v>
      </c>
    </row>
    <row r="5" spans="1:7" x14ac:dyDescent="0.2">
      <c r="A5" t="s">
        <v>7</v>
      </c>
      <c r="B5">
        <v>94.444444444444443</v>
      </c>
      <c r="C5">
        <v>47.328244274809158</v>
      </c>
      <c r="D5">
        <v>48.275862068965516</v>
      </c>
      <c r="E5">
        <v>51.351351351351347</v>
      </c>
      <c r="F5">
        <v>50</v>
      </c>
      <c r="G5">
        <v>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Allina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William</dc:creator>
  <cp:lastModifiedBy>William McDonald</cp:lastModifiedBy>
  <dcterms:created xsi:type="dcterms:W3CDTF">2018-07-18T20:17:28Z</dcterms:created>
  <dcterms:modified xsi:type="dcterms:W3CDTF">2019-11-11T02:04:23Z</dcterms:modified>
</cp:coreProperties>
</file>