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wlperry/Desktop/bsc201_community_lab/data/"/>
    </mc:Choice>
  </mc:AlternateContent>
  <xr:revisionPtr revIDLastSave="0" documentId="13_ncr:1_{C79542DE-92C3-B84B-99A4-4816DA50289B}" xr6:coauthVersionLast="47" xr6:coauthVersionMax="47" xr10:uidLastSave="{00000000-0000-0000-0000-000000000000}"/>
  <bookViews>
    <workbookView xWindow="44840" yWindow="-5700" windowWidth="19100" windowHeight="15040" tabRatio="565" activeTab="3" xr2:uid="{00000000-000D-0000-FFFF-FFFF00000000}"/>
  </bookViews>
  <sheets>
    <sheet name="Terrestrial Invertebrate Data" sheetId="34" r:id="rId1"/>
    <sheet name="Aquatic Invertebrate Data" sheetId="33" r:id="rId2"/>
    <sheet name="Habitat and Vegetation Data" sheetId="29" r:id="rId3"/>
    <sheet name="Data Analyses" sheetId="3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88" i="34" l="1"/>
  <c r="U88" i="34"/>
  <c r="T88" i="34"/>
  <c r="S88" i="34"/>
  <c r="R88" i="34"/>
  <c r="Q88" i="34"/>
  <c r="P88" i="34"/>
  <c r="O88" i="34"/>
  <c r="N88" i="34"/>
  <c r="M88" i="34"/>
  <c r="L88" i="34"/>
  <c r="K88" i="34"/>
  <c r="J88" i="34"/>
  <c r="I88" i="34"/>
  <c r="H88" i="34"/>
  <c r="G88" i="34"/>
  <c r="F88" i="34"/>
  <c r="E88" i="34"/>
  <c r="C88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J87" i="34"/>
  <c r="I87" i="34"/>
  <c r="H87" i="34"/>
  <c r="G87" i="34"/>
  <c r="F87" i="34"/>
  <c r="E87" i="34"/>
  <c r="C87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F86" i="34"/>
  <c r="E86" i="34"/>
  <c r="C86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J85" i="34"/>
  <c r="I85" i="34"/>
  <c r="H85" i="34"/>
  <c r="G85" i="34"/>
  <c r="F85" i="34"/>
  <c r="E85" i="34"/>
  <c r="C85" i="34"/>
  <c r="V84" i="34"/>
  <c r="U84" i="34"/>
  <c r="T84" i="34"/>
  <c r="S84" i="34"/>
  <c r="R84" i="34"/>
  <c r="Q84" i="34"/>
  <c r="P84" i="34"/>
  <c r="O84" i="34"/>
  <c r="M84" i="34"/>
  <c r="L84" i="34"/>
  <c r="K84" i="34"/>
  <c r="J84" i="34"/>
  <c r="I84" i="34"/>
  <c r="H84" i="34"/>
  <c r="G84" i="34"/>
  <c r="F84" i="34"/>
  <c r="E84" i="34"/>
  <c r="D84" i="34"/>
  <c r="C84" i="34"/>
  <c r="V83" i="34"/>
  <c r="U83" i="34"/>
  <c r="T83" i="34"/>
  <c r="S83" i="34"/>
  <c r="R83" i="34"/>
  <c r="Q83" i="34"/>
  <c r="P83" i="34"/>
  <c r="O83" i="34"/>
  <c r="M83" i="34"/>
  <c r="L83" i="34"/>
  <c r="K83" i="34"/>
  <c r="J83" i="34"/>
  <c r="I83" i="34"/>
  <c r="H83" i="34"/>
  <c r="G83" i="34"/>
  <c r="F83" i="34"/>
  <c r="E83" i="34"/>
  <c r="D83" i="34"/>
  <c r="C83" i="34"/>
  <c r="V82" i="34"/>
  <c r="U82" i="34"/>
  <c r="T82" i="34"/>
  <c r="S82" i="34"/>
  <c r="R82" i="34"/>
  <c r="Q82" i="34"/>
  <c r="P82" i="34"/>
  <c r="O82" i="34"/>
  <c r="M82" i="34"/>
  <c r="L82" i="34"/>
  <c r="K82" i="34"/>
  <c r="J82" i="34"/>
  <c r="I82" i="34"/>
  <c r="H82" i="34"/>
  <c r="G82" i="34"/>
  <c r="F82" i="34"/>
  <c r="E82" i="34"/>
  <c r="D82" i="34"/>
  <c r="C82" i="34"/>
  <c r="V81" i="34"/>
  <c r="U81" i="34"/>
  <c r="T81" i="34"/>
  <c r="S81" i="34"/>
  <c r="R81" i="34"/>
  <c r="Q81" i="34"/>
  <c r="P81" i="34"/>
  <c r="O81" i="34"/>
  <c r="M81" i="34"/>
  <c r="L81" i="34"/>
  <c r="K81" i="34"/>
  <c r="J81" i="34"/>
  <c r="I81" i="34"/>
  <c r="H81" i="34"/>
  <c r="G81" i="34"/>
  <c r="F81" i="34"/>
  <c r="E81" i="34"/>
  <c r="D81" i="34"/>
  <c r="C81" i="34"/>
  <c r="V80" i="34"/>
  <c r="U80" i="34"/>
  <c r="T80" i="34"/>
  <c r="S80" i="34"/>
  <c r="R80" i="34"/>
  <c r="Q80" i="34"/>
  <c r="P80" i="34"/>
  <c r="O80" i="34"/>
  <c r="M80" i="34"/>
  <c r="L80" i="34"/>
  <c r="K80" i="34"/>
  <c r="J80" i="34"/>
  <c r="I80" i="34"/>
  <c r="H80" i="34"/>
  <c r="G80" i="34"/>
  <c r="F80" i="34"/>
  <c r="E80" i="34"/>
  <c r="D80" i="34"/>
  <c r="C80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J79" i="34"/>
  <c r="I79" i="34"/>
  <c r="H79" i="34"/>
  <c r="G79" i="34"/>
  <c r="F79" i="34"/>
  <c r="E79" i="34"/>
  <c r="C79" i="34"/>
  <c r="V78" i="34"/>
  <c r="U78" i="34"/>
  <c r="T78" i="34"/>
  <c r="S78" i="34"/>
  <c r="Q78" i="34"/>
  <c r="P78" i="34"/>
  <c r="O78" i="34"/>
  <c r="N78" i="34"/>
  <c r="M78" i="34"/>
  <c r="L78" i="34"/>
  <c r="K78" i="34"/>
  <c r="J78" i="34"/>
  <c r="I78" i="34"/>
  <c r="H78" i="34"/>
  <c r="G78" i="34"/>
  <c r="F78" i="34"/>
  <c r="E78" i="34"/>
  <c r="C78" i="34"/>
  <c r="V77" i="34"/>
  <c r="U77" i="34"/>
  <c r="T77" i="34"/>
  <c r="S77" i="34"/>
  <c r="R77" i="34"/>
  <c r="Q77" i="34"/>
  <c r="P77" i="34"/>
  <c r="O77" i="34"/>
  <c r="N77" i="34"/>
  <c r="M77" i="34"/>
  <c r="L77" i="34"/>
  <c r="K77" i="34"/>
  <c r="J77" i="34"/>
  <c r="I77" i="34"/>
  <c r="H77" i="34"/>
  <c r="G77" i="34"/>
  <c r="F77" i="34"/>
  <c r="E77" i="34"/>
  <c r="C77" i="34"/>
  <c r="V76" i="34"/>
  <c r="U76" i="34"/>
  <c r="T76" i="34"/>
  <c r="S76" i="34"/>
  <c r="Q76" i="34"/>
  <c r="P76" i="34"/>
  <c r="O76" i="34"/>
  <c r="N76" i="34"/>
  <c r="M76" i="34"/>
  <c r="L76" i="34"/>
  <c r="K76" i="34"/>
  <c r="J76" i="34"/>
  <c r="I76" i="34"/>
  <c r="H76" i="34"/>
  <c r="G76" i="34"/>
  <c r="F76" i="34"/>
  <c r="E76" i="34"/>
  <c r="C76" i="34"/>
  <c r="V75" i="34"/>
  <c r="U75" i="34"/>
  <c r="T75" i="34"/>
  <c r="S75" i="34"/>
  <c r="R75" i="34"/>
  <c r="Q75" i="34"/>
  <c r="P75" i="34"/>
  <c r="O75" i="34"/>
  <c r="M75" i="34"/>
  <c r="L75" i="34"/>
  <c r="K75" i="34"/>
  <c r="J75" i="34"/>
  <c r="I75" i="34"/>
  <c r="H75" i="34"/>
  <c r="G75" i="34"/>
  <c r="F75" i="34"/>
  <c r="E75" i="34"/>
  <c r="D75" i="34"/>
  <c r="C75" i="34"/>
  <c r="V74" i="34"/>
  <c r="U74" i="34"/>
  <c r="T74" i="34"/>
  <c r="S74" i="34"/>
  <c r="R74" i="34"/>
  <c r="Q74" i="34"/>
  <c r="P74" i="34"/>
  <c r="O74" i="34"/>
  <c r="M74" i="34"/>
  <c r="L74" i="34"/>
  <c r="K74" i="34"/>
  <c r="I74" i="34"/>
  <c r="H74" i="34"/>
  <c r="G74" i="34"/>
  <c r="F74" i="34"/>
  <c r="E74" i="34"/>
  <c r="D74" i="34"/>
  <c r="C74" i="34"/>
  <c r="V73" i="34"/>
  <c r="U73" i="34"/>
  <c r="T73" i="34"/>
  <c r="S73" i="34"/>
  <c r="Q73" i="34"/>
  <c r="P73" i="34"/>
  <c r="O73" i="34"/>
  <c r="N73" i="34"/>
  <c r="M73" i="34"/>
  <c r="L73" i="34"/>
  <c r="K73" i="34"/>
  <c r="J73" i="34"/>
  <c r="I73" i="34"/>
  <c r="H73" i="34"/>
  <c r="G73" i="34"/>
  <c r="F73" i="34"/>
  <c r="E73" i="34"/>
  <c r="C73" i="34"/>
  <c r="V72" i="34"/>
  <c r="U72" i="34"/>
  <c r="T72" i="34"/>
  <c r="S72" i="34"/>
  <c r="R72" i="34"/>
  <c r="Q72" i="34"/>
  <c r="P72" i="34"/>
  <c r="O72" i="34"/>
  <c r="N72" i="34"/>
  <c r="M72" i="34"/>
  <c r="L72" i="34"/>
  <c r="K72" i="34"/>
  <c r="J72" i="34"/>
  <c r="I72" i="34"/>
  <c r="H72" i="34"/>
  <c r="G72" i="34"/>
  <c r="F72" i="34"/>
  <c r="E72" i="34"/>
  <c r="C72" i="34"/>
  <c r="V71" i="34"/>
  <c r="U71" i="34"/>
  <c r="T71" i="34"/>
  <c r="S71" i="34"/>
  <c r="Q71" i="34"/>
  <c r="P71" i="34"/>
  <c r="O71" i="34"/>
  <c r="N71" i="34"/>
  <c r="M71" i="34"/>
  <c r="L71" i="34"/>
  <c r="K71" i="34"/>
  <c r="I71" i="34"/>
  <c r="H71" i="34"/>
  <c r="G71" i="34"/>
  <c r="F71" i="34"/>
  <c r="E71" i="34"/>
  <c r="C71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J70" i="34"/>
  <c r="I70" i="34"/>
  <c r="H70" i="34"/>
  <c r="G70" i="34"/>
  <c r="F70" i="34"/>
  <c r="E70" i="34"/>
  <c r="C70" i="34"/>
  <c r="V69" i="34"/>
  <c r="U69" i="34"/>
  <c r="T69" i="34"/>
  <c r="S69" i="34"/>
  <c r="R69" i="34"/>
  <c r="Q69" i="34"/>
  <c r="P69" i="34"/>
  <c r="O69" i="34"/>
  <c r="N69" i="34"/>
  <c r="M69" i="34"/>
  <c r="L69" i="34"/>
  <c r="K69" i="34"/>
  <c r="J69" i="34"/>
  <c r="I69" i="34"/>
  <c r="H69" i="34"/>
  <c r="G69" i="34"/>
  <c r="F69" i="34"/>
  <c r="E69" i="34"/>
  <c r="C69" i="34"/>
  <c r="V68" i="34"/>
  <c r="U68" i="34"/>
  <c r="T68" i="34"/>
  <c r="S68" i="34"/>
  <c r="Q68" i="34"/>
  <c r="P68" i="34"/>
  <c r="O68" i="34"/>
  <c r="M68" i="34"/>
  <c r="L68" i="34"/>
  <c r="K68" i="34"/>
  <c r="J68" i="34"/>
  <c r="I68" i="34"/>
  <c r="H68" i="34"/>
  <c r="G68" i="34"/>
  <c r="F68" i="34"/>
  <c r="E68" i="34"/>
  <c r="C68" i="34"/>
  <c r="V67" i="34"/>
  <c r="U67" i="34"/>
  <c r="T67" i="34"/>
  <c r="S67" i="34"/>
  <c r="R67" i="34"/>
  <c r="Q67" i="34"/>
  <c r="P67" i="34"/>
  <c r="O67" i="34"/>
  <c r="M67" i="34"/>
  <c r="L67" i="34"/>
  <c r="K67" i="34"/>
  <c r="J67" i="34"/>
  <c r="I67" i="34"/>
  <c r="H67" i="34"/>
  <c r="G67" i="34"/>
  <c r="F67" i="34"/>
  <c r="E67" i="34"/>
  <c r="C67" i="34"/>
  <c r="V66" i="34"/>
  <c r="U66" i="34"/>
  <c r="T66" i="34"/>
  <c r="S66" i="34"/>
  <c r="Q66" i="34"/>
  <c r="P66" i="34"/>
  <c r="O66" i="34"/>
  <c r="M66" i="34"/>
  <c r="L66" i="34"/>
  <c r="K66" i="34"/>
  <c r="J66" i="34"/>
  <c r="I66" i="34"/>
  <c r="H66" i="34"/>
  <c r="G66" i="34"/>
  <c r="F66" i="34"/>
  <c r="E66" i="34"/>
  <c r="C66" i="34"/>
  <c r="V65" i="34"/>
  <c r="U65" i="34"/>
  <c r="T65" i="34"/>
  <c r="S65" i="34"/>
  <c r="R65" i="34"/>
  <c r="Q65" i="34"/>
  <c r="P65" i="34"/>
  <c r="O65" i="34"/>
  <c r="N65" i="34"/>
  <c r="M65" i="34"/>
  <c r="L65" i="34"/>
  <c r="K65" i="34"/>
  <c r="J65" i="34"/>
  <c r="I65" i="34"/>
  <c r="H65" i="34"/>
  <c r="G65" i="34"/>
  <c r="F65" i="34"/>
  <c r="E65" i="34"/>
  <c r="C65" i="34"/>
  <c r="V64" i="34"/>
  <c r="U64" i="34"/>
  <c r="T64" i="34"/>
  <c r="S64" i="34"/>
  <c r="Q64" i="34"/>
  <c r="P64" i="34"/>
  <c r="O64" i="34"/>
  <c r="M64" i="34"/>
  <c r="L64" i="34"/>
  <c r="K64" i="34"/>
  <c r="J64" i="34"/>
  <c r="I64" i="34"/>
  <c r="H64" i="34"/>
  <c r="G64" i="34"/>
  <c r="F64" i="34"/>
  <c r="E64" i="34"/>
  <c r="C64" i="34"/>
  <c r="V63" i="34"/>
  <c r="U63" i="34"/>
  <c r="T63" i="34"/>
  <c r="S63" i="34"/>
  <c r="R63" i="34"/>
  <c r="Q63" i="34"/>
  <c r="P63" i="34"/>
  <c r="O63" i="34"/>
  <c r="M63" i="34"/>
  <c r="L63" i="34"/>
  <c r="K63" i="34"/>
  <c r="J63" i="34"/>
  <c r="I63" i="34"/>
  <c r="H63" i="34"/>
  <c r="G63" i="34"/>
  <c r="F63" i="34"/>
  <c r="E63" i="34"/>
  <c r="C63" i="34"/>
  <c r="V62" i="34"/>
  <c r="U62" i="34"/>
  <c r="T62" i="34"/>
  <c r="S62" i="34"/>
  <c r="Q62" i="34"/>
  <c r="P62" i="34"/>
  <c r="O62" i="34"/>
  <c r="M62" i="34"/>
  <c r="L62" i="34"/>
  <c r="K62" i="34"/>
  <c r="J62" i="34"/>
  <c r="I62" i="34"/>
  <c r="H62" i="34"/>
  <c r="G62" i="34"/>
  <c r="F62" i="34"/>
  <c r="E62" i="34"/>
  <c r="C62" i="34"/>
  <c r="V61" i="34"/>
  <c r="U61" i="34"/>
  <c r="T61" i="34"/>
  <c r="S61" i="34"/>
  <c r="R61" i="34"/>
  <c r="Q61" i="34"/>
  <c r="P61" i="34"/>
  <c r="O61" i="34"/>
  <c r="M61" i="34"/>
  <c r="L61" i="34"/>
  <c r="K61" i="34"/>
  <c r="J61" i="34"/>
  <c r="I61" i="34"/>
  <c r="H61" i="34"/>
  <c r="G61" i="34"/>
  <c r="F61" i="34"/>
  <c r="E61" i="34"/>
  <c r="C61" i="34"/>
  <c r="V60" i="34"/>
  <c r="U60" i="34"/>
  <c r="T60" i="34"/>
  <c r="S60" i="34"/>
  <c r="Q60" i="34"/>
  <c r="P60" i="34"/>
  <c r="O60" i="34"/>
  <c r="M60" i="34"/>
  <c r="L60" i="34"/>
  <c r="K60" i="34"/>
  <c r="J60" i="34"/>
  <c r="I60" i="34"/>
  <c r="H60" i="34"/>
  <c r="G60" i="34"/>
  <c r="F60" i="34"/>
  <c r="E60" i="34"/>
  <c r="C60" i="34"/>
  <c r="V59" i="34"/>
  <c r="U59" i="34"/>
  <c r="T59" i="34"/>
  <c r="S59" i="34"/>
  <c r="Q59" i="34"/>
  <c r="P59" i="34"/>
  <c r="O59" i="34"/>
  <c r="N59" i="34"/>
  <c r="M59" i="34"/>
  <c r="L59" i="34"/>
  <c r="K59" i="34"/>
  <c r="J59" i="34"/>
  <c r="I59" i="34"/>
  <c r="H59" i="34"/>
  <c r="G59" i="34"/>
  <c r="F59" i="34"/>
  <c r="E59" i="34"/>
  <c r="C59" i="34"/>
  <c r="V58" i="34"/>
  <c r="U58" i="34"/>
  <c r="T58" i="34"/>
  <c r="S58" i="34"/>
  <c r="Q58" i="34"/>
  <c r="P58" i="34"/>
  <c r="O58" i="34"/>
  <c r="M58" i="34"/>
  <c r="L58" i="34"/>
  <c r="K58" i="34"/>
  <c r="J58" i="34"/>
  <c r="I58" i="34"/>
  <c r="H58" i="34"/>
  <c r="G58" i="34"/>
  <c r="F58" i="34"/>
  <c r="E58" i="34"/>
  <c r="C58" i="34"/>
  <c r="V57" i="34"/>
  <c r="U57" i="34"/>
  <c r="T57" i="34"/>
  <c r="S57" i="34"/>
  <c r="P57" i="34"/>
  <c r="O57" i="34"/>
  <c r="M57" i="34"/>
  <c r="L57" i="34"/>
  <c r="K57" i="34"/>
  <c r="J57" i="34"/>
  <c r="I57" i="34"/>
  <c r="H57" i="34"/>
  <c r="G57" i="34"/>
  <c r="F57" i="34"/>
  <c r="E57" i="34"/>
  <c r="C57" i="34"/>
  <c r="V56" i="34"/>
  <c r="U56" i="34"/>
  <c r="T56" i="34"/>
  <c r="S56" i="34"/>
  <c r="R56" i="34"/>
  <c r="Q56" i="34"/>
  <c r="P56" i="34"/>
  <c r="O56" i="34"/>
  <c r="M56" i="34"/>
  <c r="L56" i="34"/>
  <c r="K56" i="34"/>
  <c r="J56" i="34"/>
  <c r="I56" i="34"/>
  <c r="H56" i="34"/>
  <c r="G56" i="34"/>
  <c r="F56" i="34"/>
  <c r="E56" i="34"/>
  <c r="C56" i="34"/>
  <c r="V55" i="34"/>
  <c r="U55" i="34"/>
  <c r="T55" i="34"/>
  <c r="S55" i="34"/>
  <c r="R55" i="34"/>
  <c r="Q55" i="34"/>
  <c r="P55" i="34"/>
  <c r="O55" i="34"/>
  <c r="M55" i="34"/>
  <c r="L55" i="34"/>
  <c r="K55" i="34"/>
  <c r="J55" i="34"/>
  <c r="I55" i="34"/>
  <c r="H55" i="34"/>
  <c r="G55" i="34"/>
  <c r="F55" i="34"/>
  <c r="E55" i="34"/>
  <c r="C55" i="34"/>
  <c r="V54" i="34"/>
  <c r="U54" i="34"/>
  <c r="T54" i="34"/>
  <c r="S54" i="34"/>
  <c r="R54" i="34"/>
  <c r="P54" i="34"/>
  <c r="O54" i="34"/>
  <c r="N54" i="34"/>
  <c r="M54" i="34"/>
  <c r="L54" i="34"/>
  <c r="K54" i="34"/>
  <c r="I54" i="34"/>
  <c r="H54" i="34"/>
  <c r="G54" i="34"/>
  <c r="F54" i="34"/>
  <c r="E54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J44" i="34"/>
  <c r="I44" i="34"/>
  <c r="H44" i="34"/>
  <c r="G44" i="34"/>
  <c r="F44" i="34"/>
  <c r="E44" i="34"/>
  <c r="D44" i="34"/>
  <c r="C44" i="34"/>
  <c r="V43" i="34"/>
  <c r="U43" i="34"/>
  <c r="T43" i="34"/>
  <c r="S43" i="34"/>
  <c r="R43" i="34"/>
  <c r="Q43" i="34"/>
  <c r="P43" i="34"/>
  <c r="O43" i="34"/>
  <c r="N43" i="34"/>
  <c r="M43" i="34"/>
  <c r="L43" i="34"/>
  <c r="K43" i="34"/>
  <c r="J43" i="34"/>
  <c r="I43" i="34"/>
  <c r="H43" i="34"/>
  <c r="G43" i="34"/>
  <c r="F43" i="34"/>
  <c r="E43" i="34"/>
  <c r="D43" i="34"/>
  <c r="C43" i="34"/>
  <c r="V42" i="34"/>
  <c r="U42" i="34"/>
  <c r="T42" i="34"/>
  <c r="S42" i="34"/>
  <c r="R42" i="34"/>
  <c r="R71" i="34" s="1"/>
  <c r="Q42" i="34"/>
  <c r="Q54" i="34" s="1"/>
  <c r="P42" i="34"/>
  <c r="O42" i="34"/>
  <c r="N42" i="34"/>
  <c r="N82" i="34" s="1"/>
  <c r="M42" i="34"/>
  <c r="L42" i="34"/>
  <c r="K42" i="34"/>
  <c r="J42" i="34"/>
  <c r="J54" i="34" s="1"/>
  <c r="I42" i="34"/>
  <c r="H42" i="34"/>
  <c r="G42" i="34"/>
  <c r="F42" i="34"/>
  <c r="E42" i="34"/>
  <c r="D42" i="34"/>
  <c r="D86" i="34" s="1"/>
  <c r="C42" i="34"/>
  <c r="C54" i="34" s="1"/>
  <c r="V92" i="33"/>
  <c r="U92" i="33"/>
  <c r="T92" i="33"/>
  <c r="S92" i="33"/>
  <c r="R92" i="33"/>
  <c r="Q92" i="33"/>
  <c r="P92" i="33"/>
  <c r="O92" i="33"/>
  <c r="N92" i="33"/>
  <c r="M92" i="33"/>
  <c r="L92" i="33"/>
  <c r="K92" i="33"/>
  <c r="J92" i="33"/>
  <c r="I92" i="33"/>
  <c r="H92" i="33"/>
  <c r="G92" i="33"/>
  <c r="F92" i="33"/>
  <c r="E92" i="33"/>
  <c r="C92" i="33"/>
  <c r="V91" i="33"/>
  <c r="U91" i="33"/>
  <c r="T91" i="33"/>
  <c r="S91" i="33"/>
  <c r="R91" i="33"/>
  <c r="Q91" i="33"/>
  <c r="P91" i="33"/>
  <c r="O91" i="33"/>
  <c r="N91" i="33"/>
  <c r="M91" i="33"/>
  <c r="L91" i="33"/>
  <c r="K91" i="33"/>
  <c r="I91" i="33"/>
  <c r="H91" i="33"/>
  <c r="G91" i="33"/>
  <c r="F91" i="33"/>
  <c r="E91" i="33"/>
  <c r="C91" i="33"/>
  <c r="V90" i="33"/>
  <c r="U90" i="33"/>
  <c r="T90" i="33"/>
  <c r="S90" i="33"/>
  <c r="R90" i="33"/>
  <c r="Q90" i="33"/>
  <c r="P90" i="33"/>
  <c r="O90" i="33"/>
  <c r="N90" i="33"/>
  <c r="M90" i="33"/>
  <c r="L90" i="33"/>
  <c r="K90" i="33"/>
  <c r="J90" i="33"/>
  <c r="I90" i="33"/>
  <c r="H90" i="33"/>
  <c r="G90" i="33"/>
  <c r="F90" i="33"/>
  <c r="E90" i="33"/>
  <c r="C90" i="33"/>
  <c r="V89" i="33"/>
  <c r="U89" i="33"/>
  <c r="T89" i="33"/>
  <c r="S89" i="33"/>
  <c r="R89" i="33"/>
  <c r="Q89" i="33"/>
  <c r="P89" i="33"/>
  <c r="O89" i="33"/>
  <c r="N89" i="33"/>
  <c r="M89" i="33"/>
  <c r="L89" i="33"/>
  <c r="K89" i="33"/>
  <c r="J89" i="33"/>
  <c r="I89" i="33"/>
  <c r="H89" i="33"/>
  <c r="G89" i="33"/>
  <c r="F89" i="33"/>
  <c r="E89" i="33"/>
  <c r="C89" i="33"/>
  <c r="V88" i="33"/>
  <c r="U88" i="33"/>
  <c r="T88" i="33"/>
  <c r="S88" i="33"/>
  <c r="R88" i="33"/>
  <c r="Q88" i="33"/>
  <c r="P88" i="33"/>
  <c r="O88" i="33"/>
  <c r="N88" i="33"/>
  <c r="M88" i="33"/>
  <c r="L88" i="33"/>
  <c r="K88" i="33"/>
  <c r="I88" i="33"/>
  <c r="H88" i="33"/>
  <c r="G88" i="33"/>
  <c r="F88" i="33"/>
  <c r="E88" i="33"/>
  <c r="C88" i="33"/>
  <c r="V87" i="33"/>
  <c r="U87" i="33"/>
  <c r="T87" i="33"/>
  <c r="S87" i="33"/>
  <c r="R87" i="33"/>
  <c r="Q87" i="33"/>
  <c r="P87" i="33"/>
  <c r="O87" i="33"/>
  <c r="N87" i="33"/>
  <c r="M87" i="33"/>
  <c r="L87" i="33"/>
  <c r="K87" i="33"/>
  <c r="J87" i="33"/>
  <c r="I87" i="33"/>
  <c r="H87" i="33"/>
  <c r="G87" i="33"/>
  <c r="F87" i="33"/>
  <c r="V86" i="33"/>
  <c r="U86" i="33"/>
  <c r="T86" i="33"/>
  <c r="R86" i="33"/>
  <c r="Q86" i="33"/>
  <c r="P86" i="33"/>
  <c r="O86" i="33"/>
  <c r="N86" i="33"/>
  <c r="M86" i="33"/>
  <c r="L86" i="33"/>
  <c r="K86" i="33"/>
  <c r="I86" i="33"/>
  <c r="H86" i="33"/>
  <c r="G86" i="33"/>
  <c r="F86" i="33"/>
  <c r="V85" i="33"/>
  <c r="U85" i="33"/>
  <c r="T85" i="33"/>
  <c r="S85" i="33"/>
  <c r="R85" i="33"/>
  <c r="Q85" i="33"/>
  <c r="P85" i="33"/>
  <c r="O85" i="33"/>
  <c r="N85" i="33"/>
  <c r="M85" i="33"/>
  <c r="L85" i="33"/>
  <c r="K85" i="33"/>
  <c r="J85" i="33"/>
  <c r="I85" i="33"/>
  <c r="H85" i="33"/>
  <c r="G85" i="33"/>
  <c r="F85" i="33"/>
  <c r="E85" i="33"/>
  <c r="C85" i="33"/>
  <c r="V84" i="33"/>
  <c r="U84" i="33"/>
  <c r="T84" i="33"/>
  <c r="S84" i="33"/>
  <c r="R84" i="33"/>
  <c r="Q84" i="33"/>
  <c r="P84" i="33"/>
  <c r="O84" i="33"/>
  <c r="N84" i="33"/>
  <c r="M84" i="33"/>
  <c r="L84" i="33"/>
  <c r="K84" i="33"/>
  <c r="I84" i="33"/>
  <c r="H84" i="33"/>
  <c r="G84" i="33"/>
  <c r="F84" i="33"/>
  <c r="E84" i="33"/>
  <c r="C84" i="33"/>
  <c r="V83" i="33"/>
  <c r="U83" i="33"/>
  <c r="T83" i="33"/>
  <c r="S83" i="33"/>
  <c r="R83" i="33"/>
  <c r="Q83" i="33"/>
  <c r="P83" i="33"/>
  <c r="O83" i="33"/>
  <c r="N83" i="33"/>
  <c r="M83" i="33"/>
  <c r="L83" i="33"/>
  <c r="I83" i="33"/>
  <c r="H83" i="33"/>
  <c r="G83" i="33"/>
  <c r="F83" i="33"/>
  <c r="V82" i="33"/>
  <c r="U82" i="33"/>
  <c r="T82" i="33"/>
  <c r="S82" i="33"/>
  <c r="Q82" i="33"/>
  <c r="P82" i="33"/>
  <c r="O82" i="33"/>
  <c r="N82" i="33"/>
  <c r="M82" i="33"/>
  <c r="L82" i="33"/>
  <c r="K82" i="33"/>
  <c r="J82" i="33"/>
  <c r="I82" i="33"/>
  <c r="H82" i="33"/>
  <c r="G82" i="33"/>
  <c r="F82" i="33"/>
  <c r="V81" i="33"/>
  <c r="U81" i="33"/>
  <c r="T81" i="33"/>
  <c r="S81" i="33"/>
  <c r="R81" i="33"/>
  <c r="Q81" i="33"/>
  <c r="P81" i="33"/>
  <c r="O81" i="33"/>
  <c r="N81" i="33"/>
  <c r="M81" i="33"/>
  <c r="L81" i="33"/>
  <c r="K81" i="33"/>
  <c r="J81" i="33"/>
  <c r="I81" i="33"/>
  <c r="H81" i="33"/>
  <c r="G81" i="33"/>
  <c r="F81" i="33"/>
  <c r="V80" i="33"/>
  <c r="U80" i="33"/>
  <c r="T80" i="33"/>
  <c r="S80" i="33"/>
  <c r="Q80" i="33"/>
  <c r="P80" i="33"/>
  <c r="O80" i="33"/>
  <c r="N80" i="33"/>
  <c r="M80" i="33"/>
  <c r="L80" i="33"/>
  <c r="J80" i="33"/>
  <c r="I80" i="33"/>
  <c r="H80" i="33"/>
  <c r="G80" i="33"/>
  <c r="F80" i="33"/>
  <c r="V79" i="33"/>
  <c r="U79" i="33"/>
  <c r="T79" i="33"/>
  <c r="S79" i="33"/>
  <c r="R79" i="33"/>
  <c r="Q79" i="33"/>
  <c r="P79" i="33"/>
  <c r="O79" i="33"/>
  <c r="N79" i="33"/>
  <c r="M79" i="33"/>
  <c r="L79" i="33"/>
  <c r="K79" i="33"/>
  <c r="J79" i="33"/>
  <c r="I79" i="33"/>
  <c r="H79" i="33"/>
  <c r="G79" i="33"/>
  <c r="F79" i="33"/>
  <c r="V78" i="33"/>
  <c r="U78" i="33"/>
  <c r="T78" i="33"/>
  <c r="S78" i="33"/>
  <c r="R78" i="33"/>
  <c r="Q78" i="33"/>
  <c r="P78" i="33"/>
  <c r="O78" i="33"/>
  <c r="N78" i="33"/>
  <c r="M78" i="33"/>
  <c r="L78" i="33"/>
  <c r="K78" i="33"/>
  <c r="I78" i="33"/>
  <c r="H78" i="33"/>
  <c r="G78" i="33"/>
  <c r="F78" i="33"/>
  <c r="V77" i="33"/>
  <c r="U77" i="33"/>
  <c r="T77" i="33"/>
  <c r="S77" i="33"/>
  <c r="Q77" i="33"/>
  <c r="P77" i="33"/>
  <c r="O77" i="33"/>
  <c r="N77" i="33"/>
  <c r="M77" i="33"/>
  <c r="L77" i="33"/>
  <c r="K77" i="33"/>
  <c r="I77" i="33"/>
  <c r="H77" i="33"/>
  <c r="G77" i="33"/>
  <c r="F77" i="33"/>
  <c r="V76" i="33"/>
  <c r="U76" i="33"/>
  <c r="T76" i="33"/>
  <c r="S76" i="33"/>
  <c r="R76" i="33"/>
  <c r="Q76" i="33"/>
  <c r="P76" i="33"/>
  <c r="O76" i="33"/>
  <c r="N76" i="33"/>
  <c r="M76" i="33"/>
  <c r="L76" i="33"/>
  <c r="J76" i="33"/>
  <c r="I76" i="33"/>
  <c r="H76" i="33"/>
  <c r="G76" i="33"/>
  <c r="F76" i="33"/>
  <c r="E76" i="33"/>
  <c r="V75" i="33"/>
  <c r="U75" i="33"/>
  <c r="T75" i="33"/>
  <c r="S75" i="33"/>
  <c r="Q75" i="33"/>
  <c r="P75" i="33"/>
  <c r="O75" i="33"/>
  <c r="N75" i="33"/>
  <c r="M75" i="33"/>
  <c r="L75" i="33"/>
  <c r="I75" i="33"/>
  <c r="H75" i="33"/>
  <c r="G75" i="33"/>
  <c r="F75" i="33"/>
  <c r="V74" i="33"/>
  <c r="U74" i="33"/>
  <c r="T74" i="33"/>
  <c r="S74" i="33"/>
  <c r="R74" i="33"/>
  <c r="Q74" i="33"/>
  <c r="P74" i="33"/>
  <c r="O74" i="33"/>
  <c r="M74" i="33"/>
  <c r="L74" i="33"/>
  <c r="K74" i="33"/>
  <c r="J74" i="33"/>
  <c r="I74" i="33"/>
  <c r="H74" i="33"/>
  <c r="G74" i="33"/>
  <c r="F74" i="33"/>
  <c r="E74" i="33"/>
  <c r="C74" i="33"/>
  <c r="V73" i="33"/>
  <c r="U73" i="33"/>
  <c r="T73" i="33"/>
  <c r="S73" i="33"/>
  <c r="R73" i="33"/>
  <c r="Q73" i="33"/>
  <c r="P73" i="33"/>
  <c r="O73" i="33"/>
  <c r="N73" i="33"/>
  <c r="M73" i="33"/>
  <c r="L73" i="33"/>
  <c r="K73" i="33"/>
  <c r="J73" i="33"/>
  <c r="I73" i="33"/>
  <c r="H73" i="33"/>
  <c r="G73" i="33"/>
  <c r="F73" i="33"/>
  <c r="E73" i="33"/>
  <c r="C73" i="33"/>
  <c r="V72" i="33"/>
  <c r="U72" i="33"/>
  <c r="T72" i="33"/>
  <c r="S72" i="33"/>
  <c r="Q72" i="33"/>
  <c r="P72" i="33"/>
  <c r="O72" i="33"/>
  <c r="N72" i="33"/>
  <c r="M72" i="33"/>
  <c r="L72" i="33"/>
  <c r="K72" i="33"/>
  <c r="I72" i="33"/>
  <c r="H72" i="33"/>
  <c r="G72" i="33"/>
  <c r="F72" i="33"/>
  <c r="E72" i="33"/>
  <c r="C72" i="33"/>
  <c r="V71" i="33"/>
  <c r="U71" i="33"/>
  <c r="T71" i="33"/>
  <c r="S71" i="33"/>
  <c r="Q71" i="33"/>
  <c r="P71" i="33"/>
  <c r="O71" i="33"/>
  <c r="N71" i="33"/>
  <c r="M71" i="33"/>
  <c r="L71" i="33"/>
  <c r="K71" i="33"/>
  <c r="J71" i="33"/>
  <c r="I71" i="33"/>
  <c r="H71" i="33"/>
  <c r="G71" i="33"/>
  <c r="F71" i="33"/>
  <c r="E71" i="33"/>
  <c r="C71" i="33"/>
  <c r="V70" i="33"/>
  <c r="U70" i="33"/>
  <c r="T70" i="33"/>
  <c r="S70" i="33"/>
  <c r="Q70" i="33"/>
  <c r="P70" i="33"/>
  <c r="O70" i="33"/>
  <c r="N70" i="33"/>
  <c r="M70" i="33"/>
  <c r="L70" i="33"/>
  <c r="K70" i="33"/>
  <c r="J70" i="33"/>
  <c r="I70" i="33"/>
  <c r="H70" i="33"/>
  <c r="G70" i="33"/>
  <c r="F70" i="33"/>
  <c r="E70" i="33"/>
  <c r="C70" i="33"/>
  <c r="V69" i="33"/>
  <c r="U69" i="33"/>
  <c r="T69" i="33"/>
  <c r="S69" i="33"/>
  <c r="R69" i="33"/>
  <c r="Q69" i="33"/>
  <c r="P69" i="33"/>
  <c r="O69" i="33"/>
  <c r="N69" i="33"/>
  <c r="M69" i="33"/>
  <c r="L69" i="33"/>
  <c r="K69" i="33"/>
  <c r="J69" i="33"/>
  <c r="I69" i="33"/>
  <c r="H69" i="33"/>
  <c r="G69" i="33"/>
  <c r="F69" i="33"/>
  <c r="E69" i="33"/>
  <c r="C69" i="33"/>
  <c r="V68" i="33"/>
  <c r="U68" i="33"/>
  <c r="T68" i="33"/>
  <c r="S68" i="33"/>
  <c r="Q68" i="33"/>
  <c r="P68" i="33"/>
  <c r="O68" i="33"/>
  <c r="N68" i="33"/>
  <c r="M68" i="33"/>
  <c r="L68" i="33"/>
  <c r="K68" i="33"/>
  <c r="I68" i="33"/>
  <c r="H68" i="33"/>
  <c r="G68" i="33"/>
  <c r="F68" i="33"/>
  <c r="E68" i="33"/>
  <c r="C68" i="33"/>
  <c r="V67" i="33"/>
  <c r="U67" i="33"/>
  <c r="T67" i="33"/>
  <c r="S67" i="33"/>
  <c r="Q67" i="33"/>
  <c r="P67" i="33"/>
  <c r="O67" i="33"/>
  <c r="N67" i="33"/>
  <c r="M67" i="33"/>
  <c r="L67" i="33"/>
  <c r="K67" i="33"/>
  <c r="J67" i="33"/>
  <c r="I67" i="33"/>
  <c r="H67" i="33"/>
  <c r="G67" i="33"/>
  <c r="F67" i="33"/>
  <c r="E67" i="33"/>
  <c r="C67" i="33"/>
  <c r="V66" i="33"/>
  <c r="U66" i="33"/>
  <c r="T66" i="33"/>
  <c r="S66" i="33"/>
  <c r="Q66" i="33"/>
  <c r="P66" i="33"/>
  <c r="O66" i="33"/>
  <c r="N66" i="33"/>
  <c r="M66" i="33"/>
  <c r="L66" i="33"/>
  <c r="K66" i="33"/>
  <c r="J66" i="33"/>
  <c r="I66" i="33"/>
  <c r="H66" i="33"/>
  <c r="G66" i="33"/>
  <c r="F66" i="33"/>
  <c r="E66" i="33"/>
  <c r="C66" i="33"/>
  <c r="V65" i="33"/>
  <c r="U65" i="33"/>
  <c r="T65" i="33"/>
  <c r="S65" i="33"/>
  <c r="Q65" i="33"/>
  <c r="P65" i="33"/>
  <c r="O65" i="33"/>
  <c r="N65" i="33"/>
  <c r="M65" i="33"/>
  <c r="L65" i="33"/>
  <c r="K65" i="33"/>
  <c r="I65" i="33"/>
  <c r="H65" i="33"/>
  <c r="G65" i="33"/>
  <c r="F65" i="33"/>
  <c r="E65" i="33"/>
  <c r="C65" i="33"/>
  <c r="V64" i="33"/>
  <c r="U64" i="33"/>
  <c r="T64" i="33"/>
  <c r="S64" i="33"/>
  <c r="Q64" i="33"/>
  <c r="P64" i="33"/>
  <c r="O64" i="33"/>
  <c r="N64" i="33"/>
  <c r="M64" i="33"/>
  <c r="L64" i="33"/>
  <c r="K64" i="33"/>
  <c r="J64" i="33"/>
  <c r="I64" i="33"/>
  <c r="H64" i="33"/>
  <c r="G64" i="33"/>
  <c r="F64" i="33"/>
  <c r="E64" i="33"/>
  <c r="C64" i="33"/>
  <c r="V63" i="33"/>
  <c r="U63" i="33"/>
  <c r="T63" i="33"/>
  <c r="S63" i="33"/>
  <c r="Q63" i="33"/>
  <c r="P63" i="33"/>
  <c r="O63" i="33"/>
  <c r="N63" i="33"/>
  <c r="M63" i="33"/>
  <c r="L63" i="33"/>
  <c r="K63" i="33"/>
  <c r="J63" i="33"/>
  <c r="I63" i="33"/>
  <c r="H63" i="33"/>
  <c r="G63" i="33"/>
  <c r="F63" i="33"/>
  <c r="E63" i="33"/>
  <c r="C63" i="33"/>
  <c r="V62" i="33"/>
  <c r="U62" i="33"/>
  <c r="T62" i="33"/>
  <c r="S62" i="33"/>
  <c r="Q62" i="33"/>
  <c r="P62" i="33"/>
  <c r="O62" i="33"/>
  <c r="N62" i="33"/>
  <c r="M62" i="33"/>
  <c r="L62" i="33"/>
  <c r="K62" i="33"/>
  <c r="I62" i="33"/>
  <c r="H62" i="33"/>
  <c r="G62" i="33"/>
  <c r="F62" i="33"/>
  <c r="E62" i="33"/>
  <c r="C62" i="33"/>
  <c r="V61" i="33"/>
  <c r="U61" i="33"/>
  <c r="T61" i="33"/>
  <c r="S61" i="33"/>
  <c r="Q61" i="33"/>
  <c r="P61" i="33"/>
  <c r="O61" i="33"/>
  <c r="N61" i="33"/>
  <c r="M61" i="33"/>
  <c r="L61" i="33"/>
  <c r="K61" i="33"/>
  <c r="I61" i="33"/>
  <c r="H61" i="33"/>
  <c r="G61" i="33"/>
  <c r="F61" i="33"/>
  <c r="E61" i="33"/>
  <c r="C61" i="33"/>
  <c r="V60" i="33"/>
  <c r="U60" i="33"/>
  <c r="T60" i="33"/>
  <c r="S60" i="33"/>
  <c r="R60" i="33"/>
  <c r="Q60" i="33"/>
  <c r="P60" i="33"/>
  <c r="O60" i="33"/>
  <c r="N60" i="33"/>
  <c r="M60" i="33"/>
  <c r="L60" i="33"/>
  <c r="K60" i="33"/>
  <c r="J60" i="33"/>
  <c r="I60" i="33"/>
  <c r="H60" i="33"/>
  <c r="G60" i="33"/>
  <c r="F60" i="33"/>
  <c r="E60" i="33"/>
  <c r="C60" i="33"/>
  <c r="V59" i="33"/>
  <c r="U59" i="33"/>
  <c r="T59" i="33"/>
  <c r="S59" i="33"/>
  <c r="R59" i="33"/>
  <c r="Q59" i="33"/>
  <c r="P59" i="33"/>
  <c r="O59" i="33"/>
  <c r="N59" i="33"/>
  <c r="M59" i="33"/>
  <c r="L59" i="33"/>
  <c r="K59" i="33"/>
  <c r="J59" i="33"/>
  <c r="I59" i="33"/>
  <c r="H59" i="33"/>
  <c r="G59" i="33"/>
  <c r="F59" i="33"/>
  <c r="E59" i="33"/>
  <c r="C59" i="33"/>
  <c r="V58" i="33"/>
  <c r="U58" i="33"/>
  <c r="T58" i="33"/>
  <c r="S58" i="33"/>
  <c r="R58" i="33"/>
  <c r="Q58" i="33"/>
  <c r="P58" i="33"/>
  <c r="O58" i="33"/>
  <c r="N58" i="33"/>
  <c r="M58" i="33"/>
  <c r="L58" i="33"/>
  <c r="K58" i="33"/>
  <c r="I58" i="33"/>
  <c r="H58" i="33"/>
  <c r="G58" i="33"/>
  <c r="F58" i="33"/>
  <c r="E58" i="33"/>
  <c r="C58" i="33"/>
  <c r="V48" i="33"/>
  <c r="U48" i="33"/>
  <c r="T48" i="33"/>
  <c r="S48" i="33"/>
  <c r="R48" i="33"/>
  <c r="Q48" i="33"/>
  <c r="P48" i="33"/>
  <c r="O48" i="33"/>
  <c r="N48" i="33"/>
  <c r="M48" i="33"/>
  <c r="L48" i="33"/>
  <c r="K48" i="33"/>
  <c r="J48" i="33"/>
  <c r="I48" i="33"/>
  <c r="H48" i="33"/>
  <c r="G48" i="33"/>
  <c r="F48" i="33"/>
  <c r="E48" i="33"/>
  <c r="D48" i="33"/>
  <c r="C48" i="33"/>
  <c r="V47" i="33"/>
  <c r="U47" i="33"/>
  <c r="T47" i="33"/>
  <c r="S47" i="33"/>
  <c r="R47" i="33"/>
  <c r="Q47" i="33"/>
  <c r="P47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C47" i="33"/>
  <c r="V46" i="33"/>
  <c r="U46" i="33"/>
  <c r="T46" i="33"/>
  <c r="S46" i="33"/>
  <c r="S86" i="33" s="1"/>
  <c r="R46" i="33"/>
  <c r="R75" i="33" s="1"/>
  <c r="Q46" i="33"/>
  <c r="P46" i="33"/>
  <c r="O46" i="33"/>
  <c r="N46" i="33"/>
  <c r="N74" i="33" s="1"/>
  <c r="M46" i="33"/>
  <c r="L46" i="33"/>
  <c r="K46" i="33"/>
  <c r="K83" i="33" s="1"/>
  <c r="J46" i="33"/>
  <c r="J78" i="33" s="1"/>
  <c r="I46" i="33"/>
  <c r="H46" i="33"/>
  <c r="G46" i="33"/>
  <c r="F46" i="33"/>
  <c r="E46" i="33"/>
  <c r="E82" i="33" s="1"/>
  <c r="D46" i="33"/>
  <c r="D60" i="33" s="1"/>
  <c r="C46" i="33"/>
  <c r="C76" i="33" s="1"/>
  <c r="Q57" i="34" l="1"/>
  <c r="N56" i="34"/>
  <c r="J86" i="33"/>
  <c r="D92" i="33"/>
  <c r="J88" i="33"/>
  <c r="C87" i="33"/>
  <c r="E87" i="33"/>
  <c r="C86" i="33"/>
  <c r="E86" i="33"/>
  <c r="J68" i="33"/>
  <c r="J72" i="33"/>
  <c r="J77" i="33"/>
  <c r="D90" i="33"/>
  <c r="D87" i="33"/>
  <c r="D84" i="33"/>
  <c r="J91" i="33"/>
  <c r="D86" i="33"/>
  <c r="D89" i="33"/>
  <c r="J84" i="33"/>
  <c r="D85" i="33"/>
  <c r="D88" i="33"/>
  <c r="D91" i="33"/>
  <c r="J61" i="33"/>
  <c r="J62" i="33"/>
  <c r="D69" i="33"/>
  <c r="D73" i="33"/>
  <c r="D79" i="33"/>
  <c r="U49" i="33"/>
  <c r="U99" i="33" s="1"/>
  <c r="S49" i="33"/>
  <c r="S99" i="33" s="1"/>
  <c r="T49" i="33"/>
  <c r="T99" i="33" s="1"/>
  <c r="D82" i="33"/>
  <c r="D75" i="33"/>
  <c r="D80" i="33"/>
  <c r="D78" i="33"/>
  <c r="D76" i="33"/>
  <c r="D83" i="33"/>
  <c r="D81" i="33"/>
  <c r="D77" i="33"/>
  <c r="J83" i="33"/>
  <c r="P49" i="33"/>
  <c r="P99" i="33" s="1"/>
  <c r="H49" i="33"/>
  <c r="H99" i="33" s="1"/>
  <c r="D65" i="33"/>
  <c r="D67" i="33"/>
  <c r="C79" i="33"/>
  <c r="C81" i="33"/>
  <c r="K76" i="33"/>
  <c r="E79" i="33"/>
  <c r="K80" i="33"/>
  <c r="C78" i="33"/>
  <c r="E81" i="33"/>
  <c r="C83" i="33"/>
  <c r="E78" i="33"/>
  <c r="I49" i="33"/>
  <c r="I99" i="33" s="1"/>
  <c r="C75" i="33"/>
  <c r="C80" i="33"/>
  <c r="E83" i="33"/>
  <c r="J65" i="33"/>
  <c r="K75" i="33"/>
  <c r="E75" i="33"/>
  <c r="C77" i="33"/>
  <c r="E80" i="33"/>
  <c r="C82" i="33"/>
  <c r="E49" i="33"/>
  <c r="E99" i="33" s="1"/>
  <c r="Q49" i="33"/>
  <c r="Q99" i="33" s="1"/>
  <c r="E77" i="33"/>
  <c r="F49" i="33"/>
  <c r="F99" i="33" s="1"/>
  <c r="R49" i="33"/>
  <c r="R99" i="33" s="1"/>
  <c r="G49" i="33"/>
  <c r="G99" i="33" s="1"/>
  <c r="D66" i="33"/>
  <c r="D74" i="33"/>
  <c r="N60" i="34"/>
  <c r="N64" i="34"/>
  <c r="N68" i="34"/>
  <c r="N67" i="34"/>
  <c r="N63" i="34"/>
  <c r="N66" i="34"/>
  <c r="N62" i="34"/>
  <c r="N61" i="34"/>
  <c r="N58" i="34"/>
  <c r="S90" i="34"/>
  <c r="S91" i="34" s="1"/>
  <c r="F90" i="34"/>
  <c r="F91" i="34" s="1"/>
  <c r="M45" i="34"/>
  <c r="M92" i="34" s="1"/>
  <c r="N55" i="34"/>
  <c r="N57" i="34"/>
  <c r="D71" i="33"/>
  <c r="D63" i="33"/>
  <c r="D68" i="33"/>
  <c r="R71" i="33"/>
  <c r="R65" i="33"/>
  <c r="D70" i="33"/>
  <c r="C49" i="33"/>
  <c r="C99" i="33" s="1"/>
  <c r="O49" i="33"/>
  <c r="O99" i="33" s="1"/>
  <c r="D49" i="33"/>
  <c r="D99" i="33" s="1"/>
  <c r="D64" i="33"/>
  <c r="R67" i="33"/>
  <c r="D72" i="33"/>
  <c r="M94" i="33"/>
  <c r="M95" i="33" s="1"/>
  <c r="N94" i="33"/>
  <c r="N95" i="33" s="1"/>
  <c r="O94" i="33"/>
  <c r="O95" i="33" s="1"/>
  <c r="P94" i="33"/>
  <c r="P95" i="33" s="1"/>
  <c r="J49" i="33"/>
  <c r="J99" i="33" s="1"/>
  <c r="V49" i="33"/>
  <c r="V99" i="33" s="1"/>
  <c r="G94" i="33"/>
  <c r="G95" i="33" s="1"/>
  <c r="S94" i="33"/>
  <c r="S95" i="33" s="1"/>
  <c r="Q94" i="33"/>
  <c r="Q95" i="33" s="1"/>
  <c r="K49" i="33"/>
  <c r="K96" i="33" s="1"/>
  <c r="H94" i="33"/>
  <c r="H95" i="33" s="1"/>
  <c r="T94" i="33"/>
  <c r="T95" i="33" s="1"/>
  <c r="F94" i="33"/>
  <c r="F95" i="33" s="1"/>
  <c r="L49" i="33"/>
  <c r="L96" i="33" s="1"/>
  <c r="I94" i="33"/>
  <c r="I95" i="33" s="1"/>
  <c r="U94" i="33"/>
  <c r="U95" i="33" s="1"/>
  <c r="M49" i="33"/>
  <c r="M96" i="33" s="1"/>
  <c r="J58" i="33"/>
  <c r="V94" i="33"/>
  <c r="V95" i="33" s="1"/>
  <c r="N49" i="33"/>
  <c r="N96" i="33" s="1"/>
  <c r="L94" i="33"/>
  <c r="L95" i="33" s="1"/>
  <c r="N45" i="34"/>
  <c r="N92" i="34" s="1"/>
  <c r="C45" i="34"/>
  <c r="C95" i="34" s="1"/>
  <c r="O45" i="34"/>
  <c r="O95" i="34" s="1"/>
  <c r="J45" i="34"/>
  <c r="J92" i="34" s="1"/>
  <c r="V45" i="34"/>
  <c r="V95" i="34" s="1"/>
  <c r="T90" i="34"/>
  <c r="T91" i="34" s="1"/>
  <c r="H90" i="34"/>
  <c r="H91" i="34" s="1"/>
  <c r="U90" i="34"/>
  <c r="U91" i="34" s="1"/>
  <c r="G45" i="34"/>
  <c r="G92" i="34" s="1"/>
  <c r="S45" i="34"/>
  <c r="S95" i="34" s="1"/>
  <c r="G90" i="34"/>
  <c r="G91" i="34" s="1"/>
  <c r="I90" i="34"/>
  <c r="I91" i="34" s="1"/>
  <c r="V90" i="34"/>
  <c r="V91" i="34" s="1"/>
  <c r="E45" i="34"/>
  <c r="E92" i="34" s="1"/>
  <c r="Q45" i="34"/>
  <c r="Q92" i="34" s="1"/>
  <c r="K90" i="34"/>
  <c r="K91" i="34" s="1"/>
  <c r="F45" i="34"/>
  <c r="F92" i="34" s="1"/>
  <c r="R45" i="34"/>
  <c r="R92" i="34" s="1"/>
  <c r="L90" i="34"/>
  <c r="L91" i="34" s="1"/>
  <c r="M90" i="34"/>
  <c r="M91" i="34" s="1"/>
  <c r="D45" i="34"/>
  <c r="D95" i="34" s="1"/>
  <c r="P45" i="34"/>
  <c r="P95" i="34" s="1"/>
  <c r="H45" i="34"/>
  <c r="H95" i="34" s="1"/>
  <c r="T45" i="34"/>
  <c r="T95" i="34" s="1"/>
  <c r="I45" i="34"/>
  <c r="I95" i="34" s="1"/>
  <c r="U45" i="34"/>
  <c r="U92" i="34" s="1"/>
  <c r="O90" i="34"/>
  <c r="O91" i="34" s="1"/>
  <c r="P90" i="34"/>
  <c r="P91" i="34" s="1"/>
  <c r="K45" i="34"/>
  <c r="K95" i="34" s="1"/>
  <c r="C90" i="34"/>
  <c r="C91" i="34" s="1"/>
  <c r="Q90" i="34"/>
  <c r="Q91" i="34" s="1"/>
  <c r="L45" i="34"/>
  <c r="L95" i="34" s="1"/>
  <c r="E90" i="34"/>
  <c r="E91" i="34" s="1"/>
  <c r="V92" i="34"/>
  <c r="D55" i="34"/>
  <c r="D58" i="34"/>
  <c r="D61" i="34"/>
  <c r="D64" i="34"/>
  <c r="D67" i="34"/>
  <c r="D70" i="34"/>
  <c r="D73" i="34"/>
  <c r="D76" i="34"/>
  <c r="D79" i="34"/>
  <c r="D85" i="34"/>
  <c r="D88" i="34"/>
  <c r="R58" i="34"/>
  <c r="R64" i="34"/>
  <c r="J71" i="34"/>
  <c r="R73" i="34"/>
  <c r="J74" i="34"/>
  <c r="N75" i="34"/>
  <c r="R76" i="34"/>
  <c r="N81" i="34"/>
  <c r="N84" i="34"/>
  <c r="D54" i="34"/>
  <c r="D57" i="34"/>
  <c r="D60" i="34"/>
  <c r="D63" i="34"/>
  <c r="D66" i="34"/>
  <c r="D69" i="34"/>
  <c r="D72" i="34"/>
  <c r="D78" i="34"/>
  <c r="D87" i="34"/>
  <c r="R57" i="34"/>
  <c r="R60" i="34"/>
  <c r="R66" i="34"/>
  <c r="N74" i="34"/>
  <c r="R78" i="34"/>
  <c r="N80" i="34"/>
  <c r="N83" i="34"/>
  <c r="D56" i="34"/>
  <c r="D59" i="34"/>
  <c r="D62" i="34"/>
  <c r="D65" i="34"/>
  <c r="D68" i="34"/>
  <c r="D71" i="34"/>
  <c r="D77" i="34"/>
  <c r="R59" i="34"/>
  <c r="R62" i="34"/>
  <c r="R68" i="34"/>
  <c r="D59" i="33"/>
  <c r="D62" i="33"/>
  <c r="R62" i="33"/>
  <c r="R68" i="33"/>
  <c r="J75" i="33"/>
  <c r="R77" i="33"/>
  <c r="R80" i="33"/>
  <c r="D58" i="33"/>
  <c r="D61" i="33"/>
  <c r="R61" i="33"/>
  <c r="R64" i="33"/>
  <c r="R70" i="33"/>
  <c r="R82" i="33"/>
  <c r="R63" i="33"/>
  <c r="R66" i="33"/>
  <c r="R72" i="33"/>
  <c r="F93" i="34" l="1"/>
  <c r="T96" i="33"/>
  <c r="T97" i="33" s="1"/>
  <c r="U96" i="33"/>
  <c r="U97" i="33" s="1"/>
  <c r="F96" i="33"/>
  <c r="F97" i="33" s="1"/>
  <c r="I96" i="33"/>
  <c r="I97" i="33" s="1"/>
  <c r="V96" i="33"/>
  <c r="V97" i="33" s="1"/>
  <c r="H96" i="33"/>
  <c r="H97" i="33" s="1"/>
  <c r="P96" i="33"/>
  <c r="P97" i="33" s="1"/>
  <c r="S96" i="33"/>
  <c r="S97" i="33" s="1"/>
  <c r="C94" i="33"/>
  <c r="C95" i="33" s="1"/>
  <c r="K94" i="33"/>
  <c r="K95" i="33" s="1"/>
  <c r="K97" i="33" s="1"/>
  <c r="R96" i="33"/>
  <c r="E96" i="33"/>
  <c r="G96" i="33"/>
  <c r="G97" i="33" s="1"/>
  <c r="O96" i="33"/>
  <c r="O97" i="33" s="1"/>
  <c r="E94" i="33"/>
  <c r="E95" i="33" s="1"/>
  <c r="C96" i="33"/>
  <c r="Q96" i="33"/>
  <c r="Q97" i="33" s="1"/>
  <c r="J96" i="33"/>
  <c r="J94" i="33"/>
  <c r="J95" i="33" s="1"/>
  <c r="M97" i="33"/>
  <c r="N97" i="33"/>
  <c r="D96" i="33"/>
  <c r="M95" i="34"/>
  <c r="U95" i="34"/>
  <c r="G93" i="34"/>
  <c r="I92" i="34"/>
  <c r="I93" i="34" s="1"/>
  <c r="J95" i="34"/>
  <c r="R95" i="34"/>
  <c r="L97" i="33"/>
  <c r="L99" i="33"/>
  <c r="N99" i="33"/>
  <c r="M99" i="33"/>
  <c r="K99" i="33"/>
  <c r="R94" i="33"/>
  <c r="R95" i="33" s="1"/>
  <c r="N95" i="34"/>
  <c r="L92" i="34"/>
  <c r="L93" i="34" s="1"/>
  <c r="O92" i="34"/>
  <c r="O93" i="34" s="1"/>
  <c r="C92" i="34"/>
  <c r="C93" i="34" s="1"/>
  <c r="U93" i="34"/>
  <c r="E95" i="34"/>
  <c r="Q93" i="34"/>
  <c r="T92" i="34"/>
  <c r="T93" i="34" s="1"/>
  <c r="V93" i="34"/>
  <c r="G95" i="34"/>
  <c r="F95" i="34"/>
  <c r="K92" i="34"/>
  <c r="K93" i="34" s="1"/>
  <c r="H92" i="34"/>
  <c r="H93" i="34" s="1"/>
  <c r="E93" i="34"/>
  <c r="M93" i="34"/>
  <c r="S92" i="34"/>
  <c r="S93" i="34" s="1"/>
  <c r="Q95" i="34"/>
  <c r="P92" i="34"/>
  <c r="P93" i="34" s="1"/>
  <c r="D92" i="34"/>
  <c r="J90" i="34"/>
  <c r="J91" i="34" s="1"/>
  <c r="J93" i="34" s="1"/>
  <c r="N90" i="34"/>
  <c r="N91" i="34" s="1"/>
  <c r="N93" i="34" s="1"/>
  <c r="R90" i="34"/>
  <c r="R91" i="34" s="1"/>
  <c r="R93" i="34" s="1"/>
  <c r="D90" i="34"/>
  <c r="D91" i="34" s="1"/>
  <c r="D94" i="33"/>
  <c r="D95" i="33" s="1"/>
  <c r="R97" i="33" l="1"/>
  <c r="C97" i="33"/>
  <c r="E97" i="33"/>
  <c r="J97" i="33"/>
  <c r="D97" i="33"/>
  <c r="D93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Everly, Jaclyn</author>
  </authors>
  <commentList>
    <comment ref="D1" authorId="0" shapeId="0" xr:uid="{C979E242-3D1C-40CB-993F-262B351829EC}">
      <text>
        <r>
          <rPr>
            <b/>
            <sz val="9"/>
            <color indexed="81"/>
            <rFont val="Tahoma"/>
            <family val="2"/>
          </rPr>
          <t>Everly, Jaclyn:</t>
        </r>
        <r>
          <rPr>
            <sz val="9"/>
            <color indexed="81"/>
            <rFont val="Tahoma"/>
            <family val="2"/>
          </rPr>
          <t xml:space="preserve">
Restored or Unrestored
</t>
        </r>
      </text>
    </comment>
  </commentList>
</comments>
</file>

<file path=xl/sharedStrings.xml><?xml version="1.0" encoding="utf-8"?>
<sst xmlns="http://schemas.openxmlformats.org/spreadsheetml/2006/main" count="225" uniqueCount="85">
  <si>
    <t>UNRESTORED SITES</t>
  </si>
  <si>
    <t>RESTORED SITES</t>
  </si>
  <si>
    <t>Site</t>
  </si>
  <si>
    <t>Site Name</t>
  </si>
  <si>
    <t>Heather Ridge</t>
  </si>
  <si>
    <t>Oakdale</t>
  </si>
  <si>
    <t>Ft. Jesse</t>
  </si>
  <si>
    <t>Blaire</t>
  </si>
  <si>
    <t>Linden</t>
  </si>
  <si>
    <t>Fairview Park</t>
  </si>
  <si>
    <t>Anderson Park</t>
  </si>
  <si>
    <t>Epiphany Church</t>
  </si>
  <si>
    <t>Hidden Creek</t>
  </si>
  <si>
    <t>College Hills</t>
  </si>
  <si>
    <t>Taxon</t>
  </si>
  <si>
    <t>Morphospecies</t>
  </si>
  <si>
    <t>Downstream</t>
  </si>
  <si>
    <t>Araneae</t>
  </si>
  <si>
    <t>A</t>
  </si>
  <si>
    <t xml:space="preserve">Coleoptera </t>
  </si>
  <si>
    <t>B</t>
  </si>
  <si>
    <t>Collembola</t>
  </si>
  <si>
    <t>Hemiptera</t>
  </si>
  <si>
    <t>C</t>
  </si>
  <si>
    <t>Hymenoptera</t>
  </si>
  <si>
    <t>Isotera</t>
  </si>
  <si>
    <t>Lepidoptera</t>
  </si>
  <si>
    <t>Mantodea</t>
  </si>
  <si>
    <t xml:space="preserve">Orthoptera </t>
  </si>
  <si>
    <t>ara</t>
  </si>
  <si>
    <t>SUM cover</t>
  </si>
  <si>
    <t>number of cells with zero</t>
  </si>
  <si>
    <t>number of all cells</t>
  </si>
  <si>
    <t>number of spp (richness)</t>
  </si>
  <si>
    <t>Sample</t>
  </si>
  <si>
    <t>comments</t>
  </si>
  <si>
    <t>SUMpi(ln pi)</t>
  </si>
  <si>
    <t>abs value of pi(lnpi)</t>
  </si>
  <si>
    <t>Shannon diversity H</t>
  </si>
  <si>
    <t>Hmax = ln(N)</t>
  </si>
  <si>
    <t>Evenness (= H/Hmax)</t>
  </si>
  <si>
    <t>Richness</t>
  </si>
  <si>
    <t>Amphipoda</t>
  </si>
  <si>
    <t>Arthropoda</t>
  </si>
  <si>
    <t>Cleoptera</t>
  </si>
  <si>
    <t>Diptera</t>
  </si>
  <si>
    <t>D</t>
  </si>
  <si>
    <t>E</t>
  </si>
  <si>
    <t>F</t>
  </si>
  <si>
    <t>Ephemeroptera</t>
  </si>
  <si>
    <t>Gastropoda</t>
  </si>
  <si>
    <t xml:space="preserve">Hemiptera </t>
  </si>
  <si>
    <t>Hirudinea</t>
  </si>
  <si>
    <t>Insecta</t>
  </si>
  <si>
    <t xml:space="preserve">Nematoda </t>
  </si>
  <si>
    <t>Neuroptera</t>
  </si>
  <si>
    <t>Odonata</t>
  </si>
  <si>
    <t>Oligochaeta</t>
  </si>
  <si>
    <t>Nematomorpha</t>
  </si>
  <si>
    <t>Turbellaria</t>
  </si>
  <si>
    <t>Gammaridae</t>
  </si>
  <si>
    <t>Sampling Date</t>
  </si>
  <si>
    <t>Sampling Time</t>
  </si>
  <si>
    <t>Restoration Status</t>
  </si>
  <si>
    <t>Average # Plants</t>
  </si>
  <si>
    <t>Average Canopy Cover</t>
  </si>
  <si>
    <t>Average Soil pH</t>
  </si>
  <si>
    <t>Average Stream pH</t>
  </si>
  <si>
    <t>Average Stream Temp.</t>
  </si>
  <si>
    <t>Average Stream Depth</t>
  </si>
  <si>
    <t>Weather</t>
  </si>
  <si>
    <t>Temp.</t>
  </si>
  <si>
    <t>Humidity</t>
  </si>
  <si>
    <t xml:space="preserve">Rainfall </t>
  </si>
  <si>
    <t>Stream Morphology</t>
  </si>
  <si>
    <t>Stream Basin</t>
  </si>
  <si>
    <t>Water Flow</t>
  </si>
  <si>
    <t>Riparian Habitat Description</t>
  </si>
  <si>
    <t>Restored Sites</t>
  </si>
  <si>
    <t>Unrestored Sites</t>
  </si>
  <si>
    <t>AQUATIC Shannon Diversity Index</t>
  </si>
  <si>
    <t>TERRESTRIAL Shannon Diversity Index</t>
  </si>
  <si>
    <t xml:space="preserve">Plant Richness </t>
  </si>
  <si>
    <t>Two t-tests</t>
  </si>
  <si>
    <t>Two regressions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</si>
</sst>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59999389629810485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2" fontId="8" fillId="9" borderId="20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8" fillId="9" borderId="2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2" fontId="8" fillId="9" borderId="2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0" fillId="4" borderId="16" xfId="0" applyFont="1" applyFill="1" applyBorder="1" applyAlignment="1" applyProtection="1">
      <alignment horizontal="center" vertical="center" wrapText="1"/>
      <protection locked="0"/>
    </xf>
    <xf numFmtId="0" fontId="10" fillId="4" borderId="17" xfId="0" applyFont="1" applyFill="1" applyBorder="1" applyAlignment="1" applyProtection="1">
      <alignment horizontal="center" vertical="center" wrapText="1"/>
      <protection locked="0"/>
    </xf>
    <xf numFmtId="0" fontId="10" fillId="4" borderId="18" xfId="0" applyFont="1" applyFill="1" applyBorder="1" applyAlignment="1" applyProtection="1">
      <alignment horizontal="center" vertical="center" wrapText="1"/>
      <protection locked="0"/>
    </xf>
    <xf numFmtId="0" fontId="10" fillId="4" borderId="19" xfId="0" applyFont="1" applyFill="1" applyBorder="1" applyAlignment="1" applyProtection="1">
      <alignment horizontal="center" vertical="center" wrapText="1"/>
      <protection locked="0"/>
    </xf>
    <xf numFmtId="0" fontId="10" fillId="6" borderId="18" xfId="0" applyFont="1" applyFill="1" applyBorder="1" applyAlignment="1" applyProtection="1">
      <alignment horizontal="center" vertical="center" wrapText="1"/>
      <protection locked="0"/>
    </xf>
    <xf numFmtId="0" fontId="10" fillId="6" borderId="17" xfId="0" applyFont="1" applyFill="1" applyBorder="1" applyAlignment="1" applyProtection="1">
      <alignment horizontal="center" vertical="center" wrapText="1"/>
      <protection locked="0"/>
    </xf>
    <xf numFmtId="0" fontId="10" fillId="6" borderId="19" xfId="0" applyFont="1" applyFill="1" applyBorder="1" applyAlignment="1" applyProtection="1">
      <alignment horizontal="center" vertical="center" wrapText="1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</cellXfs>
  <cellStyles count="721"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10" builtinId="9" hidden="1"/>
    <cellStyle name="Followed Hyperlink" xfId="678" builtinId="9" hidden="1"/>
    <cellStyle name="Followed Hyperlink" xfId="646" builtinId="9" hidden="1"/>
    <cellStyle name="Followed Hyperlink" xfId="614" builtinId="9" hidden="1"/>
    <cellStyle name="Followed Hyperlink" xfId="582" builtinId="9" hidden="1"/>
    <cellStyle name="Followed Hyperlink" xfId="550" builtinId="9" hidden="1"/>
    <cellStyle name="Followed Hyperlink" xfId="518" builtinId="9" hidden="1"/>
    <cellStyle name="Followed Hyperlink" xfId="486" builtinId="9" hidden="1"/>
    <cellStyle name="Followed Hyperlink" xfId="454" builtinId="9" hidden="1"/>
    <cellStyle name="Followed Hyperlink" xfId="422" builtinId="9" hidden="1"/>
    <cellStyle name="Followed Hyperlink" xfId="390" builtinId="9" hidden="1"/>
    <cellStyle name="Followed Hyperlink" xfId="358" builtinId="9" hidden="1"/>
    <cellStyle name="Followed Hyperlink" xfId="326" builtinId="9" hidden="1"/>
    <cellStyle name="Followed Hyperlink" xfId="294" builtinId="9" hidden="1"/>
    <cellStyle name="Followed Hyperlink" xfId="262" builtinId="9" hidden="1"/>
    <cellStyle name="Followed Hyperlink" xfId="230" builtinId="9" hidden="1"/>
    <cellStyle name="Followed Hyperlink" xfId="198" builtinId="9" hidden="1"/>
    <cellStyle name="Followed Hyperlink" xfId="166" builtinId="9" hidden="1"/>
    <cellStyle name="Followed Hyperlink" xfId="134" builtinId="9" hidden="1"/>
    <cellStyle name="Followed Hyperlink" xfId="102" builtinId="9" hidden="1"/>
    <cellStyle name="Followed Hyperlink" xfId="70" builtinId="9" hidden="1"/>
    <cellStyle name="Followed Hyperlink" xfId="40" builtinId="9" hidden="1"/>
    <cellStyle name="Followed Hyperlink" xfId="60" builtinId="9" hidden="1"/>
    <cellStyle name="Followed Hyperlink" xfId="10" builtinId="9" hidden="1"/>
    <cellStyle name="Followed Hyperlink" xfId="4" builtinId="9" hidden="1"/>
    <cellStyle name="Followed Hyperlink" xfId="18" builtinId="9" hidden="1"/>
    <cellStyle name="Followed Hyperlink" xfId="54" builtinId="9" hidden="1"/>
    <cellStyle name="Followed Hyperlink" xfId="48" builtinId="9" hidden="1"/>
    <cellStyle name="Followed Hyperlink" xfId="26" builtinId="9" hidden="1"/>
    <cellStyle name="Followed Hyperlink" xfId="90" builtinId="9" hidden="1"/>
    <cellStyle name="Followed Hyperlink" xfId="122" builtinId="9" hidden="1"/>
    <cellStyle name="Followed Hyperlink" xfId="154" builtinId="9" hidden="1"/>
    <cellStyle name="Followed Hyperlink" xfId="186" builtinId="9" hidden="1"/>
    <cellStyle name="Followed Hyperlink" xfId="218" builtinId="9" hidden="1"/>
    <cellStyle name="Followed Hyperlink" xfId="250" builtinId="9" hidden="1"/>
    <cellStyle name="Followed Hyperlink" xfId="282" builtinId="9" hidden="1"/>
    <cellStyle name="Followed Hyperlink" xfId="314" builtinId="9" hidden="1"/>
    <cellStyle name="Followed Hyperlink" xfId="346" builtinId="9" hidden="1"/>
    <cellStyle name="Followed Hyperlink" xfId="378" builtinId="9" hidden="1"/>
    <cellStyle name="Followed Hyperlink" xfId="410" builtinId="9" hidden="1"/>
    <cellStyle name="Followed Hyperlink" xfId="442" builtinId="9" hidden="1"/>
    <cellStyle name="Followed Hyperlink" xfId="474" builtinId="9" hidden="1"/>
    <cellStyle name="Followed Hyperlink" xfId="506" builtinId="9" hidden="1"/>
    <cellStyle name="Followed Hyperlink" xfId="538" builtinId="9" hidden="1"/>
    <cellStyle name="Followed Hyperlink" xfId="570" builtinId="9" hidden="1"/>
    <cellStyle name="Followed Hyperlink" xfId="602" builtinId="9" hidden="1"/>
    <cellStyle name="Followed Hyperlink" xfId="634" builtinId="9" hidden="1"/>
    <cellStyle name="Followed Hyperlink" xfId="666" builtinId="9" hidden="1"/>
    <cellStyle name="Followed Hyperlink" xfId="698" builtinId="9" hidden="1"/>
    <cellStyle name="Followed Hyperlink" xfId="712" builtinId="9" hidden="1"/>
    <cellStyle name="Followed Hyperlink" xfId="680" builtinId="9" hidden="1"/>
    <cellStyle name="Followed Hyperlink" xfId="648" builtinId="9" hidden="1"/>
    <cellStyle name="Followed Hyperlink" xfId="616" builtinId="9" hidden="1"/>
    <cellStyle name="Followed Hyperlink" xfId="584" builtinId="9" hidden="1"/>
    <cellStyle name="Followed Hyperlink" xfId="552" builtinId="9" hidden="1"/>
    <cellStyle name="Followed Hyperlink" xfId="520" builtinId="9" hidden="1"/>
    <cellStyle name="Followed Hyperlink" xfId="488" builtinId="9" hidden="1"/>
    <cellStyle name="Followed Hyperlink" xfId="456" builtinId="9" hidden="1"/>
    <cellStyle name="Followed Hyperlink" xfId="296" builtinId="9" hidden="1"/>
    <cellStyle name="Followed Hyperlink" xfId="320" builtinId="9" hidden="1"/>
    <cellStyle name="Followed Hyperlink" xfId="336" builtinId="9" hidden="1"/>
    <cellStyle name="Followed Hyperlink" xfId="360" builtinId="9" hidden="1"/>
    <cellStyle name="Followed Hyperlink" xfId="384" builtinId="9" hidden="1"/>
    <cellStyle name="Followed Hyperlink" xfId="400" builtinId="9" hidden="1"/>
    <cellStyle name="Followed Hyperlink" xfId="424" builtinId="9" hidden="1"/>
    <cellStyle name="Followed Hyperlink" xfId="448" builtinId="9" hidden="1"/>
    <cellStyle name="Followed Hyperlink" xfId="408" builtinId="9" hidden="1"/>
    <cellStyle name="Followed Hyperlink" xfId="344" builtinId="9" hidden="1"/>
    <cellStyle name="Followed Hyperlink" xfId="280" builtinId="9" hidden="1"/>
    <cellStyle name="Followed Hyperlink" xfId="240" builtinId="9" hidden="1"/>
    <cellStyle name="Followed Hyperlink" xfId="264" builtinId="9" hidden="1"/>
    <cellStyle name="Followed Hyperlink" xfId="248" builtinId="9" hidden="1"/>
    <cellStyle name="Followed Hyperlink" xfId="224" builtinId="9" hidden="1"/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72" builtinId="9" hidden="1"/>
    <cellStyle name="Followed Hyperlink" xfId="256" builtinId="9" hidden="1"/>
    <cellStyle name="Followed Hyperlink" xfId="232" builtinId="9" hidden="1"/>
    <cellStyle name="Followed Hyperlink" xfId="312" builtinId="9" hidden="1"/>
    <cellStyle name="Followed Hyperlink" xfId="376" builtinId="9" hidden="1"/>
    <cellStyle name="Followed Hyperlink" xfId="440" builtinId="9" hidden="1"/>
    <cellStyle name="Followed Hyperlink" xfId="432" builtinId="9" hidden="1"/>
    <cellStyle name="Followed Hyperlink" xfId="416" builtinId="9" hidden="1"/>
    <cellStyle name="Followed Hyperlink" xfId="392" builtinId="9" hidden="1"/>
    <cellStyle name="Followed Hyperlink" xfId="368" builtinId="9" hidden="1"/>
    <cellStyle name="Followed Hyperlink" xfId="352" builtinId="9" hidden="1"/>
    <cellStyle name="Followed Hyperlink" xfId="328" builtinId="9" hidden="1"/>
    <cellStyle name="Followed Hyperlink" xfId="304" builtinId="9" hidden="1"/>
    <cellStyle name="Followed Hyperlink" xfId="288" builtinId="9" hidden="1"/>
    <cellStyle name="Followed Hyperlink" xfId="472" builtinId="9" hidden="1"/>
    <cellStyle name="Followed Hyperlink" xfId="504" builtinId="9" hidden="1"/>
    <cellStyle name="Followed Hyperlink" xfId="536" builtinId="9" hidden="1"/>
    <cellStyle name="Followed Hyperlink" xfId="568" builtinId="9" hidden="1"/>
    <cellStyle name="Followed Hyperlink" xfId="600" builtinId="9" hidden="1"/>
    <cellStyle name="Followed Hyperlink" xfId="632" builtinId="9" hidden="1"/>
    <cellStyle name="Followed Hyperlink" xfId="664" builtinId="9" hidden="1"/>
    <cellStyle name="Followed Hyperlink" xfId="696" builtinId="9" hidden="1"/>
    <cellStyle name="Followed Hyperlink" xfId="714" builtinId="9" hidden="1"/>
    <cellStyle name="Followed Hyperlink" xfId="682" builtinId="9" hidden="1"/>
    <cellStyle name="Followed Hyperlink" xfId="650" builtinId="9" hidden="1"/>
    <cellStyle name="Followed Hyperlink" xfId="618" builtinId="9" hidden="1"/>
    <cellStyle name="Followed Hyperlink" xfId="586" builtinId="9" hidden="1"/>
    <cellStyle name="Followed Hyperlink" xfId="554" builtinId="9" hidden="1"/>
    <cellStyle name="Followed Hyperlink" xfId="522" builtinId="9" hidden="1"/>
    <cellStyle name="Followed Hyperlink" xfId="490" builtinId="9" hidden="1"/>
    <cellStyle name="Followed Hyperlink" xfId="458" builtinId="9" hidden="1"/>
    <cellStyle name="Followed Hyperlink" xfId="426" builtinId="9" hidden="1"/>
    <cellStyle name="Followed Hyperlink" xfId="394" builtinId="9" hidden="1"/>
    <cellStyle name="Followed Hyperlink" xfId="362" builtinId="9" hidden="1"/>
    <cellStyle name="Followed Hyperlink" xfId="330" builtinId="9" hidden="1"/>
    <cellStyle name="Followed Hyperlink" xfId="298" builtinId="9" hidden="1"/>
    <cellStyle name="Followed Hyperlink" xfId="266" builtinId="9" hidden="1"/>
    <cellStyle name="Followed Hyperlink" xfId="234" builtinId="9" hidden="1"/>
    <cellStyle name="Followed Hyperlink" xfId="202" builtinId="9" hidden="1"/>
    <cellStyle name="Followed Hyperlink" xfId="170" builtinId="9" hidden="1"/>
    <cellStyle name="Followed Hyperlink" xfId="138" builtinId="9" hidden="1"/>
    <cellStyle name="Followed Hyperlink" xfId="106" builtinId="9" hidden="1"/>
    <cellStyle name="Followed Hyperlink" xfId="74" builtinId="9" hidden="1"/>
    <cellStyle name="Followed Hyperlink" xfId="36" builtinId="9" hidden="1"/>
    <cellStyle name="Followed Hyperlink" xfId="58" builtinId="9" hidden="1"/>
    <cellStyle name="Followed Hyperlink" xfId="22" builtinId="9" hidden="1"/>
    <cellStyle name="Followed Hyperlink" xfId="8" builtinId="9" hidden="1"/>
    <cellStyle name="Followed Hyperlink" xfId="20" builtinId="9" hidden="1"/>
    <cellStyle name="Followed Hyperlink" xfId="46" builtinId="9" hidden="1"/>
    <cellStyle name="Followed Hyperlink" xfId="50" builtinId="9" hidden="1"/>
    <cellStyle name="Followed Hyperlink" xfId="28" builtinId="9" hidden="1"/>
    <cellStyle name="Followed Hyperlink" xfId="86" builtinId="9" hidden="1"/>
    <cellStyle name="Followed Hyperlink" xfId="118" builtinId="9" hidden="1"/>
    <cellStyle name="Followed Hyperlink" xfId="150" builtinId="9" hidden="1"/>
    <cellStyle name="Followed Hyperlink" xfId="182" builtinId="9" hidden="1"/>
    <cellStyle name="Followed Hyperlink" xfId="214" builtinId="9" hidden="1"/>
    <cellStyle name="Followed Hyperlink" xfId="246" builtinId="9" hidden="1"/>
    <cellStyle name="Followed Hyperlink" xfId="278" builtinId="9" hidden="1"/>
    <cellStyle name="Followed Hyperlink" xfId="310" builtinId="9" hidden="1"/>
    <cellStyle name="Followed Hyperlink" xfId="342" builtinId="9" hidden="1"/>
    <cellStyle name="Followed Hyperlink" xfId="374" builtinId="9" hidden="1"/>
    <cellStyle name="Followed Hyperlink" xfId="406" builtinId="9" hidden="1"/>
    <cellStyle name="Followed Hyperlink" xfId="438" builtinId="9" hidden="1"/>
    <cellStyle name="Followed Hyperlink" xfId="470" builtinId="9" hidden="1"/>
    <cellStyle name="Followed Hyperlink" xfId="502" builtinId="9" hidden="1"/>
    <cellStyle name="Followed Hyperlink" xfId="534" builtinId="9" hidden="1"/>
    <cellStyle name="Followed Hyperlink" xfId="566" builtinId="9" hidden="1"/>
    <cellStyle name="Followed Hyperlink" xfId="598" builtinId="9" hidden="1"/>
    <cellStyle name="Followed Hyperlink" xfId="630" builtinId="9" hidden="1"/>
    <cellStyle name="Followed Hyperlink" xfId="662" builtinId="9" hidden="1"/>
    <cellStyle name="Followed Hyperlink" xfId="694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06" builtinId="9" hidden="1"/>
    <cellStyle name="Followed Hyperlink" xfId="674" builtinId="9" hidden="1"/>
    <cellStyle name="Followed Hyperlink" xfId="658" builtinId="9" hidden="1"/>
    <cellStyle name="Followed Hyperlink" xfId="642" builtinId="9" hidden="1"/>
    <cellStyle name="Followed Hyperlink" xfId="610" builtinId="9" hidden="1"/>
    <cellStyle name="Followed Hyperlink" xfId="594" builtinId="9" hidden="1"/>
    <cellStyle name="Followed Hyperlink" xfId="578" builtinId="9" hidden="1"/>
    <cellStyle name="Followed Hyperlink" xfId="546" builtinId="9" hidden="1"/>
    <cellStyle name="Followed Hyperlink" xfId="530" builtinId="9" hidden="1"/>
    <cellStyle name="Followed Hyperlink" xfId="514" builtinId="9" hidden="1"/>
    <cellStyle name="Followed Hyperlink" xfId="482" builtinId="9" hidden="1"/>
    <cellStyle name="Followed Hyperlink" xfId="498" builtinId="9" hidden="1"/>
    <cellStyle name="Followed Hyperlink" xfId="562" builtinId="9" hidden="1"/>
    <cellStyle name="Followed Hyperlink" xfId="626" builtinId="9" hidden="1"/>
    <cellStyle name="Followed Hyperlink" xfId="690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355" builtinId="8" hidden="1"/>
    <cellStyle name="Hyperlink" xfId="357" builtinId="8" hidden="1"/>
    <cellStyle name="Hyperlink" xfId="363" builtinId="8" hidden="1"/>
    <cellStyle name="Hyperlink" xfId="367" builtinId="8" hidden="1"/>
    <cellStyle name="Hyperlink" xfId="373" builtinId="8" hidden="1"/>
    <cellStyle name="Hyperlink" xfId="375" builtinId="8" hidden="1"/>
    <cellStyle name="Hyperlink" xfId="383" builtinId="8" hidden="1"/>
    <cellStyle name="Hyperlink" xfId="387" builtinId="8" hidden="1"/>
    <cellStyle name="Hyperlink" xfId="389" builtinId="8" hidden="1"/>
    <cellStyle name="Hyperlink" xfId="399" builtinId="8" hidden="1"/>
    <cellStyle name="Hyperlink" xfId="403" builtinId="8" hidden="1"/>
    <cellStyle name="Hyperlink" xfId="407" builtinId="8" hidden="1"/>
    <cellStyle name="Hyperlink" xfId="413" builtinId="8" hidden="1"/>
    <cellStyle name="Hyperlink" xfId="351" builtinId="8" hidden="1"/>
    <cellStyle name="Hyperlink" xfId="299" builtinId="8" hidden="1"/>
    <cellStyle name="Hyperlink" xfId="307" builtinId="8" hidden="1"/>
    <cellStyle name="Hyperlink" xfId="311" builtinId="8" hidden="1"/>
    <cellStyle name="Hyperlink" xfId="315" builtinId="8" hidden="1"/>
    <cellStyle name="Hyperlink" xfId="323" builtinId="8" hidden="1"/>
    <cellStyle name="Hyperlink" xfId="325" builtinId="8" hidden="1"/>
    <cellStyle name="Hyperlink" xfId="331" builtinId="8" hidden="1"/>
    <cellStyle name="Hyperlink" xfId="309" builtinId="8" hidden="1"/>
    <cellStyle name="Hyperlink" xfId="285" builtinId="8" hidden="1"/>
    <cellStyle name="Hyperlink" xfId="287" builtinId="8" hidden="1"/>
    <cellStyle name="Hyperlink" xfId="295" builtinId="8" hidden="1"/>
    <cellStyle name="Hyperlink" xfId="275" builtinId="8" hidden="1"/>
    <cellStyle name="Hyperlink" xfId="277" builtinId="8" hidden="1"/>
    <cellStyle name="Hyperlink" xfId="271" builtinId="8" hidden="1"/>
    <cellStyle name="Hyperlink" xfId="267" builtinId="8" hidden="1"/>
    <cellStyle name="Hyperlink" xfId="279" builtinId="8" hidden="1"/>
    <cellStyle name="Hyperlink" xfId="283" builtinId="8" hidden="1"/>
    <cellStyle name="Hyperlink" xfId="327" builtinId="8" hidden="1"/>
    <cellStyle name="Hyperlink" xfId="317" builtinId="8" hidden="1"/>
    <cellStyle name="Hyperlink" xfId="395" builtinId="8" hidden="1"/>
    <cellStyle name="Hyperlink" xfId="405" builtinId="8" hidden="1"/>
    <cellStyle name="Hyperlink" xfId="391" builtinId="8" hidden="1"/>
    <cellStyle name="Hyperlink" xfId="371" builtinId="8" hidden="1"/>
    <cellStyle name="Hyperlink" xfId="359" builtinId="8" hidden="1"/>
    <cellStyle name="Hyperlink" xfId="347" builtinId="8" hidden="1"/>
    <cellStyle name="Hyperlink" xfId="479" builtinId="8" hidden="1"/>
    <cellStyle name="Hyperlink" xfId="565" builtinId="8" hidden="1"/>
    <cellStyle name="Hyperlink" xfId="613" builtinId="8" hidden="1"/>
    <cellStyle name="Hyperlink" xfId="589" builtinId="8" hidden="1"/>
    <cellStyle name="Hyperlink" xfId="575" builtinId="8" hidden="1"/>
    <cellStyle name="Hyperlink" xfId="563" builtinId="8" hidden="1"/>
    <cellStyle name="Hyperlink" xfId="539" builtinId="8" hidden="1"/>
    <cellStyle name="Hyperlink" xfId="527" builtinId="8" hidden="1"/>
    <cellStyle name="Hyperlink" xfId="515" builtinId="8" hidden="1"/>
    <cellStyle name="Hyperlink" xfId="491" builtinId="8" hidden="1"/>
    <cellStyle name="Hyperlink" xfId="477" builtinId="8" hidden="1"/>
    <cellStyle name="Hyperlink" xfId="467" builtinId="8" hidden="1"/>
    <cellStyle name="Hyperlink" xfId="443" builtinId="8" hidden="1"/>
    <cellStyle name="Hyperlink" xfId="429" builtinId="8" hidden="1"/>
    <cellStyle name="Hyperlink" xfId="419" builtinId="8" hidden="1"/>
    <cellStyle name="Hyperlink" xfId="693" builtinId="8" hidden="1"/>
    <cellStyle name="Hyperlink" xfId="673" builtinId="8" hidden="1"/>
    <cellStyle name="Hyperlink" xfId="545" builtinId="8" hidden="1"/>
    <cellStyle name="Hyperlink" xfId="289" builtinId="8" hidden="1"/>
    <cellStyle name="Hyperlink" xfId="141" builtinId="8" hidden="1"/>
    <cellStyle name="Hyperlink" xfId="179" builtinId="8" hidden="1"/>
    <cellStyle name="Hyperlink" xfId="251" builtinId="8" hidden="1"/>
    <cellStyle name="Hyperlink" xfId="53" builtinId="8" hidden="1"/>
    <cellStyle name="Hyperlink" xfId="87" builtinId="8" hidden="1"/>
    <cellStyle name="Hyperlink" xfId="21" builtinId="8" hidden="1"/>
    <cellStyle name="Hyperlink" xfId="3" builtinId="8" hidden="1"/>
    <cellStyle name="Hyperlink" xfId="19" builtinId="8" hidden="1"/>
    <cellStyle name="Hyperlink" xfId="41" builtinId="8" hidden="1"/>
    <cellStyle name="Hyperlink" xfId="27" builtinId="8" hidden="1"/>
    <cellStyle name="Hyperlink" xfId="109" builtinId="8" hidden="1"/>
    <cellStyle name="Hyperlink" xfId="85" builtinId="8" hidden="1"/>
    <cellStyle name="Hyperlink" xfId="75" builtinId="8" hidden="1"/>
    <cellStyle name="Hyperlink" xfId="63" builtinId="8" hidden="1"/>
    <cellStyle name="Hyperlink" xfId="401" builtinId="8" hidden="1"/>
    <cellStyle name="Hyperlink" xfId="393" builtinId="8" hidden="1"/>
    <cellStyle name="Hyperlink" xfId="377" builtinId="8" hidden="1"/>
    <cellStyle name="Hyperlink" xfId="361" builtinId="8" hidden="1"/>
    <cellStyle name="Hyperlink" xfId="345" builtinId="8" hidden="1"/>
    <cellStyle name="Hyperlink" xfId="329" builtinId="8" hidden="1"/>
    <cellStyle name="Hyperlink" xfId="305" builtinId="8" hidden="1"/>
    <cellStyle name="Hyperlink" xfId="297" builtinId="8" hidden="1"/>
    <cellStyle name="Hyperlink" xfId="281" builtinId="8" hidden="1"/>
    <cellStyle name="Hyperlink" xfId="265" builtinId="8" hidden="1"/>
    <cellStyle name="Hyperlink" xfId="119" builtinId="8" hidden="1"/>
    <cellStyle name="Hyperlink" xfId="121" builtinId="8" hidden="1"/>
    <cellStyle name="Hyperlink" xfId="127" builtinId="8" hidden="1"/>
    <cellStyle name="Hyperlink" xfId="131" builtinId="8" hidden="1"/>
    <cellStyle name="Hyperlink" xfId="135" builtinId="8" hidden="1"/>
    <cellStyle name="Hyperlink" xfId="143" builtinId="8" hidden="1"/>
    <cellStyle name="Hyperlink" xfId="147" builtinId="8" hidden="1"/>
    <cellStyle name="Hyperlink" xfId="149" builtinId="8" hidden="1"/>
    <cellStyle name="Hyperlink" xfId="155" builtinId="8" hidden="1"/>
    <cellStyle name="Hyperlink" xfId="157" builtinId="8" hidden="1"/>
    <cellStyle name="Hyperlink" xfId="163" builtinId="8" hidden="1"/>
    <cellStyle name="Hyperlink" xfId="171" builtinId="8" hidden="1"/>
    <cellStyle name="Hyperlink" xfId="173" builtinId="8" hidden="1"/>
    <cellStyle name="Hyperlink" xfId="175" builtinId="8" hidden="1"/>
    <cellStyle name="Hyperlink" xfId="183" builtinId="8" hidden="1"/>
    <cellStyle name="Hyperlink" xfId="185" builtinId="8" hidden="1"/>
    <cellStyle name="Hyperlink" xfId="191" builtinId="8" hidden="1"/>
    <cellStyle name="Hyperlink" xfId="199" builtinId="8" hidden="1"/>
    <cellStyle name="Hyperlink" xfId="201" builtinId="8" hidden="1"/>
    <cellStyle name="Hyperlink" xfId="203" builtinId="8" hidden="1"/>
    <cellStyle name="Hyperlink" xfId="211" builtinId="8" hidden="1"/>
    <cellStyle name="Hyperlink" xfId="217" builtinId="8" hidden="1"/>
    <cellStyle name="Hyperlink" xfId="219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 hidden="1"/>
    <cellStyle name="Hyperlink" xfId="245" builtinId="8" hidden="1"/>
    <cellStyle name="Hyperlink" xfId="247" builtinId="8" hidden="1"/>
    <cellStyle name="Hyperlink" xfId="253" builtinId="8" hidden="1"/>
    <cellStyle name="Hyperlink" xfId="255" builtinId="8" hidden="1"/>
    <cellStyle name="Hyperlink" xfId="259" builtinId="8" hidden="1"/>
    <cellStyle name="Hyperlink" xfId="241" builtinId="8" hidden="1"/>
    <cellStyle name="Hyperlink" xfId="209" builtinId="8" hidden="1"/>
    <cellStyle name="Hyperlink" xfId="193" builtinId="8" hidden="1"/>
    <cellStyle name="Hyperlink" xfId="145" builtinId="8" hidden="1"/>
    <cellStyle name="Hyperlink" xfId="129" builtinId="8" hidden="1"/>
    <cellStyle name="Hyperlink" xfId="55" builtinId="8" hidden="1"/>
    <cellStyle name="Hyperlink" xfId="59" builtinId="8" hidden="1"/>
    <cellStyle name="Hyperlink" xfId="113" builtinId="8" hidden="1"/>
    <cellStyle name="Hyperlink" xfId="263" builtinId="8" hidden="1"/>
    <cellStyle name="Hyperlink" xfId="213" builtinId="8" hidden="1"/>
    <cellStyle name="Hyperlink" xfId="189" builtinId="8" hidden="1"/>
    <cellStyle name="Hyperlink" xfId="165" builtinId="8" hidden="1"/>
    <cellStyle name="Hyperlink" xfId="117" builtinId="8" hidden="1"/>
    <cellStyle name="Hyperlink" xfId="337" builtinId="8" hidden="1"/>
    <cellStyle name="Hyperlink" xfId="425" builtinId="8" hidden="1"/>
    <cellStyle name="Hyperlink" xfId="717" builtinId="8" hidden="1"/>
    <cellStyle name="Hyperlink" xfId="719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93" builtinId="8" hidden="1"/>
    <cellStyle name="Hyperlink" xfId="585" builtinId="8" hidden="1"/>
    <cellStyle name="Hyperlink" xfId="569" builtinId="8" hidden="1"/>
    <cellStyle name="Hyperlink" xfId="553" builtinId="8" hidden="1"/>
    <cellStyle name="Hyperlink" xfId="537" builtinId="8" hidden="1"/>
    <cellStyle name="Hyperlink" xfId="529" builtinId="8" hidden="1"/>
    <cellStyle name="Hyperlink" xfId="497" builtinId="8" hidden="1"/>
    <cellStyle name="Hyperlink" xfId="489" builtinId="8" hidden="1"/>
    <cellStyle name="Hyperlink" xfId="473" builtinId="8" hidden="1"/>
    <cellStyle name="Hyperlink" xfId="457" builtinId="8" hidden="1"/>
    <cellStyle name="Hyperlink" xfId="441" builtinId="8" hidden="1"/>
    <cellStyle name="Hyperlink" xfId="433" builtinId="8" hidden="1"/>
    <cellStyle name="Hyperlink" xfId="681" builtinId="8" hidden="1"/>
    <cellStyle name="Hyperlink" xfId="663" builtinId="8" hidden="1"/>
    <cellStyle name="Hyperlink" xfId="667" builtinId="8" hidden="1"/>
    <cellStyle name="Hyperlink" xfId="675" builtinId="8" hidden="1"/>
    <cellStyle name="Hyperlink" xfId="679" builtinId="8" hidden="1"/>
    <cellStyle name="Hyperlink" xfId="685" builtinId="8" hidden="1"/>
    <cellStyle name="Hyperlink" xfId="691" builtinId="8" hidden="1"/>
    <cellStyle name="Hyperlink" xfId="695" builtinId="8" hidden="1"/>
    <cellStyle name="Hyperlink" xfId="699" builtinId="8" hidden="1"/>
    <cellStyle name="Hyperlink" xfId="707" builtinId="8" hidden="1"/>
    <cellStyle name="Hyperlink" xfId="709" builtinId="8" hidden="1"/>
    <cellStyle name="Hyperlink" xfId="677" builtinId="8" hidden="1"/>
    <cellStyle name="Hyperlink" xfId="645" builtinId="8" hidden="1"/>
    <cellStyle name="Hyperlink" xfId="647" builtinId="8" hidden="1"/>
    <cellStyle name="Hyperlink" xfId="653" builtinId="8" hidden="1"/>
    <cellStyle name="Hyperlink" xfId="659" builtinId="8" hidden="1"/>
    <cellStyle name="Hyperlink" xfId="631" builtinId="8" hidden="1"/>
    <cellStyle name="Hyperlink" xfId="635" builtinId="8" hidden="1"/>
    <cellStyle name="Hyperlink" xfId="623" builtinId="8" hidden="1"/>
    <cellStyle name="Hyperlink" xfId="627" builtinId="8" hidden="1"/>
    <cellStyle name="Hyperlink" xfId="621" builtinId="8" hidden="1"/>
    <cellStyle name="Hyperlink" xfId="637" builtinId="8" hidden="1"/>
    <cellStyle name="Hyperlink" xfId="655" builtinId="8" hidden="1"/>
    <cellStyle name="Hyperlink" xfId="643" builtinId="8" hidden="1"/>
    <cellStyle name="Hyperlink" xfId="701" builtinId="8" hidden="1"/>
    <cellStyle name="Hyperlink" xfId="687" builtinId="8" hidden="1"/>
    <cellStyle name="Hyperlink" xfId="669" builtinId="8" hidden="1"/>
    <cellStyle name="Hyperlink" xfId="505" builtinId="8" hidden="1"/>
    <cellStyle name="Hyperlink" xfId="465" builtinId="8" hidden="1"/>
    <cellStyle name="Hyperlink" xfId="521" builtinId="8" hidden="1"/>
    <cellStyle name="Hyperlink" xfId="561" builtinId="8" hidden="1"/>
    <cellStyle name="Hyperlink" xfId="601" builtinId="8" hidden="1"/>
    <cellStyle name="Hyperlink" xfId="649" builtinId="8" hidden="1"/>
    <cellStyle name="Hyperlink" xfId="697" builtinId="8" hidden="1"/>
    <cellStyle name="Hyperlink" xfId="711" builtinId="8" hidden="1"/>
    <cellStyle name="Hyperlink" xfId="139" builtinId="8" hidden="1"/>
    <cellStyle name="Hyperlink" xfId="237" builtinId="8" hidden="1"/>
    <cellStyle name="Hyperlink" xfId="57" builtinId="8" hidden="1"/>
    <cellStyle name="Hyperlink" xfId="177" builtinId="8" hidden="1"/>
    <cellStyle name="Hyperlink" xfId="257" builtinId="8" hidden="1"/>
    <cellStyle name="Hyperlink" xfId="249" builtinId="8" hidden="1"/>
    <cellStyle name="Hyperlink" xfId="235" builtinId="8" hidden="1"/>
    <cellStyle name="Hyperlink" xfId="221" builtinId="8" hidden="1"/>
    <cellStyle name="Hyperlink" xfId="207" builtinId="8" hidden="1"/>
    <cellStyle name="Hyperlink" xfId="195" builtinId="8" hidden="1"/>
    <cellStyle name="Hyperlink" xfId="181" builtinId="8" hidden="1"/>
    <cellStyle name="Hyperlink" xfId="167" builtinId="8" hidden="1"/>
    <cellStyle name="Hyperlink" xfId="153" builtinId="8" hidden="1"/>
    <cellStyle name="Hyperlink" xfId="137" builtinId="8" hidden="1"/>
    <cellStyle name="Hyperlink" xfId="125" builtinId="8" hidden="1"/>
    <cellStyle name="Hyperlink" xfId="273" builtinId="8" hidden="1"/>
    <cellStyle name="Hyperlink" xfId="313" builtinId="8" hidden="1"/>
    <cellStyle name="Hyperlink" xfId="369" builtinId="8" hidden="1"/>
    <cellStyle name="Hyperlink" xfId="409" builtinId="8" hidden="1"/>
    <cellStyle name="Hyperlink" xfId="99" builtinId="8" hidden="1"/>
    <cellStyle name="Hyperlink" xfId="51" builtinId="8" hidden="1"/>
    <cellStyle name="Hyperlink" xfId="29" builtinId="8" hidden="1"/>
    <cellStyle name="Hyperlink" xfId="215" builtinId="8" hidden="1"/>
    <cellStyle name="Hyperlink" xfId="417" builtinId="8" hidden="1"/>
    <cellStyle name="Hyperlink" xfId="651" builtinId="8" hidden="1"/>
    <cellStyle name="Hyperlink" xfId="453" builtinId="8" hidden="1"/>
    <cellStyle name="Hyperlink" xfId="503" builtinId="8" hidden="1"/>
    <cellStyle name="Hyperlink" xfId="551" builtinId="8" hidden="1"/>
    <cellStyle name="Hyperlink" xfId="599" builtinId="8" hidden="1"/>
    <cellStyle name="Hyperlink" xfId="335" builtinId="8" hidden="1"/>
    <cellStyle name="Hyperlink" xfId="381" builtinId="8" hidden="1"/>
    <cellStyle name="Hyperlink" xfId="303" builtinId="8" hidden="1"/>
    <cellStyle name="Hyperlink" xfId="293" builtinId="8" hidden="1"/>
    <cellStyle name="Hyperlink" xfId="269" builtinId="8" hidden="1"/>
    <cellStyle name="Hyperlink" xfId="291" builtinId="8" hidden="1"/>
    <cellStyle name="Hyperlink" xfId="333" builtinId="8" hidden="1"/>
    <cellStyle name="Hyperlink" xfId="319" builtinId="8" hidden="1"/>
    <cellStyle name="Hyperlink" xfId="301" builtinId="8" hidden="1"/>
    <cellStyle name="Hyperlink" xfId="411" builtinId="8" hidden="1"/>
    <cellStyle name="Hyperlink" xfId="397" builtinId="8" hidden="1"/>
    <cellStyle name="Hyperlink" xfId="379" builtinId="8" hidden="1"/>
    <cellStyle name="Hyperlink" xfId="365" builtinId="8" hidden="1"/>
    <cellStyle name="Hyperlink" xfId="349" builtinId="8" hidden="1"/>
    <cellStyle name="Hyperlink" xfId="449" builtinId="8" hidden="1"/>
    <cellStyle name="Hyperlink" xfId="481" builtinId="8" hidden="1"/>
    <cellStyle name="Hyperlink" xfId="513" builtinId="8" hidden="1"/>
    <cellStyle name="Hyperlink" xfId="577" builtinId="8" hidden="1"/>
    <cellStyle name="Hyperlink" xfId="609" builtinId="8" hidden="1"/>
    <cellStyle name="Hyperlink" xfId="641" builtinId="8" hidden="1"/>
    <cellStyle name="Hyperlink" xfId="705" builtinId="8" hidden="1"/>
    <cellStyle name="Hyperlink" xfId="703" builtinId="8" hidden="1"/>
    <cellStyle name="Hyperlink" xfId="683" builtinId="8" hidden="1"/>
    <cellStyle name="Hyperlink" xfId="671" builtinId="8" hidden="1"/>
    <cellStyle name="Hyperlink" xfId="661" builtinId="8" hidden="1"/>
    <cellStyle name="Hyperlink" xfId="639" builtinId="8" hidden="1"/>
    <cellStyle name="Hyperlink" xfId="629" builtinId="8" hidden="1"/>
    <cellStyle name="Hyperlink" xfId="619" builtinId="8" hidden="1"/>
    <cellStyle name="Hyperlink" xfId="423" builtinId="8" hidden="1"/>
    <cellStyle name="Hyperlink" xfId="427" builtinId="8" hidden="1"/>
    <cellStyle name="Hyperlink" xfId="431" builtinId="8" hidden="1"/>
    <cellStyle name="Hyperlink" xfId="435" builtinId="8" hidden="1"/>
    <cellStyle name="Hyperlink" xfId="439" builtinId="8" hidden="1"/>
    <cellStyle name="Hyperlink" xfId="445" builtinId="8" hidden="1"/>
    <cellStyle name="Hyperlink" xfId="447" builtinId="8" hidden="1"/>
    <cellStyle name="Hyperlink" xfId="455" builtinId="8" hidden="1"/>
    <cellStyle name="Hyperlink" xfId="461" builtinId="8" hidden="1"/>
    <cellStyle name="Hyperlink" xfId="463" builtinId="8" hidden="1"/>
    <cellStyle name="Hyperlink" xfId="469" builtinId="8" hidden="1"/>
    <cellStyle name="Hyperlink" xfId="471" builtinId="8" hidden="1"/>
    <cellStyle name="Hyperlink" xfId="475" builtinId="8" hidden="1"/>
    <cellStyle name="Hyperlink" xfId="483" builtinId="8" hidden="1"/>
    <cellStyle name="Hyperlink" xfId="487" builtinId="8" hidden="1"/>
    <cellStyle name="Hyperlink" xfId="493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519" builtinId="8" hidden="1"/>
    <cellStyle name="Hyperlink" xfId="525" builtinId="8" hidden="1"/>
    <cellStyle name="Hyperlink" xfId="531" builtinId="8" hidden="1"/>
    <cellStyle name="Hyperlink" xfId="533" builtinId="8" hidden="1"/>
    <cellStyle name="Hyperlink" xfId="535" builtinId="8" hidden="1"/>
    <cellStyle name="Hyperlink" xfId="541" builtinId="8" hidden="1"/>
    <cellStyle name="Hyperlink" xfId="547" builtinId="8" hidden="1"/>
    <cellStyle name="Hyperlink" xfId="555" builtinId="8" hidden="1"/>
    <cellStyle name="Hyperlink" xfId="557" builtinId="8" hidden="1"/>
    <cellStyle name="Hyperlink" xfId="559" builtinId="8" hidden="1"/>
    <cellStyle name="Hyperlink" xfId="567" builtinId="8" hidden="1"/>
    <cellStyle name="Hyperlink" xfId="571" builtinId="8" hidden="1"/>
    <cellStyle name="Hyperlink" xfId="573" builtinId="8" hidden="1"/>
    <cellStyle name="Hyperlink" xfId="579" builtinId="8" hidden="1"/>
    <cellStyle name="Hyperlink" xfId="583" builtinId="8" hidden="1"/>
    <cellStyle name="Hyperlink" xfId="591" builtinId="8" hidden="1"/>
    <cellStyle name="Hyperlink" xfId="595" builtinId="8" hidden="1"/>
    <cellStyle name="Hyperlink" xfId="597" builtinId="8" hidden="1"/>
    <cellStyle name="Hyperlink" xfId="603" builtinId="8" hidden="1"/>
    <cellStyle name="Hyperlink" xfId="605" builtinId="8" hidden="1"/>
    <cellStyle name="Hyperlink" xfId="611" builtinId="8" hidden="1"/>
    <cellStyle name="Hyperlink" xfId="607" builtinId="8" hidden="1"/>
    <cellStyle name="Hyperlink" xfId="587" builtinId="8" hidden="1"/>
    <cellStyle name="Hyperlink" xfId="543" builtinId="8" hidden="1"/>
    <cellStyle name="Hyperlink" xfId="523" builtinId="8" hidden="1"/>
    <cellStyle name="Hyperlink" xfId="501" builtinId="8" hidden="1"/>
    <cellStyle name="Hyperlink" xfId="459" builtinId="8" hidden="1"/>
    <cellStyle name="Hyperlink" xfId="437" builtinId="8" hidden="1"/>
    <cellStyle name="Hyperlink" xfId="339" builtinId="8" hidden="1"/>
    <cellStyle name="Hyperlink" xfId="341" builtinId="8" hidden="1"/>
    <cellStyle name="Hyperlink" xfId="343" builtinId="8" hidden="1"/>
    <cellStyle name="Hyperlink" xfId="415" builtinId="8" hidden="1"/>
    <cellStyle name="Hyperlink" xfId="615" builtinId="8" hidden="1"/>
    <cellStyle name="Hyperlink" xfId="581" builtinId="8" hidden="1"/>
    <cellStyle name="Hyperlink" xfId="549" builtinId="8" hidden="1"/>
    <cellStyle name="Hyperlink" xfId="517" builtinId="8" hidden="1"/>
    <cellStyle name="Hyperlink" xfId="485" builtinId="8" hidden="1"/>
    <cellStyle name="Hyperlink" xfId="451" builtinId="8" hidden="1"/>
    <cellStyle name="Hyperlink" xfId="421" builtinId="8" hidden="1"/>
    <cellStyle name="Hyperlink" xfId="715" builtinId="8" hidden="1"/>
    <cellStyle name="Hyperlink" xfId="385" builtinId="8" hidden="1"/>
    <cellStyle name="Hyperlink" xfId="9" builtinId="8" hidden="1"/>
    <cellStyle name="Hyperlink" xfId="5" builtinId="8" hidden="1"/>
    <cellStyle name="Hyperlink" xfId="1" builtinId="8" hidden="1"/>
    <cellStyle name="Hyperlink" xfId="11" builtinId="8" hidden="1"/>
    <cellStyle name="Hyperlink" xfId="13" builtinId="8" hidden="1"/>
    <cellStyle name="Hyperlink" xfId="47" builtinId="8" hidden="1"/>
    <cellStyle name="Hyperlink" xfId="97" builtinId="8" hidden="1"/>
    <cellStyle name="Hyperlink" xfId="105" builtinId="8" hidden="1"/>
    <cellStyle name="Hyperlink" xfId="95" builtinId="8" hidden="1"/>
    <cellStyle name="Hyperlink" xfId="79" builtinId="8" hidden="1"/>
    <cellStyle name="Hyperlink" xfId="71" builtinId="8" hidden="1"/>
    <cellStyle name="Hyperlink" xfId="61" builtinId="8" hidden="1"/>
    <cellStyle name="Hyperlink" xfId="161" builtinId="8" hidden="1"/>
    <cellStyle name="Hyperlink" xfId="225" builtinId="8" hidden="1"/>
    <cellStyle name="Hyperlink" xfId="261" builtinId="8" hidden="1"/>
    <cellStyle name="Hyperlink" xfId="243" builtinId="8" hidden="1"/>
    <cellStyle name="Hyperlink" xfId="233" builtinId="8" hidden="1"/>
    <cellStyle name="Hyperlink" xfId="223" builtinId="8" hidden="1"/>
    <cellStyle name="Hyperlink" xfId="205" builtinId="8" hidden="1"/>
    <cellStyle name="Hyperlink" xfId="197" builtinId="8" hidden="1"/>
    <cellStyle name="Hyperlink" xfId="187" builtinId="8" hidden="1"/>
    <cellStyle name="Hyperlink" xfId="159" builtinId="8" hidden="1"/>
    <cellStyle name="Hyperlink" xfId="151" builtinId="8" hidden="1"/>
    <cellStyle name="Hyperlink" xfId="133" builtinId="8" hidden="1"/>
    <cellStyle name="Hyperlink" xfId="123" builtinId="8" hidden="1"/>
    <cellStyle name="Hyperlink" xfId="115" builtinId="8" hidden="1"/>
    <cellStyle name="Hyperlink" xfId="321" builtinId="8" hidden="1"/>
    <cellStyle name="Hyperlink" xfId="353" builtinId="8" hidden="1"/>
    <cellStyle name="Hyperlink" xfId="169" builtinId="8" hidden="1"/>
    <cellStyle name="Hyperlink" xfId="39" builtinId="8" hidden="1"/>
    <cellStyle name="Hyperlink" xfId="111" builtinId="8" hidden="1"/>
    <cellStyle name="Hyperlink" xfId="65" builtinId="8" hidden="1"/>
    <cellStyle name="Hyperlink" xfId="25" builtinId="8" hidden="1"/>
    <cellStyle name="Hyperlink" xfId="31" builtinId="8" hidden="1"/>
    <cellStyle name="Hyperlink" xfId="37" builtinId="8" hidden="1"/>
    <cellStyle name="Hyperlink" xfId="43" builtinId="8" hidden="1"/>
    <cellStyle name="Hyperlink" xfId="45" builtinId="8" hidden="1"/>
    <cellStyle name="Hyperlink" xfId="49" builtinId="8" hidden="1"/>
    <cellStyle name="Hyperlink" xfId="33" builtinId="8" hidden="1"/>
    <cellStyle name="Hyperlink" xfId="15" builtinId="8" hidden="1"/>
    <cellStyle name="Hyperlink" xfId="17" builtinId="8" hidden="1"/>
    <cellStyle name="Hyperlink" xfId="23" builtinId="8" hidden="1"/>
    <cellStyle name="Hyperlink" xfId="7" builtinId="8" hidden="1"/>
    <cellStyle name="Hyperlink" xfId="35" builtinId="8" hidden="1"/>
    <cellStyle name="Hyperlink" xfId="89" builtinId="8" hidden="1"/>
    <cellStyle name="Hyperlink" xfId="91" builtinId="8" hidden="1"/>
    <cellStyle name="Hyperlink" xfId="93" builtinId="8" hidden="1"/>
    <cellStyle name="Hyperlink" xfId="101" builtinId="8" hidden="1"/>
    <cellStyle name="Hyperlink" xfId="103" builtinId="8" hidden="1"/>
    <cellStyle name="Hyperlink" xfId="107" builtinId="8" hidden="1"/>
    <cellStyle name="Hyperlink" xfId="77" builtinId="8" hidden="1"/>
    <cellStyle name="Hyperlink" xfId="81" builtinId="8" hidden="1"/>
    <cellStyle name="Hyperlink" xfId="83" builtinId="8" hidden="1"/>
    <cellStyle name="Hyperlink" xfId="69" builtinId="8" hidden="1"/>
    <cellStyle name="Hyperlink" xfId="73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E362-B579-4AC9-9B03-490E699D52C2}">
  <dimension ref="A1:DG95"/>
  <sheetViews>
    <sheetView topLeftCell="A3" zoomScale="70" zoomScaleNormal="70" workbookViewId="0">
      <selection activeCell="AB19" sqref="AB19"/>
    </sheetView>
  </sheetViews>
  <sheetFormatPr baseColWidth="10" defaultColWidth="8.83203125" defaultRowHeight="15" x14ac:dyDescent="0.2"/>
  <cols>
    <col min="1" max="1" width="29" style="2" customWidth="1"/>
    <col min="2" max="2" width="19.6640625" style="2" customWidth="1"/>
    <col min="3" max="4" width="12" style="8" customWidth="1"/>
    <col min="5" max="5" width="12.5" style="8" customWidth="1"/>
    <col min="6" max="6" width="11.83203125" style="8" customWidth="1"/>
    <col min="7" max="7" width="7.1640625" style="3" hidden="1" customWidth="1"/>
    <col min="8" max="8" width="11.1640625" style="8" hidden="1" customWidth="1"/>
    <col min="9" max="9" width="11.5" style="8" hidden="1" customWidth="1"/>
    <col min="10" max="10" width="11.5" style="5" hidden="1" customWidth="1"/>
    <col min="11" max="11" width="12" style="5" hidden="1" customWidth="1"/>
    <col min="12" max="12" width="12" style="5" customWidth="1"/>
    <col min="13" max="13" width="11.5" style="5" customWidth="1"/>
    <col min="14" max="14" width="12" style="5" customWidth="1"/>
    <col min="15" max="16" width="11.5" style="5" customWidth="1"/>
    <col min="17" max="17" width="10.33203125" style="5" customWidth="1"/>
    <col min="18" max="18" width="11.83203125" style="5" hidden="1" customWidth="1"/>
    <col min="19" max="19" width="11.33203125" style="5" hidden="1" customWidth="1"/>
    <col min="20" max="20" width="12.6640625" style="5" hidden="1" customWidth="1"/>
    <col min="21" max="21" width="6.83203125" style="5" hidden="1" customWidth="1"/>
    <col min="22" max="22" width="6" style="4" hidden="1" customWidth="1"/>
    <col min="23" max="24" width="5.6640625" style="6" customWidth="1"/>
    <col min="25" max="111" width="4.6640625" style="6" customWidth="1"/>
    <col min="112" max="112" width="9.1640625" style="6" customWidth="1"/>
    <col min="113" max="16384" width="8.83203125" style="6"/>
  </cols>
  <sheetData>
    <row r="1" spans="1:111" x14ac:dyDescent="0.2">
      <c r="C1" s="55" t="s">
        <v>0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</v>
      </c>
      <c r="N1" s="59"/>
      <c r="O1" s="59"/>
      <c r="P1" s="59"/>
      <c r="Q1" s="59"/>
      <c r="R1" s="35"/>
      <c r="S1" s="35"/>
      <c r="T1" s="35"/>
      <c r="U1" s="36"/>
    </row>
    <row r="2" spans="1:111" ht="16" customHeight="1" x14ac:dyDescent="0.2">
      <c r="B2" s="2" t="s">
        <v>2</v>
      </c>
      <c r="C2" s="30">
        <v>1</v>
      </c>
      <c r="D2" s="30">
        <v>2</v>
      </c>
      <c r="E2" s="30">
        <v>3</v>
      </c>
      <c r="F2" s="30">
        <v>4</v>
      </c>
      <c r="G2" s="30">
        <v>5</v>
      </c>
      <c r="H2" s="30">
        <v>1</v>
      </c>
      <c r="I2" s="30">
        <v>2</v>
      </c>
      <c r="J2" s="34">
        <v>3</v>
      </c>
      <c r="K2" s="30">
        <v>4</v>
      </c>
      <c r="L2" s="34">
        <v>5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29">
        <v>1</v>
      </c>
      <c r="S2" s="29">
        <v>2</v>
      </c>
      <c r="T2" s="29">
        <v>3</v>
      </c>
      <c r="U2" s="29">
        <v>4</v>
      </c>
      <c r="W2" s="9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J2" s="5"/>
      <c r="AK2" s="5"/>
      <c r="AL2" s="5"/>
      <c r="AM2" s="5"/>
      <c r="AN2" s="5"/>
      <c r="AO2" s="5"/>
      <c r="AP2" s="5"/>
      <c r="AQ2" s="5"/>
      <c r="AR2" s="5"/>
      <c r="AS2" s="5"/>
      <c r="AU2" s="5"/>
      <c r="AV2" s="5"/>
      <c r="AW2" s="5"/>
      <c r="AX2" s="5"/>
      <c r="AY2" s="5"/>
      <c r="AZ2" s="5"/>
      <c r="BA2" s="5"/>
      <c r="BB2" s="5">
        <v>5</v>
      </c>
      <c r="BC2" s="5">
        <v>5</v>
      </c>
      <c r="BD2" s="5">
        <v>5</v>
      </c>
      <c r="BF2" s="5">
        <v>6</v>
      </c>
      <c r="BG2" s="5">
        <v>6</v>
      </c>
      <c r="BH2" s="5">
        <v>6</v>
      </c>
      <c r="BI2" s="5">
        <v>6</v>
      </c>
      <c r="BJ2" s="5">
        <v>6</v>
      </c>
      <c r="BK2" s="5">
        <v>6</v>
      </c>
      <c r="BL2" s="5">
        <v>6</v>
      </c>
      <c r="BM2" s="5">
        <v>6</v>
      </c>
      <c r="BN2" s="5">
        <v>6</v>
      </c>
      <c r="BO2" s="5">
        <v>6</v>
      </c>
      <c r="BQ2" s="5">
        <v>7</v>
      </c>
      <c r="BR2" s="5">
        <v>7</v>
      </c>
      <c r="BS2" s="5">
        <v>7</v>
      </c>
      <c r="BT2" s="5">
        <v>7</v>
      </c>
      <c r="BU2" s="5">
        <v>7</v>
      </c>
      <c r="BV2" s="5">
        <v>7</v>
      </c>
      <c r="BW2" s="5">
        <v>7</v>
      </c>
      <c r="BX2" s="5">
        <v>7</v>
      </c>
      <c r="BY2" s="5">
        <v>7</v>
      </c>
      <c r="BZ2" s="5">
        <v>7</v>
      </c>
      <c r="CB2" s="5">
        <v>8</v>
      </c>
      <c r="CC2" s="5">
        <v>8</v>
      </c>
      <c r="CD2" s="5">
        <v>8</v>
      </c>
      <c r="CE2" s="5">
        <v>8</v>
      </c>
      <c r="CF2" s="5">
        <v>8</v>
      </c>
      <c r="CG2" s="5">
        <v>8</v>
      </c>
      <c r="CH2" s="5">
        <v>8</v>
      </c>
      <c r="CI2" s="5">
        <v>8</v>
      </c>
      <c r="CJ2" s="5">
        <v>8</v>
      </c>
      <c r="CK2" s="5">
        <v>8</v>
      </c>
      <c r="CM2" s="5">
        <v>9</v>
      </c>
      <c r="CN2" s="5">
        <v>9</v>
      </c>
      <c r="CO2" s="5">
        <v>9</v>
      </c>
      <c r="CP2" s="5">
        <v>9</v>
      </c>
      <c r="CQ2" s="5">
        <v>9</v>
      </c>
      <c r="CR2" s="5">
        <v>9</v>
      </c>
      <c r="CS2" s="5">
        <v>9</v>
      </c>
      <c r="CT2" s="5">
        <v>9</v>
      </c>
      <c r="CU2" s="5">
        <v>9</v>
      </c>
      <c r="CV2" s="5">
        <v>9</v>
      </c>
      <c r="CX2" s="5">
        <v>10</v>
      </c>
      <c r="CY2" s="5">
        <v>10</v>
      </c>
      <c r="CZ2" s="5">
        <v>10</v>
      </c>
      <c r="DA2" s="5">
        <v>10</v>
      </c>
      <c r="DB2" s="5">
        <v>10</v>
      </c>
      <c r="DC2" s="5">
        <v>10</v>
      </c>
      <c r="DD2" s="5">
        <v>10</v>
      </c>
      <c r="DE2" s="5">
        <v>10</v>
      </c>
      <c r="DF2" s="5">
        <v>10</v>
      </c>
      <c r="DG2" s="5">
        <v>10</v>
      </c>
    </row>
    <row r="3" spans="1:111" s="15" customFormat="1" ht="31.5" customHeight="1" x14ac:dyDescent="0.2">
      <c r="A3" s="10"/>
      <c r="B3" s="10" t="s">
        <v>3</v>
      </c>
      <c r="C3" s="31" t="s">
        <v>4</v>
      </c>
      <c r="D3" s="31" t="s">
        <v>5</v>
      </c>
      <c r="E3" s="31" t="s">
        <v>6</v>
      </c>
      <c r="F3" s="31" t="s">
        <v>7</v>
      </c>
      <c r="G3" s="31"/>
      <c r="H3" s="31" t="s">
        <v>4</v>
      </c>
      <c r="I3" s="31" t="s">
        <v>5</v>
      </c>
      <c r="J3" s="31" t="s">
        <v>6</v>
      </c>
      <c r="K3" s="31" t="s">
        <v>7</v>
      </c>
      <c r="L3" s="3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9</v>
      </c>
      <c r="S3" s="11" t="s">
        <v>10</v>
      </c>
      <c r="T3" s="11" t="s">
        <v>11</v>
      </c>
      <c r="U3" s="11" t="s">
        <v>12</v>
      </c>
      <c r="V3" s="12"/>
      <c r="W3" s="14"/>
      <c r="Y3" s="16"/>
      <c r="Z3" s="16"/>
      <c r="AA3" s="16"/>
      <c r="AB3" s="16"/>
      <c r="AC3" s="16"/>
      <c r="AD3" s="16"/>
      <c r="AE3" s="16"/>
      <c r="AF3" s="16"/>
      <c r="AG3" s="16"/>
      <c r="AH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U3" s="16"/>
      <c r="AV3" s="16"/>
      <c r="AW3" s="16"/>
      <c r="AX3" s="16"/>
      <c r="AY3" s="16"/>
      <c r="AZ3" s="16"/>
      <c r="BA3" s="16"/>
      <c r="BB3" s="16">
        <v>8</v>
      </c>
      <c r="BC3" s="16">
        <v>9</v>
      </c>
      <c r="BD3" s="16">
        <v>10</v>
      </c>
      <c r="BF3" s="16">
        <v>1</v>
      </c>
      <c r="BG3" s="16">
        <v>2</v>
      </c>
      <c r="BH3" s="16">
        <v>3</v>
      </c>
      <c r="BI3" s="16">
        <v>4</v>
      </c>
      <c r="BJ3" s="16">
        <v>5</v>
      </c>
      <c r="BK3" s="16">
        <v>6</v>
      </c>
      <c r="BL3" s="16">
        <v>7</v>
      </c>
      <c r="BM3" s="16">
        <v>8</v>
      </c>
      <c r="BN3" s="16">
        <v>9</v>
      </c>
      <c r="BO3" s="16">
        <v>10</v>
      </c>
      <c r="BQ3" s="16">
        <v>1</v>
      </c>
      <c r="BR3" s="16">
        <v>2</v>
      </c>
      <c r="BS3" s="16">
        <v>3</v>
      </c>
      <c r="BT3" s="16">
        <v>4</v>
      </c>
      <c r="BU3" s="16">
        <v>5</v>
      </c>
      <c r="BV3" s="16">
        <v>6</v>
      </c>
      <c r="BW3" s="16">
        <v>7</v>
      </c>
      <c r="BX3" s="16">
        <v>8</v>
      </c>
      <c r="BY3" s="16">
        <v>9</v>
      </c>
      <c r="BZ3" s="16">
        <v>10</v>
      </c>
      <c r="CB3" s="16">
        <v>1</v>
      </c>
      <c r="CC3" s="16">
        <v>2</v>
      </c>
      <c r="CD3" s="16">
        <v>3</v>
      </c>
      <c r="CE3" s="16">
        <v>4</v>
      </c>
      <c r="CF3" s="16">
        <v>5</v>
      </c>
      <c r="CG3" s="16">
        <v>6</v>
      </c>
      <c r="CH3" s="16">
        <v>7</v>
      </c>
      <c r="CI3" s="16">
        <v>8</v>
      </c>
      <c r="CJ3" s="16">
        <v>9</v>
      </c>
      <c r="CK3" s="16">
        <v>10</v>
      </c>
      <c r="CM3" s="16">
        <v>1</v>
      </c>
      <c r="CN3" s="16">
        <v>2</v>
      </c>
      <c r="CO3" s="16">
        <v>3</v>
      </c>
      <c r="CP3" s="16">
        <v>4</v>
      </c>
      <c r="CQ3" s="16">
        <v>5</v>
      </c>
      <c r="CR3" s="16">
        <v>6</v>
      </c>
      <c r="CS3" s="16">
        <v>7</v>
      </c>
      <c r="CT3" s="16">
        <v>8</v>
      </c>
      <c r="CU3" s="16">
        <v>9</v>
      </c>
      <c r="CV3" s="16">
        <v>10</v>
      </c>
      <c r="CX3" s="16">
        <v>1</v>
      </c>
      <c r="CY3" s="16">
        <v>2</v>
      </c>
      <c r="CZ3" s="16">
        <v>3</v>
      </c>
      <c r="DA3" s="16">
        <v>4</v>
      </c>
      <c r="DB3" s="16">
        <v>5</v>
      </c>
      <c r="DC3" s="16">
        <v>6</v>
      </c>
      <c r="DD3" s="16">
        <v>7</v>
      </c>
      <c r="DE3" s="16">
        <v>8</v>
      </c>
      <c r="DF3" s="16">
        <v>9</v>
      </c>
      <c r="DG3" s="16">
        <v>10</v>
      </c>
    </row>
    <row r="4" spans="1:111" s="20" customFormat="1" ht="15.75" customHeight="1" x14ac:dyDescent="0.2">
      <c r="A4" s="17" t="s">
        <v>14</v>
      </c>
      <c r="B4" s="18" t="s">
        <v>15</v>
      </c>
      <c r="C4" s="55" t="s">
        <v>16</v>
      </c>
      <c r="D4" s="56"/>
      <c r="E4" s="56"/>
      <c r="F4" s="56"/>
      <c r="G4" s="56"/>
      <c r="H4" s="56"/>
      <c r="I4" s="56"/>
      <c r="J4" s="56"/>
      <c r="K4" s="56"/>
      <c r="L4" s="57"/>
      <c r="M4" s="58" t="s">
        <v>16</v>
      </c>
      <c r="N4" s="59"/>
      <c r="O4" s="59"/>
      <c r="P4" s="59"/>
      <c r="Q4" s="60"/>
      <c r="R4" s="58" t="s">
        <v>16</v>
      </c>
      <c r="S4" s="59"/>
      <c r="T4" s="59"/>
      <c r="U4" s="60"/>
      <c r="V4" s="4"/>
      <c r="W4" s="19"/>
    </row>
    <row r="5" spans="1:111" s="5" customFormat="1" ht="15.75" customHeight="1" x14ac:dyDescent="0.2">
      <c r="A5" s="40" t="s">
        <v>17</v>
      </c>
      <c r="B5" s="39" t="s">
        <v>18</v>
      </c>
      <c r="C5" s="8">
        <v>0</v>
      </c>
      <c r="D5" s="8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37"/>
    </row>
    <row r="6" spans="1:111" s="5" customFormat="1" ht="15.75" customHeight="1" x14ac:dyDescent="0.2">
      <c r="A6" s="13" t="s">
        <v>19</v>
      </c>
      <c r="B6" s="26" t="s">
        <v>18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W6" s="37"/>
    </row>
    <row r="7" spans="1:111" s="5" customFormat="1" ht="15.75" customHeight="1" x14ac:dyDescent="0.2">
      <c r="A7" s="13" t="s">
        <v>19</v>
      </c>
      <c r="B7" s="26" t="s">
        <v>20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W7" s="37"/>
    </row>
    <row r="8" spans="1:111" s="5" customFormat="1" ht="15.75" customHeight="1" x14ac:dyDescent="0.2">
      <c r="A8" s="39" t="s">
        <v>21</v>
      </c>
      <c r="B8" s="41" t="s">
        <v>18</v>
      </c>
      <c r="C8" s="8">
        <v>0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5</v>
      </c>
      <c r="W8" s="37"/>
    </row>
    <row r="9" spans="1:111" s="5" customFormat="1" ht="15.75" customHeight="1" x14ac:dyDescent="0.2">
      <c r="A9" s="13" t="s">
        <v>22</v>
      </c>
      <c r="B9" s="26" t="s">
        <v>18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W9" s="37"/>
    </row>
    <row r="10" spans="1:111" s="5" customFormat="1" ht="15.75" customHeight="1" x14ac:dyDescent="0.2">
      <c r="A10" s="13" t="s">
        <v>22</v>
      </c>
      <c r="B10" s="26" t="s">
        <v>20</v>
      </c>
      <c r="C10" s="8">
        <v>0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W10" s="37"/>
    </row>
    <row r="11" spans="1:111" s="5" customFormat="1" ht="15.75" customHeight="1" x14ac:dyDescent="0.2">
      <c r="A11" s="13" t="s">
        <v>22</v>
      </c>
      <c r="B11" s="26" t="s">
        <v>23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W11" s="37"/>
    </row>
    <row r="12" spans="1:111" s="5" customFormat="1" ht="16" customHeight="1" x14ac:dyDescent="0.2">
      <c r="A12" s="13" t="s">
        <v>24</v>
      </c>
      <c r="B12" s="26" t="s">
        <v>18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5">
        <v>0</v>
      </c>
      <c r="O12" s="5">
        <v>0</v>
      </c>
      <c r="P12" s="5">
        <v>0</v>
      </c>
      <c r="Q12" s="5">
        <v>0</v>
      </c>
      <c r="W12" s="37"/>
    </row>
    <row r="13" spans="1:111" s="5" customFormat="1" ht="15.75" customHeight="1" x14ac:dyDescent="0.2">
      <c r="A13" s="13" t="s">
        <v>25</v>
      </c>
      <c r="B13" s="26" t="s">
        <v>18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5">
        <v>1</v>
      </c>
      <c r="O13" s="5">
        <v>0</v>
      </c>
      <c r="P13" s="5">
        <v>0</v>
      </c>
      <c r="Q13" s="5">
        <v>0</v>
      </c>
      <c r="W13" s="37"/>
    </row>
    <row r="14" spans="1:111" s="5" customFormat="1" ht="15.75" customHeight="1" x14ac:dyDescent="0.2">
      <c r="A14" s="13" t="s">
        <v>26</v>
      </c>
      <c r="B14" s="26" t="s">
        <v>18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5">
        <v>0</v>
      </c>
      <c r="N14" s="5">
        <v>2</v>
      </c>
      <c r="O14" s="5">
        <v>0</v>
      </c>
      <c r="P14" s="5">
        <v>0</v>
      </c>
      <c r="Q14" s="5">
        <v>0</v>
      </c>
      <c r="W14" s="37"/>
    </row>
    <row r="15" spans="1:111" s="5" customFormat="1" ht="15.75" customHeight="1" x14ac:dyDescent="0.2">
      <c r="A15" s="13" t="s">
        <v>27</v>
      </c>
      <c r="B15" s="26" t="s">
        <v>18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W15" s="37"/>
    </row>
    <row r="16" spans="1:111" s="5" customFormat="1" ht="16" customHeight="1" x14ac:dyDescent="0.2">
      <c r="A16" s="13" t="s">
        <v>28</v>
      </c>
      <c r="B16" s="26" t="s">
        <v>18</v>
      </c>
      <c r="C16" s="8">
        <v>0</v>
      </c>
      <c r="D16" s="8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W16" s="37"/>
    </row>
    <row r="17" spans="1:28" s="5" customFormat="1" ht="16" customHeight="1" x14ac:dyDescent="0.2">
      <c r="A17" s="13" t="s">
        <v>28</v>
      </c>
      <c r="B17" s="26" t="s">
        <v>20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5">
        <v>0</v>
      </c>
      <c r="N17" s="5">
        <v>5</v>
      </c>
      <c r="O17" s="5">
        <v>0</v>
      </c>
      <c r="P17" s="5">
        <v>0</v>
      </c>
      <c r="Q17" s="5">
        <v>0</v>
      </c>
      <c r="W17" s="37"/>
    </row>
    <row r="18" spans="1:28" s="5" customFormat="1" ht="16" customHeight="1" x14ac:dyDescent="0.2">
      <c r="A18" s="13" t="s">
        <v>28</v>
      </c>
      <c r="B18" s="26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5">
        <v>12</v>
      </c>
      <c r="O18" s="5">
        <v>0</v>
      </c>
      <c r="P18" s="5">
        <v>0</v>
      </c>
      <c r="Q18" s="5">
        <v>0</v>
      </c>
      <c r="W18" s="37"/>
    </row>
    <row r="19" spans="1:28" s="5" customFormat="1" ht="16" customHeight="1" x14ac:dyDescent="0.2">
      <c r="A19" s="13"/>
      <c r="B19" s="26"/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W19" s="37"/>
      <c r="AB19" s="5" t="s">
        <v>29</v>
      </c>
    </row>
    <row r="20" spans="1:28" s="5" customFormat="1" ht="16" customHeight="1" x14ac:dyDescent="0.2">
      <c r="A20" s="13"/>
      <c r="B20" s="26"/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W20" s="37"/>
    </row>
    <row r="21" spans="1:28" s="5" customFormat="1" ht="16" customHeight="1" x14ac:dyDescent="0.2">
      <c r="A21" s="13"/>
      <c r="B21" s="26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W21" s="37"/>
    </row>
    <row r="22" spans="1:28" s="5" customFormat="1" ht="15.75" customHeight="1" x14ac:dyDescent="0.2">
      <c r="B22" s="26"/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W22" s="37"/>
    </row>
    <row r="23" spans="1:28" s="5" customFormat="1" ht="16" customHeight="1" x14ac:dyDescent="0.2">
      <c r="B23" s="26"/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W23" s="37"/>
    </row>
    <row r="24" spans="1:28" s="5" customFormat="1" ht="16" customHeight="1" x14ac:dyDescent="0.2">
      <c r="A24" s="13"/>
      <c r="B24" s="26"/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W24" s="37"/>
    </row>
    <row r="25" spans="1:28" s="5" customFormat="1" ht="16" customHeight="1" x14ac:dyDescent="0.2">
      <c r="A25" s="13"/>
      <c r="B25" s="26"/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W25" s="37"/>
    </row>
    <row r="26" spans="1:28" s="5" customFormat="1" ht="16" customHeight="1" x14ac:dyDescent="0.2">
      <c r="A26" s="13"/>
      <c r="B26" s="26"/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W26" s="37"/>
    </row>
    <row r="27" spans="1:28" s="5" customFormat="1" ht="15.75" customHeight="1" x14ac:dyDescent="0.2">
      <c r="A27" s="13"/>
      <c r="B27" s="26"/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W27" s="37"/>
    </row>
    <row r="28" spans="1:28" s="5" customFormat="1" ht="15.75" customHeight="1" x14ac:dyDescent="0.2">
      <c r="A28" s="13"/>
      <c r="B28" s="26"/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W28" s="37"/>
    </row>
    <row r="29" spans="1:28" s="5" customFormat="1" ht="15.75" customHeight="1" x14ac:dyDescent="0.2">
      <c r="A29" s="13"/>
      <c r="B29" s="26"/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W29" s="37"/>
    </row>
    <row r="30" spans="1:28" s="5" customFormat="1" ht="16" customHeight="1" x14ac:dyDescent="0.2">
      <c r="A30" s="13"/>
      <c r="B30" s="26"/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W30" s="37"/>
    </row>
    <row r="31" spans="1:28" s="5" customFormat="1" ht="16" customHeight="1" x14ac:dyDescent="0.2">
      <c r="A31" s="13"/>
      <c r="B31" s="26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W31" s="37"/>
    </row>
    <row r="32" spans="1:28" s="5" customFormat="1" ht="16" customHeight="1" x14ac:dyDescent="0.2">
      <c r="A32" s="13"/>
      <c r="B32" s="26"/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W32" s="37"/>
    </row>
    <row r="33" spans="1:23" s="5" customFormat="1" ht="16" customHeight="1" x14ac:dyDescent="0.2">
      <c r="A33" s="13"/>
      <c r="B33" s="26"/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W33" s="37"/>
    </row>
    <row r="34" spans="1:23" s="5" customFormat="1" ht="16" customHeight="1" x14ac:dyDescent="0.2">
      <c r="A34" s="13"/>
      <c r="B34" s="26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W34" s="37"/>
    </row>
    <row r="35" spans="1:23" s="5" customFormat="1" ht="16" customHeight="1" x14ac:dyDescent="0.2">
      <c r="A35" s="13"/>
      <c r="B35" s="26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W35" s="37"/>
    </row>
    <row r="36" spans="1:23" s="5" customFormat="1" ht="16" customHeight="1" x14ac:dyDescent="0.2">
      <c r="A36" s="13"/>
      <c r="B36" s="26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W36" s="37"/>
    </row>
    <row r="37" spans="1:23" s="5" customFormat="1" ht="16" customHeight="1" x14ac:dyDescent="0.2">
      <c r="A37" s="13"/>
      <c r="B37" s="26"/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W37" s="37"/>
    </row>
    <row r="38" spans="1:23" s="5" customFormat="1" ht="16" customHeight="1" x14ac:dyDescent="0.2">
      <c r="A38" s="13"/>
      <c r="B38" s="26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W38" s="37"/>
    </row>
    <row r="39" spans="1:23" s="5" customFormat="1" ht="16" customHeight="1" x14ac:dyDescent="0.2">
      <c r="A39" s="13"/>
      <c r="B39" s="26"/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W39" s="37"/>
    </row>
    <row r="40" spans="1:23" x14ac:dyDescent="0.2"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"/>
    </row>
    <row r="41" spans="1:23" x14ac:dyDescent="0.2"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"/>
    </row>
    <row r="42" spans="1:23" x14ac:dyDescent="0.2">
      <c r="A42" s="2" t="s">
        <v>30</v>
      </c>
      <c r="C42" s="8">
        <f t="shared" ref="C42:V42" si="0">SUM(C5:C39)</f>
        <v>0</v>
      </c>
      <c r="D42" s="8">
        <f t="shared" si="0"/>
        <v>9</v>
      </c>
      <c r="E42" s="8">
        <f t="shared" si="0"/>
        <v>0</v>
      </c>
      <c r="F42" s="8">
        <f t="shared" si="0"/>
        <v>0</v>
      </c>
      <c r="G42" s="3">
        <f t="shared" si="0"/>
        <v>0</v>
      </c>
      <c r="H42" s="8">
        <f t="shared" si="0"/>
        <v>0</v>
      </c>
      <c r="I42" s="8">
        <f t="shared" si="0"/>
        <v>0</v>
      </c>
      <c r="J42" s="8">
        <f t="shared" si="0"/>
        <v>0</v>
      </c>
      <c r="K42" s="8">
        <f t="shared" si="0"/>
        <v>0</v>
      </c>
      <c r="L42" s="8">
        <f t="shared" si="0"/>
        <v>0</v>
      </c>
      <c r="M42" s="8">
        <f t="shared" si="0"/>
        <v>0</v>
      </c>
      <c r="N42" s="8">
        <f t="shared" si="0"/>
        <v>25</v>
      </c>
      <c r="O42" s="8">
        <f t="shared" si="0"/>
        <v>0</v>
      </c>
      <c r="P42" s="8">
        <f t="shared" si="0"/>
        <v>0</v>
      </c>
      <c r="Q42" s="8">
        <f t="shared" si="0"/>
        <v>5</v>
      </c>
      <c r="R42" s="8">
        <f t="shared" si="0"/>
        <v>0</v>
      </c>
      <c r="S42" s="8">
        <f t="shared" si="0"/>
        <v>0</v>
      </c>
      <c r="T42" s="8">
        <f t="shared" si="0"/>
        <v>0</v>
      </c>
      <c r="U42" s="8">
        <f t="shared" si="0"/>
        <v>0</v>
      </c>
      <c r="V42" s="3">
        <f t="shared" si="0"/>
        <v>0</v>
      </c>
    </row>
    <row r="43" spans="1:23" x14ac:dyDescent="0.2">
      <c r="A43" s="2" t="s">
        <v>31</v>
      </c>
      <c r="C43" s="8">
        <f t="shared" ref="C43:V43" si="1">COUNTIF(C5:C39,0)</f>
        <v>35</v>
      </c>
      <c r="D43" s="8">
        <f t="shared" si="1"/>
        <v>29</v>
      </c>
      <c r="E43" s="8">
        <f t="shared" si="1"/>
        <v>35</v>
      </c>
      <c r="F43" s="8">
        <f t="shared" si="1"/>
        <v>35</v>
      </c>
      <c r="G43" s="3">
        <f t="shared" si="1"/>
        <v>35</v>
      </c>
      <c r="H43" s="8">
        <f t="shared" si="1"/>
        <v>35</v>
      </c>
      <c r="I43" s="8">
        <f t="shared" si="1"/>
        <v>35</v>
      </c>
      <c r="J43" s="8">
        <f t="shared" si="1"/>
        <v>35</v>
      </c>
      <c r="K43" s="8">
        <f t="shared" si="1"/>
        <v>35</v>
      </c>
      <c r="L43" s="8">
        <f t="shared" si="1"/>
        <v>35</v>
      </c>
      <c r="M43" s="8">
        <f t="shared" si="1"/>
        <v>35</v>
      </c>
      <c r="N43" s="8">
        <f t="shared" si="1"/>
        <v>26</v>
      </c>
      <c r="O43" s="8">
        <f t="shared" si="1"/>
        <v>35</v>
      </c>
      <c r="P43" s="8">
        <f t="shared" si="1"/>
        <v>35</v>
      </c>
      <c r="Q43" s="8">
        <f t="shared" si="1"/>
        <v>34</v>
      </c>
      <c r="R43" s="8">
        <f t="shared" si="1"/>
        <v>1</v>
      </c>
      <c r="S43" s="8">
        <f t="shared" si="1"/>
        <v>1</v>
      </c>
      <c r="T43" s="8">
        <f t="shared" si="1"/>
        <v>1</v>
      </c>
      <c r="U43" s="8">
        <f t="shared" si="1"/>
        <v>1</v>
      </c>
      <c r="V43" s="3">
        <f t="shared" si="1"/>
        <v>0</v>
      </c>
    </row>
    <row r="44" spans="1:23" x14ac:dyDescent="0.2">
      <c r="A44" s="2" t="s">
        <v>32</v>
      </c>
      <c r="C44" s="8">
        <f t="shared" ref="C44:V44" si="2">COUNT(C5:C39)</f>
        <v>35</v>
      </c>
      <c r="D44" s="8">
        <f t="shared" si="2"/>
        <v>35</v>
      </c>
      <c r="E44" s="8">
        <f t="shared" si="2"/>
        <v>35</v>
      </c>
      <c r="F44" s="8">
        <f t="shared" si="2"/>
        <v>35</v>
      </c>
      <c r="G44" s="3">
        <f t="shared" si="2"/>
        <v>35</v>
      </c>
      <c r="H44" s="8">
        <f t="shared" si="2"/>
        <v>35</v>
      </c>
      <c r="I44" s="8">
        <f t="shared" si="2"/>
        <v>35</v>
      </c>
      <c r="J44" s="8">
        <f t="shared" si="2"/>
        <v>35</v>
      </c>
      <c r="K44" s="8">
        <f t="shared" si="2"/>
        <v>35</v>
      </c>
      <c r="L44" s="8">
        <f t="shared" si="2"/>
        <v>35</v>
      </c>
      <c r="M44" s="8">
        <f t="shared" si="2"/>
        <v>35</v>
      </c>
      <c r="N44" s="8">
        <f t="shared" si="2"/>
        <v>35</v>
      </c>
      <c r="O44" s="8">
        <f t="shared" si="2"/>
        <v>35</v>
      </c>
      <c r="P44" s="8">
        <f t="shared" si="2"/>
        <v>35</v>
      </c>
      <c r="Q44" s="8">
        <f t="shared" si="2"/>
        <v>35</v>
      </c>
      <c r="R44" s="8">
        <f t="shared" si="2"/>
        <v>1</v>
      </c>
      <c r="S44" s="8">
        <f t="shared" si="2"/>
        <v>1</v>
      </c>
      <c r="T44" s="8">
        <f t="shared" si="2"/>
        <v>1</v>
      </c>
      <c r="U44" s="8">
        <f t="shared" si="2"/>
        <v>1</v>
      </c>
      <c r="V44" s="3">
        <f t="shared" si="2"/>
        <v>0</v>
      </c>
    </row>
    <row r="45" spans="1:23" x14ac:dyDescent="0.2">
      <c r="A45" s="27" t="s">
        <v>33</v>
      </c>
      <c r="C45" s="8">
        <f>C44-C43</f>
        <v>0</v>
      </c>
      <c r="D45" s="8">
        <f t="shared" ref="D45:V45" si="3">D44-D43</f>
        <v>6</v>
      </c>
      <c r="E45" s="8">
        <f t="shared" si="3"/>
        <v>0</v>
      </c>
      <c r="F45" s="8">
        <f t="shared" si="3"/>
        <v>0</v>
      </c>
      <c r="G45" s="3">
        <f t="shared" si="3"/>
        <v>0</v>
      </c>
      <c r="H45" s="8">
        <f t="shared" si="3"/>
        <v>0</v>
      </c>
      <c r="I45" s="8">
        <f t="shared" si="3"/>
        <v>0</v>
      </c>
      <c r="J45" s="8">
        <f t="shared" si="3"/>
        <v>0</v>
      </c>
      <c r="K45" s="8">
        <f t="shared" si="3"/>
        <v>0</v>
      </c>
      <c r="L45" s="8">
        <f t="shared" si="3"/>
        <v>0</v>
      </c>
      <c r="M45" s="8">
        <f t="shared" si="3"/>
        <v>0</v>
      </c>
      <c r="N45" s="8">
        <f t="shared" si="3"/>
        <v>9</v>
      </c>
      <c r="O45" s="8">
        <f t="shared" si="3"/>
        <v>0</v>
      </c>
      <c r="P45" s="8">
        <f t="shared" si="3"/>
        <v>0</v>
      </c>
      <c r="Q45" s="8">
        <f t="shared" si="3"/>
        <v>1</v>
      </c>
      <c r="R45" s="8">
        <f t="shared" si="3"/>
        <v>0</v>
      </c>
      <c r="S45" s="8">
        <f t="shared" si="3"/>
        <v>0</v>
      </c>
      <c r="T45" s="8">
        <f t="shared" si="3"/>
        <v>0</v>
      </c>
      <c r="U45" s="8">
        <f t="shared" si="3"/>
        <v>0</v>
      </c>
      <c r="V45" s="3">
        <f t="shared" si="3"/>
        <v>0</v>
      </c>
    </row>
    <row r="51" spans="1:111" ht="16" customHeight="1" x14ac:dyDescent="0.2">
      <c r="B51" s="2" t="s">
        <v>2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"/>
      <c r="W51" s="9"/>
      <c r="X51" s="8"/>
      <c r="Y51" s="5"/>
      <c r="Z51" s="5"/>
      <c r="AA51" s="5"/>
      <c r="AB51" s="5"/>
      <c r="AC51" s="5"/>
      <c r="AD51" s="5"/>
      <c r="AE51" s="5"/>
      <c r="AF51" s="5"/>
      <c r="AG51" s="5"/>
      <c r="AH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U51" s="5"/>
      <c r="AV51" s="5"/>
      <c r="AW51" s="5"/>
      <c r="AX51" s="5"/>
      <c r="AY51" s="5"/>
      <c r="AZ51" s="5"/>
      <c r="BA51" s="5"/>
      <c r="BB51" s="5">
        <v>5</v>
      </c>
      <c r="BC51" s="5">
        <v>5</v>
      </c>
      <c r="BD51" s="5">
        <v>5</v>
      </c>
      <c r="BF51" s="5">
        <v>6</v>
      </c>
      <c r="BG51" s="5">
        <v>6</v>
      </c>
      <c r="BH51" s="5">
        <v>6</v>
      </c>
      <c r="BI51" s="5">
        <v>6</v>
      </c>
      <c r="BJ51" s="5">
        <v>6</v>
      </c>
      <c r="BK51" s="5">
        <v>6</v>
      </c>
      <c r="BL51" s="5">
        <v>6</v>
      </c>
      <c r="BM51" s="5">
        <v>6</v>
      </c>
      <c r="BN51" s="5">
        <v>6</v>
      </c>
      <c r="BO51" s="5">
        <v>6</v>
      </c>
      <c r="BQ51" s="5">
        <v>7</v>
      </c>
      <c r="BR51" s="5">
        <v>7</v>
      </c>
      <c r="BS51" s="5">
        <v>7</v>
      </c>
      <c r="BT51" s="5">
        <v>7</v>
      </c>
      <c r="BU51" s="5">
        <v>7</v>
      </c>
      <c r="BV51" s="5">
        <v>7</v>
      </c>
      <c r="BW51" s="5">
        <v>7</v>
      </c>
      <c r="BX51" s="5">
        <v>7</v>
      </c>
      <c r="BY51" s="5">
        <v>7</v>
      </c>
      <c r="BZ51" s="5">
        <v>7</v>
      </c>
      <c r="CB51" s="5">
        <v>8</v>
      </c>
      <c r="CC51" s="5">
        <v>8</v>
      </c>
      <c r="CD51" s="5">
        <v>8</v>
      </c>
      <c r="CE51" s="5">
        <v>8</v>
      </c>
      <c r="CF51" s="5">
        <v>8</v>
      </c>
      <c r="CG51" s="5">
        <v>8</v>
      </c>
      <c r="CH51" s="5">
        <v>8</v>
      </c>
      <c r="CI51" s="5">
        <v>8</v>
      </c>
      <c r="CJ51" s="5">
        <v>8</v>
      </c>
      <c r="CK51" s="5">
        <v>8</v>
      </c>
      <c r="CM51" s="5">
        <v>9</v>
      </c>
      <c r="CN51" s="5">
        <v>9</v>
      </c>
      <c r="CO51" s="5">
        <v>9</v>
      </c>
      <c r="CP51" s="5">
        <v>9</v>
      </c>
      <c r="CQ51" s="5">
        <v>9</v>
      </c>
      <c r="CR51" s="5">
        <v>9</v>
      </c>
      <c r="CS51" s="5">
        <v>9</v>
      </c>
      <c r="CT51" s="5">
        <v>9</v>
      </c>
      <c r="CU51" s="5">
        <v>9</v>
      </c>
      <c r="CV51" s="5">
        <v>9</v>
      </c>
      <c r="CX51" s="5">
        <v>10</v>
      </c>
      <c r="CY51" s="5">
        <v>10</v>
      </c>
      <c r="CZ51" s="5">
        <v>10</v>
      </c>
      <c r="DA51" s="5">
        <v>10</v>
      </c>
      <c r="DB51" s="5">
        <v>10</v>
      </c>
      <c r="DC51" s="5">
        <v>10</v>
      </c>
      <c r="DD51" s="5">
        <v>10</v>
      </c>
      <c r="DE51" s="5">
        <v>10</v>
      </c>
      <c r="DF51" s="5">
        <v>10</v>
      </c>
      <c r="DG51" s="5">
        <v>10</v>
      </c>
    </row>
    <row r="52" spans="1:111" ht="15.75" customHeight="1" x14ac:dyDescent="0.2">
      <c r="B52" s="2" t="s">
        <v>34</v>
      </c>
      <c r="C52" s="8">
        <v>1</v>
      </c>
      <c r="D52" s="8">
        <v>2</v>
      </c>
      <c r="E52" s="8">
        <v>3</v>
      </c>
      <c r="F52" s="8">
        <v>4</v>
      </c>
      <c r="J52" s="8"/>
      <c r="K52" s="8"/>
      <c r="L52" s="8">
        <v>5</v>
      </c>
      <c r="M52" s="8">
        <v>1</v>
      </c>
      <c r="N52" s="8">
        <v>2</v>
      </c>
      <c r="O52" s="8">
        <v>3</v>
      </c>
      <c r="P52" s="8">
        <v>4</v>
      </c>
      <c r="Q52" s="8">
        <v>5</v>
      </c>
      <c r="R52" s="8"/>
      <c r="S52" s="8"/>
      <c r="T52" s="8"/>
      <c r="U52" s="8"/>
      <c r="V52" s="3"/>
      <c r="W52" s="19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U52" s="20"/>
      <c r="AV52" s="20"/>
      <c r="AW52" s="20"/>
      <c r="AX52" s="20"/>
      <c r="AY52" s="20"/>
      <c r="AZ52" s="20"/>
      <c r="BA52" s="20"/>
      <c r="BB52" s="20">
        <v>8</v>
      </c>
      <c r="BC52" s="20">
        <v>9</v>
      </c>
      <c r="BD52" s="20">
        <v>10</v>
      </c>
      <c r="BF52" s="20">
        <v>1</v>
      </c>
      <c r="BG52" s="20">
        <v>2</v>
      </c>
      <c r="BH52" s="20">
        <v>3</v>
      </c>
      <c r="BI52" s="20">
        <v>4</v>
      </c>
      <c r="BJ52" s="20">
        <v>5</v>
      </c>
      <c r="BK52" s="20">
        <v>6</v>
      </c>
      <c r="BL52" s="20">
        <v>7</v>
      </c>
      <c r="BM52" s="20">
        <v>8</v>
      </c>
      <c r="BN52" s="20">
        <v>9</v>
      </c>
      <c r="BO52" s="20">
        <v>10</v>
      </c>
      <c r="BQ52" s="20">
        <v>1</v>
      </c>
      <c r="BR52" s="20">
        <v>2</v>
      </c>
      <c r="BS52" s="20">
        <v>3</v>
      </c>
      <c r="BT52" s="20">
        <v>4</v>
      </c>
      <c r="BU52" s="20">
        <v>5</v>
      </c>
      <c r="BV52" s="20">
        <v>6</v>
      </c>
      <c r="BW52" s="20">
        <v>7</v>
      </c>
      <c r="BX52" s="20">
        <v>8</v>
      </c>
      <c r="BY52" s="20">
        <v>9</v>
      </c>
      <c r="BZ52" s="20">
        <v>10</v>
      </c>
      <c r="CB52" s="20">
        <v>1</v>
      </c>
      <c r="CC52" s="20">
        <v>2</v>
      </c>
      <c r="CD52" s="20">
        <v>3</v>
      </c>
      <c r="CE52" s="20">
        <v>4</v>
      </c>
      <c r="CF52" s="20">
        <v>5</v>
      </c>
      <c r="CG52" s="20">
        <v>6</v>
      </c>
      <c r="CH52" s="20">
        <v>7</v>
      </c>
      <c r="CI52" s="20">
        <v>8</v>
      </c>
      <c r="CJ52" s="20">
        <v>9</v>
      </c>
      <c r="CK52" s="20">
        <v>10</v>
      </c>
      <c r="CM52" s="20">
        <v>1</v>
      </c>
      <c r="CN52" s="20">
        <v>2</v>
      </c>
      <c r="CO52" s="20">
        <v>3</v>
      </c>
      <c r="CP52" s="20">
        <v>4</v>
      </c>
      <c r="CQ52" s="20">
        <v>5</v>
      </c>
      <c r="CR52" s="20">
        <v>6</v>
      </c>
      <c r="CS52" s="20">
        <v>7</v>
      </c>
      <c r="CT52" s="20">
        <v>8</v>
      </c>
      <c r="CU52" s="20">
        <v>9</v>
      </c>
      <c r="CV52" s="20">
        <v>10</v>
      </c>
      <c r="CX52" s="20">
        <v>1</v>
      </c>
      <c r="CY52" s="20">
        <v>2</v>
      </c>
      <c r="CZ52" s="20">
        <v>3</v>
      </c>
      <c r="DA52" s="20">
        <v>4</v>
      </c>
      <c r="DB52" s="20">
        <v>5</v>
      </c>
      <c r="DC52" s="20">
        <v>6</v>
      </c>
      <c r="DD52" s="20">
        <v>7</v>
      </c>
      <c r="DE52" s="20">
        <v>8</v>
      </c>
      <c r="DF52" s="20">
        <v>9</v>
      </c>
      <c r="DG52" s="20">
        <v>10</v>
      </c>
    </row>
    <row r="53" spans="1:111" ht="17" x14ac:dyDescent="0.2">
      <c r="A53" s="13" t="s">
        <v>14</v>
      </c>
      <c r="B53" s="26" t="s">
        <v>35</v>
      </c>
    </row>
    <row r="54" spans="1:111" s="28" customFormat="1" ht="16" x14ac:dyDescent="0.2">
      <c r="A54" s="21"/>
      <c r="B54" s="22"/>
      <c r="C54" s="23">
        <f t="shared" ref="C54:H57" si="4">IF(C5&gt;0,(C5/C$42)*LN(C5/C$42),0)</f>
        <v>0</v>
      </c>
      <c r="D54" s="23">
        <f t="shared" si="4"/>
        <v>-0.33423942150583869</v>
      </c>
      <c r="E54" s="23">
        <f t="shared" si="4"/>
        <v>0</v>
      </c>
      <c r="F54" s="23">
        <f t="shared" si="4"/>
        <v>0</v>
      </c>
      <c r="G54" s="23">
        <f t="shared" si="4"/>
        <v>0</v>
      </c>
      <c r="H54" s="23">
        <f t="shared" si="4"/>
        <v>0</v>
      </c>
      <c r="I54" s="23">
        <f>IF(H5&gt;0,(H5/I$42)*LN(H5/I$42),0)</f>
        <v>0</v>
      </c>
      <c r="J54" s="23">
        <f t="shared" ref="J54:V57" si="5">IF(J5&gt;0,(J5/J$42)*LN(J5/J$42),0)</f>
        <v>0</v>
      </c>
      <c r="K54" s="23">
        <f t="shared" si="5"/>
        <v>0</v>
      </c>
      <c r="L54" s="23">
        <f t="shared" si="5"/>
        <v>0</v>
      </c>
      <c r="M54" s="23">
        <f t="shared" si="5"/>
        <v>0</v>
      </c>
      <c r="N54" s="23">
        <f t="shared" si="5"/>
        <v>0</v>
      </c>
      <c r="O54" s="23">
        <f t="shared" si="5"/>
        <v>0</v>
      </c>
      <c r="P54" s="23">
        <f t="shared" si="5"/>
        <v>0</v>
      </c>
      <c r="Q54" s="23">
        <f t="shared" si="5"/>
        <v>0</v>
      </c>
      <c r="R54" s="23">
        <f t="shared" si="5"/>
        <v>0</v>
      </c>
      <c r="S54" s="23">
        <f t="shared" si="5"/>
        <v>0</v>
      </c>
      <c r="T54" s="23">
        <f t="shared" si="5"/>
        <v>0</v>
      </c>
      <c r="U54" s="23">
        <f t="shared" si="5"/>
        <v>0</v>
      </c>
      <c r="V54" s="23">
        <f t="shared" si="5"/>
        <v>0</v>
      </c>
    </row>
    <row r="55" spans="1:111" ht="16" x14ac:dyDescent="0.2">
      <c r="A55" s="25"/>
      <c r="B55" s="26"/>
      <c r="C55" s="8">
        <f t="shared" si="4"/>
        <v>0</v>
      </c>
      <c r="D55" s="8">
        <f t="shared" si="4"/>
        <v>0</v>
      </c>
      <c r="E55" s="8">
        <f t="shared" si="4"/>
        <v>0</v>
      </c>
      <c r="F55" s="8">
        <f t="shared" si="4"/>
        <v>0</v>
      </c>
      <c r="G55" s="3">
        <f t="shared" si="4"/>
        <v>0</v>
      </c>
      <c r="H55" s="8">
        <f t="shared" si="4"/>
        <v>0</v>
      </c>
      <c r="I55" s="8">
        <f>IF(H6&gt;0,(H6/I$42)*LN(H6/I$42),0)</f>
        <v>0</v>
      </c>
      <c r="J55" s="8">
        <f t="shared" si="5"/>
        <v>0</v>
      </c>
      <c r="K55" s="8">
        <f t="shared" si="5"/>
        <v>0</v>
      </c>
      <c r="L55" s="8">
        <f t="shared" si="5"/>
        <v>0</v>
      </c>
      <c r="M55" s="8">
        <f t="shared" si="5"/>
        <v>0</v>
      </c>
      <c r="N55" s="8">
        <f t="shared" si="5"/>
        <v>-0.12875503299472801</v>
      </c>
      <c r="O55" s="8">
        <f t="shared" si="5"/>
        <v>0</v>
      </c>
      <c r="P55" s="8">
        <f t="shared" si="5"/>
        <v>0</v>
      </c>
      <c r="Q55" s="8">
        <f t="shared" si="5"/>
        <v>0</v>
      </c>
      <c r="R55" s="8">
        <f t="shared" si="5"/>
        <v>0</v>
      </c>
      <c r="S55" s="8">
        <f t="shared" si="5"/>
        <v>0</v>
      </c>
      <c r="T55" s="8">
        <f t="shared" si="5"/>
        <v>0</v>
      </c>
      <c r="U55" s="8">
        <f t="shared" si="5"/>
        <v>0</v>
      </c>
      <c r="V55" s="3">
        <f t="shared" si="5"/>
        <v>0</v>
      </c>
    </row>
    <row r="56" spans="1:111" s="28" customFormat="1" ht="16" x14ac:dyDescent="0.2">
      <c r="A56" s="21"/>
      <c r="B56" s="22"/>
      <c r="C56" s="23">
        <f t="shared" si="4"/>
        <v>0</v>
      </c>
      <c r="D56" s="23">
        <f t="shared" si="4"/>
        <v>0</v>
      </c>
      <c r="E56" s="23">
        <f t="shared" si="4"/>
        <v>0</v>
      </c>
      <c r="F56" s="23">
        <f t="shared" si="4"/>
        <v>0</v>
      </c>
      <c r="G56" s="23">
        <f t="shared" si="4"/>
        <v>0</v>
      </c>
      <c r="H56" s="23">
        <f t="shared" si="4"/>
        <v>0</v>
      </c>
      <c r="I56" s="23">
        <f>IF(H7&gt;0,(H7/I$42)*LN(H7/I$42),0)</f>
        <v>0</v>
      </c>
      <c r="J56" s="23">
        <f t="shared" si="5"/>
        <v>0</v>
      </c>
      <c r="K56" s="23">
        <f t="shared" si="5"/>
        <v>0</v>
      </c>
      <c r="L56" s="23">
        <f t="shared" si="5"/>
        <v>0</v>
      </c>
      <c r="M56" s="23">
        <f t="shared" si="5"/>
        <v>0</v>
      </c>
      <c r="N56" s="23">
        <f t="shared" si="5"/>
        <v>-0.12875503299472801</v>
      </c>
      <c r="O56" s="23">
        <f t="shared" si="5"/>
        <v>0</v>
      </c>
      <c r="P56" s="23">
        <f t="shared" si="5"/>
        <v>0</v>
      </c>
      <c r="Q56" s="23">
        <f t="shared" si="5"/>
        <v>0</v>
      </c>
      <c r="R56" s="23">
        <f t="shared" si="5"/>
        <v>0</v>
      </c>
      <c r="S56" s="23">
        <f t="shared" si="5"/>
        <v>0</v>
      </c>
      <c r="T56" s="23">
        <f t="shared" si="5"/>
        <v>0</v>
      </c>
      <c r="U56" s="23">
        <f t="shared" si="5"/>
        <v>0</v>
      </c>
      <c r="V56" s="23">
        <f t="shared" si="5"/>
        <v>0</v>
      </c>
    </row>
    <row r="57" spans="1:111" ht="16" x14ac:dyDescent="0.2">
      <c r="A57" s="13"/>
      <c r="B57" s="26"/>
      <c r="C57" s="8">
        <f t="shared" si="4"/>
        <v>0</v>
      </c>
      <c r="D57" s="8">
        <f t="shared" si="4"/>
        <v>-0.24413606414846883</v>
      </c>
      <c r="E57" s="8">
        <f t="shared" si="4"/>
        <v>0</v>
      </c>
      <c r="F57" s="8">
        <f t="shared" si="4"/>
        <v>0</v>
      </c>
      <c r="G57" s="3">
        <f t="shared" si="4"/>
        <v>0</v>
      </c>
      <c r="H57" s="8">
        <f t="shared" si="4"/>
        <v>0</v>
      </c>
      <c r="I57" s="8">
        <f>IF(H8&gt;0,(H8/I$42)*LN(H8/I$42),0)</f>
        <v>0</v>
      </c>
      <c r="J57" s="8">
        <f t="shared" si="5"/>
        <v>0</v>
      </c>
      <c r="K57" s="8">
        <f t="shared" si="5"/>
        <v>0</v>
      </c>
      <c r="L57" s="8">
        <f t="shared" si="5"/>
        <v>0</v>
      </c>
      <c r="M57" s="8">
        <f t="shared" si="5"/>
        <v>0</v>
      </c>
      <c r="N57" s="8">
        <f t="shared" si="5"/>
        <v>0</v>
      </c>
      <c r="O57" s="8">
        <f t="shared" si="5"/>
        <v>0</v>
      </c>
      <c r="P57" s="8">
        <f t="shared" si="5"/>
        <v>0</v>
      </c>
      <c r="Q57" s="8">
        <f t="shared" si="5"/>
        <v>0</v>
      </c>
      <c r="R57" s="8">
        <f t="shared" si="5"/>
        <v>0</v>
      </c>
      <c r="S57" s="8">
        <f t="shared" si="5"/>
        <v>0</v>
      </c>
      <c r="T57" s="8">
        <f t="shared" si="5"/>
        <v>0</v>
      </c>
      <c r="U57" s="8">
        <f t="shared" si="5"/>
        <v>0</v>
      </c>
      <c r="V57" s="3">
        <f t="shared" si="5"/>
        <v>0</v>
      </c>
    </row>
    <row r="58" spans="1:111" s="28" customFormat="1" ht="16" x14ac:dyDescent="0.2">
      <c r="A58" s="21"/>
      <c r="B58" s="22"/>
      <c r="C58" s="23">
        <f t="shared" ref="C58:V65" si="6">IF(C13&gt;0,(C13/C$42)*LN(C13/C$42),0)</f>
        <v>0</v>
      </c>
      <c r="D58" s="23">
        <f t="shared" si="6"/>
        <v>0</v>
      </c>
      <c r="E58" s="23">
        <f t="shared" si="6"/>
        <v>0</v>
      </c>
      <c r="F58" s="23">
        <f t="shared" si="6"/>
        <v>0</v>
      </c>
      <c r="G58" s="23">
        <f t="shared" si="6"/>
        <v>0</v>
      </c>
      <c r="H58" s="23">
        <f t="shared" si="6"/>
        <v>0</v>
      </c>
      <c r="I58" s="23">
        <f t="shared" si="6"/>
        <v>0</v>
      </c>
      <c r="J58" s="23">
        <f t="shared" si="6"/>
        <v>0</v>
      </c>
      <c r="K58" s="23">
        <f t="shared" si="6"/>
        <v>0</v>
      </c>
      <c r="L58" s="23">
        <f t="shared" si="6"/>
        <v>0</v>
      </c>
      <c r="M58" s="23">
        <f t="shared" si="6"/>
        <v>0</v>
      </c>
      <c r="N58" s="23">
        <f t="shared" si="6"/>
        <v>-0.12875503299472801</v>
      </c>
      <c r="O58" s="23">
        <f t="shared" si="6"/>
        <v>0</v>
      </c>
      <c r="P58" s="23">
        <f t="shared" si="6"/>
        <v>0</v>
      </c>
      <c r="Q58" s="23">
        <f t="shared" si="6"/>
        <v>0</v>
      </c>
      <c r="R58" s="23">
        <f t="shared" si="6"/>
        <v>0</v>
      </c>
      <c r="S58" s="23">
        <f t="shared" si="6"/>
        <v>0</v>
      </c>
      <c r="T58" s="23">
        <f t="shared" si="6"/>
        <v>0</v>
      </c>
      <c r="U58" s="23">
        <f t="shared" si="6"/>
        <v>0</v>
      </c>
      <c r="V58" s="23">
        <f t="shared" si="6"/>
        <v>0</v>
      </c>
    </row>
    <row r="59" spans="1:111" ht="16" x14ac:dyDescent="0.2">
      <c r="A59" s="13"/>
      <c r="B59" s="26"/>
      <c r="C59" s="8">
        <f t="shared" si="6"/>
        <v>0</v>
      </c>
      <c r="D59" s="8">
        <f t="shared" si="6"/>
        <v>0</v>
      </c>
      <c r="E59" s="8">
        <f t="shared" si="6"/>
        <v>0</v>
      </c>
      <c r="F59" s="8">
        <f t="shared" si="6"/>
        <v>0</v>
      </c>
      <c r="G59" s="3">
        <f t="shared" si="6"/>
        <v>0</v>
      </c>
      <c r="H59" s="8">
        <f t="shared" si="6"/>
        <v>0</v>
      </c>
      <c r="I59" s="8">
        <f t="shared" si="6"/>
        <v>0</v>
      </c>
      <c r="J59" s="8">
        <f t="shared" si="6"/>
        <v>0</v>
      </c>
      <c r="K59" s="8">
        <f t="shared" si="6"/>
        <v>0</v>
      </c>
      <c r="L59" s="8">
        <f t="shared" si="6"/>
        <v>0</v>
      </c>
      <c r="M59" s="8">
        <f t="shared" si="6"/>
        <v>0</v>
      </c>
      <c r="N59" s="8">
        <f t="shared" si="6"/>
        <v>-0.20205829154466046</v>
      </c>
      <c r="O59" s="8">
        <f t="shared" si="6"/>
        <v>0</v>
      </c>
      <c r="P59" s="8">
        <f t="shared" si="6"/>
        <v>0</v>
      </c>
      <c r="Q59" s="8">
        <f t="shared" si="6"/>
        <v>0</v>
      </c>
      <c r="R59" s="8">
        <f t="shared" si="6"/>
        <v>0</v>
      </c>
      <c r="S59" s="8">
        <f t="shared" si="6"/>
        <v>0</v>
      </c>
      <c r="T59" s="8">
        <f t="shared" si="6"/>
        <v>0</v>
      </c>
      <c r="U59" s="8">
        <f t="shared" si="6"/>
        <v>0</v>
      </c>
      <c r="V59" s="3">
        <f t="shared" si="6"/>
        <v>0</v>
      </c>
    </row>
    <row r="60" spans="1:111" s="28" customFormat="1" ht="16" x14ac:dyDescent="0.2">
      <c r="A60" s="21"/>
      <c r="B60" s="22"/>
      <c r="C60" s="23">
        <f t="shared" si="6"/>
        <v>0</v>
      </c>
      <c r="D60" s="23">
        <f t="shared" si="6"/>
        <v>-0.24413606414846883</v>
      </c>
      <c r="E60" s="23">
        <f t="shared" si="6"/>
        <v>0</v>
      </c>
      <c r="F60" s="23">
        <f t="shared" si="6"/>
        <v>0</v>
      </c>
      <c r="G60" s="23">
        <f t="shared" si="6"/>
        <v>0</v>
      </c>
      <c r="H60" s="23">
        <f t="shared" si="6"/>
        <v>0</v>
      </c>
      <c r="I60" s="23">
        <f t="shared" si="6"/>
        <v>0</v>
      </c>
      <c r="J60" s="23">
        <f t="shared" si="6"/>
        <v>0</v>
      </c>
      <c r="K60" s="23">
        <f t="shared" si="6"/>
        <v>0</v>
      </c>
      <c r="L60" s="23">
        <f t="shared" si="6"/>
        <v>0</v>
      </c>
      <c r="M60" s="23">
        <f t="shared" si="6"/>
        <v>0</v>
      </c>
      <c r="N60" s="23">
        <f t="shared" si="6"/>
        <v>0</v>
      </c>
      <c r="O60" s="23">
        <f t="shared" si="6"/>
        <v>0</v>
      </c>
      <c r="P60" s="23">
        <f t="shared" si="6"/>
        <v>0</v>
      </c>
      <c r="Q60" s="23">
        <f t="shared" si="6"/>
        <v>0</v>
      </c>
      <c r="R60" s="23">
        <f t="shared" si="6"/>
        <v>0</v>
      </c>
      <c r="S60" s="23">
        <f t="shared" si="6"/>
        <v>0</v>
      </c>
      <c r="T60" s="23">
        <f t="shared" si="6"/>
        <v>0</v>
      </c>
      <c r="U60" s="23">
        <f t="shared" si="6"/>
        <v>0</v>
      </c>
      <c r="V60" s="23">
        <f t="shared" si="6"/>
        <v>0</v>
      </c>
    </row>
    <row r="61" spans="1:111" ht="16" x14ac:dyDescent="0.2">
      <c r="A61" s="13"/>
      <c r="B61" s="26"/>
      <c r="C61" s="8">
        <f t="shared" si="6"/>
        <v>0</v>
      </c>
      <c r="D61" s="8">
        <f t="shared" si="6"/>
        <v>-0.36620409622270322</v>
      </c>
      <c r="E61" s="8">
        <f t="shared" si="6"/>
        <v>0</v>
      </c>
      <c r="F61" s="8">
        <f t="shared" si="6"/>
        <v>0</v>
      </c>
      <c r="G61" s="3">
        <f t="shared" si="6"/>
        <v>0</v>
      </c>
      <c r="H61" s="8">
        <f t="shared" si="6"/>
        <v>0</v>
      </c>
      <c r="I61" s="8">
        <f t="shared" si="6"/>
        <v>0</v>
      </c>
      <c r="J61" s="8">
        <f t="shared" si="6"/>
        <v>0</v>
      </c>
      <c r="K61" s="8">
        <f t="shared" si="6"/>
        <v>0</v>
      </c>
      <c r="L61" s="8">
        <f t="shared" si="6"/>
        <v>0</v>
      </c>
      <c r="M61" s="8">
        <f t="shared" si="6"/>
        <v>0</v>
      </c>
      <c r="N61" s="8">
        <f t="shared" si="6"/>
        <v>-0.12875503299472801</v>
      </c>
      <c r="O61" s="8">
        <f t="shared" si="6"/>
        <v>0</v>
      </c>
      <c r="P61" s="8">
        <f t="shared" si="6"/>
        <v>0</v>
      </c>
      <c r="Q61" s="8">
        <f t="shared" si="6"/>
        <v>0</v>
      </c>
      <c r="R61" s="8">
        <f t="shared" si="6"/>
        <v>0</v>
      </c>
      <c r="S61" s="8">
        <f t="shared" si="6"/>
        <v>0</v>
      </c>
      <c r="T61" s="8">
        <f t="shared" si="6"/>
        <v>0</v>
      </c>
      <c r="U61" s="8">
        <f t="shared" si="6"/>
        <v>0</v>
      </c>
      <c r="V61" s="3">
        <f t="shared" si="6"/>
        <v>0</v>
      </c>
    </row>
    <row r="62" spans="1:111" s="28" customFormat="1" ht="16" x14ac:dyDescent="0.2">
      <c r="A62" s="21"/>
      <c r="B62" s="22"/>
      <c r="C62" s="23">
        <f t="shared" si="6"/>
        <v>0</v>
      </c>
      <c r="D62" s="23">
        <f t="shared" si="6"/>
        <v>0</v>
      </c>
      <c r="E62" s="23">
        <f t="shared" si="6"/>
        <v>0</v>
      </c>
      <c r="F62" s="23">
        <f t="shared" si="6"/>
        <v>0</v>
      </c>
      <c r="G62" s="23">
        <f t="shared" si="6"/>
        <v>0</v>
      </c>
      <c r="H62" s="23">
        <f t="shared" si="6"/>
        <v>0</v>
      </c>
      <c r="I62" s="23">
        <f t="shared" si="6"/>
        <v>0</v>
      </c>
      <c r="J62" s="23">
        <f t="shared" si="6"/>
        <v>0</v>
      </c>
      <c r="K62" s="23">
        <f t="shared" si="6"/>
        <v>0</v>
      </c>
      <c r="L62" s="23">
        <f t="shared" si="6"/>
        <v>0</v>
      </c>
      <c r="M62" s="23">
        <f t="shared" si="6"/>
        <v>0</v>
      </c>
      <c r="N62" s="23">
        <f t="shared" si="6"/>
        <v>-0.32188758248682009</v>
      </c>
      <c r="O62" s="23">
        <f t="shared" si="6"/>
        <v>0</v>
      </c>
      <c r="P62" s="23">
        <f t="shared" si="6"/>
        <v>0</v>
      </c>
      <c r="Q62" s="23">
        <f t="shared" si="6"/>
        <v>0</v>
      </c>
      <c r="R62" s="23">
        <f t="shared" si="6"/>
        <v>0</v>
      </c>
      <c r="S62" s="23">
        <f t="shared" si="6"/>
        <v>0</v>
      </c>
      <c r="T62" s="23">
        <f t="shared" si="6"/>
        <v>0</v>
      </c>
      <c r="U62" s="23">
        <f t="shared" si="6"/>
        <v>0</v>
      </c>
      <c r="V62" s="23">
        <f t="shared" si="6"/>
        <v>0</v>
      </c>
    </row>
    <row r="63" spans="1:111" ht="16" x14ac:dyDescent="0.2">
      <c r="A63" s="13"/>
      <c r="B63" s="26"/>
      <c r="C63" s="8">
        <f t="shared" si="6"/>
        <v>0</v>
      </c>
      <c r="D63" s="8">
        <f t="shared" si="6"/>
        <v>0</v>
      </c>
      <c r="E63" s="8">
        <f t="shared" si="6"/>
        <v>0</v>
      </c>
      <c r="F63" s="8">
        <f t="shared" si="6"/>
        <v>0</v>
      </c>
      <c r="G63" s="3">
        <f t="shared" si="6"/>
        <v>0</v>
      </c>
      <c r="H63" s="8">
        <f t="shared" si="6"/>
        <v>0</v>
      </c>
      <c r="I63" s="8">
        <f t="shared" si="6"/>
        <v>0</v>
      </c>
      <c r="J63" s="8">
        <f t="shared" si="6"/>
        <v>0</v>
      </c>
      <c r="K63" s="8">
        <f t="shared" si="6"/>
        <v>0</v>
      </c>
      <c r="L63" s="8">
        <f t="shared" si="6"/>
        <v>0</v>
      </c>
      <c r="M63" s="8">
        <f t="shared" si="6"/>
        <v>0</v>
      </c>
      <c r="N63" s="8">
        <f t="shared" si="6"/>
        <v>-0.35230520403849619</v>
      </c>
      <c r="O63" s="8">
        <f t="shared" si="6"/>
        <v>0</v>
      </c>
      <c r="P63" s="8">
        <f t="shared" si="6"/>
        <v>0</v>
      </c>
      <c r="Q63" s="8">
        <f t="shared" si="6"/>
        <v>0</v>
      </c>
      <c r="R63" s="8">
        <f t="shared" si="6"/>
        <v>0</v>
      </c>
      <c r="S63" s="8">
        <f t="shared" si="6"/>
        <v>0</v>
      </c>
      <c r="T63" s="8">
        <f t="shared" si="6"/>
        <v>0</v>
      </c>
      <c r="U63" s="8">
        <f t="shared" si="6"/>
        <v>0</v>
      </c>
      <c r="V63" s="3">
        <f t="shared" si="6"/>
        <v>0</v>
      </c>
    </row>
    <row r="64" spans="1:111" s="28" customFormat="1" ht="16" x14ac:dyDescent="0.2">
      <c r="A64" s="21"/>
      <c r="B64" s="22"/>
      <c r="C64" s="23">
        <f t="shared" si="6"/>
        <v>0</v>
      </c>
      <c r="D64" s="23">
        <f t="shared" si="6"/>
        <v>0</v>
      </c>
      <c r="E64" s="23">
        <f t="shared" si="6"/>
        <v>0</v>
      </c>
      <c r="F64" s="23">
        <f t="shared" si="6"/>
        <v>0</v>
      </c>
      <c r="G64" s="23">
        <f t="shared" si="6"/>
        <v>0</v>
      </c>
      <c r="H64" s="23">
        <f t="shared" si="6"/>
        <v>0</v>
      </c>
      <c r="I64" s="23">
        <f t="shared" si="6"/>
        <v>0</v>
      </c>
      <c r="J64" s="23">
        <f t="shared" si="6"/>
        <v>0</v>
      </c>
      <c r="K64" s="23">
        <f t="shared" si="6"/>
        <v>0</v>
      </c>
      <c r="L64" s="23">
        <f t="shared" si="6"/>
        <v>0</v>
      </c>
      <c r="M64" s="23">
        <f t="shared" si="6"/>
        <v>0</v>
      </c>
      <c r="N64" s="23">
        <f t="shared" si="6"/>
        <v>0</v>
      </c>
      <c r="O64" s="23">
        <f t="shared" si="6"/>
        <v>0</v>
      </c>
      <c r="P64" s="23">
        <f t="shared" si="6"/>
        <v>0</v>
      </c>
      <c r="Q64" s="23">
        <f t="shared" si="6"/>
        <v>0</v>
      </c>
      <c r="R64" s="23">
        <f t="shared" si="6"/>
        <v>0</v>
      </c>
      <c r="S64" s="23">
        <f t="shared" si="6"/>
        <v>0</v>
      </c>
      <c r="T64" s="23">
        <f t="shared" si="6"/>
        <v>0</v>
      </c>
      <c r="U64" s="23">
        <f t="shared" si="6"/>
        <v>0</v>
      </c>
      <c r="V64" s="23">
        <f t="shared" si="6"/>
        <v>0</v>
      </c>
    </row>
    <row r="65" spans="1:22" ht="16" x14ac:dyDescent="0.2">
      <c r="A65" s="13"/>
      <c r="B65" s="26"/>
      <c r="C65" s="8">
        <f t="shared" si="6"/>
        <v>0</v>
      </c>
      <c r="D65" s="8">
        <f t="shared" si="6"/>
        <v>0</v>
      </c>
      <c r="E65" s="8">
        <f t="shared" si="6"/>
        <v>0</v>
      </c>
      <c r="F65" s="8">
        <f t="shared" si="6"/>
        <v>0</v>
      </c>
      <c r="G65" s="3">
        <f t="shared" si="6"/>
        <v>0</v>
      </c>
      <c r="H65" s="8">
        <f t="shared" si="6"/>
        <v>0</v>
      </c>
      <c r="I65" s="8">
        <f t="shared" si="6"/>
        <v>0</v>
      </c>
      <c r="J65" s="8">
        <f t="shared" si="6"/>
        <v>0</v>
      </c>
      <c r="K65" s="8">
        <f t="shared" si="6"/>
        <v>0</v>
      </c>
      <c r="L65" s="8">
        <f t="shared" si="6"/>
        <v>0</v>
      </c>
      <c r="M65" s="8">
        <f t="shared" si="6"/>
        <v>0</v>
      </c>
      <c r="N65" s="8">
        <f t="shared" si="6"/>
        <v>0</v>
      </c>
      <c r="O65" s="8">
        <f t="shared" si="6"/>
        <v>0</v>
      </c>
      <c r="P65" s="8">
        <f t="shared" si="6"/>
        <v>0</v>
      </c>
      <c r="Q65" s="8">
        <f t="shared" si="6"/>
        <v>0</v>
      </c>
      <c r="R65" s="8">
        <f t="shared" si="6"/>
        <v>0</v>
      </c>
      <c r="S65" s="8">
        <f t="shared" si="6"/>
        <v>0</v>
      </c>
      <c r="T65" s="8">
        <f t="shared" si="6"/>
        <v>0</v>
      </c>
      <c r="U65" s="8">
        <f t="shared" si="6"/>
        <v>0</v>
      </c>
      <c r="V65" s="3">
        <f t="shared" si="6"/>
        <v>0</v>
      </c>
    </row>
    <row r="66" spans="1:22" s="28" customFormat="1" ht="16" x14ac:dyDescent="0.2">
      <c r="A66" s="21"/>
      <c r="B66" s="22"/>
      <c r="C66" s="23">
        <f t="shared" ref="C66:V71" si="7">IF(C17&gt;0,(C17/C$42)*LN(C17/C$42),0)</f>
        <v>0</v>
      </c>
      <c r="D66" s="23">
        <f t="shared" si="7"/>
        <v>0</v>
      </c>
      <c r="E66" s="23">
        <f t="shared" si="7"/>
        <v>0</v>
      </c>
      <c r="F66" s="23">
        <f t="shared" si="7"/>
        <v>0</v>
      </c>
      <c r="G66" s="23">
        <f t="shared" si="7"/>
        <v>0</v>
      </c>
      <c r="H66" s="23">
        <f t="shared" si="7"/>
        <v>0</v>
      </c>
      <c r="I66" s="23">
        <f t="shared" si="7"/>
        <v>0</v>
      </c>
      <c r="J66" s="23">
        <f t="shared" si="7"/>
        <v>0</v>
      </c>
      <c r="K66" s="23">
        <f t="shared" si="7"/>
        <v>0</v>
      </c>
      <c r="L66" s="23">
        <f t="shared" si="7"/>
        <v>0</v>
      </c>
      <c r="M66" s="23">
        <f t="shared" si="7"/>
        <v>0</v>
      </c>
      <c r="N66" s="23">
        <f t="shared" si="7"/>
        <v>-0.32188758248682009</v>
      </c>
      <c r="O66" s="23">
        <f t="shared" si="7"/>
        <v>0</v>
      </c>
      <c r="P66" s="23">
        <f t="shared" si="7"/>
        <v>0</v>
      </c>
      <c r="Q66" s="23">
        <f t="shared" si="7"/>
        <v>0</v>
      </c>
      <c r="R66" s="23">
        <f t="shared" si="7"/>
        <v>0</v>
      </c>
      <c r="S66" s="23">
        <f t="shared" si="7"/>
        <v>0</v>
      </c>
      <c r="T66" s="23">
        <f t="shared" si="7"/>
        <v>0</v>
      </c>
      <c r="U66" s="23">
        <f t="shared" si="7"/>
        <v>0</v>
      </c>
      <c r="V66" s="23">
        <f t="shared" si="7"/>
        <v>0</v>
      </c>
    </row>
    <row r="67" spans="1:22" ht="16" x14ac:dyDescent="0.2">
      <c r="A67" s="13"/>
      <c r="B67" s="26"/>
      <c r="C67" s="8">
        <f t="shared" si="7"/>
        <v>0</v>
      </c>
      <c r="D67" s="8">
        <f t="shared" si="7"/>
        <v>0</v>
      </c>
      <c r="E67" s="8">
        <f t="shared" si="7"/>
        <v>0</v>
      </c>
      <c r="F67" s="8">
        <f t="shared" si="7"/>
        <v>0</v>
      </c>
      <c r="G67" s="3">
        <f t="shared" si="7"/>
        <v>0</v>
      </c>
      <c r="H67" s="8">
        <f t="shared" si="7"/>
        <v>0</v>
      </c>
      <c r="I67" s="8">
        <f t="shared" si="7"/>
        <v>0</v>
      </c>
      <c r="J67" s="8">
        <f t="shared" si="7"/>
        <v>0</v>
      </c>
      <c r="K67" s="8">
        <f t="shared" si="7"/>
        <v>0</v>
      </c>
      <c r="L67" s="8">
        <f t="shared" si="7"/>
        <v>0</v>
      </c>
      <c r="M67" s="8">
        <f t="shared" si="7"/>
        <v>0</v>
      </c>
      <c r="N67" s="8">
        <f t="shared" si="7"/>
        <v>-0.35230520403849619</v>
      </c>
      <c r="O67" s="8">
        <f t="shared" si="7"/>
        <v>0</v>
      </c>
      <c r="P67" s="8">
        <f t="shared" si="7"/>
        <v>0</v>
      </c>
      <c r="Q67" s="8">
        <f t="shared" si="7"/>
        <v>0</v>
      </c>
      <c r="R67" s="8">
        <f t="shared" si="7"/>
        <v>0</v>
      </c>
      <c r="S67" s="8">
        <f t="shared" si="7"/>
        <v>0</v>
      </c>
      <c r="T67" s="8">
        <f t="shared" si="7"/>
        <v>0</v>
      </c>
      <c r="U67" s="8">
        <f t="shared" si="7"/>
        <v>0</v>
      </c>
      <c r="V67" s="3">
        <f t="shared" si="7"/>
        <v>0</v>
      </c>
    </row>
    <row r="68" spans="1:22" s="28" customFormat="1" ht="16" x14ac:dyDescent="0.2">
      <c r="A68" s="21"/>
      <c r="B68" s="22"/>
      <c r="C68" s="23">
        <f t="shared" si="7"/>
        <v>0</v>
      </c>
      <c r="D68" s="23">
        <f t="shared" si="7"/>
        <v>0</v>
      </c>
      <c r="E68" s="23">
        <f t="shared" si="7"/>
        <v>0</v>
      </c>
      <c r="F68" s="23">
        <f t="shared" si="7"/>
        <v>0</v>
      </c>
      <c r="G68" s="23">
        <f t="shared" si="7"/>
        <v>0</v>
      </c>
      <c r="H68" s="23">
        <f t="shared" si="7"/>
        <v>0</v>
      </c>
      <c r="I68" s="23">
        <f t="shared" si="7"/>
        <v>0</v>
      </c>
      <c r="J68" s="23">
        <f t="shared" si="7"/>
        <v>0</v>
      </c>
      <c r="K68" s="23">
        <f t="shared" si="7"/>
        <v>0</v>
      </c>
      <c r="L68" s="23">
        <f t="shared" si="7"/>
        <v>0</v>
      </c>
      <c r="M68" s="23">
        <f t="shared" si="7"/>
        <v>0</v>
      </c>
      <c r="N68" s="23">
        <f t="shared" si="7"/>
        <v>0</v>
      </c>
      <c r="O68" s="23">
        <f t="shared" si="7"/>
        <v>0</v>
      </c>
      <c r="P68" s="23">
        <f t="shared" si="7"/>
        <v>0</v>
      </c>
      <c r="Q68" s="23">
        <f t="shared" si="7"/>
        <v>0</v>
      </c>
      <c r="R68" s="23">
        <f t="shared" si="7"/>
        <v>0</v>
      </c>
      <c r="S68" s="23">
        <f t="shared" si="7"/>
        <v>0</v>
      </c>
      <c r="T68" s="23">
        <f t="shared" si="7"/>
        <v>0</v>
      </c>
      <c r="U68" s="23">
        <f t="shared" si="7"/>
        <v>0</v>
      </c>
      <c r="V68" s="23">
        <f t="shared" si="7"/>
        <v>0</v>
      </c>
    </row>
    <row r="69" spans="1:22" ht="16" x14ac:dyDescent="0.2">
      <c r="A69" s="13"/>
      <c r="B69" s="26"/>
      <c r="C69" s="8">
        <f t="shared" si="7"/>
        <v>0</v>
      </c>
      <c r="D69" s="8">
        <f t="shared" si="7"/>
        <v>0</v>
      </c>
      <c r="E69" s="8">
        <f t="shared" si="7"/>
        <v>0</v>
      </c>
      <c r="F69" s="8">
        <f t="shared" si="7"/>
        <v>0</v>
      </c>
      <c r="G69" s="3">
        <f t="shared" si="7"/>
        <v>0</v>
      </c>
      <c r="H69" s="8">
        <f t="shared" si="7"/>
        <v>0</v>
      </c>
      <c r="I69" s="8">
        <f t="shared" si="7"/>
        <v>0</v>
      </c>
      <c r="J69" s="8">
        <f t="shared" si="7"/>
        <v>0</v>
      </c>
      <c r="K69" s="8">
        <f t="shared" si="7"/>
        <v>0</v>
      </c>
      <c r="L69" s="8">
        <f t="shared" si="7"/>
        <v>0</v>
      </c>
      <c r="M69" s="8">
        <f t="shared" si="7"/>
        <v>0</v>
      </c>
      <c r="N69" s="8">
        <f t="shared" si="7"/>
        <v>0</v>
      </c>
      <c r="O69" s="8">
        <f t="shared" si="7"/>
        <v>0</v>
      </c>
      <c r="P69" s="8">
        <f t="shared" si="7"/>
        <v>0</v>
      </c>
      <c r="Q69" s="8">
        <f t="shared" si="7"/>
        <v>0</v>
      </c>
      <c r="R69" s="8">
        <f t="shared" si="7"/>
        <v>0</v>
      </c>
      <c r="S69" s="8">
        <f t="shared" si="7"/>
        <v>0</v>
      </c>
      <c r="T69" s="8">
        <f t="shared" si="7"/>
        <v>0</v>
      </c>
      <c r="U69" s="8">
        <f t="shared" si="7"/>
        <v>0</v>
      </c>
      <c r="V69" s="3">
        <f t="shared" si="7"/>
        <v>0</v>
      </c>
    </row>
    <row r="70" spans="1:22" s="28" customFormat="1" ht="16" x14ac:dyDescent="0.2">
      <c r="A70" s="21"/>
      <c r="B70" s="22"/>
      <c r="C70" s="23">
        <f t="shared" si="7"/>
        <v>0</v>
      </c>
      <c r="D70" s="23">
        <f t="shared" si="7"/>
        <v>0</v>
      </c>
      <c r="E70" s="23">
        <f t="shared" si="7"/>
        <v>0</v>
      </c>
      <c r="F70" s="23">
        <f t="shared" si="7"/>
        <v>0</v>
      </c>
      <c r="G70" s="23">
        <f t="shared" si="7"/>
        <v>0</v>
      </c>
      <c r="H70" s="23">
        <f t="shared" si="7"/>
        <v>0</v>
      </c>
      <c r="I70" s="23">
        <f t="shared" si="7"/>
        <v>0</v>
      </c>
      <c r="J70" s="23">
        <f t="shared" si="7"/>
        <v>0</v>
      </c>
      <c r="K70" s="23">
        <f t="shared" si="7"/>
        <v>0</v>
      </c>
      <c r="L70" s="23">
        <f t="shared" si="7"/>
        <v>0</v>
      </c>
      <c r="M70" s="23">
        <f t="shared" si="7"/>
        <v>0</v>
      </c>
      <c r="N70" s="23">
        <f t="shared" si="7"/>
        <v>0</v>
      </c>
      <c r="O70" s="23">
        <f t="shared" si="7"/>
        <v>0</v>
      </c>
      <c r="P70" s="23">
        <f t="shared" si="7"/>
        <v>0</v>
      </c>
      <c r="Q70" s="23">
        <f t="shared" si="7"/>
        <v>0</v>
      </c>
      <c r="R70" s="23">
        <f t="shared" si="7"/>
        <v>0</v>
      </c>
      <c r="S70" s="23">
        <f t="shared" si="7"/>
        <v>0</v>
      </c>
      <c r="T70" s="23">
        <f t="shared" si="7"/>
        <v>0</v>
      </c>
      <c r="U70" s="23">
        <f t="shared" si="7"/>
        <v>0</v>
      </c>
      <c r="V70" s="23">
        <f t="shared" si="7"/>
        <v>0</v>
      </c>
    </row>
    <row r="71" spans="1:22" ht="16" x14ac:dyDescent="0.2">
      <c r="A71" s="5"/>
      <c r="B71" s="26"/>
      <c r="C71" s="8">
        <f t="shared" si="7"/>
        <v>0</v>
      </c>
      <c r="D71" s="8">
        <f t="shared" si="7"/>
        <v>0</v>
      </c>
      <c r="E71" s="8">
        <f t="shared" si="7"/>
        <v>0</v>
      </c>
      <c r="F71" s="8">
        <f t="shared" si="7"/>
        <v>0</v>
      </c>
      <c r="G71" s="3">
        <f t="shared" si="7"/>
        <v>0</v>
      </c>
      <c r="H71" s="8">
        <f t="shared" si="7"/>
        <v>0</v>
      </c>
      <c r="I71" s="8">
        <f t="shared" si="7"/>
        <v>0</v>
      </c>
      <c r="J71" s="8">
        <f t="shared" si="7"/>
        <v>0</v>
      </c>
      <c r="K71" s="8">
        <f t="shared" si="7"/>
        <v>0</v>
      </c>
      <c r="L71" s="8">
        <f t="shared" si="7"/>
        <v>0</v>
      </c>
      <c r="M71" s="8">
        <f t="shared" si="7"/>
        <v>0</v>
      </c>
      <c r="N71" s="8">
        <f t="shared" si="7"/>
        <v>0</v>
      </c>
      <c r="O71" s="8">
        <f t="shared" si="7"/>
        <v>0</v>
      </c>
      <c r="P71" s="8">
        <f t="shared" si="7"/>
        <v>0</v>
      </c>
      <c r="Q71" s="8">
        <f t="shared" si="7"/>
        <v>0</v>
      </c>
      <c r="R71" s="8">
        <f t="shared" si="7"/>
        <v>0</v>
      </c>
      <c r="S71" s="8">
        <f t="shared" si="7"/>
        <v>0</v>
      </c>
      <c r="T71" s="8">
        <f t="shared" si="7"/>
        <v>0</v>
      </c>
      <c r="U71" s="8">
        <f t="shared" si="7"/>
        <v>0</v>
      </c>
      <c r="V71" s="3">
        <f t="shared" si="7"/>
        <v>0</v>
      </c>
    </row>
    <row r="72" spans="1:22" s="28" customFormat="1" ht="16" x14ac:dyDescent="0.2">
      <c r="A72" s="21"/>
      <c r="B72" s="22"/>
      <c r="C72" s="23">
        <f t="shared" ref="C72:V75" si="8">IF(C27&gt;0,(C27/C$42)*LN(C27/C$42),0)</f>
        <v>0</v>
      </c>
      <c r="D72" s="23">
        <f t="shared" si="8"/>
        <v>0</v>
      </c>
      <c r="E72" s="23">
        <f t="shared" si="8"/>
        <v>0</v>
      </c>
      <c r="F72" s="23">
        <f t="shared" si="8"/>
        <v>0</v>
      </c>
      <c r="G72" s="23">
        <f t="shared" si="8"/>
        <v>0</v>
      </c>
      <c r="H72" s="23">
        <f t="shared" si="8"/>
        <v>0</v>
      </c>
      <c r="I72" s="23">
        <f t="shared" si="8"/>
        <v>0</v>
      </c>
      <c r="J72" s="23">
        <f t="shared" si="8"/>
        <v>0</v>
      </c>
      <c r="K72" s="23">
        <f t="shared" si="8"/>
        <v>0</v>
      </c>
      <c r="L72" s="23">
        <f t="shared" si="8"/>
        <v>0</v>
      </c>
      <c r="M72" s="23">
        <f t="shared" si="8"/>
        <v>0</v>
      </c>
      <c r="N72" s="23">
        <f t="shared" si="8"/>
        <v>0</v>
      </c>
      <c r="O72" s="23">
        <f t="shared" si="8"/>
        <v>0</v>
      </c>
      <c r="P72" s="23">
        <f t="shared" si="8"/>
        <v>0</v>
      </c>
      <c r="Q72" s="23">
        <f t="shared" si="8"/>
        <v>0</v>
      </c>
      <c r="R72" s="23">
        <f t="shared" si="8"/>
        <v>0</v>
      </c>
      <c r="S72" s="23">
        <f t="shared" si="8"/>
        <v>0</v>
      </c>
      <c r="T72" s="23">
        <f t="shared" si="8"/>
        <v>0</v>
      </c>
      <c r="U72" s="23">
        <f t="shared" si="8"/>
        <v>0</v>
      </c>
      <c r="V72" s="23">
        <f t="shared" si="8"/>
        <v>0</v>
      </c>
    </row>
    <row r="73" spans="1:22" ht="16" x14ac:dyDescent="0.2">
      <c r="A73" s="13"/>
      <c r="B73" s="26"/>
      <c r="C73" s="8">
        <f t="shared" si="8"/>
        <v>0</v>
      </c>
      <c r="D73" s="8">
        <f t="shared" si="8"/>
        <v>0</v>
      </c>
      <c r="E73" s="8">
        <f t="shared" si="8"/>
        <v>0</v>
      </c>
      <c r="F73" s="8">
        <f t="shared" si="8"/>
        <v>0</v>
      </c>
      <c r="G73" s="3">
        <f t="shared" si="8"/>
        <v>0</v>
      </c>
      <c r="H73" s="8">
        <f t="shared" si="8"/>
        <v>0</v>
      </c>
      <c r="I73" s="8">
        <f t="shared" si="8"/>
        <v>0</v>
      </c>
      <c r="J73" s="8">
        <f t="shared" si="8"/>
        <v>0</v>
      </c>
      <c r="K73" s="8">
        <f t="shared" si="8"/>
        <v>0</v>
      </c>
      <c r="L73" s="8">
        <f t="shared" si="8"/>
        <v>0</v>
      </c>
      <c r="M73" s="8">
        <f t="shared" si="8"/>
        <v>0</v>
      </c>
      <c r="N73" s="8">
        <f t="shared" si="8"/>
        <v>0</v>
      </c>
      <c r="O73" s="8">
        <f t="shared" si="8"/>
        <v>0</v>
      </c>
      <c r="P73" s="8">
        <f t="shared" si="8"/>
        <v>0</v>
      </c>
      <c r="Q73" s="8">
        <f t="shared" si="8"/>
        <v>0</v>
      </c>
      <c r="R73" s="8">
        <f t="shared" si="8"/>
        <v>0</v>
      </c>
      <c r="S73" s="8">
        <f t="shared" si="8"/>
        <v>0</v>
      </c>
      <c r="T73" s="8">
        <f t="shared" si="8"/>
        <v>0</v>
      </c>
      <c r="U73" s="8">
        <f t="shared" si="8"/>
        <v>0</v>
      </c>
      <c r="V73" s="3">
        <f t="shared" si="8"/>
        <v>0</v>
      </c>
    </row>
    <row r="74" spans="1:22" s="28" customFormat="1" ht="16" x14ac:dyDescent="0.2">
      <c r="A74" s="21"/>
      <c r="B74" s="22"/>
      <c r="C74" s="23">
        <f t="shared" si="8"/>
        <v>0</v>
      </c>
      <c r="D74" s="23">
        <f t="shared" si="8"/>
        <v>0</v>
      </c>
      <c r="E74" s="23">
        <f t="shared" si="8"/>
        <v>0</v>
      </c>
      <c r="F74" s="23">
        <f t="shared" si="8"/>
        <v>0</v>
      </c>
      <c r="G74" s="23">
        <f t="shared" si="8"/>
        <v>0</v>
      </c>
      <c r="H74" s="23">
        <f t="shared" si="8"/>
        <v>0</v>
      </c>
      <c r="I74" s="23">
        <f t="shared" si="8"/>
        <v>0</v>
      </c>
      <c r="J74" s="23">
        <f t="shared" si="8"/>
        <v>0</v>
      </c>
      <c r="K74" s="23">
        <f t="shared" si="8"/>
        <v>0</v>
      </c>
      <c r="L74" s="23">
        <f t="shared" si="8"/>
        <v>0</v>
      </c>
      <c r="M74" s="23">
        <f t="shared" si="8"/>
        <v>0</v>
      </c>
      <c r="N74" s="23">
        <f t="shared" si="8"/>
        <v>0</v>
      </c>
      <c r="O74" s="23">
        <f t="shared" si="8"/>
        <v>0</v>
      </c>
      <c r="P74" s="23">
        <f t="shared" si="8"/>
        <v>0</v>
      </c>
      <c r="Q74" s="23">
        <f t="shared" si="8"/>
        <v>0</v>
      </c>
      <c r="R74" s="23">
        <f t="shared" si="8"/>
        <v>0</v>
      </c>
      <c r="S74" s="23">
        <f t="shared" si="8"/>
        <v>0</v>
      </c>
      <c r="T74" s="23">
        <f t="shared" si="8"/>
        <v>0</v>
      </c>
      <c r="U74" s="23">
        <f t="shared" si="8"/>
        <v>0</v>
      </c>
      <c r="V74" s="23">
        <f t="shared" si="8"/>
        <v>0</v>
      </c>
    </row>
    <row r="75" spans="1:22" ht="16" x14ac:dyDescent="0.2">
      <c r="A75" s="13"/>
      <c r="B75" s="26"/>
      <c r="C75" s="8">
        <f t="shared" si="8"/>
        <v>0</v>
      </c>
      <c r="D75" s="8">
        <f t="shared" si="8"/>
        <v>0</v>
      </c>
      <c r="E75" s="8">
        <f t="shared" si="8"/>
        <v>0</v>
      </c>
      <c r="F75" s="8">
        <f t="shared" si="8"/>
        <v>0</v>
      </c>
      <c r="G75" s="3">
        <f t="shared" si="8"/>
        <v>0</v>
      </c>
      <c r="H75" s="8">
        <f t="shared" si="8"/>
        <v>0</v>
      </c>
      <c r="I75" s="8">
        <f t="shared" si="8"/>
        <v>0</v>
      </c>
      <c r="J75" s="8">
        <f t="shared" si="8"/>
        <v>0</v>
      </c>
      <c r="K75" s="8">
        <f t="shared" si="8"/>
        <v>0</v>
      </c>
      <c r="L75" s="8">
        <f t="shared" si="8"/>
        <v>0</v>
      </c>
      <c r="M75" s="8">
        <f t="shared" si="8"/>
        <v>0</v>
      </c>
      <c r="N75" s="8">
        <f t="shared" si="8"/>
        <v>0</v>
      </c>
      <c r="O75" s="8">
        <f t="shared" si="8"/>
        <v>0</v>
      </c>
      <c r="P75" s="8">
        <f t="shared" si="8"/>
        <v>0</v>
      </c>
      <c r="Q75" s="8">
        <f t="shared" si="8"/>
        <v>0</v>
      </c>
      <c r="R75" s="8">
        <f t="shared" si="8"/>
        <v>0</v>
      </c>
      <c r="S75" s="8">
        <f t="shared" si="8"/>
        <v>0</v>
      </c>
      <c r="T75" s="8">
        <f t="shared" si="8"/>
        <v>0</v>
      </c>
      <c r="U75" s="8">
        <f t="shared" si="8"/>
        <v>0</v>
      </c>
      <c r="V75" s="3">
        <f t="shared" si="8"/>
        <v>0</v>
      </c>
    </row>
    <row r="76" spans="1:22" s="28" customFormat="1" ht="16" x14ac:dyDescent="0.2">
      <c r="A76" s="24"/>
      <c r="B76" s="22"/>
      <c r="C76" s="23">
        <f t="shared" ref="C76:V79" si="9">IF(C23&gt;0,(C23/C$42)*LN(C23/C$42),0)</f>
        <v>0</v>
      </c>
      <c r="D76" s="23">
        <f t="shared" si="9"/>
        <v>0</v>
      </c>
      <c r="E76" s="23">
        <f t="shared" si="9"/>
        <v>0</v>
      </c>
      <c r="F76" s="23">
        <f t="shared" si="9"/>
        <v>0</v>
      </c>
      <c r="G76" s="23">
        <f t="shared" si="9"/>
        <v>0</v>
      </c>
      <c r="H76" s="23">
        <f t="shared" si="9"/>
        <v>0</v>
      </c>
      <c r="I76" s="23">
        <f t="shared" si="9"/>
        <v>0</v>
      </c>
      <c r="J76" s="23">
        <f t="shared" si="9"/>
        <v>0</v>
      </c>
      <c r="K76" s="23">
        <f t="shared" si="9"/>
        <v>0</v>
      </c>
      <c r="L76" s="23">
        <f t="shared" si="9"/>
        <v>0</v>
      </c>
      <c r="M76" s="23">
        <f t="shared" si="9"/>
        <v>0</v>
      </c>
      <c r="N76" s="23">
        <f t="shared" si="9"/>
        <v>0</v>
      </c>
      <c r="O76" s="23">
        <f t="shared" si="9"/>
        <v>0</v>
      </c>
      <c r="P76" s="23">
        <f t="shared" si="9"/>
        <v>0</v>
      </c>
      <c r="Q76" s="23">
        <f t="shared" si="9"/>
        <v>0</v>
      </c>
      <c r="R76" s="23">
        <f t="shared" si="9"/>
        <v>0</v>
      </c>
      <c r="S76" s="23">
        <f t="shared" si="9"/>
        <v>0</v>
      </c>
      <c r="T76" s="23">
        <f t="shared" si="9"/>
        <v>0</v>
      </c>
      <c r="U76" s="23">
        <f t="shared" si="9"/>
        <v>0</v>
      </c>
      <c r="V76" s="23">
        <f t="shared" si="9"/>
        <v>0</v>
      </c>
    </row>
    <row r="77" spans="1:22" ht="16" x14ac:dyDescent="0.2">
      <c r="A77" s="13"/>
      <c r="B77" s="26"/>
      <c r="C77" s="8">
        <f t="shared" si="9"/>
        <v>0</v>
      </c>
      <c r="D77" s="8">
        <f t="shared" si="9"/>
        <v>0</v>
      </c>
      <c r="E77" s="8">
        <f t="shared" si="9"/>
        <v>0</v>
      </c>
      <c r="F77" s="8">
        <f t="shared" si="9"/>
        <v>0</v>
      </c>
      <c r="G77" s="3">
        <f t="shared" si="9"/>
        <v>0</v>
      </c>
      <c r="H77" s="8">
        <f t="shared" si="9"/>
        <v>0</v>
      </c>
      <c r="I77" s="8">
        <f t="shared" si="9"/>
        <v>0</v>
      </c>
      <c r="J77" s="8">
        <f t="shared" si="9"/>
        <v>0</v>
      </c>
      <c r="K77" s="8">
        <f t="shared" si="9"/>
        <v>0</v>
      </c>
      <c r="L77" s="8">
        <f t="shared" si="9"/>
        <v>0</v>
      </c>
      <c r="M77" s="8">
        <f t="shared" si="9"/>
        <v>0</v>
      </c>
      <c r="N77" s="8">
        <f t="shared" si="9"/>
        <v>0</v>
      </c>
      <c r="O77" s="8">
        <f t="shared" si="9"/>
        <v>0</v>
      </c>
      <c r="P77" s="8">
        <f t="shared" si="9"/>
        <v>0</v>
      </c>
      <c r="Q77" s="8">
        <f t="shared" si="9"/>
        <v>0</v>
      </c>
      <c r="R77" s="8">
        <f t="shared" si="9"/>
        <v>0</v>
      </c>
      <c r="S77" s="8">
        <f t="shared" si="9"/>
        <v>0</v>
      </c>
      <c r="T77" s="8">
        <f t="shared" si="9"/>
        <v>0</v>
      </c>
      <c r="U77" s="8">
        <f t="shared" si="9"/>
        <v>0</v>
      </c>
      <c r="V77" s="3">
        <f t="shared" si="9"/>
        <v>0</v>
      </c>
    </row>
    <row r="78" spans="1:22" s="28" customFormat="1" ht="16" x14ac:dyDescent="0.2">
      <c r="A78" s="21"/>
      <c r="B78" s="22"/>
      <c r="C78" s="23">
        <f t="shared" si="9"/>
        <v>0</v>
      </c>
      <c r="D78" s="23">
        <f t="shared" si="9"/>
        <v>0</v>
      </c>
      <c r="E78" s="23">
        <f t="shared" si="9"/>
        <v>0</v>
      </c>
      <c r="F78" s="23">
        <f t="shared" si="9"/>
        <v>0</v>
      </c>
      <c r="G78" s="23">
        <f t="shared" si="9"/>
        <v>0</v>
      </c>
      <c r="H78" s="23">
        <f t="shared" si="9"/>
        <v>0</v>
      </c>
      <c r="I78" s="23">
        <f t="shared" si="9"/>
        <v>0</v>
      </c>
      <c r="J78" s="23">
        <f t="shared" si="9"/>
        <v>0</v>
      </c>
      <c r="K78" s="23">
        <f t="shared" si="9"/>
        <v>0</v>
      </c>
      <c r="L78" s="23">
        <f t="shared" si="9"/>
        <v>0</v>
      </c>
      <c r="M78" s="23">
        <f t="shared" si="9"/>
        <v>0</v>
      </c>
      <c r="N78" s="23">
        <f t="shared" si="9"/>
        <v>0</v>
      </c>
      <c r="O78" s="23">
        <f t="shared" si="9"/>
        <v>0</v>
      </c>
      <c r="P78" s="23">
        <f t="shared" si="9"/>
        <v>0</v>
      </c>
      <c r="Q78" s="23">
        <f t="shared" si="9"/>
        <v>0</v>
      </c>
      <c r="R78" s="23">
        <f t="shared" si="9"/>
        <v>0</v>
      </c>
      <c r="S78" s="23">
        <f t="shared" si="9"/>
        <v>0</v>
      </c>
      <c r="T78" s="23">
        <f t="shared" si="9"/>
        <v>0</v>
      </c>
      <c r="U78" s="23">
        <f t="shared" si="9"/>
        <v>0</v>
      </c>
      <c r="V78" s="23">
        <f t="shared" si="9"/>
        <v>0</v>
      </c>
    </row>
    <row r="79" spans="1:22" ht="16" x14ac:dyDescent="0.2">
      <c r="A79" s="13"/>
      <c r="B79" s="26"/>
      <c r="C79" s="8">
        <f t="shared" si="9"/>
        <v>0</v>
      </c>
      <c r="D79" s="8">
        <f t="shared" si="9"/>
        <v>0</v>
      </c>
      <c r="E79" s="8">
        <f t="shared" si="9"/>
        <v>0</v>
      </c>
      <c r="F79" s="8">
        <f t="shared" si="9"/>
        <v>0</v>
      </c>
      <c r="G79" s="3">
        <f t="shared" si="9"/>
        <v>0</v>
      </c>
      <c r="H79" s="8">
        <f t="shared" si="9"/>
        <v>0</v>
      </c>
      <c r="I79" s="8">
        <f t="shared" si="9"/>
        <v>0</v>
      </c>
      <c r="J79" s="8">
        <f t="shared" si="9"/>
        <v>0</v>
      </c>
      <c r="K79" s="8">
        <f t="shared" si="9"/>
        <v>0</v>
      </c>
      <c r="L79" s="8">
        <f t="shared" si="9"/>
        <v>0</v>
      </c>
      <c r="M79" s="8">
        <f t="shared" si="9"/>
        <v>0</v>
      </c>
      <c r="N79" s="8">
        <f t="shared" si="9"/>
        <v>0</v>
      </c>
      <c r="O79" s="8">
        <f t="shared" si="9"/>
        <v>0</v>
      </c>
      <c r="P79" s="8">
        <f t="shared" si="9"/>
        <v>0</v>
      </c>
      <c r="Q79" s="8">
        <f t="shared" si="9"/>
        <v>0</v>
      </c>
      <c r="R79" s="8">
        <f t="shared" si="9"/>
        <v>0</v>
      </c>
      <c r="S79" s="8">
        <f t="shared" si="9"/>
        <v>0</v>
      </c>
      <c r="T79" s="8">
        <f t="shared" si="9"/>
        <v>0</v>
      </c>
      <c r="U79" s="8">
        <f t="shared" si="9"/>
        <v>0</v>
      </c>
      <c r="V79" s="3">
        <f t="shared" si="9"/>
        <v>0</v>
      </c>
    </row>
    <row r="80" spans="1:22" s="28" customFormat="1" ht="16" x14ac:dyDescent="0.2">
      <c r="A80" s="21"/>
      <c r="B80" s="22"/>
      <c r="C80" s="23">
        <f t="shared" ref="C80:V88" si="10">IF(C31&gt;0,(C31/C$42)*LN(C31/C$42),0)</f>
        <v>0</v>
      </c>
      <c r="D80" s="23">
        <f t="shared" si="10"/>
        <v>0</v>
      </c>
      <c r="E80" s="23">
        <f t="shared" si="10"/>
        <v>0</v>
      </c>
      <c r="F80" s="23">
        <f t="shared" si="10"/>
        <v>0</v>
      </c>
      <c r="G80" s="23">
        <f t="shared" si="10"/>
        <v>0</v>
      </c>
      <c r="H80" s="23">
        <f t="shared" si="10"/>
        <v>0</v>
      </c>
      <c r="I80" s="23">
        <f t="shared" si="10"/>
        <v>0</v>
      </c>
      <c r="J80" s="23">
        <f t="shared" si="10"/>
        <v>0</v>
      </c>
      <c r="K80" s="23">
        <f t="shared" si="10"/>
        <v>0</v>
      </c>
      <c r="L80" s="23">
        <f t="shared" si="10"/>
        <v>0</v>
      </c>
      <c r="M80" s="23">
        <f t="shared" si="10"/>
        <v>0</v>
      </c>
      <c r="N80" s="23">
        <f t="shared" si="10"/>
        <v>0</v>
      </c>
      <c r="O80" s="23">
        <f t="shared" si="10"/>
        <v>0</v>
      </c>
      <c r="P80" s="23">
        <f t="shared" si="10"/>
        <v>0</v>
      </c>
      <c r="Q80" s="23">
        <f t="shared" si="10"/>
        <v>0</v>
      </c>
      <c r="R80" s="23">
        <f t="shared" si="10"/>
        <v>0</v>
      </c>
      <c r="S80" s="23">
        <f t="shared" si="10"/>
        <v>0</v>
      </c>
      <c r="T80" s="23">
        <f t="shared" si="10"/>
        <v>0</v>
      </c>
      <c r="U80" s="23">
        <f t="shared" si="10"/>
        <v>0</v>
      </c>
      <c r="V80" s="23">
        <f t="shared" si="10"/>
        <v>0</v>
      </c>
    </row>
    <row r="81" spans="1:22" ht="16" x14ac:dyDescent="0.2">
      <c r="A81" s="13"/>
      <c r="B81" s="26"/>
      <c r="C81" s="8">
        <f t="shared" si="10"/>
        <v>0</v>
      </c>
      <c r="D81" s="8">
        <f t="shared" si="10"/>
        <v>0</v>
      </c>
      <c r="E81" s="8">
        <f t="shared" si="10"/>
        <v>0</v>
      </c>
      <c r="F81" s="8">
        <f t="shared" si="10"/>
        <v>0</v>
      </c>
      <c r="G81" s="3">
        <f t="shared" si="10"/>
        <v>0</v>
      </c>
      <c r="H81" s="8">
        <f t="shared" si="10"/>
        <v>0</v>
      </c>
      <c r="I81" s="8">
        <f t="shared" si="10"/>
        <v>0</v>
      </c>
      <c r="J81" s="8">
        <f t="shared" si="10"/>
        <v>0</v>
      </c>
      <c r="K81" s="8">
        <f t="shared" si="10"/>
        <v>0</v>
      </c>
      <c r="L81" s="8">
        <f t="shared" si="10"/>
        <v>0</v>
      </c>
      <c r="M81" s="8">
        <f t="shared" si="10"/>
        <v>0</v>
      </c>
      <c r="N81" s="8">
        <f t="shared" si="10"/>
        <v>0</v>
      </c>
      <c r="O81" s="8">
        <f t="shared" si="10"/>
        <v>0</v>
      </c>
      <c r="P81" s="8">
        <f t="shared" si="10"/>
        <v>0</v>
      </c>
      <c r="Q81" s="8">
        <f t="shared" si="10"/>
        <v>0</v>
      </c>
      <c r="R81" s="8">
        <f t="shared" si="10"/>
        <v>0</v>
      </c>
      <c r="S81" s="8">
        <f t="shared" si="10"/>
        <v>0</v>
      </c>
      <c r="T81" s="8">
        <f t="shared" si="10"/>
        <v>0</v>
      </c>
      <c r="U81" s="8">
        <f t="shared" si="10"/>
        <v>0</v>
      </c>
      <c r="V81" s="3">
        <f t="shared" si="10"/>
        <v>0</v>
      </c>
    </row>
    <row r="82" spans="1:22" s="28" customFormat="1" ht="16" x14ac:dyDescent="0.2">
      <c r="A82" s="21"/>
      <c r="B82" s="22"/>
      <c r="C82" s="23">
        <f t="shared" si="10"/>
        <v>0</v>
      </c>
      <c r="D82" s="23">
        <f t="shared" si="10"/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3">
        <f t="shared" si="10"/>
        <v>0</v>
      </c>
      <c r="N82" s="23">
        <f t="shared" si="10"/>
        <v>0</v>
      </c>
      <c r="O82" s="23">
        <f t="shared" si="10"/>
        <v>0</v>
      </c>
      <c r="P82" s="23">
        <f t="shared" si="10"/>
        <v>0</v>
      </c>
      <c r="Q82" s="23">
        <f t="shared" si="10"/>
        <v>0</v>
      </c>
      <c r="R82" s="23">
        <f t="shared" si="10"/>
        <v>0</v>
      </c>
      <c r="S82" s="23">
        <f t="shared" si="10"/>
        <v>0</v>
      </c>
      <c r="T82" s="23">
        <f t="shared" si="10"/>
        <v>0</v>
      </c>
      <c r="U82" s="23">
        <f t="shared" si="10"/>
        <v>0</v>
      </c>
      <c r="V82" s="23">
        <f t="shared" si="10"/>
        <v>0</v>
      </c>
    </row>
    <row r="83" spans="1:22" ht="16" x14ac:dyDescent="0.2">
      <c r="A83" s="13"/>
      <c r="B83" s="26"/>
      <c r="C83" s="8">
        <f t="shared" si="10"/>
        <v>0</v>
      </c>
      <c r="D83" s="8">
        <f t="shared" si="10"/>
        <v>0</v>
      </c>
      <c r="E83" s="8">
        <f t="shared" si="10"/>
        <v>0</v>
      </c>
      <c r="F83" s="8">
        <f t="shared" si="10"/>
        <v>0</v>
      </c>
      <c r="G83" s="3">
        <f t="shared" si="10"/>
        <v>0</v>
      </c>
      <c r="H83" s="8">
        <f t="shared" si="10"/>
        <v>0</v>
      </c>
      <c r="I83" s="8">
        <f t="shared" si="10"/>
        <v>0</v>
      </c>
      <c r="J83" s="8">
        <f t="shared" si="10"/>
        <v>0</v>
      </c>
      <c r="K83" s="8">
        <f t="shared" si="10"/>
        <v>0</v>
      </c>
      <c r="L83" s="8">
        <f t="shared" si="10"/>
        <v>0</v>
      </c>
      <c r="M83" s="8">
        <f t="shared" si="10"/>
        <v>0</v>
      </c>
      <c r="N83" s="8">
        <f t="shared" si="10"/>
        <v>0</v>
      </c>
      <c r="O83" s="8">
        <f t="shared" si="10"/>
        <v>0</v>
      </c>
      <c r="P83" s="8">
        <f t="shared" si="10"/>
        <v>0</v>
      </c>
      <c r="Q83" s="8">
        <f t="shared" si="10"/>
        <v>0</v>
      </c>
      <c r="R83" s="8">
        <f t="shared" si="10"/>
        <v>0</v>
      </c>
      <c r="S83" s="8">
        <f t="shared" si="10"/>
        <v>0</v>
      </c>
      <c r="T83" s="8">
        <f t="shared" si="10"/>
        <v>0</v>
      </c>
      <c r="U83" s="8">
        <f t="shared" si="10"/>
        <v>0</v>
      </c>
      <c r="V83" s="3">
        <f t="shared" si="10"/>
        <v>0</v>
      </c>
    </row>
    <row r="84" spans="1:22" s="28" customFormat="1" ht="16" x14ac:dyDescent="0.2">
      <c r="A84" s="21"/>
      <c r="B84" s="22"/>
      <c r="C84" s="23">
        <f t="shared" si="10"/>
        <v>0</v>
      </c>
      <c r="D84" s="23">
        <f t="shared" si="10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3">
        <f t="shared" si="10"/>
        <v>0</v>
      </c>
      <c r="N84" s="23">
        <f t="shared" si="10"/>
        <v>0</v>
      </c>
      <c r="O84" s="23">
        <f t="shared" si="10"/>
        <v>0</v>
      </c>
      <c r="P84" s="23">
        <f t="shared" si="10"/>
        <v>0</v>
      </c>
      <c r="Q84" s="23">
        <f t="shared" si="10"/>
        <v>0</v>
      </c>
      <c r="R84" s="23">
        <f t="shared" si="10"/>
        <v>0</v>
      </c>
      <c r="S84" s="23">
        <f t="shared" si="10"/>
        <v>0</v>
      </c>
      <c r="T84" s="23">
        <f t="shared" si="10"/>
        <v>0</v>
      </c>
      <c r="U84" s="23">
        <f t="shared" si="10"/>
        <v>0</v>
      </c>
      <c r="V84" s="23">
        <f t="shared" si="10"/>
        <v>0</v>
      </c>
    </row>
    <row r="85" spans="1:22" ht="16" x14ac:dyDescent="0.2">
      <c r="A85" s="13"/>
      <c r="B85" s="26"/>
      <c r="C85" s="8">
        <f t="shared" si="10"/>
        <v>0</v>
      </c>
      <c r="D85" s="8">
        <f t="shared" si="10"/>
        <v>0</v>
      </c>
      <c r="E85" s="8">
        <f t="shared" si="10"/>
        <v>0</v>
      </c>
      <c r="F85" s="8">
        <f t="shared" si="10"/>
        <v>0</v>
      </c>
      <c r="G85" s="3">
        <f t="shared" si="10"/>
        <v>0</v>
      </c>
      <c r="H85" s="8">
        <f t="shared" si="10"/>
        <v>0</v>
      </c>
      <c r="I85" s="8">
        <f t="shared" si="10"/>
        <v>0</v>
      </c>
      <c r="J85" s="8">
        <f t="shared" si="10"/>
        <v>0</v>
      </c>
      <c r="K85" s="8">
        <f t="shared" si="10"/>
        <v>0</v>
      </c>
      <c r="L85" s="8">
        <f t="shared" si="10"/>
        <v>0</v>
      </c>
      <c r="M85" s="8">
        <f t="shared" si="10"/>
        <v>0</v>
      </c>
      <c r="N85" s="8">
        <f t="shared" si="10"/>
        <v>0</v>
      </c>
      <c r="O85" s="8">
        <f t="shared" si="10"/>
        <v>0</v>
      </c>
      <c r="P85" s="8">
        <f t="shared" si="10"/>
        <v>0</v>
      </c>
      <c r="Q85" s="8">
        <f t="shared" si="10"/>
        <v>0</v>
      </c>
      <c r="R85" s="8">
        <f t="shared" si="10"/>
        <v>0</v>
      </c>
      <c r="S85" s="8">
        <f t="shared" si="10"/>
        <v>0</v>
      </c>
      <c r="T85" s="8">
        <f t="shared" si="10"/>
        <v>0</v>
      </c>
      <c r="U85" s="8">
        <f t="shared" si="10"/>
        <v>0</v>
      </c>
      <c r="V85" s="3">
        <f t="shared" si="10"/>
        <v>0</v>
      </c>
    </row>
    <row r="86" spans="1:22" s="28" customFormat="1" ht="16" x14ac:dyDescent="0.2">
      <c r="A86" s="21"/>
      <c r="B86" s="22"/>
      <c r="C86" s="23">
        <f t="shared" si="10"/>
        <v>0</v>
      </c>
      <c r="D86" s="23">
        <f t="shared" si="10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3">
        <f t="shared" si="10"/>
        <v>0</v>
      </c>
      <c r="N86" s="23">
        <f t="shared" si="10"/>
        <v>0</v>
      </c>
      <c r="O86" s="23">
        <f t="shared" si="10"/>
        <v>0</v>
      </c>
      <c r="P86" s="23">
        <f t="shared" si="10"/>
        <v>0</v>
      </c>
      <c r="Q86" s="23">
        <f t="shared" si="10"/>
        <v>0</v>
      </c>
      <c r="R86" s="23">
        <f t="shared" si="10"/>
        <v>0</v>
      </c>
      <c r="S86" s="23">
        <f t="shared" si="10"/>
        <v>0</v>
      </c>
      <c r="T86" s="23">
        <f t="shared" si="10"/>
        <v>0</v>
      </c>
      <c r="U86" s="23">
        <f t="shared" si="10"/>
        <v>0</v>
      </c>
      <c r="V86" s="23">
        <f t="shared" si="10"/>
        <v>0</v>
      </c>
    </row>
    <row r="87" spans="1:22" ht="16" x14ac:dyDescent="0.2">
      <c r="A87" s="13"/>
      <c r="B87" s="26"/>
      <c r="C87" s="8">
        <f t="shared" si="10"/>
        <v>0</v>
      </c>
      <c r="D87" s="8">
        <f t="shared" si="10"/>
        <v>0</v>
      </c>
      <c r="E87" s="8">
        <f t="shared" si="10"/>
        <v>0</v>
      </c>
      <c r="F87" s="8">
        <f t="shared" si="10"/>
        <v>0</v>
      </c>
      <c r="G87" s="3">
        <f t="shared" si="10"/>
        <v>0</v>
      </c>
      <c r="H87" s="8">
        <f t="shared" si="10"/>
        <v>0</v>
      </c>
      <c r="I87" s="8">
        <f t="shared" si="10"/>
        <v>0</v>
      </c>
      <c r="J87" s="8">
        <f t="shared" si="10"/>
        <v>0</v>
      </c>
      <c r="K87" s="8">
        <f t="shared" si="10"/>
        <v>0</v>
      </c>
      <c r="L87" s="8">
        <f t="shared" si="10"/>
        <v>0</v>
      </c>
      <c r="M87" s="8">
        <f t="shared" si="10"/>
        <v>0</v>
      </c>
      <c r="N87" s="8">
        <f t="shared" si="10"/>
        <v>0</v>
      </c>
      <c r="O87" s="8">
        <f t="shared" si="10"/>
        <v>0</v>
      </c>
      <c r="P87" s="8">
        <f t="shared" si="10"/>
        <v>0</v>
      </c>
      <c r="Q87" s="8">
        <f t="shared" si="10"/>
        <v>0</v>
      </c>
      <c r="R87" s="8">
        <f t="shared" si="10"/>
        <v>0</v>
      </c>
      <c r="S87" s="8">
        <f t="shared" si="10"/>
        <v>0</v>
      </c>
      <c r="T87" s="8">
        <f t="shared" si="10"/>
        <v>0</v>
      </c>
      <c r="U87" s="8">
        <f t="shared" si="10"/>
        <v>0</v>
      </c>
      <c r="V87" s="3">
        <f t="shared" si="10"/>
        <v>0</v>
      </c>
    </row>
    <row r="88" spans="1:22" s="28" customFormat="1" ht="16" x14ac:dyDescent="0.2">
      <c r="A88" s="21"/>
      <c r="B88" s="22"/>
      <c r="C88" s="23">
        <f t="shared" si="10"/>
        <v>0</v>
      </c>
      <c r="D88" s="23">
        <f t="shared" si="10"/>
        <v>0</v>
      </c>
      <c r="E88" s="23">
        <f t="shared" si="10"/>
        <v>0</v>
      </c>
      <c r="F88" s="23">
        <f t="shared" si="10"/>
        <v>0</v>
      </c>
      <c r="G88" s="23">
        <f t="shared" si="10"/>
        <v>0</v>
      </c>
      <c r="H88" s="23">
        <f t="shared" si="10"/>
        <v>0</v>
      </c>
      <c r="I88" s="23">
        <f t="shared" si="10"/>
        <v>0</v>
      </c>
      <c r="J88" s="23">
        <f t="shared" si="10"/>
        <v>0</v>
      </c>
      <c r="K88" s="23">
        <f t="shared" si="10"/>
        <v>0</v>
      </c>
      <c r="L88" s="23">
        <f t="shared" si="10"/>
        <v>0</v>
      </c>
      <c r="M88" s="23">
        <f t="shared" si="10"/>
        <v>0</v>
      </c>
      <c r="N88" s="23">
        <f t="shared" si="10"/>
        <v>0</v>
      </c>
      <c r="O88" s="23">
        <f t="shared" si="10"/>
        <v>0</v>
      </c>
      <c r="P88" s="23">
        <f t="shared" si="10"/>
        <v>0</v>
      </c>
      <c r="Q88" s="23">
        <f t="shared" si="10"/>
        <v>0</v>
      </c>
      <c r="R88" s="23">
        <f t="shared" si="10"/>
        <v>0</v>
      </c>
      <c r="S88" s="23">
        <f t="shared" si="10"/>
        <v>0</v>
      </c>
      <c r="T88" s="23">
        <f t="shared" si="10"/>
        <v>0</v>
      </c>
      <c r="U88" s="23">
        <f t="shared" si="10"/>
        <v>0</v>
      </c>
      <c r="V88" s="23">
        <f t="shared" si="10"/>
        <v>0</v>
      </c>
    </row>
    <row r="90" spans="1:22" x14ac:dyDescent="0.2">
      <c r="B90" s="2" t="s">
        <v>36</v>
      </c>
      <c r="C90" s="8">
        <f t="shared" ref="C90:V90" si="11">SUM(C54:C88)</f>
        <v>0</v>
      </c>
      <c r="D90" s="8">
        <f t="shared" si="11"/>
        <v>-1.1887156460254795</v>
      </c>
      <c r="E90" s="8">
        <f t="shared" si="11"/>
        <v>0</v>
      </c>
      <c r="F90" s="8">
        <f t="shared" si="11"/>
        <v>0</v>
      </c>
      <c r="G90" s="3">
        <f t="shared" si="11"/>
        <v>0</v>
      </c>
      <c r="H90" s="8">
        <f t="shared" si="11"/>
        <v>0</v>
      </c>
      <c r="I90" s="8">
        <f t="shared" si="11"/>
        <v>0</v>
      </c>
      <c r="J90" s="8">
        <f t="shared" si="11"/>
        <v>0</v>
      </c>
      <c r="K90" s="8">
        <f t="shared" si="11"/>
        <v>0</v>
      </c>
      <c r="L90" s="8">
        <f t="shared" si="11"/>
        <v>0</v>
      </c>
      <c r="M90" s="8">
        <f t="shared" si="11"/>
        <v>0</v>
      </c>
      <c r="N90" s="8">
        <f t="shared" si="11"/>
        <v>-2.0654639965742052</v>
      </c>
      <c r="O90" s="8">
        <f t="shared" si="11"/>
        <v>0</v>
      </c>
      <c r="P90" s="8">
        <f t="shared" si="11"/>
        <v>0</v>
      </c>
      <c r="Q90" s="8">
        <f t="shared" si="11"/>
        <v>0</v>
      </c>
      <c r="R90" s="8">
        <f t="shared" si="11"/>
        <v>0</v>
      </c>
      <c r="S90" s="8">
        <f t="shared" si="11"/>
        <v>0</v>
      </c>
      <c r="T90" s="8">
        <f t="shared" si="11"/>
        <v>0</v>
      </c>
      <c r="U90" s="8">
        <f t="shared" si="11"/>
        <v>0</v>
      </c>
      <c r="V90" s="3">
        <f t="shared" si="11"/>
        <v>0</v>
      </c>
    </row>
    <row r="91" spans="1:22" x14ac:dyDescent="0.2">
      <c r="A91" s="2" t="s">
        <v>37</v>
      </c>
      <c r="B91" s="27" t="s">
        <v>38</v>
      </c>
      <c r="C91" s="32">
        <f>ABS(C90)</f>
        <v>0</v>
      </c>
      <c r="D91" s="32">
        <f t="shared" ref="D91:V91" si="12">ABS(D90)</f>
        <v>1.1887156460254795</v>
      </c>
      <c r="E91" s="32">
        <f t="shared" si="12"/>
        <v>0</v>
      </c>
      <c r="F91" s="32">
        <f t="shared" si="12"/>
        <v>0</v>
      </c>
      <c r="G91" s="3">
        <f t="shared" si="12"/>
        <v>0</v>
      </c>
      <c r="H91" s="32">
        <f t="shared" si="12"/>
        <v>0</v>
      </c>
      <c r="I91" s="32">
        <f t="shared" si="12"/>
        <v>0</v>
      </c>
      <c r="J91" s="32">
        <f t="shared" si="12"/>
        <v>0</v>
      </c>
      <c r="K91" s="32">
        <f t="shared" si="12"/>
        <v>0</v>
      </c>
      <c r="L91" s="30">
        <f t="shared" si="12"/>
        <v>0</v>
      </c>
      <c r="M91" s="7">
        <f t="shared" si="12"/>
        <v>0</v>
      </c>
      <c r="N91" s="7">
        <f t="shared" si="12"/>
        <v>2.0654639965742052</v>
      </c>
      <c r="O91" s="7">
        <f t="shared" si="12"/>
        <v>0</v>
      </c>
      <c r="P91" s="7">
        <f t="shared" si="12"/>
        <v>0</v>
      </c>
      <c r="Q91" s="7">
        <f t="shared" si="12"/>
        <v>0</v>
      </c>
      <c r="R91" s="33">
        <f t="shared" si="12"/>
        <v>0</v>
      </c>
      <c r="S91" s="33">
        <f t="shared" si="12"/>
        <v>0</v>
      </c>
      <c r="T91" s="33">
        <f t="shared" si="12"/>
        <v>0</v>
      </c>
      <c r="U91" s="33">
        <f t="shared" si="12"/>
        <v>0</v>
      </c>
      <c r="V91" s="3">
        <f t="shared" si="12"/>
        <v>0</v>
      </c>
    </row>
    <row r="92" spans="1:22" x14ac:dyDescent="0.2">
      <c r="B92" s="2" t="s">
        <v>39</v>
      </c>
      <c r="C92" s="8" t="e">
        <f t="shared" ref="C92:V92" si="13">LN(C45)</f>
        <v>#NUM!</v>
      </c>
      <c r="D92" s="8">
        <f t="shared" si="13"/>
        <v>1.791759469228055</v>
      </c>
      <c r="E92" s="8" t="e">
        <f t="shared" si="13"/>
        <v>#NUM!</v>
      </c>
      <c r="F92" s="8" t="e">
        <f t="shared" si="13"/>
        <v>#NUM!</v>
      </c>
      <c r="G92" s="3" t="e">
        <f t="shared" si="13"/>
        <v>#NUM!</v>
      </c>
      <c r="H92" s="8" t="e">
        <f t="shared" si="13"/>
        <v>#NUM!</v>
      </c>
      <c r="I92" s="8" t="e">
        <f t="shared" si="13"/>
        <v>#NUM!</v>
      </c>
      <c r="J92" s="8" t="e">
        <f t="shared" si="13"/>
        <v>#NUM!</v>
      </c>
      <c r="K92" s="8" t="e">
        <f t="shared" si="13"/>
        <v>#NUM!</v>
      </c>
      <c r="L92" s="8" t="e">
        <f t="shared" si="13"/>
        <v>#NUM!</v>
      </c>
      <c r="M92" s="8" t="e">
        <f t="shared" si="13"/>
        <v>#NUM!</v>
      </c>
      <c r="N92" s="8">
        <f t="shared" si="13"/>
        <v>2.1972245773362196</v>
      </c>
      <c r="O92" s="8" t="e">
        <f t="shared" si="13"/>
        <v>#NUM!</v>
      </c>
      <c r="P92" s="8" t="e">
        <f t="shared" si="13"/>
        <v>#NUM!</v>
      </c>
      <c r="Q92" s="8">
        <f t="shared" si="13"/>
        <v>0</v>
      </c>
      <c r="R92" s="8" t="e">
        <f t="shared" si="13"/>
        <v>#NUM!</v>
      </c>
      <c r="S92" s="8" t="e">
        <f t="shared" si="13"/>
        <v>#NUM!</v>
      </c>
      <c r="T92" s="8" t="e">
        <f t="shared" si="13"/>
        <v>#NUM!</v>
      </c>
      <c r="U92" s="8" t="e">
        <f t="shared" si="13"/>
        <v>#NUM!</v>
      </c>
      <c r="V92" s="3" t="e">
        <f t="shared" si="13"/>
        <v>#NUM!</v>
      </c>
    </row>
    <row r="93" spans="1:22" x14ac:dyDescent="0.2">
      <c r="B93" s="27" t="s">
        <v>40</v>
      </c>
      <c r="C93" s="32" t="e">
        <f>C91/C92</f>
        <v>#NUM!</v>
      </c>
      <c r="D93" s="32">
        <f t="shared" ref="D93:V93" si="14">D91/D92</f>
        <v>0.66343483399455105</v>
      </c>
      <c r="E93" s="32" t="e">
        <f t="shared" si="14"/>
        <v>#NUM!</v>
      </c>
      <c r="F93" s="32" t="e">
        <f t="shared" si="14"/>
        <v>#NUM!</v>
      </c>
      <c r="G93" s="3" t="e">
        <f t="shared" si="14"/>
        <v>#NUM!</v>
      </c>
      <c r="H93" s="32" t="e">
        <f t="shared" si="14"/>
        <v>#NUM!</v>
      </c>
      <c r="I93" s="32" t="e">
        <f t="shared" si="14"/>
        <v>#NUM!</v>
      </c>
      <c r="J93" s="32" t="e">
        <f t="shared" si="14"/>
        <v>#NUM!</v>
      </c>
      <c r="K93" s="32" t="e">
        <f t="shared" si="14"/>
        <v>#NUM!</v>
      </c>
      <c r="L93" s="30" t="e">
        <f t="shared" si="14"/>
        <v>#NUM!</v>
      </c>
      <c r="M93" s="7" t="e">
        <f t="shared" si="14"/>
        <v>#NUM!</v>
      </c>
      <c r="N93" s="7">
        <f t="shared" si="14"/>
        <v>0.94003317543364051</v>
      </c>
      <c r="O93" s="7" t="e">
        <f t="shared" si="14"/>
        <v>#NUM!</v>
      </c>
      <c r="P93" s="7" t="e">
        <f t="shared" si="14"/>
        <v>#NUM!</v>
      </c>
      <c r="Q93" s="7" t="e">
        <f t="shared" si="14"/>
        <v>#DIV/0!</v>
      </c>
      <c r="R93" s="33" t="e">
        <f t="shared" si="14"/>
        <v>#NUM!</v>
      </c>
      <c r="S93" s="33" t="e">
        <f t="shared" si="14"/>
        <v>#NUM!</v>
      </c>
      <c r="T93" s="33" t="e">
        <f t="shared" si="14"/>
        <v>#NUM!</v>
      </c>
      <c r="U93" s="33" t="e">
        <f t="shared" si="14"/>
        <v>#NUM!</v>
      </c>
      <c r="V93" s="3" t="e">
        <f t="shared" si="14"/>
        <v>#NUM!</v>
      </c>
    </row>
    <row r="95" spans="1:22" x14ac:dyDescent="0.2">
      <c r="B95" s="27" t="s">
        <v>41</v>
      </c>
      <c r="C95" s="32">
        <f>C45</f>
        <v>0</v>
      </c>
      <c r="D95" s="32">
        <f t="shared" ref="D95:V95" si="15">D45</f>
        <v>6</v>
      </c>
      <c r="E95" s="32">
        <f t="shared" si="15"/>
        <v>0</v>
      </c>
      <c r="F95" s="32">
        <f t="shared" si="15"/>
        <v>0</v>
      </c>
      <c r="G95" s="3">
        <f t="shared" si="15"/>
        <v>0</v>
      </c>
      <c r="H95" s="32">
        <f t="shared" si="15"/>
        <v>0</v>
      </c>
      <c r="I95" s="32">
        <f t="shared" si="15"/>
        <v>0</v>
      </c>
      <c r="J95" s="32">
        <f t="shared" si="15"/>
        <v>0</v>
      </c>
      <c r="K95" s="32">
        <f t="shared" si="15"/>
        <v>0</v>
      </c>
      <c r="L95" s="30">
        <f t="shared" si="15"/>
        <v>0</v>
      </c>
      <c r="M95" s="7">
        <f t="shared" si="15"/>
        <v>0</v>
      </c>
      <c r="N95" s="7">
        <f t="shared" si="15"/>
        <v>9</v>
      </c>
      <c r="O95" s="7">
        <f t="shared" si="15"/>
        <v>0</v>
      </c>
      <c r="P95" s="7">
        <f t="shared" si="15"/>
        <v>0</v>
      </c>
      <c r="Q95" s="7">
        <f t="shared" si="15"/>
        <v>1</v>
      </c>
      <c r="R95" s="33">
        <f t="shared" si="15"/>
        <v>0</v>
      </c>
      <c r="S95" s="33">
        <f t="shared" si="15"/>
        <v>0</v>
      </c>
      <c r="T95" s="33">
        <f t="shared" si="15"/>
        <v>0</v>
      </c>
      <c r="U95" s="33">
        <f t="shared" si="15"/>
        <v>0</v>
      </c>
      <c r="V95" s="3">
        <f t="shared" si="15"/>
        <v>0</v>
      </c>
    </row>
  </sheetData>
  <sortState xmlns:xlrd2="http://schemas.microsoft.com/office/spreadsheetml/2017/richdata2" ref="A5:Q18">
    <sortCondition ref="A5:A18"/>
    <sortCondition ref="B5:B18"/>
  </sortState>
  <mergeCells count="5">
    <mergeCell ref="C1:L1"/>
    <mergeCell ref="M1:Q1"/>
    <mergeCell ref="C4:L4"/>
    <mergeCell ref="M4:Q4"/>
    <mergeCell ref="R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B199-737D-48DA-A55C-84BDE0E38B22}">
  <dimension ref="A1:DG99"/>
  <sheetViews>
    <sheetView topLeftCell="A32" zoomScale="60" zoomScaleNormal="60" workbookViewId="0">
      <selection activeCell="Q33" sqref="Q33"/>
    </sheetView>
  </sheetViews>
  <sheetFormatPr baseColWidth="10" defaultColWidth="8.83203125" defaultRowHeight="15" x14ac:dyDescent="0.2"/>
  <cols>
    <col min="1" max="1" width="29" style="2" customWidth="1"/>
    <col min="2" max="2" width="19.6640625" style="2" customWidth="1"/>
    <col min="3" max="4" width="12" style="8" customWidth="1"/>
    <col min="5" max="5" width="12.5" style="8" customWidth="1"/>
    <col min="6" max="6" width="11.83203125" style="8" customWidth="1"/>
    <col min="7" max="7" width="7.1640625" style="3" hidden="1" customWidth="1"/>
    <col min="8" max="8" width="11.1640625" style="8" hidden="1" customWidth="1"/>
    <col min="9" max="9" width="11.5" style="8" hidden="1" customWidth="1"/>
    <col min="10" max="10" width="11.5" style="5" hidden="1" customWidth="1"/>
    <col min="11" max="11" width="12" style="5" hidden="1" customWidth="1"/>
    <col min="12" max="12" width="12" style="5" customWidth="1"/>
    <col min="13" max="13" width="11.5" style="5" customWidth="1"/>
    <col min="14" max="14" width="12" style="5" customWidth="1"/>
    <col min="15" max="16" width="11.5" style="5" customWidth="1"/>
    <col min="17" max="17" width="10.33203125" style="5" customWidth="1"/>
    <col min="18" max="18" width="11.83203125" style="5" hidden="1" customWidth="1"/>
    <col min="19" max="19" width="11.33203125" style="5" hidden="1" customWidth="1"/>
    <col min="20" max="20" width="12.6640625" style="5" hidden="1" customWidth="1"/>
    <col min="21" max="21" width="6.83203125" style="5" hidden="1" customWidth="1"/>
    <col min="22" max="22" width="6" style="4" hidden="1" customWidth="1"/>
    <col min="23" max="24" width="5.6640625" style="6" customWidth="1"/>
    <col min="25" max="111" width="4.6640625" style="6" customWidth="1"/>
    <col min="112" max="112" width="9.1640625" style="6" customWidth="1"/>
    <col min="113" max="16384" width="8.83203125" style="6"/>
  </cols>
  <sheetData>
    <row r="1" spans="1:111" x14ac:dyDescent="0.2">
      <c r="C1" s="55" t="s">
        <v>0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</v>
      </c>
      <c r="N1" s="59"/>
      <c r="O1" s="59"/>
      <c r="P1" s="59"/>
      <c r="Q1" s="59"/>
      <c r="R1" s="35"/>
      <c r="S1" s="35"/>
      <c r="T1" s="35"/>
      <c r="U1" s="36"/>
    </row>
    <row r="2" spans="1:111" ht="16" customHeight="1" x14ac:dyDescent="0.2">
      <c r="B2" s="2" t="s">
        <v>2</v>
      </c>
      <c r="C2" s="30">
        <v>1</v>
      </c>
      <c r="D2" s="30">
        <v>2</v>
      </c>
      <c r="E2" s="30">
        <v>3</v>
      </c>
      <c r="F2" s="30">
        <v>4</v>
      </c>
      <c r="G2" s="30">
        <v>5</v>
      </c>
      <c r="H2" s="30">
        <v>1</v>
      </c>
      <c r="I2" s="30">
        <v>2</v>
      </c>
      <c r="J2" s="34">
        <v>3</v>
      </c>
      <c r="K2" s="30">
        <v>4</v>
      </c>
      <c r="L2" s="34">
        <v>5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29">
        <v>1</v>
      </c>
      <c r="S2" s="29">
        <v>2</v>
      </c>
      <c r="T2" s="29">
        <v>3</v>
      </c>
      <c r="U2" s="29">
        <v>4</v>
      </c>
      <c r="W2" s="9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J2" s="5"/>
      <c r="AK2" s="5"/>
      <c r="AL2" s="5"/>
      <c r="AM2" s="5"/>
      <c r="AN2" s="5"/>
      <c r="AO2" s="5"/>
      <c r="AP2" s="5"/>
      <c r="AQ2" s="5"/>
      <c r="AR2" s="5"/>
      <c r="AS2" s="5"/>
      <c r="AU2" s="5"/>
      <c r="AV2" s="5"/>
      <c r="AW2" s="5"/>
      <c r="AX2" s="5"/>
      <c r="AY2" s="5"/>
      <c r="AZ2" s="5"/>
      <c r="BA2" s="5"/>
      <c r="BB2" s="5">
        <v>5</v>
      </c>
      <c r="BC2" s="5">
        <v>5</v>
      </c>
      <c r="BD2" s="5">
        <v>5</v>
      </c>
      <c r="BF2" s="5">
        <v>6</v>
      </c>
      <c r="BG2" s="5">
        <v>6</v>
      </c>
      <c r="BH2" s="5">
        <v>6</v>
      </c>
      <c r="BI2" s="5">
        <v>6</v>
      </c>
      <c r="BJ2" s="5">
        <v>6</v>
      </c>
      <c r="BK2" s="5">
        <v>6</v>
      </c>
      <c r="BL2" s="5">
        <v>6</v>
      </c>
      <c r="BM2" s="5">
        <v>6</v>
      </c>
      <c r="BN2" s="5">
        <v>6</v>
      </c>
      <c r="BO2" s="5">
        <v>6</v>
      </c>
      <c r="BQ2" s="5">
        <v>7</v>
      </c>
      <c r="BR2" s="5">
        <v>7</v>
      </c>
      <c r="BS2" s="5">
        <v>7</v>
      </c>
      <c r="BT2" s="5">
        <v>7</v>
      </c>
      <c r="BU2" s="5">
        <v>7</v>
      </c>
      <c r="BV2" s="5">
        <v>7</v>
      </c>
      <c r="BW2" s="5">
        <v>7</v>
      </c>
      <c r="BX2" s="5">
        <v>7</v>
      </c>
      <c r="BY2" s="5">
        <v>7</v>
      </c>
      <c r="BZ2" s="5">
        <v>7</v>
      </c>
      <c r="CB2" s="5">
        <v>8</v>
      </c>
      <c r="CC2" s="5">
        <v>8</v>
      </c>
      <c r="CD2" s="5">
        <v>8</v>
      </c>
      <c r="CE2" s="5">
        <v>8</v>
      </c>
      <c r="CF2" s="5">
        <v>8</v>
      </c>
      <c r="CG2" s="5">
        <v>8</v>
      </c>
      <c r="CH2" s="5">
        <v>8</v>
      </c>
      <c r="CI2" s="5">
        <v>8</v>
      </c>
      <c r="CJ2" s="5">
        <v>8</v>
      </c>
      <c r="CK2" s="5">
        <v>8</v>
      </c>
      <c r="CM2" s="5">
        <v>9</v>
      </c>
      <c r="CN2" s="5">
        <v>9</v>
      </c>
      <c r="CO2" s="5">
        <v>9</v>
      </c>
      <c r="CP2" s="5">
        <v>9</v>
      </c>
      <c r="CQ2" s="5">
        <v>9</v>
      </c>
      <c r="CR2" s="5">
        <v>9</v>
      </c>
      <c r="CS2" s="5">
        <v>9</v>
      </c>
      <c r="CT2" s="5">
        <v>9</v>
      </c>
      <c r="CU2" s="5">
        <v>9</v>
      </c>
      <c r="CV2" s="5">
        <v>9</v>
      </c>
      <c r="CX2" s="5">
        <v>10</v>
      </c>
      <c r="CY2" s="5">
        <v>10</v>
      </c>
      <c r="CZ2" s="5">
        <v>10</v>
      </c>
      <c r="DA2" s="5">
        <v>10</v>
      </c>
      <c r="DB2" s="5">
        <v>10</v>
      </c>
      <c r="DC2" s="5">
        <v>10</v>
      </c>
      <c r="DD2" s="5">
        <v>10</v>
      </c>
      <c r="DE2" s="5">
        <v>10</v>
      </c>
      <c r="DF2" s="5">
        <v>10</v>
      </c>
      <c r="DG2" s="5">
        <v>10</v>
      </c>
    </row>
    <row r="3" spans="1:111" s="15" customFormat="1" ht="31.5" customHeight="1" x14ac:dyDescent="0.2">
      <c r="A3" s="10"/>
      <c r="B3" s="10" t="s">
        <v>3</v>
      </c>
      <c r="C3" s="31" t="s">
        <v>4</v>
      </c>
      <c r="D3" s="31" t="s">
        <v>5</v>
      </c>
      <c r="E3" s="31" t="s">
        <v>6</v>
      </c>
      <c r="F3" s="31" t="s">
        <v>7</v>
      </c>
      <c r="G3" s="31"/>
      <c r="H3" s="31" t="s">
        <v>4</v>
      </c>
      <c r="I3" s="31" t="s">
        <v>5</v>
      </c>
      <c r="J3" s="31" t="s">
        <v>6</v>
      </c>
      <c r="K3" s="31" t="s">
        <v>7</v>
      </c>
      <c r="L3" s="3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9</v>
      </c>
      <c r="S3" s="11" t="s">
        <v>10</v>
      </c>
      <c r="T3" s="11" t="s">
        <v>11</v>
      </c>
      <c r="U3" s="11" t="s">
        <v>12</v>
      </c>
      <c r="V3" s="12"/>
      <c r="W3" s="14"/>
      <c r="Y3" s="16"/>
      <c r="Z3" s="16"/>
      <c r="AA3" s="16"/>
      <c r="AB3" s="16"/>
      <c r="AC3" s="16"/>
      <c r="AD3" s="16"/>
      <c r="AE3" s="16"/>
      <c r="AF3" s="16"/>
      <c r="AG3" s="16"/>
      <c r="AH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U3" s="16"/>
      <c r="AV3" s="16"/>
      <c r="AW3" s="16"/>
      <c r="AX3" s="16"/>
      <c r="AY3" s="16"/>
      <c r="AZ3" s="16"/>
      <c r="BA3" s="16"/>
      <c r="BB3" s="16">
        <v>8</v>
      </c>
      <c r="BC3" s="16">
        <v>9</v>
      </c>
      <c r="BD3" s="16">
        <v>10</v>
      </c>
      <c r="BF3" s="16">
        <v>1</v>
      </c>
      <c r="BG3" s="16">
        <v>2</v>
      </c>
      <c r="BH3" s="16">
        <v>3</v>
      </c>
      <c r="BI3" s="16">
        <v>4</v>
      </c>
      <c r="BJ3" s="16">
        <v>5</v>
      </c>
      <c r="BK3" s="16">
        <v>6</v>
      </c>
      <c r="BL3" s="16">
        <v>7</v>
      </c>
      <c r="BM3" s="16">
        <v>8</v>
      </c>
      <c r="BN3" s="16">
        <v>9</v>
      </c>
      <c r="BO3" s="16">
        <v>10</v>
      </c>
      <c r="BQ3" s="16">
        <v>1</v>
      </c>
      <c r="BR3" s="16">
        <v>2</v>
      </c>
      <c r="BS3" s="16">
        <v>3</v>
      </c>
      <c r="BT3" s="16">
        <v>4</v>
      </c>
      <c r="BU3" s="16">
        <v>5</v>
      </c>
      <c r="BV3" s="16">
        <v>6</v>
      </c>
      <c r="BW3" s="16">
        <v>7</v>
      </c>
      <c r="BX3" s="16">
        <v>8</v>
      </c>
      <c r="BY3" s="16">
        <v>9</v>
      </c>
      <c r="BZ3" s="16">
        <v>10</v>
      </c>
      <c r="CB3" s="16">
        <v>1</v>
      </c>
      <c r="CC3" s="16">
        <v>2</v>
      </c>
      <c r="CD3" s="16">
        <v>3</v>
      </c>
      <c r="CE3" s="16">
        <v>4</v>
      </c>
      <c r="CF3" s="16">
        <v>5</v>
      </c>
      <c r="CG3" s="16">
        <v>6</v>
      </c>
      <c r="CH3" s="16">
        <v>7</v>
      </c>
      <c r="CI3" s="16">
        <v>8</v>
      </c>
      <c r="CJ3" s="16">
        <v>9</v>
      </c>
      <c r="CK3" s="16">
        <v>10</v>
      </c>
      <c r="CM3" s="16">
        <v>1</v>
      </c>
      <c r="CN3" s="16">
        <v>2</v>
      </c>
      <c r="CO3" s="16">
        <v>3</v>
      </c>
      <c r="CP3" s="16">
        <v>4</v>
      </c>
      <c r="CQ3" s="16">
        <v>5</v>
      </c>
      <c r="CR3" s="16">
        <v>6</v>
      </c>
      <c r="CS3" s="16">
        <v>7</v>
      </c>
      <c r="CT3" s="16">
        <v>8</v>
      </c>
      <c r="CU3" s="16">
        <v>9</v>
      </c>
      <c r="CV3" s="16">
        <v>10</v>
      </c>
      <c r="CX3" s="16">
        <v>1</v>
      </c>
      <c r="CY3" s="16">
        <v>2</v>
      </c>
      <c r="CZ3" s="16">
        <v>3</v>
      </c>
      <c r="DA3" s="16">
        <v>4</v>
      </c>
      <c r="DB3" s="16">
        <v>5</v>
      </c>
      <c r="DC3" s="16">
        <v>6</v>
      </c>
      <c r="DD3" s="16">
        <v>7</v>
      </c>
      <c r="DE3" s="16">
        <v>8</v>
      </c>
      <c r="DF3" s="16">
        <v>9</v>
      </c>
      <c r="DG3" s="16">
        <v>10</v>
      </c>
    </row>
    <row r="4" spans="1:111" s="20" customFormat="1" ht="15.75" customHeight="1" x14ac:dyDescent="0.2">
      <c r="A4" s="17" t="s">
        <v>14</v>
      </c>
      <c r="B4" s="18" t="s">
        <v>15</v>
      </c>
      <c r="C4" s="55" t="s">
        <v>16</v>
      </c>
      <c r="D4" s="56"/>
      <c r="E4" s="56"/>
      <c r="F4" s="56"/>
      <c r="G4" s="56"/>
      <c r="H4" s="56"/>
      <c r="I4" s="56"/>
      <c r="J4" s="56"/>
      <c r="K4" s="56"/>
      <c r="L4" s="57"/>
      <c r="M4" s="58" t="s">
        <v>16</v>
      </c>
      <c r="N4" s="59"/>
      <c r="O4" s="59"/>
      <c r="P4" s="59"/>
      <c r="Q4" s="60"/>
      <c r="R4" s="58" t="s">
        <v>16</v>
      </c>
      <c r="S4" s="59"/>
      <c r="T4" s="59"/>
      <c r="U4" s="60"/>
      <c r="V4" s="4"/>
      <c r="W4" s="19"/>
    </row>
    <row r="5" spans="1:111" s="5" customFormat="1" ht="15.75" customHeight="1" x14ac:dyDescent="0.2">
      <c r="A5" s="13" t="s">
        <v>42</v>
      </c>
      <c r="B5" s="26" t="s">
        <v>18</v>
      </c>
      <c r="C5" s="8">
        <v>0</v>
      </c>
      <c r="D5" s="8">
        <v>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37"/>
    </row>
    <row r="6" spans="1:111" s="5" customFormat="1" ht="15.75" customHeight="1" x14ac:dyDescent="0.2">
      <c r="A6" s="13" t="s">
        <v>43</v>
      </c>
      <c r="B6" s="26" t="s">
        <v>18</v>
      </c>
      <c r="C6" s="8">
        <v>0</v>
      </c>
      <c r="D6" s="8">
        <v>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37"/>
    </row>
    <row r="7" spans="1:111" s="5" customFormat="1" ht="15.75" customHeight="1" x14ac:dyDescent="0.2">
      <c r="A7" s="13" t="s">
        <v>44</v>
      </c>
      <c r="B7" s="26" t="s">
        <v>18</v>
      </c>
      <c r="C7" s="8">
        <v>0</v>
      </c>
      <c r="D7" s="8">
        <v>4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W7" s="37"/>
    </row>
    <row r="8" spans="1:111" s="5" customFormat="1" ht="15.75" customHeight="1" x14ac:dyDescent="0.2">
      <c r="A8" s="13" t="s">
        <v>21</v>
      </c>
      <c r="B8" s="26" t="s">
        <v>18</v>
      </c>
      <c r="C8" s="8">
        <v>0</v>
      </c>
      <c r="D8" s="8">
        <v>6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W8" s="37"/>
    </row>
    <row r="9" spans="1:111" s="5" customFormat="1" ht="15.75" customHeight="1" x14ac:dyDescent="0.2">
      <c r="A9" s="13" t="s">
        <v>21</v>
      </c>
      <c r="B9" s="26" t="s">
        <v>20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26</v>
      </c>
      <c r="S9" s="5">
        <v>0</v>
      </c>
      <c r="T9" s="5">
        <v>0</v>
      </c>
      <c r="U9" s="5">
        <v>0</v>
      </c>
      <c r="V9" s="5">
        <v>0</v>
      </c>
      <c r="W9" s="37"/>
    </row>
    <row r="10" spans="1:111" s="5" customFormat="1" ht="15.75" customHeight="1" x14ac:dyDescent="0.2">
      <c r="A10" s="13" t="s">
        <v>45</v>
      </c>
      <c r="B10" s="26" t="s">
        <v>18</v>
      </c>
      <c r="C10" s="8">
        <v>0</v>
      </c>
      <c r="D10" s="8">
        <v>10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37"/>
    </row>
    <row r="11" spans="1:111" s="5" customFormat="1" ht="15.75" customHeight="1" x14ac:dyDescent="0.2">
      <c r="A11" s="13" t="s">
        <v>45</v>
      </c>
      <c r="B11" s="26" t="s">
        <v>20</v>
      </c>
      <c r="C11" s="8">
        <v>0</v>
      </c>
      <c r="D11" s="8">
        <v>14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37"/>
    </row>
    <row r="12" spans="1:111" s="5" customFormat="1" ht="15.75" customHeight="1" x14ac:dyDescent="0.2">
      <c r="A12" s="13" t="s">
        <v>45</v>
      </c>
      <c r="B12" s="26" t="s">
        <v>23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W12" s="37"/>
    </row>
    <row r="13" spans="1:111" s="5" customFormat="1" ht="15.75" customHeight="1" x14ac:dyDescent="0.2">
      <c r="A13" s="13" t="s">
        <v>45</v>
      </c>
      <c r="B13" s="26" t="s">
        <v>46</v>
      </c>
      <c r="C13" s="8">
        <v>0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W13" s="37"/>
    </row>
    <row r="14" spans="1:111" s="5" customFormat="1" ht="15.75" customHeight="1" x14ac:dyDescent="0.2">
      <c r="A14" s="13" t="s">
        <v>45</v>
      </c>
      <c r="B14" s="26" t="s">
        <v>47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W14" s="37"/>
    </row>
    <row r="15" spans="1:111" s="5" customFormat="1" ht="15.75" customHeight="1" x14ac:dyDescent="0.2">
      <c r="A15" s="13" t="s">
        <v>45</v>
      </c>
      <c r="B15" s="26" t="s">
        <v>48</v>
      </c>
      <c r="C15" s="8">
        <v>0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W15" s="37"/>
    </row>
    <row r="16" spans="1:111" s="5" customFormat="1" ht="15.75" customHeight="1" x14ac:dyDescent="0.2">
      <c r="A16" s="13" t="s">
        <v>49</v>
      </c>
      <c r="B16" s="26" t="s">
        <v>18</v>
      </c>
      <c r="C16" s="8">
        <v>0</v>
      </c>
      <c r="D16" s="8">
        <v>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W16" s="37"/>
    </row>
    <row r="17" spans="1:23" s="5" customFormat="1" ht="15.75" customHeight="1" x14ac:dyDescent="0.2">
      <c r="A17" s="13" t="s">
        <v>49</v>
      </c>
      <c r="B17" s="26" t="s">
        <v>20</v>
      </c>
      <c r="C17" s="8">
        <v>0</v>
      </c>
      <c r="D17" s="8">
        <v>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W17" s="37"/>
    </row>
    <row r="18" spans="1:23" s="5" customFormat="1" ht="15.75" customHeight="1" x14ac:dyDescent="0.2">
      <c r="A18" s="13" t="s">
        <v>49</v>
      </c>
      <c r="B18" s="26" t="s">
        <v>23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W18" s="37"/>
    </row>
    <row r="19" spans="1:23" s="5" customFormat="1" ht="15.75" customHeight="1" x14ac:dyDescent="0.2">
      <c r="A19" s="13" t="s">
        <v>50</v>
      </c>
      <c r="B19" s="26" t="s">
        <v>18</v>
      </c>
      <c r="C19" s="8">
        <v>0</v>
      </c>
      <c r="D19" s="8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W19" s="37"/>
    </row>
    <row r="20" spans="1:23" s="5" customFormat="1" ht="16" customHeight="1" x14ac:dyDescent="0.2">
      <c r="A20" s="13" t="s">
        <v>22</v>
      </c>
      <c r="B20" s="26" t="s">
        <v>18</v>
      </c>
      <c r="C20" s="8">
        <v>0</v>
      </c>
      <c r="D20" s="8">
        <v>8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6</v>
      </c>
      <c r="K20" s="8">
        <v>0</v>
      </c>
      <c r="L20" s="8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22</v>
      </c>
      <c r="S20" s="5">
        <v>0</v>
      </c>
      <c r="T20" s="5">
        <v>0</v>
      </c>
      <c r="U20" s="5">
        <v>0</v>
      </c>
      <c r="V20" s="5">
        <v>0</v>
      </c>
      <c r="W20" s="37"/>
    </row>
    <row r="21" spans="1:23" s="5" customFormat="1" ht="16" customHeight="1" x14ac:dyDescent="0.2">
      <c r="A21" s="5" t="s">
        <v>22</v>
      </c>
      <c r="B21" s="38" t="s">
        <v>20</v>
      </c>
      <c r="C21" s="5">
        <v>0</v>
      </c>
      <c r="D21" s="5">
        <v>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37"/>
    </row>
    <row r="22" spans="1:23" s="5" customFormat="1" ht="16" customHeight="1" x14ac:dyDescent="0.2">
      <c r="A22" s="5" t="s">
        <v>22</v>
      </c>
      <c r="B22" s="26" t="s">
        <v>23</v>
      </c>
      <c r="C22" s="8">
        <v>0</v>
      </c>
      <c r="D22" s="8">
        <v>4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W22" s="37"/>
    </row>
    <row r="23" spans="1:23" s="5" customFormat="1" ht="16" customHeight="1" x14ac:dyDescent="0.2">
      <c r="A23" s="13" t="s">
        <v>51</v>
      </c>
      <c r="B23" s="26" t="s">
        <v>46</v>
      </c>
      <c r="C23" s="8">
        <v>0</v>
      </c>
      <c r="D23" s="8">
        <v>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37"/>
    </row>
    <row r="24" spans="1:23" s="5" customFormat="1" ht="15.75" customHeight="1" x14ac:dyDescent="0.2">
      <c r="A24" s="13" t="s">
        <v>52</v>
      </c>
      <c r="B24" s="26" t="s">
        <v>18</v>
      </c>
      <c r="C24" s="8">
        <v>0</v>
      </c>
      <c r="D24" s="8">
        <v>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37"/>
    </row>
    <row r="25" spans="1:23" s="5" customFormat="1" ht="16" customHeight="1" x14ac:dyDescent="0.2">
      <c r="A25" s="13" t="s">
        <v>53</v>
      </c>
      <c r="B25" s="26" t="s">
        <v>18</v>
      </c>
      <c r="C25" s="8">
        <v>0</v>
      </c>
      <c r="D25" s="8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37"/>
    </row>
    <row r="26" spans="1:23" s="5" customFormat="1" ht="16" customHeight="1" x14ac:dyDescent="0.2">
      <c r="A26" s="13" t="s">
        <v>54</v>
      </c>
      <c r="B26" s="26" t="s">
        <v>18</v>
      </c>
      <c r="C26" s="8">
        <v>0</v>
      </c>
      <c r="D26" s="8">
        <v>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7"/>
    </row>
    <row r="27" spans="1:23" s="5" customFormat="1" ht="16" customHeight="1" x14ac:dyDescent="0.2">
      <c r="A27" s="13" t="s">
        <v>55</v>
      </c>
      <c r="B27" s="26" t="s">
        <v>18</v>
      </c>
      <c r="C27" s="8">
        <v>0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37"/>
    </row>
    <row r="28" spans="1:23" s="5" customFormat="1" ht="16" customHeight="1" x14ac:dyDescent="0.2">
      <c r="A28" s="13" t="s">
        <v>56</v>
      </c>
      <c r="B28" s="26" t="s">
        <v>18</v>
      </c>
      <c r="C28" s="8">
        <v>0</v>
      </c>
      <c r="D28" s="8">
        <v>30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37"/>
    </row>
    <row r="29" spans="1:23" s="5" customFormat="1" ht="15.75" customHeight="1" x14ac:dyDescent="0.2">
      <c r="A29" s="13" t="s">
        <v>56</v>
      </c>
      <c r="B29" s="26" t="s">
        <v>20</v>
      </c>
      <c r="C29" s="8">
        <v>0</v>
      </c>
      <c r="D29" s="8">
        <v>3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7"/>
    </row>
    <row r="30" spans="1:23" s="5" customFormat="1" ht="15.75" customHeight="1" x14ac:dyDescent="0.2">
      <c r="A30" s="13" t="s">
        <v>56</v>
      </c>
      <c r="B30" s="26" t="s">
        <v>23</v>
      </c>
      <c r="C30" s="8">
        <v>0</v>
      </c>
      <c r="D30" s="8">
        <v>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5">
        <v>0</v>
      </c>
      <c r="O30" s="5">
        <v>0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0</v>
      </c>
      <c r="V30" s="5">
        <v>0</v>
      </c>
      <c r="W30" s="37"/>
    </row>
    <row r="31" spans="1:23" s="5" customFormat="1" ht="15.75" customHeight="1" x14ac:dyDescent="0.2">
      <c r="A31" s="13" t="s">
        <v>56</v>
      </c>
      <c r="B31" s="39" t="s">
        <v>46</v>
      </c>
      <c r="C31" s="8">
        <v>0</v>
      </c>
      <c r="D31" s="8">
        <v>4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37"/>
    </row>
    <row r="32" spans="1:23" s="5" customFormat="1" ht="16" customHeight="1" x14ac:dyDescent="0.2">
      <c r="A32" s="13" t="s">
        <v>56</v>
      </c>
      <c r="B32" s="26" t="s">
        <v>47</v>
      </c>
      <c r="C32" s="8">
        <v>0</v>
      </c>
      <c r="D32" s="8">
        <v>10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37"/>
    </row>
    <row r="33" spans="1:56" s="5" customFormat="1" ht="16" customHeight="1" x14ac:dyDescent="0.2">
      <c r="A33" s="13" t="s">
        <v>57</v>
      </c>
      <c r="B33" s="26" t="s">
        <v>18</v>
      </c>
      <c r="C33" s="8">
        <v>0</v>
      </c>
      <c r="D33" s="8">
        <v>4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W33" s="37"/>
    </row>
    <row r="34" spans="1:56" s="5" customFormat="1" ht="16" customHeight="1" x14ac:dyDescent="0.2">
      <c r="A34" s="13" t="s">
        <v>58</v>
      </c>
      <c r="B34" s="26" t="s">
        <v>18</v>
      </c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W34" s="37"/>
    </row>
    <row r="35" spans="1:56" s="5" customFormat="1" ht="16" customHeight="1" x14ac:dyDescent="0.2">
      <c r="A35" s="13" t="s">
        <v>59</v>
      </c>
      <c r="B35" s="26" t="s">
        <v>18</v>
      </c>
      <c r="C35" s="8">
        <v>0</v>
      </c>
      <c r="D35" s="8">
        <v>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W35" s="37"/>
    </row>
    <row r="36" spans="1:56" s="5" customFormat="1" ht="16" customHeight="1" x14ac:dyDescent="0.2">
      <c r="A36" s="13" t="s">
        <v>60</v>
      </c>
      <c r="B36" s="26" t="s">
        <v>18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W36" s="37"/>
    </row>
    <row r="37" spans="1:56" s="5" customFormat="1" ht="16" customHeight="1" x14ac:dyDescent="0.2">
      <c r="A37" s="13"/>
      <c r="B37" s="26"/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W37" s="37"/>
    </row>
    <row r="38" spans="1:56" s="5" customFormat="1" ht="16" customHeight="1" x14ac:dyDescent="0.2"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W38" s="37"/>
    </row>
    <row r="39" spans="1:56" s="5" customFormat="1" ht="16" customHeight="1" x14ac:dyDescent="0.2"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37"/>
    </row>
    <row r="40" spans="1:56" s="5" customFormat="1" ht="16" customHeight="1" x14ac:dyDescent="0.2">
      <c r="A40" s="13"/>
      <c r="B40" s="26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37"/>
    </row>
    <row r="41" spans="1:56" s="5" customFormat="1" ht="16" customHeight="1" x14ac:dyDescent="0.2"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37"/>
    </row>
    <row r="42" spans="1:56" s="5" customFormat="1" ht="16" customHeight="1" x14ac:dyDescent="0.2">
      <c r="A42" s="13"/>
      <c r="B42" s="26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37"/>
    </row>
    <row r="43" spans="1:56" s="5" customFormat="1" ht="16" customHeight="1" x14ac:dyDescent="0.2">
      <c r="A43" s="13"/>
      <c r="B43" s="26"/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37"/>
      <c r="AU43" s="5">
        <v>5</v>
      </c>
      <c r="AV43" s="5">
        <v>5</v>
      </c>
      <c r="AW43" s="5">
        <v>5</v>
      </c>
      <c r="AX43" s="5">
        <v>5</v>
      </c>
      <c r="AY43" s="5">
        <v>5</v>
      </c>
      <c r="AZ43" s="5">
        <v>5</v>
      </c>
      <c r="BA43" s="5">
        <v>5</v>
      </c>
      <c r="BB43" s="5">
        <v>4</v>
      </c>
      <c r="BC43" s="5">
        <v>4</v>
      </c>
      <c r="BD43" s="5">
        <v>4</v>
      </c>
    </row>
    <row r="44" spans="1:56" x14ac:dyDescent="0.2"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"/>
    </row>
    <row r="45" spans="1:56" x14ac:dyDescent="0.2"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"/>
    </row>
    <row r="46" spans="1:56" x14ac:dyDescent="0.2">
      <c r="A46" s="2" t="s">
        <v>30</v>
      </c>
      <c r="C46" s="8">
        <f t="shared" ref="C46:V46" si="0">SUM(C5:C43)</f>
        <v>0</v>
      </c>
      <c r="D46" s="8">
        <f t="shared" si="0"/>
        <v>155</v>
      </c>
      <c r="E46" s="8">
        <f t="shared" si="0"/>
        <v>0</v>
      </c>
      <c r="F46" s="8">
        <f t="shared" si="0"/>
        <v>0</v>
      </c>
      <c r="G46" s="3">
        <f t="shared" si="0"/>
        <v>0</v>
      </c>
      <c r="H46" s="8">
        <f t="shared" si="0"/>
        <v>0</v>
      </c>
      <c r="I46" s="8">
        <f t="shared" si="0"/>
        <v>0</v>
      </c>
      <c r="J46" s="8">
        <f t="shared" si="0"/>
        <v>14</v>
      </c>
      <c r="K46" s="8">
        <f t="shared" si="0"/>
        <v>0</v>
      </c>
      <c r="L46" s="8">
        <f t="shared" si="0"/>
        <v>0</v>
      </c>
      <c r="M46" s="8">
        <f t="shared" si="0"/>
        <v>0</v>
      </c>
      <c r="N46" s="8">
        <f t="shared" si="0"/>
        <v>0</v>
      </c>
      <c r="O46" s="8">
        <f t="shared" si="0"/>
        <v>0</v>
      </c>
      <c r="P46" s="8">
        <f t="shared" si="0"/>
        <v>0</v>
      </c>
      <c r="Q46" s="8">
        <f t="shared" si="0"/>
        <v>0</v>
      </c>
      <c r="R46" s="8">
        <f t="shared" si="0"/>
        <v>55</v>
      </c>
      <c r="S46" s="8">
        <f t="shared" si="0"/>
        <v>0</v>
      </c>
      <c r="T46" s="8">
        <f t="shared" si="0"/>
        <v>0</v>
      </c>
      <c r="U46" s="8">
        <f t="shared" si="0"/>
        <v>0</v>
      </c>
      <c r="V46" s="3">
        <f t="shared" si="0"/>
        <v>0</v>
      </c>
    </row>
    <row r="47" spans="1:56" x14ac:dyDescent="0.2">
      <c r="A47" s="2" t="s">
        <v>31</v>
      </c>
      <c r="C47" s="8">
        <f t="shared" ref="C47:V47" si="1">COUNTIF(C5:C43,0)</f>
        <v>39</v>
      </c>
      <c r="D47" s="8">
        <f t="shared" si="1"/>
        <v>7</v>
      </c>
      <c r="E47" s="8">
        <f t="shared" si="1"/>
        <v>39</v>
      </c>
      <c r="F47" s="8">
        <f t="shared" si="1"/>
        <v>39</v>
      </c>
      <c r="G47" s="3">
        <f t="shared" si="1"/>
        <v>39</v>
      </c>
      <c r="H47" s="8">
        <f t="shared" si="1"/>
        <v>39</v>
      </c>
      <c r="I47" s="8">
        <f t="shared" si="1"/>
        <v>39</v>
      </c>
      <c r="J47" s="8">
        <f t="shared" si="1"/>
        <v>35</v>
      </c>
      <c r="K47" s="8">
        <f t="shared" si="1"/>
        <v>39</v>
      </c>
      <c r="L47" s="8">
        <f t="shared" si="1"/>
        <v>39</v>
      </c>
      <c r="M47" s="8">
        <f t="shared" si="1"/>
        <v>39</v>
      </c>
      <c r="N47" s="8">
        <f t="shared" si="1"/>
        <v>39</v>
      </c>
      <c r="O47" s="8">
        <f t="shared" si="1"/>
        <v>39</v>
      </c>
      <c r="P47" s="8">
        <f t="shared" si="1"/>
        <v>39</v>
      </c>
      <c r="Q47" s="8">
        <f t="shared" si="1"/>
        <v>39</v>
      </c>
      <c r="R47" s="8">
        <f t="shared" si="1"/>
        <v>14</v>
      </c>
      <c r="S47" s="8">
        <f t="shared" si="1"/>
        <v>22</v>
      </c>
      <c r="T47" s="8">
        <f t="shared" si="1"/>
        <v>22</v>
      </c>
      <c r="U47" s="8">
        <f t="shared" si="1"/>
        <v>22</v>
      </c>
      <c r="V47" s="3">
        <f t="shared" si="1"/>
        <v>22</v>
      </c>
    </row>
    <row r="48" spans="1:56" x14ac:dyDescent="0.2">
      <c r="A48" s="2" t="s">
        <v>32</v>
      </c>
      <c r="C48" s="8">
        <f t="shared" ref="C48:V48" si="2">COUNT(C5:C43)</f>
        <v>39</v>
      </c>
      <c r="D48" s="8">
        <f t="shared" si="2"/>
        <v>39</v>
      </c>
      <c r="E48" s="8">
        <f t="shared" si="2"/>
        <v>39</v>
      </c>
      <c r="F48" s="8">
        <f t="shared" si="2"/>
        <v>39</v>
      </c>
      <c r="G48" s="3">
        <f t="shared" si="2"/>
        <v>39</v>
      </c>
      <c r="H48" s="8">
        <f t="shared" si="2"/>
        <v>39</v>
      </c>
      <c r="I48" s="8">
        <f t="shared" si="2"/>
        <v>39</v>
      </c>
      <c r="J48" s="8">
        <f t="shared" si="2"/>
        <v>39</v>
      </c>
      <c r="K48" s="8">
        <f t="shared" si="2"/>
        <v>39</v>
      </c>
      <c r="L48" s="8">
        <f t="shared" si="2"/>
        <v>39</v>
      </c>
      <c r="M48" s="8">
        <f t="shared" si="2"/>
        <v>39</v>
      </c>
      <c r="N48" s="8">
        <f t="shared" si="2"/>
        <v>39</v>
      </c>
      <c r="O48" s="8">
        <f t="shared" si="2"/>
        <v>39</v>
      </c>
      <c r="P48" s="8">
        <f t="shared" si="2"/>
        <v>39</v>
      </c>
      <c r="Q48" s="8">
        <f t="shared" si="2"/>
        <v>39</v>
      </c>
      <c r="R48" s="8">
        <f t="shared" si="2"/>
        <v>22</v>
      </c>
      <c r="S48" s="8">
        <f t="shared" si="2"/>
        <v>22</v>
      </c>
      <c r="T48" s="8">
        <f t="shared" si="2"/>
        <v>22</v>
      </c>
      <c r="U48" s="8">
        <f t="shared" si="2"/>
        <v>22</v>
      </c>
      <c r="V48" s="3">
        <f t="shared" si="2"/>
        <v>22</v>
      </c>
    </row>
    <row r="49" spans="1:111" x14ac:dyDescent="0.2">
      <c r="A49" s="27" t="s">
        <v>33</v>
      </c>
      <c r="C49" s="8">
        <f>C48-C47</f>
        <v>0</v>
      </c>
      <c r="D49" s="8">
        <f t="shared" ref="D49:V49" si="3">D48-D47</f>
        <v>32</v>
      </c>
      <c r="E49" s="8">
        <f t="shared" si="3"/>
        <v>0</v>
      </c>
      <c r="F49" s="8">
        <f t="shared" si="3"/>
        <v>0</v>
      </c>
      <c r="G49" s="3">
        <f t="shared" si="3"/>
        <v>0</v>
      </c>
      <c r="H49" s="8">
        <f t="shared" si="3"/>
        <v>0</v>
      </c>
      <c r="I49" s="8">
        <f t="shared" si="3"/>
        <v>0</v>
      </c>
      <c r="J49" s="8">
        <f t="shared" si="3"/>
        <v>4</v>
      </c>
      <c r="K49" s="8">
        <f t="shared" si="3"/>
        <v>0</v>
      </c>
      <c r="L49" s="8">
        <f t="shared" si="3"/>
        <v>0</v>
      </c>
      <c r="M49" s="8">
        <f t="shared" si="3"/>
        <v>0</v>
      </c>
      <c r="N49" s="8">
        <f t="shared" si="3"/>
        <v>0</v>
      </c>
      <c r="O49" s="8">
        <f t="shared" si="3"/>
        <v>0</v>
      </c>
      <c r="P49" s="8">
        <f t="shared" si="3"/>
        <v>0</v>
      </c>
      <c r="Q49" s="8">
        <f t="shared" si="3"/>
        <v>0</v>
      </c>
      <c r="R49" s="8">
        <f t="shared" si="3"/>
        <v>8</v>
      </c>
      <c r="S49" s="8">
        <f t="shared" si="3"/>
        <v>0</v>
      </c>
      <c r="T49" s="8">
        <f t="shared" si="3"/>
        <v>0</v>
      </c>
      <c r="U49" s="8">
        <f t="shared" si="3"/>
        <v>0</v>
      </c>
      <c r="V49" s="3">
        <f t="shared" si="3"/>
        <v>0</v>
      </c>
    </row>
    <row r="55" spans="1:111" ht="16" customHeight="1" x14ac:dyDescent="0.2">
      <c r="B55" s="2" t="s">
        <v>2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"/>
      <c r="W55" s="9"/>
      <c r="X55" s="8"/>
      <c r="Y55" s="5"/>
      <c r="Z55" s="5"/>
      <c r="AA55" s="5"/>
      <c r="AB55" s="5"/>
      <c r="AC55" s="5"/>
      <c r="AD55" s="5"/>
      <c r="AE55" s="5"/>
      <c r="AF55" s="5"/>
      <c r="AG55" s="5"/>
      <c r="AH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U55" s="5"/>
      <c r="AV55" s="5"/>
      <c r="AW55" s="5"/>
      <c r="AX55" s="5"/>
      <c r="AY55" s="5"/>
      <c r="AZ55" s="5"/>
      <c r="BA55" s="5"/>
      <c r="BB55" s="5">
        <v>5</v>
      </c>
      <c r="BC55" s="5">
        <v>5</v>
      </c>
      <c r="BD55" s="5">
        <v>5</v>
      </c>
      <c r="BF55" s="5">
        <v>6</v>
      </c>
      <c r="BG55" s="5">
        <v>6</v>
      </c>
      <c r="BH55" s="5">
        <v>6</v>
      </c>
      <c r="BI55" s="5">
        <v>6</v>
      </c>
      <c r="BJ55" s="5">
        <v>6</v>
      </c>
      <c r="BK55" s="5">
        <v>6</v>
      </c>
      <c r="BL55" s="5">
        <v>6</v>
      </c>
      <c r="BM55" s="5">
        <v>6</v>
      </c>
      <c r="BN55" s="5">
        <v>6</v>
      </c>
      <c r="BO55" s="5">
        <v>6</v>
      </c>
      <c r="BQ55" s="5">
        <v>7</v>
      </c>
      <c r="BR55" s="5">
        <v>7</v>
      </c>
      <c r="BS55" s="5">
        <v>7</v>
      </c>
      <c r="BT55" s="5">
        <v>7</v>
      </c>
      <c r="BU55" s="5">
        <v>7</v>
      </c>
      <c r="BV55" s="5">
        <v>7</v>
      </c>
      <c r="BW55" s="5">
        <v>7</v>
      </c>
      <c r="BX55" s="5">
        <v>7</v>
      </c>
      <c r="BY55" s="5">
        <v>7</v>
      </c>
      <c r="BZ55" s="5">
        <v>7</v>
      </c>
      <c r="CB55" s="5">
        <v>8</v>
      </c>
      <c r="CC55" s="5">
        <v>8</v>
      </c>
      <c r="CD55" s="5">
        <v>8</v>
      </c>
      <c r="CE55" s="5">
        <v>8</v>
      </c>
      <c r="CF55" s="5">
        <v>8</v>
      </c>
      <c r="CG55" s="5">
        <v>8</v>
      </c>
      <c r="CH55" s="5">
        <v>8</v>
      </c>
      <c r="CI55" s="5">
        <v>8</v>
      </c>
      <c r="CJ55" s="5">
        <v>8</v>
      </c>
      <c r="CK55" s="5">
        <v>8</v>
      </c>
      <c r="CM55" s="5">
        <v>9</v>
      </c>
      <c r="CN55" s="5">
        <v>9</v>
      </c>
      <c r="CO55" s="5">
        <v>9</v>
      </c>
      <c r="CP55" s="5">
        <v>9</v>
      </c>
      <c r="CQ55" s="5">
        <v>9</v>
      </c>
      <c r="CR55" s="5">
        <v>9</v>
      </c>
      <c r="CS55" s="5">
        <v>9</v>
      </c>
      <c r="CT55" s="5">
        <v>9</v>
      </c>
      <c r="CU55" s="5">
        <v>9</v>
      </c>
      <c r="CV55" s="5">
        <v>9</v>
      </c>
      <c r="CX55" s="5">
        <v>10</v>
      </c>
      <c r="CY55" s="5">
        <v>10</v>
      </c>
      <c r="CZ55" s="5">
        <v>10</v>
      </c>
      <c r="DA55" s="5">
        <v>10</v>
      </c>
      <c r="DB55" s="5">
        <v>10</v>
      </c>
      <c r="DC55" s="5">
        <v>10</v>
      </c>
      <c r="DD55" s="5">
        <v>10</v>
      </c>
      <c r="DE55" s="5">
        <v>10</v>
      </c>
      <c r="DF55" s="5">
        <v>10</v>
      </c>
      <c r="DG55" s="5">
        <v>10</v>
      </c>
    </row>
    <row r="56" spans="1:111" ht="15.75" customHeight="1" x14ac:dyDescent="0.2">
      <c r="B56" s="2" t="s">
        <v>34</v>
      </c>
      <c r="C56" s="8">
        <v>1</v>
      </c>
      <c r="D56" s="8">
        <v>2</v>
      </c>
      <c r="E56" s="8">
        <v>3</v>
      </c>
      <c r="F56" s="8">
        <v>4</v>
      </c>
      <c r="J56" s="8"/>
      <c r="K56" s="8"/>
      <c r="L56" s="8">
        <v>5</v>
      </c>
      <c r="M56" s="8">
        <v>1</v>
      </c>
      <c r="N56" s="8">
        <v>2</v>
      </c>
      <c r="O56" s="8">
        <v>3</v>
      </c>
      <c r="P56" s="8">
        <v>4</v>
      </c>
      <c r="Q56" s="8">
        <v>5</v>
      </c>
      <c r="R56" s="8"/>
      <c r="S56" s="8"/>
      <c r="T56" s="8"/>
      <c r="U56" s="8"/>
      <c r="V56" s="3"/>
      <c r="W56" s="19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U56" s="20"/>
      <c r="AV56" s="20"/>
      <c r="AW56" s="20"/>
      <c r="AX56" s="20"/>
      <c r="AY56" s="20"/>
      <c r="AZ56" s="20"/>
      <c r="BA56" s="20"/>
      <c r="BB56" s="20">
        <v>8</v>
      </c>
      <c r="BC56" s="20">
        <v>9</v>
      </c>
      <c r="BD56" s="20">
        <v>10</v>
      </c>
      <c r="BF56" s="20">
        <v>1</v>
      </c>
      <c r="BG56" s="20">
        <v>2</v>
      </c>
      <c r="BH56" s="20">
        <v>3</v>
      </c>
      <c r="BI56" s="20">
        <v>4</v>
      </c>
      <c r="BJ56" s="20">
        <v>5</v>
      </c>
      <c r="BK56" s="20">
        <v>6</v>
      </c>
      <c r="BL56" s="20">
        <v>7</v>
      </c>
      <c r="BM56" s="20">
        <v>8</v>
      </c>
      <c r="BN56" s="20">
        <v>9</v>
      </c>
      <c r="BO56" s="20">
        <v>10</v>
      </c>
      <c r="BQ56" s="20">
        <v>1</v>
      </c>
      <c r="BR56" s="20">
        <v>2</v>
      </c>
      <c r="BS56" s="20">
        <v>3</v>
      </c>
      <c r="BT56" s="20">
        <v>4</v>
      </c>
      <c r="BU56" s="20">
        <v>5</v>
      </c>
      <c r="BV56" s="20">
        <v>6</v>
      </c>
      <c r="BW56" s="20">
        <v>7</v>
      </c>
      <c r="BX56" s="20">
        <v>8</v>
      </c>
      <c r="BY56" s="20">
        <v>9</v>
      </c>
      <c r="BZ56" s="20">
        <v>10</v>
      </c>
      <c r="CB56" s="20">
        <v>1</v>
      </c>
      <c r="CC56" s="20">
        <v>2</v>
      </c>
      <c r="CD56" s="20">
        <v>3</v>
      </c>
      <c r="CE56" s="20">
        <v>4</v>
      </c>
      <c r="CF56" s="20">
        <v>5</v>
      </c>
      <c r="CG56" s="20">
        <v>6</v>
      </c>
      <c r="CH56" s="20">
        <v>7</v>
      </c>
      <c r="CI56" s="20">
        <v>8</v>
      </c>
      <c r="CJ56" s="20">
        <v>9</v>
      </c>
      <c r="CK56" s="20">
        <v>10</v>
      </c>
      <c r="CM56" s="20">
        <v>1</v>
      </c>
      <c r="CN56" s="20">
        <v>2</v>
      </c>
      <c r="CO56" s="20">
        <v>3</v>
      </c>
      <c r="CP56" s="20">
        <v>4</v>
      </c>
      <c r="CQ56" s="20">
        <v>5</v>
      </c>
      <c r="CR56" s="20">
        <v>6</v>
      </c>
      <c r="CS56" s="20">
        <v>7</v>
      </c>
      <c r="CT56" s="20">
        <v>8</v>
      </c>
      <c r="CU56" s="20">
        <v>9</v>
      </c>
      <c r="CV56" s="20">
        <v>10</v>
      </c>
      <c r="CX56" s="20">
        <v>1</v>
      </c>
      <c r="CY56" s="20">
        <v>2</v>
      </c>
      <c r="CZ56" s="20">
        <v>3</v>
      </c>
      <c r="DA56" s="20">
        <v>4</v>
      </c>
      <c r="DB56" s="20">
        <v>5</v>
      </c>
      <c r="DC56" s="20">
        <v>6</v>
      </c>
      <c r="DD56" s="20">
        <v>7</v>
      </c>
      <c r="DE56" s="20">
        <v>8</v>
      </c>
      <c r="DF56" s="20">
        <v>9</v>
      </c>
      <c r="DG56" s="20">
        <v>10</v>
      </c>
    </row>
    <row r="57" spans="1:111" ht="17" x14ac:dyDescent="0.2">
      <c r="A57" s="13" t="s">
        <v>14</v>
      </c>
      <c r="B57" s="26" t="s">
        <v>35</v>
      </c>
    </row>
    <row r="58" spans="1:111" s="28" customFormat="1" ht="16" x14ac:dyDescent="0.2">
      <c r="A58" s="21"/>
      <c r="B58" s="22"/>
      <c r="C58" s="23">
        <f t="shared" ref="C58:H61" si="4">IF(C5&gt;0,(C5/C$46)*LN(C5/C$46),0)</f>
        <v>0</v>
      </c>
      <c r="D58" s="23">
        <f t="shared" si="4"/>
        <v>-0.11077378078984343</v>
      </c>
      <c r="E58" s="23">
        <f t="shared" si="4"/>
        <v>0</v>
      </c>
      <c r="F58" s="23">
        <f t="shared" si="4"/>
        <v>0</v>
      </c>
      <c r="G58" s="23">
        <f t="shared" si="4"/>
        <v>0</v>
      </c>
      <c r="H58" s="23">
        <f t="shared" si="4"/>
        <v>0</v>
      </c>
      <c r="I58" s="23">
        <f>IF(H5&gt;0,(H5/I$46)*LN(H5/I$46),0)</f>
        <v>0</v>
      </c>
      <c r="J58" s="23">
        <f t="shared" ref="J58:V58" si="5">IF(J5&gt;0,(J5/J$46)*LN(J5/J$46),0)</f>
        <v>0</v>
      </c>
      <c r="K58" s="23">
        <f t="shared" si="5"/>
        <v>0</v>
      </c>
      <c r="L58" s="23">
        <f t="shared" si="5"/>
        <v>0</v>
      </c>
      <c r="M58" s="23">
        <f t="shared" si="5"/>
        <v>0</v>
      </c>
      <c r="N58" s="23">
        <f t="shared" si="5"/>
        <v>0</v>
      </c>
      <c r="O58" s="23">
        <f t="shared" si="5"/>
        <v>0</v>
      </c>
      <c r="P58" s="23">
        <f t="shared" si="5"/>
        <v>0</v>
      </c>
      <c r="Q58" s="23">
        <f t="shared" si="5"/>
        <v>0</v>
      </c>
      <c r="R58" s="23">
        <f t="shared" si="5"/>
        <v>0</v>
      </c>
      <c r="S58" s="23">
        <f t="shared" si="5"/>
        <v>0</v>
      </c>
      <c r="T58" s="23">
        <f t="shared" si="5"/>
        <v>0</v>
      </c>
      <c r="U58" s="23">
        <f t="shared" si="5"/>
        <v>0</v>
      </c>
      <c r="V58" s="23">
        <f t="shared" si="5"/>
        <v>0</v>
      </c>
    </row>
    <row r="59" spans="1:111" ht="16" x14ac:dyDescent="0.2">
      <c r="A59" s="25"/>
      <c r="B59" s="26"/>
      <c r="C59" s="8">
        <f t="shared" si="4"/>
        <v>0</v>
      </c>
      <c r="D59" s="8">
        <f t="shared" si="4"/>
        <v>-9.4377567891596278E-2</v>
      </c>
      <c r="E59" s="8">
        <f t="shared" si="4"/>
        <v>0</v>
      </c>
      <c r="F59" s="8">
        <f t="shared" si="4"/>
        <v>0</v>
      </c>
      <c r="G59" s="3">
        <f t="shared" si="4"/>
        <v>0</v>
      </c>
      <c r="H59" s="8">
        <f t="shared" si="4"/>
        <v>0</v>
      </c>
      <c r="I59" s="8">
        <f>IF(H6&gt;0,(H6/I$46)*LN(H6/I$46),0)</f>
        <v>0</v>
      </c>
      <c r="J59" s="8">
        <f t="shared" ref="J59:V59" si="6">IF(J6&gt;0,(J6/J$46)*LN(J6/J$46),0)</f>
        <v>0</v>
      </c>
      <c r="K59" s="8">
        <f t="shared" si="6"/>
        <v>0</v>
      </c>
      <c r="L59" s="8">
        <f t="shared" si="6"/>
        <v>0</v>
      </c>
      <c r="M59" s="8">
        <f t="shared" si="6"/>
        <v>0</v>
      </c>
      <c r="N59" s="8">
        <f t="shared" si="6"/>
        <v>0</v>
      </c>
      <c r="O59" s="8">
        <f t="shared" si="6"/>
        <v>0</v>
      </c>
      <c r="P59" s="8">
        <f t="shared" si="6"/>
        <v>0</v>
      </c>
      <c r="Q59" s="8">
        <f t="shared" si="6"/>
        <v>0</v>
      </c>
      <c r="R59" s="8">
        <f t="shared" si="6"/>
        <v>0</v>
      </c>
      <c r="S59" s="8">
        <f t="shared" si="6"/>
        <v>0</v>
      </c>
      <c r="T59" s="8">
        <f t="shared" si="6"/>
        <v>0</v>
      </c>
      <c r="U59" s="8">
        <f t="shared" si="6"/>
        <v>0</v>
      </c>
      <c r="V59" s="3">
        <f t="shared" si="6"/>
        <v>0</v>
      </c>
    </row>
    <row r="60" spans="1:111" s="28" customFormat="1" ht="16" x14ac:dyDescent="0.2">
      <c r="A60" s="21"/>
      <c r="B60" s="22"/>
      <c r="C60" s="23">
        <f t="shared" si="4"/>
        <v>0</v>
      </c>
      <c r="D60" s="23">
        <f t="shared" si="4"/>
        <v>-9.4377567891596278E-2</v>
      </c>
      <c r="E60" s="23">
        <f t="shared" si="4"/>
        <v>0</v>
      </c>
      <c r="F60" s="23">
        <f t="shared" si="4"/>
        <v>0</v>
      </c>
      <c r="G60" s="23">
        <f t="shared" si="4"/>
        <v>0</v>
      </c>
      <c r="H60" s="23">
        <f t="shared" si="4"/>
        <v>0</v>
      </c>
      <c r="I60" s="23">
        <f>IF(H7&gt;0,(H7/I$46)*LN(H7/I$46),0)</f>
        <v>0</v>
      </c>
      <c r="J60" s="23">
        <f t="shared" ref="J60:V60" si="7">IF(J7&gt;0,(J7/J$46)*LN(J7/J$46),0)</f>
        <v>0</v>
      </c>
      <c r="K60" s="23">
        <f t="shared" si="7"/>
        <v>0</v>
      </c>
      <c r="L60" s="23">
        <f t="shared" si="7"/>
        <v>0</v>
      </c>
      <c r="M60" s="23">
        <f t="shared" si="7"/>
        <v>0</v>
      </c>
      <c r="N60" s="23">
        <f t="shared" si="7"/>
        <v>0</v>
      </c>
      <c r="O60" s="23">
        <f t="shared" si="7"/>
        <v>0</v>
      </c>
      <c r="P60" s="23">
        <f t="shared" si="7"/>
        <v>0</v>
      </c>
      <c r="Q60" s="23">
        <f t="shared" si="7"/>
        <v>0</v>
      </c>
      <c r="R60" s="23">
        <f t="shared" si="7"/>
        <v>0</v>
      </c>
      <c r="S60" s="23">
        <f t="shared" si="7"/>
        <v>0</v>
      </c>
      <c r="T60" s="23">
        <f t="shared" si="7"/>
        <v>0</v>
      </c>
      <c r="U60" s="23">
        <f t="shared" si="7"/>
        <v>0</v>
      </c>
      <c r="V60" s="23">
        <f t="shared" si="7"/>
        <v>0</v>
      </c>
    </row>
    <row r="61" spans="1:111" ht="16" x14ac:dyDescent="0.2">
      <c r="A61" s="13"/>
      <c r="B61" s="26"/>
      <c r="C61" s="8">
        <f t="shared" si="4"/>
        <v>0</v>
      </c>
      <c r="D61" s="8">
        <f t="shared" si="4"/>
        <v>-0.12587092829772353</v>
      </c>
      <c r="E61" s="8">
        <f t="shared" si="4"/>
        <v>0</v>
      </c>
      <c r="F61" s="8">
        <f t="shared" si="4"/>
        <v>0</v>
      </c>
      <c r="G61" s="3">
        <f t="shared" si="4"/>
        <v>0</v>
      </c>
      <c r="H61" s="8">
        <f t="shared" si="4"/>
        <v>0</v>
      </c>
      <c r="I61" s="8">
        <f>IF(H8&gt;0,(H8/I$46)*LN(H8/I$46),0)</f>
        <v>0</v>
      </c>
      <c r="J61" s="8">
        <f t="shared" ref="J61:V61" si="8">IF(J8&gt;0,(J8/J$46)*LN(J8/J$46),0)</f>
        <v>0</v>
      </c>
      <c r="K61" s="8">
        <f t="shared" si="8"/>
        <v>0</v>
      </c>
      <c r="L61" s="8">
        <f t="shared" si="8"/>
        <v>0</v>
      </c>
      <c r="M61" s="8">
        <f t="shared" si="8"/>
        <v>0</v>
      </c>
      <c r="N61" s="8">
        <f t="shared" si="8"/>
        <v>0</v>
      </c>
      <c r="O61" s="8">
        <f t="shared" si="8"/>
        <v>0</v>
      </c>
      <c r="P61" s="8">
        <f t="shared" si="8"/>
        <v>0</v>
      </c>
      <c r="Q61" s="8">
        <f t="shared" si="8"/>
        <v>0</v>
      </c>
      <c r="R61" s="8">
        <f t="shared" si="8"/>
        <v>0</v>
      </c>
      <c r="S61" s="8">
        <f t="shared" si="8"/>
        <v>0</v>
      </c>
      <c r="T61" s="8">
        <f t="shared" si="8"/>
        <v>0</v>
      </c>
      <c r="U61" s="8">
        <f t="shared" si="8"/>
        <v>0</v>
      </c>
      <c r="V61" s="3">
        <f t="shared" si="8"/>
        <v>0</v>
      </c>
    </row>
    <row r="62" spans="1:111" s="28" customFormat="1" ht="16" x14ac:dyDescent="0.2">
      <c r="A62" s="21"/>
      <c r="B62" s="22"/>
      <c r="C62" s="23">
        <f t="shared" ref="C62:V62" si="9">IF(C14&gt;0,(C14/C$46)*LN(C14/C$46),0)</f>
        <v>0</v>
      </c>
      <c r="D62" s="23">
        <f t="shared" si="9"/>
        <v>-5.6132618533668403E-2</v>
      </c>
      <c r="E62" s="23">
        <f t="shared" si="9"/>
        <v>0</v>
      </c>
      <c r="F62" s="23">
        <f t="shared" si="9"/>
        <v>0</v>
      </c>
      <c r="G62" s="23">
        <f t="shared" si="9"/>
        <v>0</v>
      </c>
      <c r="H62" s="23">
        <f t="shared" si="9"/>
        <v>0</v>
      </c>
      <c r="I62" s="23">
        <f t="shared" si="9"/>
        <v>0</v>
      </c>
      <c r="J62" s="23">
        <f t="shared" si="9"/>
        <v>-0.36312765445165868</v>
      </c>
      <c r="K62" s="23">
        <f t="shared" si="9"/>
        <v>0</v>
      </c>
      <c r="L62" s="23">
        <f t="shared" si="9"/>
        <v>0</v>
      </c>
      <c r="M62" s="23">
        <f t="shared" si="9"/>
        <v>0</v>
      </c>
      <c r="N62" s="23">
        <f t="shared" si="9"/>
        <v>0</v>
      </c>
      <c r="O62" s="23">
        <f t="shared" si="9"/>
        <v>0</v>
      </c>
      <c r="P62" s="23">
        <f t="shared" si="9"/>
        <v>0</v>
      </c>
      <c r="Q62" s="23">
        <f t="shared" si="9"/>
        <v>0</v>
      </c>
      <c r="R62" s="23">
        <f t="shared" si="9"/>
        <v>0</v>
      </c>
      <c r="S62" s="23">
        <f t="shared" si="9"/>
        <v>0</v>
      </c>
      <c r="T62" s="23">
        <f t="shared" si="9"/>
        <v>0</v>
      </c>
      <c r="U62" s="23">
        <f t="shared" si="9"/>
        <v>0</v>
      </c>
      <c r="V62" s="23">
        <f t="shared" si="9"/>
        <v>0</v>
      </c>
    </row>
    <row r="63" spans="1:111" ht="16" x14ac:dyDescent="0.2">
      <c r="A63" s="13"/>
      <c r="B63" s="26"/>
      <c r="C63" s="8">
        <f t="shared" ref="C63:V63" si="10">IF(C15&gt;0,(C15/C$46)*LN(C15/C$46),0)</f>
        <v>0</v>
      </c>
      <c r="D63" s="8">
        <f t="shared" si="10"/>
        <v>-5.6132618533668403E-2</v>
      </c>
      <c r="E63" s="8">
        <f t="shared" si="10"/>
        <v>0</v>
      </c>
      <c r="F63" s="8">
        <f t="shared" si="10"/>
        <v>0</v>
      </c>
      <c r="G63" s="3">
        <f t="shared" si="10"/>
        <v>0</v>
      </c>
      <c r="H63" s="8">
        <f t="shared" si="10"/>
        <v>0</v>
      </c>
      <c r="I63" s="8">
        <f t="shared" si="10"/>
        <v>0</v>
      </c>
      <c r="J63" s="8">
        <f t="shared" si="10"/>
        <v>0</v>
      </c>
      <c r="K63" s="8">
        <f t="shared" si="10"/>
        <v>0</v>
      </c>
      <c r="L63" s="8">
        <f t="shared" si="10"/>
        <v>0</v>
      </c>
      <c r="M63" s="8">
        <f t="shared" si="10"/>
        <v>0</v>
      </c>
      <c r="N63" s="8">
        <f t="shared" si="10"/>
        <v>0</v>
      </c>
      <c r="O63" s="8">
        <f t="shared" si="10"/>
        <v>0</v>
      </c>
      <c r="P63" s="8">
        <f t="shared" si="10"/>
        <v>0</v>
      </c>
      <c r="Q63" s="8">
        <f t="shared" si="10"/>
        <v>0</v>
      </c>
      <c r="R63" s="8">
        <f t="shared" si="10"/>
        <v>0</v>
      </c>
      <c r="S63" s="8">
        <f t="shared" si="10"/>
        <v>0</v>
      </c>
      <c r="T63" s="8">
        <f t="shared" si="10"/>
        <v>0</v>
      </c>
      <c r="U63" s="8">
        <f t="shared" si="10"/>
        <v>0</v>
      </c>
      <c r="V63" s="3">
        <f t="shared" si="10"/>
        <v>0</v>
      </c>
    </row>
    <row r="64" spans="1:111" s="28" customFormat="1" ht="16" x14ac:dyDescent="0.2">
      <c r="A64" s="21"/>
      <c r="B64" s="22"/>
      <c r="C64" s="23">
        <f t="shared" ref="C64:V64" si="11">IF(C16&gt;0,(C16/C$46)*LN(C16/C$46),0)</f>
        <v>0</v>
      </c>
      <c r="D64" s="23">
        <f t="shared" si="11"/>
        <v>-0.1529797974317115</v>
      </c>
      <c r="E64" s="23">
        <f t="shared" si="11"/>
        <v>0</v>
      </c>
      <c r="F64" s="23">
        <f t="shared" si="11"/>
        <v>0</v>
      </c>
      <c r="G64" s="23">
        <f t="shared" si="11"/>
        <v>0</v>
      </c>
      <c r="H64" s="23">
        <f t="shared" si="11"/>
        <v>0</v>
      </c>
      <c r="I64" s="23">
        <f t="shared" si="11"/>
        <v>0</v>
      </c>
      <c r="J64" s="23">
        <f t="shared" si="11"/>
        <v>0</v>
      </c>
      <c r="K64" s="23">
        <f t="shared" si="11"/>
        <v>0</v>
      </c>
      <c r="L64" s="23">
        <f t="shared" si="11"/>
        <v>0</v>
      </c>
      <c r="M64" s="23">
        <f t="shared" si="11"/>
        <v>0</v>
      </c>
      <c r="N64" s="23">
        <f t="shared" si="11"/>
        <v>0</v>
      </c>
      <c r="O64" s="23">
        <f t="shared" si="11"/>
        <v>0</v>
      </c>
      <c r="P64" s="23">
        <f t="shared" si="11"/>
        <v>0</v>
      </c>
      <c r="Q64" s="23">
        <f t="shared" si="11"/>
        <v>0</v>
      </c>
      <c r="R64" s="23">
        <f t="shared" si="11"/>
        <v>0</v>
      </c>
      <c r="S64" s="23">
        <f t="shared" si="11"/>
        <v>0</v>
      </c>
      <c r="T64" s="23">
        <f t="shared" si="11"/>
        <v>0</v>
      </c>
      <c r="U64" s="23">
        <f t="shared" si="11"/>
        <v>0</v>
      </c>
      <c r="V64" s="23">
        <f t="shared" si="11"/>
        <v>0</v>
      </c>
    </row>
    <row r="65" spans="1:22" ht="16" x14ac:dyDescent="0.2">
      <c r="A65" s="13"/>
      <c r="B65" s="26"/>
      <c r="C65" s="8">
        <f t="shared" ref="C65:V65" si="12">IF(C17&gt;0,(C17/C$46)*LN(C17/C$46),0)</f>
        <v>0</v>
      </c>
      <c r="D65" s="8">
        <f t="shared" si="12"/>
        <v>-9.4377567891596278E-2</v>
      </c>
      <c r="E65" s="8">
        <f t="shared" si="12"/>
        <v>0</v>
      </c>
      <c r="F65" s="8">
        <f t="shared" si="12"/>
        <v>0</v>
      </c>
      <c r="G65" s="3">
        <f t="shared" si="12"/>
        <v>0</v>
      </c>
      <c r="H65" s="8">
        <f t="shared" si="12"/>
        <v>0</v>
      </c>
      <c r="I65" s="8">
        <f t="shared" si="12"/>
        <v>0</v>
      </c>
      <c r="J65" s="8">
        <f t="shared" si="12"/>
        <v>0</v>
      </c>
      <c r="K65" s="8">
        <f t="shared" si="12"/>
        <v>0</v>
      </c>
      <c r="L65" s="8">
        <f t="shared" si="12"/>
        <v>0</v>
      </c>
      <c r="M65" s="8">
        <f t="shared" si="12"/>
        <v>0</v>
      </c>
      <c r="N65" s="8">
        <f t="shared" si="12"/>
        <v>0</v>
      </c>
      <c r="O65" s="8">
        <f t="shared" si="12"/>
        <v>0</v>
      </c>
      <c r="P65" s="8">
        <f t="shared" si="12"/>
        <v>0</v>
      </c>
      <c r="Q65" s="8">
        <f t="shared" si="12"/>
        <v>0</v>
      </c>
      <c r="R65" s="8">
        <f t="shared" si="12"/>
        <v>0</v>
      </c>
      <c r="S65" s="8">
        <f t="shared" si="12"/>
        <v>0</v>
      </c>
      <c r="T65" s="8">
        <f t="shared" si="12"/>
        <v>0</v>
      </c>
      <c r="U65" s="8">
        <f t="shared" si="12"/>
        <v>0</v>
      </c>
      <c r="V65" s="3">
        <f t="shared" si="12"/>
        <v>0</v>
      </c>
    </row>
    <row r="66" spans="1:22" s="28" customFormat="1" ht="16" x14ac:dyDescent="0.2">
      <c r="A66" s="21"/>
      <c r="B66" s="22"/>
      <c r="C66" s="23">
        <f t="shared" ref="C66:V66" si="13">IF(C18&gt;0,(C18/C$46)*LN(C18/C$46),0)</f>
        <v>0</v>
      </c>
      <c r="D66" s="23">
        <f t="shared" si="13"/>
        <v>-5.6132618533668403E-2</v>
      </c>
      <c r="E66" s="23">
        <f t="shared" si="13"/>
        <v>0</v>
      </c>
      <c r="F66" s="23">
        <f t="shared" si="13"/>
        <v>0</v>
      </c>
      <c r="G66" s="23">
        <f t="shared" si="13"/>
        <v>0</v>
      </c>
      <c r="H66" s="23">
        <f t="shared" si="13"/>
        <v>0</v>
      </c>
      <c r="I66" s="23">
        <f t="shared" si="13"/>
        <v>0</v>
      </c>
      <c r="J66" s="23">
        <f t="shared" si="13"/>
        <v>0</v>
      </c>
      <c r="K66" s="23">
        <f t="shared" si="13"/>
        <v>0</v>
      </c>
      <c r="L66" s="23">
        <f t="shared" si="13"/>
        <v>0</v>
      </c>
      <c r="M66" s="23">
        <f t="shared" si="13"/>
        <v>0</v>
      </c>
      <c r="N66" s="23">
        <f t="shared" si="13"/>
        <v>0</v>
      </c>
      <c r="O66" s="23">
        <f t="shared" si="13"/>
        <v>0</v>
      </c>
      <c r="P66" s="23">
        <f t="shared" si="13"/>
        <v>0</v>
      </c>
      <c r="Q66" s="23">
        <f t="shared" si="13"/>
        <v>0</v>
      </c>
      <c r="R66" s="23">
        <f t="shared" si="13"/>
        <v>0</v>
      </c>
      <c r="S66" s="23">
        <f t="shared" si="13"/>
        <v>0</v>
      </c>
      <c r="T66" s="23">
        <f t="shared" si="13"/>
        <v>0</v>
      </c>
      <c r="U66" s="23">
        <f t="shared" si="13"/>
        <v>0</v>
      </c>
      <c r="V66" s="23">
        <f t="shared" si="13"/>
        <v>0</v>
      </c>
    </row>
    <row r="67" spans="1:22" ht="16" x14ac:dyDescent="0.2">
      <c r="A67" s="13"/>
      <c r="B67" s="26"/>
      <c r="C67" s="8">
        <f t="shared" ref="C67:V67" si="14">IF(C19&gt;0,(C19/C$46)*LN(C19/C$46),0)</f>
        <v>0</v>
      </c>
      <c r="D67" s="8">
        <f t="shared" si="14"/>
        <v>-9.4377567891596278E-2</v>
      </c>
      <c r="E67" s="8">
        <f t="shared" si="14"/>
        <v>0</v>
      </c>
      <c r="F67" s="8">
        <f t="shared" si="14"/>
        <v>0</v>
      </c>
      <c r="G67" s="3">
        <f t="shared" si="14"/>
        <v>0</v>
      </c>
      <c r="H67" s="8">
        <f t="shared" si="14"/>
        <v>0</v>
      </c>
      <c r="I67" s="8">
        <f t="shared" si="14"/>
        <v>0</v>
      </c>
      <c r="J67" s="8">
        <f t="shared" si="14"/>
        <v>0</v>
      </c>
      <c r="K67" s="8">
        <f t="shared" si="14"/>
        <v>0</v>
      </c>
      <c r="L67" s="8">
        <f t="shared" si="14"/>
        <v>0</v>
      </c>
      <c r="M67" s="8">
        <f t="shared" si="14"/>
        <v>0</v>
      </c>
      <c r="N67" s="8">
        <f t="shared" si="14"/>
        <v>0</v>
      </c>
      <c r="O67" s="8">
        <f t="shared" si="14"/>
        <v>0</v>
      </c>
      <c r="P67" s="8">
        <f t="shared" si="14"/>
        <v>0</v>
      </c>
      <c r="Q67" s="8">
        <f t="shared" si="14"/>
        <v>0</v>
      </c>
      <c r="R67" s="8">
        <f t="shared" si="14"/>
        <v>0</v>
      </c>
      <c r="S67" s="8">
        <f t="shared" si="14"/>
        <v>0</v>
      </c>
      <c r="T67" s="8">
        <f t="shared" si="14"/>
        <v>0</v>
      </c>
      <c r="U67" s="8">
        <f t="shared" si="14"/>
        <v>0</v>
      </c>
      <c r="V67" s="3">
        <f t="shared" si="14"/>
        <v>0</v>
      </c>
    </row>
    <row r="68" spans="1:22" s="28" customFormat="1" ht="16" x14ac:dyDescent="0.2">
      <c r="A68" s="21"/>
      <c r="B68" s="22"/>
      <c r="C68" s="23">
        <f t="shared" ref="C68:V68" si="15">IF(C20&gt;0,(C20/C$46)*LN(C20/C$46),0)</f>
        <v>0</v>
      </c>
      <c r="D68" s="23">
        <f t="shared" si="15"/>
        <v>-0.1529797974317115</v>
      </c>
      <c r="E68" s="23">
        <f t="shared" si="15"/>
        <v>0</v>
      </c>
      <c r="F68" s="23">
        <f t="shared" si="15"/>
        <v>0</v>
      </c>
      <c r="G68" s="23">
        <f t="shared" si="15"/>
        <v>0</v>
      </c>
      <c r="H68" s="23">
        <f t="shared" si="15"/>
        <v>0</v>
      </c>
      <c r="I68" s="23">
        <f t="shared" si="15"/>
        <v>0</v>
      </c>
      <c r="J68" s="23">
        <f t="shared" si="15"/>
        <v>-0.36312765445165868</v>
      </c>
      <c r="K68" s="23">
        <f t="shared" si="15"/>
        <v>0</v>
      </c>
      <c r="L68" s="23">
        <f t="shared" si="15"/>
        <v>0</v>
      </c>
      <c r="M68" s="23">
        <f t="shared" si="15"/>
        <v>0</v>
      </c>
      <c r="N68" s="23">
        <f t="shared" si="15"/>
        <v>0</v>
      </c>
      <c r="O68" s="23">
        <f t="shared" si="15"/>
        <v>0</v>
      </c>
      <c r="P68" s="23">
        <f t="shared" si="15"/>
        <v>0</v>
      </c>
      <c r="Q68" s="23">
        <f t="shared" si="15"/>
        <v>0</v>
      </c>
      <c r="R68" s="23">
        <f t="shared" si="15"/>
        <v>-0.36651629274966202</v>
      </c>
      <c r="S68" s="23">
        <f t="shared" si="15"/>
        <v>0</v>
      </c>
      <c r="T68" s="23">
        <f t="shared" si="15"/>
        <v>0</v>
      </c>
      <c r="U68" s="23">
        <f t="shared" si="15"/>
        <v>0</v>
      </c>
      <c r="V68" s="23">
        <f t="shared" si="15"/>
        <v>0</v>
      </c>
    </row>
    <row r="69" spans="1:22" ht="16" x14ac:dyDescent="0.2">
      <c r="A69" s="13"/>
      <c r="B69" s="26"/>
      <c r="C69" s="8">
        <f t="shared" ref="C69:V69" si="16">IF(C21&gt;0,(C21/C$46)*LN(C21/C$46),0)</f>
        <v>0</v>
      </c>
      <c r="D69" s="8">
        <f t="shared" si="16"/>
        <v>-7.6351216030667163E-2</v>
      </c>
      <c r="E69" s="8">
        <f t="shared" si="16"/>
        <v>0</v>
      </c>
      <c r="F69" s="8">
        <f t="shared" si="16"/>
        <v>0</v>
      </c>
      <c r="G69" s="3">
        <f t="shared" si="16"/>
        <v>0</v>
      </c>
      <c r="H69" s="8">
        <f t="shared" si="16"/>
        <v>0</v>
      </c>
      <c r="I69" s="8">
        <f t="shared" si="16"/>
        <v>0</v>
      </c>
      <c r="J69" s="8">
        <f t="shared" si="16"/>
        <v>0</v>
      </c>
      <c r="K69" s="8">
        <f t="shared" si="16"/>
        <v>0</v>
      </c>
      <c r="L69" s="8">
        <f t="shared" si="16"/>
        <v>0</v>
      </c>
      <c r="M69" s="8">
        <f t="shared" si="16"/>
        <v>0</v>
      </c>
      <c r="N69" s="8">
        <f t="shared" si="16"/>
        <v>0</v>
      </c>
      <c r="O69" s="8">
        <f t="shared" si="16"/>
        <v>0</v>
      </c>
      <c r="P69" s="8">
        <f t="shared" si="16"/>
        <v>0</v>
      </c>
      <c r="Q69" s="8">
        <f t="shared" si="16"/>
        <v>0</v>
      </c>
      <c r="R69" s="8">
        <f t="shared" si="16"/>
        <v>0</v>
      </c>
      <c r="S69" s="8">
        <f t="shared" si="16"/>
        <v>0</v>
      </c>
      <c r="T69" s="8">
        <f t="shared" si="16"/>
        <v>0</v>
      </c>
      <c r="U69" s="8">
        <f t="shared" si="16"/>
        <v>0</v>
      </c>
      <c r="V69" s="3">
        <f t="shared" si="16"/>
        <v>0</v>
      </c>
    </row>
    <row r="70" spans="1:22" s="28" customFormat="1" ht="16" x14ac:dyDescent="0.2">
      <c r="A70" s="21"/>
      <c r="B70" s="22"/>
      <c r="C70" s="23">
        <f t="shared" ref="C70:V70" si="17">IF(C18&gt;0,(C18/C$46)*LN(C18/C$46),0)</f>
        <v>0</v>
      </c>
      <c r="D70" s="23">
        <f t="shared" si="17"/>
        <v>-5.6132618533668403E-2</v>
      </c>
      <c r="E70" s="23">
        <f t="shared" si="17"/>
        <v>0</v>
      </c>
      <c r="F70" s="23">
        <f t="shared" si="17"/>
        <v>0</v>
      </c>
      <c r="G70" s="23">
        <f t="shared" si="17"/>
        <v>0</v>
      </c>
      <c r="H70" s="23">
        <f t="shared" si="17"/>
        <v>0</v>
      </c>
      <c r="I70" s="23">
        <f t="shared" si="17"/>
        <v>0</v>
      </c>
      <c r="J70" s="23">
        <f t="shared" si="17"/>
        <v>0</v>
      </c>
      <c r="K70" s="23">
        <f t="shared" si="17"/>
        <v>0</v>
      </c>
      <c r="L70" s="23">
        <f t="shared" si="17"/>
        <v>0</v>
      </c>
      <c r="M70" s="23">
        <f t="shared" si="17"/>
        <v>0</v>
      </c>
      <c r="N70" s="23">
        <f t="shared" si="17"/>
        <v>0</v>
      </c>
      <c r="O70" s="23">
        <f t="shared" si="17"/>
        <v>0</v>
      </c>
      <c r="P70" s="23">
        <f t="shared" si="17"/>
        <v>0</v>
      </c>
      <c r="Q70" s="23">
        <f t="shared" si="17"/>
        <v>0</v>
      </c>
      <c r="R70" s="23">
        <f t="shared" si="17"/>
        <v>0</v>
      </c>
      <c r="S70" s="23">
        <f t="shared" si="17"/>
        <v>0</v>
      </c>
      <c r="T70" s="23">
        <f t="shared" si="17"/>
        <v>0</v>
      </c>
      <c r="U70" s="23">
        <f t="shared" si="17"/>
        <v>0</v>
      </c>
      <c r="V70" s="23">
        <f t="shared" si="17"/>
        <v>0</v>
      </c>
    </row>
    <row r="71" spans="1:22" ht="16" x14ac:dyDescent="0.2">
      <c r="A71" s="13"/>
      <c r="B71" s="26"/>
      <c r="C71" s="8">
        <f t="shared" ref="C71:V71" si="18">IF(C19&gt;0,(C19/C$46)*LN(C19/C$46),0)</f>
        <v>0</v>
      </c>
      <c r="D71" s="8">
        <f t="shared" si="18"/>
        <v>-9.4377567891596278E-2</v>
      </c>
      <c r="E71" s="8">
        <f t="shared" si="18"/>
        <v>0</v>
      </c>
      <c r="F71" s="8">
        <f t="shared" si="18"/>
        <v>0</v>
      </c>
      <c r="G71" s="3">
        <f t="shared" si="18"/>
        <v>0</v>
      </c>
      <c r="H71" s="8">
        <f t="shared" si="18"/>
        <v>0</v>
      </c>
      <c r="I71" s="8">
        <f t="shared" si="18"/>
        <v>0</v>
      </c>
      <c r="J71" s="8">
        <f t="shared" si="18"/>
        <v>0</v>
      </c>
      <c r="K71" s="8">
        <f t="shared" si="18"/>
        <v>0</v>
      </c>
      <c r="L71" s="8">
        <f t="shared" si="18"/>
        <v>0</v>
      </c>
      <c r="M71" s="8">
        <f t="shared" si="18"/>
        <v>0</v>
      </c>
      <c r="N71" s="8">
        <f t="shared" si="18"/>
        <v>0</v>
      </c>
      <c r="O71" s="8">
        <f t="shared" si="18"/>
        <v>0</v>
      </c>
      <c r="P71" s="8">
        <f t="shared" si="18"/>
        <v>0</v>
      </c>
      <c r="Q71" s="8">
        <f t="shared" si="18"/>
        <v>0</v>
      </c>
      <c r="R71" s="8">
        <f t="shared" si="18"/>
        <v>0</v>
      </c>
      <c r="S71" s="8">
        <f t="shared" si="18"/>
        <v>0</v>
      </c>
      <c r="T71" s="8">
        <f t="shared" si="18"/>
        <v>0</v>
      </c>
      <c r="U71" s="8">
        <f t="shared" si="18"/>
        <v>0</v>
      </c>
      <c r="V71" s="3">
        <f t="shared" si="18"/>
        <v>0</v>
      </c>
    </row>
    <row r="72" spans="1:22" s="28" customFormat="1" ht="16" x14ac:dyDescent="0.2">
      <c r="A72" s="21"/>
      <c r="B72" s="22"/>
      <c r="C72" s="23">
        <f t="shared" ref="C72:V72" si="19">IF(C20&gt;0,(C20/C$46)*LN(C20/C$46),0)</f>
        <v>0</v>
      </c>
      <c r="D72" s="23">
        <f t="shared" si="19"/>
        <v>-0.1529797974317115</v>
      </c>
      <c r="E72" s="23">
        <f t="shared" si="19"/>
        <v>0</v>
      </c>
      <c r="F72" s="23">
        <f t="shared" si="19"/>
        <v>0</v>
      </c>
      <c r="G72" s="23">
        <f t="shared" si="19"/>
        <v>0</v>
      </c>
      <c r="H72" s="23">
        <f t="shared" si="19"/>
        <v>0</v>
      </c>
      <c r="I72" s="23">
        <f t="shared" si="19"/>
        <v>0</v>
      </c>
      <c r="J72" s="23">
        <f t="shared" si="19"/>
        <v>-0.36312765445165868</v>
      </c>
      <c r="K72" s="23">
        <f t="shared" si="19"/>
        <v>0</v>
      </c>
      <c r="L72" s="23">
        <f t="shared" si="19"/>
        <v>0</v>
      </c>
      <c r="M72" s="23">
        <f t="shared" si="19"/>
        <v>0</v>
      </c>
      <c r="N72" s="23">
        <f t="shared" si="19"/>
        <v>0</v>
      </c>
      <c r="O72" s="23">
        <f t="shared" si="19"/>
        <v>0</v>
      </c>
      <c r="P72" s="23">
        <f t="shared" si="19"/>
        <v>0</v>
      </c>
      <c r="Q72" s="23">
        <f t="shared" si="19"/>
        <v>0</v>
      </c>
      <c r="R72" s="23">
        <f t="shared" si="19"/>
        <v>-0.36651629274966202</v>
      </c>
      <c r="S72" s="23">
        <f t="shared" si="19"/>
        <v>0</v>
      </c>
      <c r="T72" s="23">
        <f t="shared" si="19"/>
        <v>0</v>
      </c>
      <c r="U72" s="23">
        <f t="shared" si="19"/>
        <v>0</v>
      </c>
      <c r="V72" s="23">
        <f t="shared" si="19"/>
        <v>0</v>
      </c>
    </row>
    <row r="73" spans="1:22" ht="16" x14ac:dyDescent="0.2">
      <c r="A73" s="13"/>
      <c r="B73" s="26"/>
      <c r="C73" s="8">
        <f t="shared" ref="C73:V73" si="20">IF(C21&gt;0,(C21/C$46)*LN(C21/C$46),0)</f>
        <v>0</v>
      </c>
      <c r="D73" s="8">
        <f t="shared" si="20"/>
        <v>-7.6351216030667163E-2</v>
      </c>
      <c r="E73" s="8">
        <f t="shared" si="20"/>
        <v>0</v>
      </c>
      <c r="F73" s="8">
        <f t="shared" si="20"/>
        <v>0</v>
      </c>
      <c r="G73" s="3">
        <f t="shared" si="20"/>
        <v>0</v>
      </c>
      <c r="H73" s="8">
        <f t="shared" si="20"/>
        <v>0</v>
      </c>
      <c r="I73" s="8">
        <f t="shared" si="20"/>
        <v>0</v>
      </c>
      <c r="J73" s="8">
        <f t="shared" si="20"/>
        <v>0</v>
      </c>
      <c r="K73" s="8">
        <f t="shared" si="20"/>
        <v>0</v>
      </c>
      <c r="L73" s="8">
        <f t="shared" si="20"/>
        <v>0</v>
      </c>
      <c r="M73" s="8">
        <f t="shared" si="20"/>
        <v>0</v>
      </c>
      <c r="N73" s="8">
        <f t="shared" si="20"/>
        <v>0</v>
      </c>
      <c r="O73" s="8">
        <f t="shared" si="20"/>
        <v>0</v>
      </c>
      <c r="P73" s="8">
        <f t="shared" si="20"/>
        <v>0</v>
      </c>
      <c r="Q73" s="8">
        <f t="shared" si="20"/>
        <v>0</v>
      </c>
      <c r="R73" s="8">
        <f t="shared" si="20"/>
        <v>0</v>
      </c>
      <c r="S73" s="8">
        <f t="shared" si="20"/>
        <v>0</v>
      </c>
      <c r="T73" s="8">
        <f t="shared" si="20"/>
        <v>0</v>
      </c>
      <c r="U73" s="8">
        <f t="shared" si="20"/>
        <v>0</v>
      </c>
      <c r="V73" s="3">
        <f t="shared" si="20"/>
        <v>0</v>
      </c>
    </row>
    <row r="74" spans="1:22" s="28" customFormat="1" ht="16" x14ac:dyDescent="0.2">
      <c r="A74" s="21"/>
      <c r="B74" s="22"/>
      <c r="C74" s="23" t="e">
        <f>IF(#REF!&gt;0,(#REF!/C$46)*LN(#REF!/C$46),0)</f>
        <v>#REF!</v>
      </c>
      <c r="D74" s="23" t="e">
        <f>IF(#REF!&gt;0,(#REF!/D$46)*LN(#REF!/D$46),0)</f>
        <v>#REF!</v>
      </c>
      <c r="E74" s="23" t="e">
        <f>IF(#REF!&gt;0,(#REF!/E$46)*LN(#REF!/E$46),0)</f>
        <v>#REF!</v>
      </c>
      <c r="F74" s="23" t="e">
        <f>IF(#REF!&gt;0,(#REF!/F$46)*LN(#REF!/F$46),0)</f>
        <v>#REF!</v>
      </c>
      <c r="G74" s="23" t="e">
        <f>IF(#REF!&gt;0,(#REF!/G$46)*LN(#REF!/G$46),0)</f>
        <v>#REF!</v>
      </c>
      <c r="H74" s="23" t="e">
        <f>IF(#REF!&gt;0,(#REF!/H$46)*LN(#REF!/H$46),0)</f>
        <v>#REF!</v>
      </c>
      <c r="I74" s="23" t="e">
        <f>IF(#REF!&gt;0,(#REF!/I$46)*LN(#REF!/I$46),0)</f>
        <v>#REF!</v>
      </c>
      <c r="J74" s="23" t="e">
        <f>IF(#REF!&gt;0,(#REF!/J$46)*LN(#REF!/J$46),0)</f>
        <v>#REF!</v>
      </c>
      <c r="K74" s="23" t="e">
        <f>IF(#REF!&gt;0,(#REF!/K$46)*LN(#REF!/K$46),0)</f>
        <v>#REF!</v>
      </c>
      <c r="L74" s="23" t="e">
        <f>IF(#REF!&gt;0,(#REF!/L$46)*LN(#REF!/L$46),0)</f>
        <v>#REF!</v>
      </c>
      <c r="M74" s="23" t="e">
        <f>IF(#REF!&gt;0,(#REF!/M$46)*LN(#REF!/M$46),0)</f>
        <v>#REF!</v>
      </c>
      <c r="N74" s="23" t="e">
        <f>IF(#REF!&gt;0,(#REF!/N$46)*LN(#REF!/N$46),0)</f>
        <v>#REF!</v>
      </c>
      <c r="O74" s="23" t="e">
        <f>IF(#REF!&gt;0,(#REF!/O$46)*LN(#REF!/O$46),0)</f>
        <v>#REF!</v>
      </c>
      <c r="P74" s="23" t="e">
        <f>IF(#REF!&gt;0,(#REF!/P$46)*LN(#REF!/P$46),0)</f>
        <v>#REF!</v>
      </c>
      <c r="Q74" s="23" t="e">
        <f>IF(#REF!&gt;0,(#REF!/Q$46)*LN(#REF!/Q$46),0)</f>
        <v>#REF!</v>
      </c>
      <c r="R74" s="23">
        <f t="shared" ref="R74:V75" si="21">IF(R23&gt;0,(R23/R$46)*LN(R23/R$46),0)</f>
        <v>0</v>
      </c>
      <c r="S74" s="23">
        <f t="shared" si="21"/>
        <v>0</v>
      </c>
      <c r="T74" s="23">
        <f t="shared" si="21"/>
        <v>0</v>
      </c>
      <c r="U74" s="23">
        <f t="shared" si="21"/>
        <v>0</v>
      </c>
      <c r="V74" s="23">
        <f t="shared" si="21"/>
        <v>0</v>
      </c>
    </row>
    <row r="75" spans="1:22" ht="16" x14ac:dyDescent="0.2">
      <c r="A75" s="5"/>
      <c r="B75" s="26"/>
      <c r="C75" s="8">
        <f t="shared" ref="C75:Q75" si="22">IF(C23&gt;0,(C23/C$46)*LN(C23/C$46),0)</f>
        <v>0</v>
      </c>
      <c r="D75" s="8">
        <f t="shared" si="22"/>
        <v>-7.6351216030667163E-2</v>
      </c>
      <c r="E75" s="8">
        <f t="shared" si="22"/>
        <v>0</v>
      </c>
      <c r="F75" s="8">
        <f t="shared" si="22"/>
        <v>0</v>
      </c>
      <c r="G75" s="3">
        <f t="shared" si="22"/>
        <v>0</v>
      </c>
      <c r="H75" s="8">
        <f t="shared" si="22"/>
        <v>0</v>
      </c>
      <c r="I75" s="8">
        <f t="shared" si="22"/>
        <v>0</v>
      </c>
      <c r="J75" s="8">
        <f t="shared" si="22"/>
        <v>-0.18850409497251847</v>
      </c>
      <c r="K75" s="8">
        <f t="shared" si="22"/>
        <v>0</v>
      </c>
      <c r="L75" s="8">
        <f t="shared" si="22"/>
        <v>0</v>
      </c>
      <c r="M75" s="8">
        <f t="shared" si="22"/>
        <v>0</v>
      </c>
      <c r="N75" s="8">
        <f t="shared" si="22"/>
        <v>0</v>
      </c>
      <c r="O75" s="8">
        <f t="shared" si="22"/>
        <v>0</v>
      </c>
      <c r="P75" s="8">
        <f t="shared" si="22"/>
        <v>0</v>
      </c>
      <c r="Q75" s="8">
        <f t="shared" si="22"/>
        <v>0</v>
      </c>
      <c r="R75" s="8">
        <f t="shared" si="21"/>
        <v>-7.2860603367863111E-2</v>
      </c>
      <c r="S75" s="8">
        <f t="shared" si="21"/>
        <v>0</v>
      </c>
      <c r="T75" s="8">
        <f t="shared" si="21"/>
        <v>0</v>
      </c>
      <c r="U75" s="8">
        <f t="shared" si="21"/>
        <v>0</v>
      </c>
      <c r="V75" s="3">
        <f t="shared" si="21"/>
        <v>0</v>
      </c>
    </row>
    <row r="76" spans="1:22" s="28" customFormat="1" ht="16" x14ac:dyDescent="0.2">
      <c r="A76" s="21"/>
      <c r="B76" s="22"/>
      <c r="C76" s="23">
        <f t="shared" ref="C76:Q76" si="23">IF(C27&gt;0,(C27/C$46)*LN(C27/C$46),0)</f>
        <v>0</v>
      </c>
      <c r="D76" s="23">
        <f t="shared" si="23"/>
        <v>-3.2538226560769337E-2</v>
      </c>
      <c r="E76" s="23">
        <f t="shared" si="23"/>
        <v>0</v>
      </c>
      <c r="F76" s="23">
        <f t="shared" si="23"/>
        <v>0</v>
      </c>
      <c r="G76" s="23">
        <f t="shared" si="23"/>
        <v>0</v>
      </c>
      <c r="H76" s="23">
        <f t="shared" si="23"/>
        <v>0</v>
      </c>
      <c r="I76" s="23">
        <f t="shared" si="23"/>
        <v>0</v>
      </c>
      <c r="J76" s="23">
        <f t="shared" si="23"/>
        <v>0</v>
      </c>
      <c r="K76" s="23">
        <f t="shared" si="23"/>
        <v>0</v>
      </c>
      <c r="L76" s="23">
        <f t="shared" si="23"/>
        <v>0</v>
      </c>
      <c r="M76" s="23">
        <f t="shared" si="23"/>
        <v>0</v>
      </c>
      <c r="N76" s="23">
        <f t="shared" si="23"/>
        <v>0</v>
      </c>
      <c r="O76" s="23">
        <f t="shared" si="23"/>
        <v>0</v>
      </c>
      <c r="P76" s="23">
        <f t="shared" si="23"/>
        <v>0</v>
      </c>
      <c r="Q76" s="23">
        <f t="shared" si="23"/>
        <v>0</v>
      </c>
      <c r="R76" s="23">
        <f t="shared" ref="R76:V79" si="24">IF(R29&gt;0,(R29/R$46)*LN(R29/R$46),0)</f>
        <v>0</v>
      </c>
      <c r="S76" s="23">
        <f t="shared" si="24"/>
        <v>0</v>
      </c>
      <c r="T76" s="23">
        <f t="shared" si="24"/>
        <v>0</v>
      </c>
      <c r="U76" s="23">
        <f t="shared" si="24"/>
        <v>0</v>
      </c>
      <c r="V76" s="23">
        <f t="shared" si="24"/>
        <v>0</v>
      </c>
    </row>
    <row r="77" spans="1:22" ht="16" x14ac:dyDescent="0.2">
      <c r="A77" s="13"/>
      <c r="B77" s="26"/>
      <c r="C77" s="8">
        <f t="shared" ref="C77:Q77" si="25">IF(C28&gt;0,(C28/C$46)*LN(C28/C$46),0)</f>
        <v>0</v>
      </c>
      <c r="D77" s="8">
        <f t="shared" si="25"/>
        <v>-0.31785052940459829</v>
      </c>
      <c r="E77" s="8">
        <f t="shared" si="25"/>
        <v>0</v>
      </c>
      <c r="F77" s="8">
        <f t="shared" si="25"/>
        <v>0</v>
      </c>
      <c r="G77" s="3">
        <f t="shared" si="25"/>
        <v>0</v>
      </c>
      <c r="H77" s="8">
        <f t="shared" si="25"/>
        <v>0</v>
      </c>
      <c r="I77" s="8">
        <f t="shared" si="25"/>
        <v>0</v>
      </c>
      <c r="J77" s="8">
        <f t="shared" si="25"/>
        <v>-0.18850409497251847</v>
      </c>
      <c r="K77" s="8">
        <f t="shared" si="25"/>
        <v>0</v>
      </c>
      <c r="L77" s="8">
        <f t="shared" si="25"/>
        <v>0</v>
      </c>
      <c r="M77" s="8">
        <f t="shared" si="25"/>
        <v>0</v>
      </c>
      <c r="N77" s="8">
        <f t="shared" si="25"/>
        <v>0</v>
      </c>
      <c r="O77" s="8">
        <f t="shared" si="25"/>
        <v>0</v>
      </c>
      <c r="P77" s="8">
        <f t="shared" si="25"/>
        <v>0</v>
      </c>
      <c r="Q77" s="8">
        <f t="shared" si="25"/>
        <v>0</v>
      </c>
      <c r="R77" s="8">
        <f t="shared" si="24"/>
        <v>-0.12051585471536456</v>
      </c>
      <c r="S77" s="8">
        <f t="shared" si="24"/>
        <v>0</v>
      </c>
      <c r="T77" s="8">
        <f t="shared" si="24"/>
        <v>0</v>
      </c>
      <c r="U77" s="8">
        <f t="shared" si="24"/>
        <v>0</v>
      </c>
      <c r="V77" s="3">
        <f t="shared" si="24"/>
        <v>0</v>
      </c>
    </row>
    <row r="78" spans="1:22" s="28" customFormat="1" ht="16" x14ac:dyDescent="0.2">
      <c r="A78" s="21"/>
      <c r="B78" s="22"/>
      <c r="C78" s="23">
        <f t="shared" ref="C78:Q78" si="26">IF(C29&gt;0,(C29/C$46)*LN(C29/C$46),0)</f>
        <v>0</v>
      </c>
      <c r="D78" s="23">
        <f t="shared" si="26"/>
        <v>-7.6351216030667163E-2</v>
      </c>
      <c r="E78" s="23">
        <f t="shared" si="26"/>
        <v>0</v>
      </c>
      <c r="F78" s="23">
        <f t="shared" si="26"/>
        <v>0</v>
      </c>
      <c r="G78" s="23">
        <f t="shared" si="26"/>
        <v>0</v>
      </c>
      <c r="H78" s="23">
        <f t="shared" si="26"/>
        <v>0</v>
      </c>
      <c r="I78" s="23">
        <f t="shared" si="26"/>
        <v>0</v>
      </c>
      <c r="J78" s="23">
        <f t="shared" si="26"/>
        <v>0</v>
      </c>
      <c r="K78" s="23">
        <f t="shared" si="26"/>
        <v>0</v>
      </c>
      <c r="L78" s="23">
        <f t="shared" si="26"/>
        <v>0</v>
      </c>
      <c r="M78" s="23">
        <f t="shared" si="26"/>
        <v>0</v>
      </c>
      <c r="N78" s="23">
        <f t="shared" si="26"/>
        <v>0</v>
      </c>
      <c r="O78" s="23">
        <f t="shared" si="26"/>
        <v>0</v>
      </c>
      <c r="P78" s="23">
        <f t="shared" si="26"/>
        <v>0</v>
      </c>
      <c r="Q78" s="23">
        <f t="shared" si="26"/>
        <v>0</v>
      </c>
      <c r="R78" s="23">
        <f t="shared" si="24"/>
        <v>0</v>
      </c>
      <c r="S78" s="23">
        <f t="shared" si="24"/>
        <v>0</v>
      </c>
      <c r="T78" s="23">
        <f t="shared" si="24"/>
        <v>0</v>
      </c>
      <c r="U78" s="23">
        <f t="shared" si="24"/>
        <v>0</v>
      </c>
      <c r="V78" s="23">
        <f t="shared" si="24"/>
        <v>0</v>
      </c>
    </row>
    <row r="79" spans="1:22" ht="16" x14ac:dyDescent="0.2">
      <c r="A79" s="13"/>
      <c r="B79" s="26"/>
      <c r="C79" s="8">
        <f t="shared" ref="C79:Q79" si="27">IF(C30&gt;0,(C30/C$46)*LN(C30/C$46),0)</f>
        <v>0</v>
      </c>
      <c r="D79" s="8">
        <f t="shared" si="27"/>
        <v>-0.11077378078984343</v>
      </c>
      <c r="E79" s="8">
        <f t="shared" si="27"/>
        <v>0</v>
      </c>
      <c r="F79" s="8">
        <f t="shared" si="27"/>
        <v>0</v>
      </c>
      <c r="G79" s="3">
        <f t="shared" si="27"/>
        <v>0</v>
      </c>
      <c r="H79" s="8">
        <f t="shared" si="27"/>
        <v>0</v>
      </c>
      <c r="I79" s="8">
        <f t="shared" si="27"/>
        <v>0</v>
      </c>
      <c r="J79" s="8">
        <f t="shared" si="27"/>
        <v>0</v>
      </c>
      <c r="K79" s="8">
        <f t="shared" si="27"/>
        <v>0</v>
      </c>
      <c r="L79" s="8">
        <f t="shared" si="27"/>
        <v>0</v>
      </c>
      <c r="M79" s="8">
        <f t="shared" si="27"/>
        <v>0</v>
      </c>
      <c r="N79" s="8">
        <f t="shared" si="27"/>
        <v>0</v>
      </c>
      <c r="O79" s="8">
        <f t="shared" si="27"/>
        <v>0</v>
      </c>
      <c r="P79" s="8">
        <f t="shared" si="27"/>
        <v>0</v>
      </c>
      <c r="Q79" s="8">
        <f t="shared" si="27"/>
        <v>0</v>
      </c>
      <c r="R79" s="8">
        <f t="shared" si="24"/>
        <v>0</v>
      </c>
      <c r="S79" s="8">
        <f t="shared" si="24"/>
        <v>0</v>
      </c>
      <c r="T79" s="8">
        <f t="shared" si="24"/>
        <v>0</v>
      </c>
      <c r="U79" s="8">
        <f t="shared" si="24"/>
        <v>0</v>
      </c>
      <c r="V79" s="3">
        <f t="shared" si="24"/>
        <v>0</v>
      </c>
    </row>
    <row r="80" spans="1:22" s="28" customFormat="1" ht="16" x14ac:dyDescent="0.2">
      <c r="A80" s="24"/>
      <c r="B80" s="22"/>
      <c r="C80" s="23">
        <f t="shared" ref="C80:Q80" si="28">IF(C24&gt;0,(C24/C$46)*LN(C24/C$46),0)</f>
        <v>0</v>
      </c>
      <c r="D80" s="23">
        <f t="shared" si="28"/>
        <v>-9.4377567891596278E-2</v>
      </c>
      <c r="E80" s="23">
        <f t="shared" si="28"/>
        <v>0</v>
      </c>
      <c r="F80" s="23">
        <f t="shared" si="28"/>
        <v>0</v>
      </c>
      <c r="G80" s="23">
        <f t="shared" si="28"/>
        <v>0</v>
      </c>
      <c r="H80" s="23">
        <f t="shared" si="28"/>
        <v>0</v>
      </c>
      <c r="I80" s="23">
        <f t="shared" si="28"/>
        <v>0</v>
      </c>
      <c r="J80" s="23">
        <f t="shared" si="28"/>
        <v>0</v>
      </c>
      <c r="K80" s="23">
        <f t="shared" si="28"/>
        <v>0</v>
      </c>
      <c r="L80" s="23">
        <f t="shared" si="28"/>
        <v>0</v>
      </c>
      <c r="M80" s="23">
        <f t="shared" si="28"/>
        <v>0</v>
      </c>
      <c r="N80" s="23">
        <f t="shared" si="28"/>
        <v>0</v>
      </c>
      <c r="O80" s="23">
        <f t="shared" si="28"/>
        <v>0</v>
      </c>
      <c r="P80" s="23">
        <f t="shared" si="28"/>
        <v>0</v>
      </c>
      <c r="Q80" s="23">
        <f t="shared" si="28"/>
        <v>0</v>
      </c>
      <c r="R80" s="23">
        <f t="shared" ref="R80:V83" si="29">IF(R25&gt;0,(R25/R$46)*LN(R25/R$46),0)</f>
        <v>-7.2860603367863111E-2</v>
      </c>
      <c r="S80" s="23">
        <f t="shared" si="29"/>
        <v>0</v>
      </c>
      <c r="T80" s="23">
        <f t="shared" si="29"/>
        <v>0</v>
      </c>
      <c r="U80" s="23">
        <f t="shared" si="29"/>
        <v>0</v>
      </c>
      <c r="V80" s="23">
        <f t="shared" si="29"/>
        <v>0</v>
      </c>
    </row>
    <row r="81" spans="1:22" ht="16" x14ac:dyDescent="0.2">
      <c r="A81" s="13"/>
      <c r="B81" s="26"/>
      <c r="C81" s="8">
        <f t="shared" ref="C81:Q81" si="30">IF(C25&gt;0,(C25/C$46)*LN(C25/C$46),0)</f>
        <v>0</v>
      </c>
      <c r="D81" s="8">
        <f t="shared" si="30"/>
        <v>-5.6132618533668403E-2</v>
      </c>
      <c r="E81" s="8">
        <f t="shared" si="30"/>
        <v>0</v>
      </c>
      <c r="F81" s="8">
        <f t="shared" si="30"/>
        <v>0</v>
      </c>
      <c r="G81" s="3">
        <f t="shared" si="30"/>
        <v>0</v>
      </c>
      <c r="H81" s="8">
        <f t="shared" si="30"/>
        <v>0</v>
      </c>
      <c r="I81" s="8">
        <f t="shared" si="30"/>
        <v>0</v>
      </c>
      <c r="J81" s="8">
        <f t="shared" si="30"/>
        <v>0</v>
      </c>
      <c r="K81" s="8">
        <f t="shared" si="30"/>
        <v>0</v>
      </c>
      <c r="L81" s="8">
        <f t="shared" si="30"/>
        <v>0</v>
      </c>
      <c r="M81" s="8">
        <f t="shared" si="30"/>
        <v>0</v>
      </c>
      <c r="N81" s="8">
        <f t="shared" si="30"/>
        <v>0</v>
      </c>
      <c r="O81" s="8">
        <f t="shared" si="30"/>
        <v>0</v>
      </c>
      <c r="P81" s="8">
        <f t="shared" si="30"/>
        <v>0</v>
      </c>
      <c r="Q81" s="8">
        <f t="shared" si="30"/>
        <v>0</v>
      </c>
      <c r="R81" s="8">
        <f t="shared" si="29"/>
        <v>0</v>
      </c>
      <c r="S81" s="8">
        <f t="shared" si="29"/>
        <v>0</v>
      </c>
      <c r="T81" s="8">
        <f t="shared" si="29"/>
        <v>0</v>
      </c>
      <c r="U81" s="8">
        <f t="shared" si="29"/>
        <v>0</v>
      </c>
      <c r="V81" s="3">
        <f t="shared" si="29"/>
        <v>0</v>
      </c>
    </row>
    <row r="82" spans="1:22" s="28" customFormat="1" ht="16" x14ac:dyDescent="0.2">
      <c r="A82" s="21"/>
      <c r="B82" s="22"/>
      <c r="C82" s="23" t="e">
        <f>IF(#REF!&gt;0,(#REF!/C$46)*LN(#REF!/C$46),0)</f>
        <v>#REF!</v>
      </c>
      <c r="D82" s="23" t="e">
        <f>IF(#REF!&gt;0,(#REF!/D$46)*LN(#REF!/D$46),0)</f>
        <v>#REF!</v>
      </c>
      <c r="E82" s="23" t="e">
        <f>IF(#REF!&gt;0,(#REF!/E$46)*LN(#REF!/E$46),0)</f>
        <v>#REF!</v>
      </c>
      <c r="F82" s="23" t="e">
        <f>IF(#REF!&gt;0,(#REF!/F$46)*LN(#REF!/F$46),0)</f>
        <v>#REF!</v>
      </c>
      <c r="G82" s="23" t="e">
        <f>IF(#REF!&gt;0,(#REF!/G$46)*LN(#REF!/G$46),0)</f>
        <v>#REF!</v>
      </c>
      <c r="H82" s="23" t="e">
        <f>IF(#REF!&gt;0,(#REF!/H$46)*LN(#REF!/H$46),0)</f>
        <v>#REF!</v>
      </c>
      <c r="I82" s="23" t="e">
        <f>IF(#REF!&gt;0,(#REF!/I$46)*LN(#REF!/I$46),0)</f>
        <v>#REF!</v>
      </c>
      <c r="J82" s="23" t="e">
        <f>IF(#REF!&gt;0,(#REF!/J$46)*LN(#REF!/J$46),0)</f>
        <v>#REF!</v>
      </c>
      <c r="K82" s="23" t="e">
        <f>IF(#REF!&gt;0,(#REF!/K$46)*LN(#REF!/K$46),0)</f>
        <v>#REF!</v>
      </c>
      <c r="L82" s="23" t="e">
        <f>IF(#REF!&gt;0,(#REF!/L$46)*LN(#REF!/L$46),0)</f>
        <v>#REF!</v>
      </c>
      <c r="M82" s="23" t="e">
        <f>IF(#REF!&gt;0,(#REF!/M$46)*LN(#REF!/M$46),0)</f>
        <v>#REF!</v>
      </c>
      <c r="N82" s="23" t="e">
        <f>IF(#REF!&gt;0,(#REF!/N$46)*LN(#REF!/N$46),0)</f>
        <v>#REF!</v>
      </c>
      <c r="O82" s="23" t="e">
        <f>IF(#REF!&gt;0,(#REF!/O$46)*LN(#REF!/O$46),0)</f>
        <v>#REF!</v>
      </c>
      <c r="P82" s="23" t="e">
        <f>IF(#REF!&gt;0,(#REF!/P$46)*LN(#REF!/P$46),0)</f>
        <v>#REF!</v>
      </c>
      <c r="Q82" s="23" t="e">
        <f>IF(#REF!&gt;0,(#REF!/Q$46)*LN(#REF!/Q$46),0)</f>
        <v>#REF!</v>
      </c>
      <c r="R82" s="23">
        <f t="shared" si="29"/>
        <v>-7.2860603367863111E-2</v>
      </c>
      <c r="S82" s="23">
        <f t="shared" si="29"/>
        <v>0</v>
      </c>
      <c r="T82" s="23">
        <f t="shared" si="29"/>
        <v>0</v>
      </c>
      <c r="U82" s="23">
        <f t="shared" si="29"/>
        <v>0</v>
      </c>
      <c r="V82" s="23">
        <f t="shared" si="29"/>
        <v>0</v>
      </c>
    </row>
    <row r="83" spans="1:22" ht="16" x14ac:dyDescent="0.2">
      <c r="A83" s="13"/>
      <c r="B83" s="26"/>
      <c r="C83" s="8">
        <f t="shared" ref="C83:Q83" si="31">IF(C26&gt;0,(C26/C$46)*LN(C26/C$46),0)</f>
        <v>0</v>
      </c>
      <c r="D83" s="8">
        <f t="shared" si="31"/>
        <v>-5.6132618533668403E-2</v>
      </c>
      <c r="E83" s="8">
        <f t="shared" si="31"/>
        <v>0</v>
      </c>
      <c r="F83" s="8">
        <f t="shared" si="31"/>
        <v>0</v>
      </c>
      <c r="G83" s="3">
        <f t="shared" si="31"/>
        <v>0</v>
      </c>
      <c r="H83" s="8">
        <f t="shared" si="31"/>
        <v>0</v>
      </c>
      <c r="I83" s="8">
        <f t="shared" si="31"/>
        <v>0</v>
      </c>
      <c r="J83" s="8">
        <f t="shared" si="31"/>
        <v>0</v>
      </c>
      <c r="K83" s="8">
        <f t="shared" si="31"/>
        <v>0</v>
      </c>
      <c r="L83" s="8">
        <f t="shared" si="31"/>
        <v>0</v>
      </c>
      <c r="M83" s="8">
        <f t="shared" si="31"/>
        <v>0</v>
      </c>
      <c r="N83" s="8">
        <f t="shared" si="31"/>
        <v>0</v>
      </c>
      <c r="O83" s="8">
        <f t="shared" si="31"/>
        <v>0</v>
      </c>
      <c r="P83" s="8">
        <f t="shared" si="31"/>
        <v>0</v>
      </c>
      <c r="Q83" s="8">
        <f t="shared" si="31"/>
        <v>0</v>
      </c>
      <c r="R83" s="8">
        <f t="shared" si="29"/>
        <v>0</v>
      </c>
      <c r="S83" s="8">
        <f t="shared" si="29"/>
        <v>0</v>
      </c>
      <c r="T83" s="8">
        <f t="shared" si="29"/>
        <v>0</v>
      </c>
      <c r="U83" s="8">
        <f t="shared" si="29"/>
        <v>0</v>
      </c>
      <c r="V83" s="3">
        <f t="shared" si="29"/>
        <v>0</v>
      </c>
    </row>
    <row r="84" spans="1:22" s="28" customFormat="1" ht="16" x14ac:dyDescent="0.2">
      <c r="A84" s="21"/>
      <c r="B84" s="22"/>
      <c r="C84" s="23" t="e">
        <f>IF(#REF!&gt;0,(#REF!/C$46)*LN(#REF!/C$46),0)</f>
        <v>#REF!</v>
      </c>
      <c r="D84" s="23" t="e">
        <f>IF(#REF!&gt;0,(#REF!/D$46)*LN(#REF!/D$46),0)</f>
        <v>#REF!</v>
      </c>
      <c r="E84" s="23" t="e">
        <f>IF(#REF!&gt;0,(#REF!/E$46)*LN(#REF!/E$46),0)</f>
        <v>#REF!</v>
      </c>
      <c r="F84" s="23" t="e">
        <f>IF(#REF!&gt;0,(#REF!/F$46)*LN(#REF!/F$46),0)</f>
        <v>#REF!</v>
      </c>
      <c r="G84" s="23" t="e">
        <f>IF(#REF!&gt;0,(#REF!/G$46)*LN(#REF!/G$46),0)</f>
        <v>#REF!</v>
      </c>
      <c r="H84" s="23" t="e">
        <f>IF(#REF!&gt;0,(#REF!/H$46)*LN(#REF!/H$46),0)</f>
        <v>#REF!</v>
      </c>
      <c r="I84" s="23" t="e">
        <f>IF(#REF!&gt;0,(#REF!/I$46)*LN(#REF!/I$46),0)</f>
        <v>#REF!</v>
      </c>
      <c r="J84" s="23" t="e">
        <f>IF(#REF!&gt;0,(#REF!/J$46)*LN(#REF!/J$46),0)</f>
        <v>#REF!</v>
      </c>
      <c r="K84" s="23" t="e">
        <f>IF(#REF!&gt;0,(#REF!/K$46)*LN(#REF!/K$46),0)</f>
        <v>#REF!</v>
      </c>
      <c r="L84" s="23" t="e">
        <f>IF(#REF!&gt;0,(#REF!/L$46)*LN(#REF!/L$46),0)</f>
        <v>#REF!</v>
      </c>
      <c r="M84" s="23" t="e">
        <f>IF(#REF!&gt;0,(#REF!/M$46)*LN(#REF!/M$46),0)</f>
        <v>#REF!</v>
      </c>
      <c r="N84" s="23" t="e">
        <f>IF(#REF!&gt;0,(#REF!/N$46)*LN(#REF!/N$46),0)</f>
        <v>#REF!</v>
      </c>
      <c r="O84" s="23" t="e">
        <f>IF(#REF!&gt;0,(#REF!/O$46)*LN(#REF!/O$46),0)</f>
        <v>#REF!</v>
      </c>
      <c r="P84" s="23" t="e">
        <f>IF(#REF!&gt;0,(#REF!/P$46)*LN(#REF!/P$46),0)</f>
        <v>#REF!</v>
      </c>
      <c r="Q84" s="23" t="e">
        <f>IF(#REF!&gt;0,(#REF!/Q$46)*LN(#REF!/Q$46),0)</f>
        <v>#REF!</v>
      </c>
      <c r="R84" s="23">
        <f t="shared" ref="R84:V87" si="32">IF(R33&gt;0,(R33/R$46)*LN(R33/R$46),0)</f>
        <v>0</v>
      </c>
      <c r="S84" s="23">
        <f t="shared" si="32"/>
        <v>0</v>
      </c>
      <c r="T84" s="23">
        <f t="shared" si="32"/>
        <v>0</v>
      </c>
      <c r="U84" s="23">
        <f t="shared" si="32"/>
        <v>0</v>
      </c>
      <c r="V84" s="23">
        <f t="shared" si="32"/>
        <v>0</v>
      </c>
    </row>
    <row r="85" spans="1:22" ht="16" x14ac:dyDescent="0.2">
      <c r="A85" s="13"/>
      <c r="B85" s="26"/>
      <c r="C85" s="8" t="e">
        <f>IF(#REF!&gt;0,(#REF!/C$46)*LN(#REF!/C$46),0)</f>
        <v>#REF!</v>
      </c>
      <c r="D85" s="8" t="e">
        <f>IF(#REF!&gt;0,(#REF!/D$46)*LN(#REF!/D$46),0)</f>
        <v>#REF!</v>
      </c>
      <c r="E85" s="8" t="e">
        <f>IF(#REF!&gt;0,(#REF!/E$46)*LN(#REF!/E$46),0)</f>
        <v>#REF!</v>
      </c>
      <c r="F85" s="8" t="e">
        <f>IF(#REF!&gt;0,(#REF!/F$46)*LN(#REF!/F$46),0)</f>
        <v>#REF!</v>
      </c>
      <c r="G85" s="3" t="e">
        <f>IF(#REF!&gt;0,(#REF!/G$46)*LN(#REF!/G$46),0)</f>
        <v>#REF!</v>
      </c>
      <c r="H85" s="8" t="e">
        <f>IF(#REF!&gt;0,(#REF!/H$46)*LN(#REF!/H$46),0)</f>
        <v>#REF!</v>
      </c>
      <c r="I85" s="8" t="e">
        <f>IF(#REF!&gt;0,(#REF!/I$46)*LN(#REF!/I$46),0)</f>
        <v>#REF!</v>
      </c>
      <c r="J85" s="8" t="e">
        <f>IF(#REF!&gt;0,(#REF!/J$46)*LN(#REF!/J$46),0)</f>
        <v>#REF!</v>
      </c>
      <c r="K85" s="8" t="e">
        <f>IF(#REF!&gt;0,(#REF!/K$46)*LN(#REF!/K$46),0)</f>
        <v>#REF!</v>
      </c>
      <c r="L85" s="8" t="e">
        <f>IF(#REF!&gt;0,(#REF!/L$46)*LN(#REF!/L$46),0)</f>
        <v>#REF!</v>
      </c>
      <c r="M85" s="8" t="e">
        <f>IF(#REF!&gt;0,(#REF!/M$46)*LN(#REF!/M$46),0)</f>
        <v>#REF!</v>
      </c>
      <c r="N85" s="8" t="e">
        <f>IF(#REF!&gt;0,(#REF!/N$46)*LN(#REF!/N$46),0)</f>
        <v>#REF!</v>
      </c>
      <c r="O85" s="8" t="e">
        <f>IF(#REF!&gt;0,(#REF!/O$46)*LN(#REF!/O$46),0)</f>
        <v>#REF!</v>
      </c>
      <c r="P85" s="8" t="e">
        <f>IF(#REF!&gt;0,(#REF!/P$46)*LN(#REF!/P$46),0)</f>
        <v>#REF!</v>
      </c>
      <c r="Q85" s="8" t="e">
        <f>IF(#REF!&gt;0,(#REF!/Q$46)*LN(#REF!/Q$46),0)</f>
        <v>#REF!</v>
      </c>
      <c r="R85" s="8">
        <f t="shared" si="32"/>
        <v>0</v>
      </c>
      <c r="S85" s="8">
        <f t="shared" si="32"/>
        <v>0</v>
      </c>
      <c r="T85" s="8">
        <f t="shared" si="32"/>
        <v>0</v>
      </c>
      <c r="U85" s="8">
        <f t="shared" si="32"/>
        <v>0</v>
      </c>
      <c r="V85" s="3">
        <f t="shared" si="32"/>
        <v>0</v>
      </c>
    </row>
    <row r="86" spans="1:22" s="28" customFormat="1" ht="16" x14ac:dyDescent="0.2">
      <c r="A86" s="21"/>
      <c r="B86" s="22"/>
      <c r="C86" s="23" t="e">
        <f>IF(#REF!&gt;0,(#REF!/C$46)*LN(#REF!/C$46),0)</f>
        <v>#REF!</v>
      </c>
      <c r="D86" s="23" t="e">
        <f>IF(#REF!&gt;0,(#REF!/D$46)*LN(#REF!/D$46),0)</f>
        <v>#REF!</v>
      </c>
      <c r="E86" s="23" t="e">
        <f>IF(#REF!&gt;0,(#REF!/E$46)*LN(#REF!/E$46),0)</f>
        <v>#REF!</v>
      </c>
      <c r="F86" s="23" t="e">
        <f>IF(#REF!&gt;0,(#REF!/F$46)*LN(#REF!/F$46),0)</f>
        <v>#REF!</v>
      </c>
      <c r="G86" s="23" t="e">
        <f>IF(#REF!&gt;0,(#REF!/G$46)*LN(#REF!/G$46),0)</f>
        <v>#REF!</v>
      </c>
      <c r="H86" s="23" t="e">
        <f>IF(#REF!&gt;0,(#REF!/H$46)*LN(#REF!/H$46),0)</f>
        <v>#REF!</v>
      </c>
      <c r="I86" s="23" t="e">
        <f>IF(#REF!&gt;0,(#REF!/I$46)*LN(#REF!/I$46),0)</f>
        <v>#REF!</v>
      </c>
      <c r="J86" s="23" t="e">
        <f>IF(#REF!&gt;0,(#REF!/J$46)*LN(#REF!/J$46),0)</f>
        <v>#REF!</v>
      </c>
      <c r="K86" s="23" t="e">
        <f>IF(#REF!&gt;0,(#REF!/K$46)*LN(#REF!/K$46),0)</f>
        <v>#REF!</v>
      </c>
      <c r="L86" s="23" t="e">
        <f>IF(#REF!&gt;0,(#REF!/L$46)*LN(#REF!/L$46),0)</f>
        <v>#REF!</v>
      </c>
      <c r="M86" s="23" t="e">
        <f>IF(#REF!&gt;0,(#REF!/M$46)*LN(#REF!/M$46),0)</f>
        <v>#REF!</v>
      </c>
      <c r="N86" s="23" t="e">
        <f>IF(#REF!&gt;0,(#REF!/N$46)*LN(#REF!/N$46),0)</f>
        <v>#REF!</v>
      </c>
      <c r="O86" s="23" t="e">
        <f>IF(#REF!&gt;0,(#REF!/O$46)*LN(#REF!/O$46),0)</f>
        <v>#REF!</v>
      </c>
      <c r="P86" s="23" t="e">
        <f>IF(#REF!&gt;0,(#REF!/P$46)*LN(#REF!/P$46),0)</f>
        <v>#REF!</v>
      </c>
      <c r="Q86" s="23" t="e">
        <f>IF(#REF!&gt;0,(#REF!/Q$46)*LN(#REF!/Q$46),0)</f>
        <v>#REF!</v>
      </c>
      <c r="R86" s="23">
        <f t="shared" si="32"/>
        <v>0</v>
      </c>
      <c r="S86" s="23">
        <f t="shared" si="32"/>
        <v>0</v>
      </c>
      <c r="T86" s="23">
        <f t="shared" si="32"/>
        <v>0</v>
      </c>
      <c r="U86" s="23">
        <f t="shared" si="32"/>
        <v>0</v>
      </c>
      <c r="V86" s="23">
        <f t="shared" si="32"/>
        <v>0</v>
      </c>
    </row>
    <row r="87" spans="1:22" ht="16" x14ac:dyDescent="0.2">
      <c r="A87" s="13"/>
      <c r="B87" s="26"/>
      <c r="C87" s="8">
        <f t="shared" ref="C87:Q87" si="33">IF(C12&gt;0,(C12/C$46)*LN(C12/C$46),0)</f>
        <v>0</v>
      </c>
      <c r="D87" s="8">
        <f t="shared" si="33"/>
        <v>-3.2538226560769337E-2</v>
      </c>
      <c r="E87" s="8">
        <f t="shared" si="33"/>
        <v>0</v>
      </c>
      <c r="F87" s="8">
        <f t="shared" si="33"/>
        <v>0</v>
      </c>
      <c r="G87" s="3">
        <f t="shared" si="33"/>
        <v>0</v>
      </c>
      <c r="H87" s="8">
        <f t="shared" si="33"/>
        <v>0</v>
      </c>
      <c r="I87" s="8">
        <f t="shared" si="33"/>
        <v>0</v>
      </c>
      <c r="J87" s="8">
        <f t="shared" si="33"/>
        <v>0</v>
      </c>
      <c r="K87" s="8">
        <f t="shared" si="33"/>
        <v>0</v>
      </c>
      <c r="L87" s="8">
        <f t="shared" si="33"/>
        <v>0</v>
      </c>
      <c r="M87" s="8">
        <f t="shared" si="33"/>
        <v>0</v>
      </c>
      <c r="N87" s="8">
        <f t="shared" si="33"/>
        <v>0</v>
      </c>
      <c r="O87" s="8">
        <f t="shared" si="33"/>
        <v>0</v>
      </c>
      <c r="P87" s="8">
        <f t="shared" si="33"/>
        <v>0</v>
      </c>
      <c r="Q87" s="8">
        <f t="shared" si="33"/>
        <v>0</v>
      </c>
      <c r="R87" s="8">
        <f t="shared" si="32"/>
        <v>0</v>
      </c>
      <c r="S87" s="8">
        <f t="shared" si="32"/>
        <v>0</v>
      </c>
      <c r="T87" s="8">
        <f t="shared" si="32"/>
        <v>0</v>
      </c>
      <c r="U87" s="8">
        <f t="shared" si="32"/>
        <v>0</v>
      </c>
      <c r="V87" s="3">
        <f t="shared" si="32"/>
        <v>0</v>
      </c>
    </row>
    <row r="88" spans="1:22" s="28" customFormat="1" ht="16" x14ac:dyDescent="0.2">
      <c r="A88" s="21"/>
      <c r="B88" s="22"/>
      <c r="C88" s="23">
        <f t="shared" ref="C88:Q88" si="34">IF(C36&gt;0,(C36/C$46)*LN(C36/C$46),0)</f>
        <v>0</v>
      </c>
      <c r="D88" s="23">
        <f t="shared" si="34"/>
        <v>-3.2538226560769337E-2</v>
      </c>
      <c r="E88" s="23">
        <f t="shared" si="34"/>
        <v>0</v>
      </c>
      <c r="F88" s="23">
        <f t="shared" si="34"/>
        <v>0</v>
      </c>
      <c r="G88" s="23">
        <f t="shared" si="34"/>
        <v>0</v>
      </c>
      <c r="H88" s="23">
        <f t="shared" si="34"/>
        <v>0</v>
      </c>
      <c r="I88" s="23">
        <f t="shared" si="34"/>
        <v>0</v>
      </c>
      <c r="J88" s="23">
        <f t="shared" si="34"/>
        <v>0</v>
      </c>
      <c r="K88" s="23">
        <f t="shared" si="34"/>
        <v>0</v>
      </c>
      <c r="L88" s="23">
        <f t="shared" si="34"/>
        <v>0</v>
      </c>
      <c r="M88" s="23">
        <f t="shared" si="34"/>
        <v>0</v>
      </c>
      <c r="N88" s="23">
        <f t="shared" si="34"/>
        <v>0</v>
      </c>
      <c r="O88" s="23">
        <f t="shared" si="34"/>
        <v>0</v>
      </c>
      <c r="P88" s="23">
        <f t="shared" si="34"/>
        <v>0</v>
      </c>
      <c r="Q88" s="23">
        <f t="shared" si="34"/>
        <v>0</v>
      </c>
      <c r="R88" s="23">
        <f>IF(R38&gt;0,(R38/R$46)*LN(R38/R$46),0)</f>
        <v>0</v>
      </c>
      <c r="S88" s="23">
        <f>IF(S38&gt;0,(S38/S$46)*LN(S38/S$46),0)</f>
        <v>0</v>
      </c>
      <c r="T88" s="23">
        <f>IF(T38&gt;0,(T38/T$46)*LN(T38/T$46),0)</f>
        <v>0</v>
      </c>
      <c r="U88" s="23">
        <f>IF(U38&gt;0,(U38/U$46)*LN(U38/U$46),0)</f>
        <v>0</v>
      </c>
      <c r="V88" s="23">
        <f>IF(V38&gt;0,(V38/V$46)*LN(V38/V$46),0)</f>
        <v>0</v>
      </c>
    </row>
    <row r="89" spans="1:22" ht="16" x14ac:dyDescent="0.2">
      <c r="A89" s="13"/>
      <c r="B89" s="26"/>
      <c r="C89" s="8">
        <f t="shared" ref="C89:Q89" si="35">IF(C32&gt;0,(C32/C$46)*LN(C32/C$46),0)</f>
        <v>0</v>
      </c>
      <c r="D89" s="8">
        <f t="shared" si="35"/>
        <v>-0.17682838864033554</v>
      </c>
      <c r="E89" s="8">
        <f t="shared" si="35"/>
        <v>0</v>
      </c>
      <c r="F89" s="8">
        <f t="shared" si="35"/>
        <v>0</v>
      </c>
      <c r="G89" s="3">
        <f t="shared" si="35"/>
        <v>0</v>
      </c>
      <c r="H89" s="8">
        <f t="shared" si="35"/>
        <v>0</v>
      </c>
      <c r="I89" s="8">
        <f t="shared" si="35"/>
        <v>0</v>
      </c>
      <c r="J89" s="8">
        <f t="shared" si="35"/>
        <v>0</v>
      </c>
      <c r="K89" s="8">
        <f t="shared" si="35"/>
        <v>0</v>
      </c>
      <c r="L89" s="8">
        <f t="shared" si="35"/>
        <v>0</v>
      </c>
      <c r="M89" s="8">
        <f t="shared" si="35"/>
        <v>0</v>
      </c>
      <c r="N89" s="8">
        <f t="shared" si="35"/>
        <v>0</v>
      </c>
      <c r="O89" s="8">
        <f t="shared" si="35"/>
        <v>0</v>
      </c>
      <c r="P89" s="8">
        <f t="shared" si="35"/>
        <v>0</v>
      </c>
      <c r="Q89" s="8">
        <f t="shared" si="35"/>
        <v>0</v>
      </c>
      <c r="R89" s="8">
        <f t="shared" ref="R89:V92" si="36">IF(R40&gt;0,(R40/R$46)*LN(R40/R$46),0)</f>
        <v>0</v>
      </c>
      <c r="S89" s="8">
        <f t="shared" si="36"/>
        <v>0</v>
      </c>
      <c r="T89" s="8">
        <f t="shared" si="36"/>
        <v>0</v>
      </c>
      <c r="U89" s="8">
        <f t="shared" si="36"/>
        <v>0</v>
      </c>
      <c r="V89" s="3">
        <f t="shared" si="36"/>
        <v>0</v>
      </c>
    </row>
    <row r="90" spans="1:22" s="28" customFormat="1" ht="16" x14ac:dyDescent="0.2">
      <c r="A90" s="21"/>
      <c r="B90" s="22"/>
      <c r="C90" s="23">
        <f t="shared" ref="C90:Q90" si="37">IF(C33&gt;0,(C33/C$46)*LN(C33/C$46),0)</f>
        <v>0</v>
      </c>
      <c r="D90" s="23">
        <f t="shared" si="37"/>
        <v>-9.4377567891596278E-2</v>
      </c>
      <c r="E90" s="23">
        <f t="shared" si="37"/>
        <v>0</v>
      </c>
      <c r="F90" s="23">
        <f t="shared" si="37"/>
        <v>0</v>
      </c>
      <c r="G90" s="23">
        <f t="shared" si="37"/>
        <v>0</v>
      </c>
      <c r="H90" s="23">
        <f t="shared" si="37"/>
        <v>0</v>
      </c>
      <c r="I90" s="23">
        <f t="shared" si="37"/>
        <v>0</v>
      </c>
      <c r="J90" s="23">
        <f t="shared" si="37"/>
        <v>0</v>
      </c>
      <c r="K90" s="23">
        <f t="shared" si="37"/>
        <v>0</v>
      </c>
      <c r="L90" s="23">
        <f t="shared" si="37"/>
        <v>0</v>
      </c>
      <c r="M90" s="23">
        <f t="shared" si="37"/>
        <v>0</v>
      </c>
      <c r="N90" s="23">
        <f t="shared" si="37"/>
        <v>0</v>
      </c>
      <c r="O90" s="23">
        <f t="shared" si="37"/>
        <v>0</v>
      </c>
      <c r="P90" s="23">
        <f t="shared" si="37"/>
        <v>0</v>
      </c>
      <c r="Q90" s="23">
        <f t="shared" si="37"/>
        <v>0</v>
      </c>
      <c r="R90" s="23">
        <f t="shared" si="36"/>
        <v>0</v>
      </c>
      <c r="S90" s="23">
        <f t="shared" si="36"/>
        <v>0</v>
      </c>
      <c r="T90" s="23">
        <f t="shared" si="36"/>
        <v>0</v>
      </c>
      <c r="U90" s="23">
        <f t="shared" si="36"/>
        <v>0</v>
      </c>
      <c r="V90" s="23">
        <f t="shared" si="36"/>
        <v>0</v>
      </c>
    </row>
    <row r="91" spans="1:22" ht="16" x14ac:dyDescent="0.2">
      <c r="A91" s="13"/>
      <c r="B91" s="26"/>
      <c r="C91" s="8">
        <f t="shared" ref="C91:Q91" si="38">IF(C42&gt;0,(C42/C$46)*LN(C42/C$46),0)</f>
        <v>0</v>
      </c>
      <c r="D91" s="8">
        <f t="shared" si="38"/>
        <v>0</v>
      </c>
      <c r="E91" s="8">
        <f t="shared" si="38"/>
        <v>0</v>
      </c>
      <c r="F91" s="8">
        <f t="shared" si="38"/>
        <v>0</v>
      </c>
      <c r="G91" s="3">
        <f t="shared" si="38"/>
        <v>0</v>
      </c>
      <c r="H91" s="8">
        <f t="shared" si="38"/>
        <v>0</v>
      </c>
      <c r="I91" s="8">
        <f t="shared" si="38"/>
        <v>0</v>
      </c>
      <c r="J91" s="8">
        <f t="shared" si="38"/>
        <v>0</v>
      </c>
      <c r="K91" s="8">
        <f t="shared" si="38"/>
        <v>0</v>
      </c>
      <c r="L91" s="8">
        <f t="shared" si="38"/>
        <v>0</v>
      </c>
      <c r="M91" s="8">
        <f t="shared" si="38"/>
        <v>0</v>
      </c>
      <c r="N91" s="8">
        <f t="shared" si="38"/>
        <v>0</v>
      </c>
      <c r="O91" s="8">
        <f t="shared" si="38"/>
        <v>0</v>
      </c>
      <c r="P91" s="8">
        <f t="shared" si="38"/>
        <v>0</v>
      </c>
      <c r="Q91" s="8">
        <f t="shared" si="38"/>
        <v>0</v>
      </c>
      <c r="R91" s="8">
        <f t="shared" si="36"/>
        <v>0</v>
      </c>
      <c r="S91" s="8">
        <f t="shared" si="36"/>
        <v>0</v>
      </c>
      <c r="T91" s="8">
        <f t="shared" si="36"/>
        <v>0</v>
      </c>
      <c r="U91" s="8">
        <f t="shared" si="36"/>
        <v>0</v>
      </c>
      <c r="V91" s="3">
        <f t="shared" si="36"/>
        <v>0</v>
      </c>
    </row>
    <row r="92" spans="1:22" s="28" customFormat="1" ht="16" x14ac:dyDescent="0.2">
      <c r="A92" s="21"/>
      <c r="B92" s="22"/>
      <c r="C92" s="23">
        <f t="shared" ref="C92:Q92" si="39">IF(C43&gt;0,(C43/C$46)*LN(C43/C$46),0)</f>
        <v>0</v>
      </c>
      <c r="D92" s="23">
        <f t="shared" si="39"/>
        <v>0</v>
      </c>
      <c r="E92" s="23">
        <f t="shared" si="39"/>
        <v>0</v>
      </c>
      <c r="F92" s="23">
        <f t="shared" si="39"/>
        <v>0</v>
      </c>
      <c r="G92" s="23">
        <f t="shared" si="39"/>
        <v>0</v>
      </c>
      <c r="H92" s="23">
        <f t="shared" si="39"/>
        <v>0</v>
      </c>
      <c r="I92" s="23">
        <f t="shared" si="39"/>
        <v>0</v>
      </c>
      <c r="J92" s="23">
        <f t="shared" si="39"/>
        <v>0</v>
      </c>
      <c r="K92" s="23">
        <f t="shared" si="39"/>
        <v>0</v>
      </c>
      <c r="L92" s="23">
        <f t="shared" si="39"/>
        <v>0</v>
      </c>
      <c r="M92" s="23">
        <f t="shared" si="39"/>
        <v>0</v>
      </c>
      <c r="N92" s="23">
        <f t="shared" si="39"/>
        <v>0</v>
      </c>
      <c r="O92" s="23">
        <f t="shared" si="39"/>
        <v>0</v>
      </c>
      <c r="P92" s="23">
        <f t="shared" si="39"/>
        <v>0</v>
      </c>
      <c r="Q92" s="23">
        <f t="shared" si="39"/>
        <v>0</v>
      </c>
      <c r="R92" s="23">
        <f t="shared" si="36"/>
        <v>0</v>
      </c>
      <c r="S92" s="23">
        <f t="shared" si="36"/>
        <v>0</v>
      </c>
      <c r="T92" s="23">
        <f t="shared" si="36"/>
        <v>0</v>
      </c>
      <c r="U92" s="23">
        <f t="shared" si="36"/>
        <v>0</v>
      </c>
      <c r="V92" s="23">
        <f t="shared" si="36"/>
        <v>0</v>
      </c>
    </row>
    <row r="94" spans="1:22" x14ac:dyDescent="0.2">
      <c r="B94" s="2" t="s">
        <v>36</v>
      </c>
      <c r="C94" s="8" t="e">
        <f t="shared" ref="C94:V94" si="40">SUM(C58:C92)</f>
        <v>#REF!</v>
      </c>
      <c r="D94" s="8" t="e">
        <f t="shared" si="40"/>
        <v>#REF!</v>
      </c>
      <c r="E94" s="8" t="e">
        <f t="shared" si="40"/>
        <v>#REF!</v>
      </c>
      <c r="F94" s="8" t="e">
        <f t="shared" si="40"/>
        <v>#REF!</v>
      </c>
      <c r="G94" s="3" t="e">
        <f t="shared" si="40"/>
        <v>#REF!</v>
      </c>
      <c r="H94" s="8" t="e">
        <f t="shared" si="40"/>
        <v>#REF!</v>
      </c>
      <c r="I94" s="8" t="e">
        <f t="shared" si="40"/>
        <v>#REF!</v>
      </c>
      <c r="J94" s="8" t="e">
        <f t="shared" si="40"/>
        <v>#REF!</v>
      </c>
      <c r="K94" s="8" t="e">
        <f t="shared" si="40"/>
        <v>#REF!</v>
      </c>
      <c r="L94" s="8" t="e">
        <f t="shared" si="40"/>
        <v>#REF!</v>
      </c>
      <c r="M94" s="8" t="e">
        <f t="shared" si="40"/>
        <v>#REF!</v>
      </c>
      <c r="N94" s="8" t="e">
        <f t="shared" si="40"/>
        <v>#REF!</v>
      </c>
      <c r="O94" s="8" t="e">
        <f t="shared" si="40"/>
        <v>#REF!</v>
      </c>
      <c r="P94" s="8" t="e">
        <f t="shared" si="40"/>
        <v>#REF!</v>
      </c>
      <c r="Q94" s="8" t="e">
        <f t="shared" si="40"/>
        <v>#REF!</v>
      </c>
      <c r="R94" s="8">
        <f t="shared" si="40"/>
        <v>-1.0721302503182779</v>
      </c>
      <c r="S94" s="8">
        <f t="shared" si="40"/>
        <v>0</v>
      </c>
      <c r="T94" s="8">
        <f t="shared" si="40"/>
        <v>0</v>
      </c>
      <c r="U94" s="8">
        <f t="shared" si="40"/>
        <v>0</v>
      </c>
      <c r="V94" s="3">
        <f t="shared" si="40"/>
        <v>0</v>
      </c>
    </row>
    <row r="95" spans="1:22" x14ac:dyDescent="0.2">
      <c r="A95" s="2" t="s">
        <v>37</v>
      </c>
      <c r="B95" s="27" t="s">
        <v>38</v>
      </c>
      <c r="C95" s="32" t="e">
        <f>ABS(C94)</f>
        <v>#REF!</v>
      </c>
      <c r="D95" s="32" t="e">
        <f t="shared" ref="D95:V95" si="41">ABS(D94)</f>
        <v>#REF!</v>
      </c>
      <c r="E95" s="32" t="e">
        <f t="shared" si="41"/>
        <v>#REF!</v>
      </c>
      <c r="F95" s="32" t="e">
        <f t="shared" si="41"/>
        <v>#REF!</v>
      </c>
      <c r="G95" s="3" t="e">
        <f t="shared" si="41"/>
        <v>#REF!</v>
      </c>
      <c r="H95" s="32" t="e">
        <f t="shared" si="41"/>
        <v>#REF!</v>
      </c>
      <c r="I95" s="32" t="e">
        <f t="shared" si="41"/>
        <v>#REF!</v>
      </c>
      <c r="J95" s="32" t="e">
        <f t="shared" si="41"/>
        <v>#REF!</v>
      </c>
      <c r="K95" s="32" t="e">
        <f t="shared" si="41"/>
        <v>#REF!</v>
      </c>
      <c r="L95" s="30" t="e">
        <f t="shared" si="41"/>
        <v>#REF!</v>
      </c>
      <c r="M95" s="7" t="e">
        <f t="shared" si="41"/>
        <v>#REF!</v>
      </c>
      <c r="N95" s="7" t="e">
        <f t="shared" si="41"/>
        <v>#REF!</v>
      </c>
      <c r="O95" s="7" t="e">
        <f t="shared" si="41"/>
        <v>#REF!</v>
      </c>
      <c r="P95" s="7" t="e">
        <f t="shared" si="41"/>
        <v>#REF!</v>
      </c>
      <c r="Q95" s="7" t="e">
        <f t="shared" si="41"/>
        <v>#REF!</v>
      </c>
      <c r="R95" s="33">
        <f t="shared" si="41"/>
        <v>1.0721302503182779</v>
      </c>
      <c r="S95" s="33">
        <f t="shared" si="41"/>
        <v>0</v>
      </c>
      <c r="T95" s="33">
        <f t="shared" si="41"/>
        <v>0</v>
      </c>
      <c r="U95" s="33">
        <f t="shared" si="41"/>
        <v>0</v>
      </c>
      <c r="V95" s="3">
        <f t="shared" si="41"/>
        <v>0</v>
      </c>
    </row>
    <row r="96" spans="1:22" x14ac:dyDescent="0.2">
      <c r="B96" s="2" t="s">
        <v>39</v>
      </c>
      <c r="C96" s="8" t="e">
        <f t="shared" ref="C96:V96" si="42">LN(C49)</f>
        <v>#NUM!</v>
      </c>
      <c r="D96" s="8">
        <f t="shared" si="42"/>
        <v>3.4657359027997265</v>
      </c>
      <c r="E96" s="8" t="e">
        <f t="shared" si="42"/>
        <v>#NUM!</v>
      </c>
      <c r="F96" s="8" t="e">
        <f t="shared" si="42"/>
        <v>#NUM!</v>
      </c>
      <c r="G96" s="3" t="e">
        <f t="shared" si="42"/>
        <v>#NUM!</v>
      </c>
      <c r="H96" s="8" t="e">
        <f t="shared" si="42"/>
        <v>#NUM!</v>
      </c>
      <c r="I96" s="8" t="e">
        <f t="shared" si="42"/>
        <v>#NUM!</v>
      </c>
      <c r="J96" s="8">
        <f t="shared" si="42"/>
        <v>1.3862943611198906</v>
      </c>
      <c r="K96" s="8" t="e">
        <f t="shared" si="42"/>
        <v>#NUM!</v>
      </c>
      <c r="L96" s="8" t="e">
        <f t="shared" si="42"/>
        <v>#NUM!</v>
      </c>
      <c r="M96" s="8" t="e">
        <f t="shared" si="42"/>
        <v>#NUM!</v>
      </c>
      <c r="N96" s="8" t="e">
        <f t="shared" si="42"/>
        <v>#NUM!</v>
      </c>
      <c r="O96" s="8" t="e">
        <f t="shared" si="42"/>
        <v>#NUM!</v>
      </c>
      <c r="P96" s="8" t="e">
        <f t="shared" si="42"/>
        <v>#NUM!</v>
      </c>
      <c r="Q96" s="8" t="e">
        <f t="shared" si="42"/>
        <v>#NUM!</v>
      </c>
      <c r="R96" s="8">
        <f t="shared" si="42"/>
        <v>2.0794415416798357</v>
      </c>
      <c r="S96" s="8" t="e">
        <f t="shared" si="42"/>
        <v>#NUM!</v>
      </c>
      <c r="T96" s="8" t="e">
        <f t="shared" si="42"/>
        <v>#NUM!</v>
      </c>
      <c r="U96" s="8" t="e">
        <f t="shared" si="42"/>
        <v>#NUM!</v>
      </c>
      <c r="V96" s="3" t="e">
        <f t="shared" si="42"/>
        <v>#NUM!</v>
      </c>
    </row>
    <row r="97" spans="2:22" x14ac:dyDescent="0.2">
      <c r="B97" s="27" t="s">
        <v>40</v>
      </c>
      <c r="C97" s="32" t="e">
        <f>C95/C96</f>
        <v>#REF!</v>
      </c>
      <c r="D97" s="32" t="e">
        <f t="shared" ref="D97:V97" si="43">D95/D96</f>
        <v>#REF!</v>
      </c>
      <c r="E97" s="32" t="e">
        <f t="shared" si="43"/>
        <v>#REF!</v>
      </c>
      <c r="F97" s="32" t="e">
        <f t="shared" si="43"/>
        <v>#REF!</v>
      </c>
      <c r="G97" s="3" t="e">
        <f t="shared" si="43"/>
        <v>#REF!</v>
      </c>
      <c r="H97" s="32" t="e">
        <f t="shared" si="43"/>
        <v>#REF!</v>
      </c>
      <c r="I97" s="32" t="e">
        <f t="shared" si="43"/>
        <v>#REF!</v>
      </c>
      <c r="J97" s="32" t="e">
        <f t="shared" si="43"/>
        <v>#REF!</v>
      </c>
      <c r="K97" s="32" t="e">
        <f t="shared" si="43"/>
        <v>#REF!</v>
      </c>
      <c r="L97" s="30" t="e">
        <f t="shared" si="43"/>
        <v>#REF!</v>
      </c>
      <c r="M97" s="7" t="e">
        <f t="shared" si="43"/>
        <v>#REF!</v>
      </c>
      <c r="N97" s="7" t="e">
        <f t="shared" si="43"/>
        <v>#REF!</v>
      </c>
      <c r="O97" s="7" t="e">
        <f t="shared" si="43"/>
        <v>#REF!</v>
      </c>
      <c r="P97" s="7" t="e">
        <f t="shared" si="43"/>
        <v>#REF!</v>
      </c>
      <c r="Q97" s="7" t="e">
        <f t="shared" si="43"/>
        <v>#REF!</v>
      </c>
      <c r="R97" s="33">
        <f t="shared" si="43"/>
        <v>0.51558566510707426</v>
      </c>
      <c r="S97" s="33" t="e">
        <f t="shared" si="43"/>
        <v>#NUM!</v>
      </c>
      <c r="T97" s="33" t="e">
        <f t="shared" si="43"/>
        <v>#NUM!</v>
      </c>
      <c r="U97" s="33" t="e">
        <f t="shared" si="43"/>
        <v>#NUM!</v>
      </c>
      <c r="V97" s="3" t="e">
        <f t="shared" si="43"/>
        <v>#NUM!</v>
      </c>
    </row>
    <row r="99" spans="2:22" x14ac:dyDescent="0.2">
      <c r="B99" s="27" t="s">
        <v>41</v>
      </c>
      <c r="C99" s="32">
        <f>C49</f>
        <v>0</v>
      </c>
      <c r="D99" s="32">
        <f t="shared" ref="D99:V99" si="44">D49</f>
        <v>32</v>
      </c>
      <c r="E99" s="32">
        <f t="shared" si="44"/>
        <v>0</v>
      </c>
      <c r="F99" s="32">
        <f t="shared" si="44"/>
        <v>0</v>
      </c>
      <c r="G99" s="3">
        <f t="shared" si="44"/>
        <v>0</v>
      </c>
      <c r="H99" s="32">
        <f t="shared" si="44"/>
        <v>0</v>
      </c>
      <c r="I99" s="32">
        <f t="shared" si="44"/>
        <v>0</v>
      </c>
      <c r="J99" s="32">
        <f t="shared" si="44"/>
        <v>4</v>
      </c>
      <c r="K99" s="32">
        <f t="shared" si="44"/>
        <v>0</v>
      </c>
      <c r="L99" s="30">
        <f t="shared" si="44"/>
        <v>0</v>
      </c>
      <c r="M99" s="7">
        <f t="shared" si="44"/>
        <v>0</v>
      </c>
      <c r="N99" s="7">
        <f t="shared" si="44"/>
        <v>0</v>
      </c>
      <c r="O99" s="7">
        <f t="shared" si="44"/>
        <v>0</v>
      </c>
      <c r="P99" s="7">
        <f t="shared" si="44"/>
        <v>0</v>
      </c>
      <c r="Q99" s="7">
        <f t="shared" si="44"/>
        <v>0</v>
      </c>
      <c r="R99" s="33">
        <f t="shared" si="44"/>
        <v>8</v>
      </c>
      <c r="S99" s="33">
        <f t="shared" si="44"/>
        <v>0</v>
      </c>
      <c r="T99" s="33">
        <f t="shared" si="44"/>
        <v>0</v>
      </c>
      <c r="U99" s="33">
        <f t="shared" si="44"/>
        <v>0</v>
      </c>
      <c r="V99" s="3">
        <f t="shared" si="44"/>
        <v>0</v>
      </c>
    </row>
  </sheetData>
  <sortState xmlns:xlrd2="http://schemas.microsoft.com/office/spreadsheetml/2017/richdata2" ref="A5:Q33">
    <sortCondition ref="A5:A33"/>
    <sortCondition ref="B5:B33"/>
  </sortState>
  <mergeCells count="5">
    <mergeCell ref="C1:L1"/>
    <mergeCell ref="M1:Q1"/>
    <mergeCell ref="C4:L4"/>
    <mergeCell ref="M4:Q4"/>
    <mergeCell ref="R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F3CF-BAE2-4910-8A2B-87790010D59B}">
  <dimension ref="A1:S2"/>
  <sheetViews>
    <sheetView topLeftCell="A18" workbookViewId="0">
      <selection activeCell="G10" sqref="G10"/>
    </sheetView>
  </sheetViews>
  <sheetFormatPr baseColWidth="10" defaultColWidth="8.83203125" defaultRowHeight="15" x14ac:dyDescent="0.2"/>
  <cols>
    <col min="1" max="2" width="10.83203125" customWidth="1"/>
    <col min="3" max="3" width="18" customWidth="1"/>
    <col min="4" max="4" width="18.5" customWidth="1"/>
    <col min="5" max="5" width="10.83203125" customWidth="1"/>
    <col min="6" max="6" width="11.33203125" customWidth="1"/>
    <col min="7" max="7" width="10.6640625" customWidth="1"/>
    <col min="8" max="9" width="10.83203125" customWidth="1"/>
    <col min="10" max="10" width="10.5" customWidth="1"/>
    <col min="11" max="11" width="10.83203125" customWidth="1"/>
    <col min="12" max="12" width="10.5" customWidth="1"/>
    <col min="13" max="13" width="10.6640625" customWidth="1"/>
    <col min="14" max="14" width="10.33203125" customWidth="1"/>
    <col min="15" max="15" width="12.83203125" customWidth="1"/>
    <col min="18" max="18" width="47.6640625" customWidth="1"/>
    <col min="19" max="19" width="50.6640625" customWidth="1"/>
  </cols>
  <sheetData>
    <row r="1" spans="1:19" s="1" customFormat="1" ht="49" thickBot="1" x14ac:dyDescent="0.25">
      <c r="A1" s="1" t="s">
        <v>61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77</v>
      </c>
    </row>
    <row r="2" spans="1:19" ht="16" thickTop="1" x14ac:dyDescent="0.2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96D7-89D5-42AB-A960-48AA7A07E668}">
  <dimension ref="A1:O15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41.5" customWidth="1"/>
  </cols>
  <sheetData>
    <row r="1" spans="1:15" ht="20" thickBot="1" x14ac:dyDescent="0.3">
      <c r="B1" s="61" t="s">
        <v>78</v>
      </c>
      <c r="C1" s="62"/>
      <c r="D1" s="62"/>
      <c r="E1" s="63"/>
      <c r="F1" s="64"/>
      <c r="G1" s="65" t="s">
        <v>79</v>
      </c>
      <c r="H1" s="66"/>
      <c r="I1" s="66"/>
      <c r="J1" s="66"/>
      <c r="K1" s="67"/>
    </row>
    <row r="2" spans="1:15" ht="31" thickBot="1" x14ac:dyDescent="0.25">
      <c r="B2" s="48" t="s">
        <v>9</v>
      </c>
      <c r="C2" s="49" t="s">
        <v>10</v>
      </c>
      <c r="D2" s="49" t="s">
        <v>11</v>
      </c>
      <c r="E2" s="50" t="s">
        <v>13</v>
      </c>
      <c r="F2" s="51" t="s">
        <v>12</v>
      </c>
      <c r="G2" s="52" t="s">
        <v>5</v>
      </c>
      <c r="H2" s="52" t="s">
        <v>4</v>
      </c>
      <c r="I2" s="53" t="s">
        <v>8</v>
      </c>
      <c r="J2" s="53" t="s">
        <v>6</v>
      </c>
      <c r="K2" s="54" t="s">
        <v>7</v>
      </c>
      <c r="O2" t="s">
        <v>83</v>
      </c>
    </row>
    <row r="3" spans="1:15" x14ac:dyDescent="0.2">
      <c r="A3" s="42" t="s">
        <v>80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5" x14ac:dyDescent="0.2">
      <c r="A4" s="44" t="s">
        <v>81</v>
      </c>
      <c r="B4" s="43"/>
      <c r="C4" s="43"/>
      <c r="D4" s="43"/>
      <c r="E4" s="43"/>
      <c r="F4" s="45"/>
      <c r="G4" s="45"/>
      <c r="H4" s="45"/>
      <c r="I4" s="43"/>
      <c r="J4" s="43"/>
      <c r="K4" s="43"/>
    </row>
    <row r="10" spans="1:15" ht="16" thickBot="1" x14ac:dyDescent="0.25"/>
    <row r="11" spans="1:15" ht="20" thickBot="1" x14ac:dyDescent="0.3">
      <c r="B11" s="61" t="s">
        <v>78</v>
      </c>
      <c r="C11" s="62"/>
      <c r="D11" s="62"/>
      <c r="E11" s="63"/>
      <c r="F11" s="64"/>
      <c r="G11" s="65" t="s">
        <v>79</v>
      </c>
      <c r="H11" s="66"/>
      <c r="I11" s="66"/>
      <c r="J11" s="66"/>
      <c r="K11" s="67"/>
    </row>
    <row r="12" spans="1:15" ht="31" thickBot="1" x14ac:dyDescent="0.25">
      <c r="B12" s="48" t="s">
        <v>9</v>
      </c>
      <c r="C12" s="49" t="s">
        <v>10</v>
      </c>
      <c r="D12" s="49" t="s">
        <v>11</v>
      </c>
      <c r="E12" s="50" t="s">
        <v>13</v>
      </c>
      <c r="F12" s="51" t="s">
        <v>12</v>
      </c>
      <c r="G12" s="52" t="s">
        <v>5</v>
      </c>
      <c r="H12" s="52" t="s">
        <v>4</v>
      </c>
      <c r="I12" s="53" t="s">
        <v>8</v>
      </c>
      <c r="J12" s="53" t="s">
        <v>6</v>
      </c>
      <c r="K12" s="54" t="s">
        <v>7</v>
      </c>
      <c r="O12" t="s">
        <v>84</v>
      </c>
    </row>
    <row r="13" spans="1:15" x14ac:dyDescent="0.2">
      <c r="A13" s="42" t="s">
        <v>80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5" x14ac:dyDescent="0.2">
      <c r="A14" s="44" t="s">
        <v>81</v>
      </c>
      <c r="B14" s="43"/>
      <c r="C14" s="43"/>
      <c r="D14" s="43"/>
      <c r="E14" s="43"/>
      <c r="F14" s="45"/>
      <c r="G14" s="45"/>
      <c r="H14" s="45"/>
      <c r="I14" s="43"/>
      <c r="J14" s="43"/>
      <c r="K14" s="43"/>
    </row>
    <row r="15" spans="1:15" ht="16" thickBot="1" x14ac:dyDescent="0.25">
      <c r="A15" s="46" t="s">
        <v>82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</row>
  </sheetData>
  <mergeCells count="4">
    <mergeCell ref="B11:F11"/>
    <mergeCell ref="G11:K11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Terrestrial Invertebrate Data</vt:lpstr>
      <vt:lpstr>Aquatic Invertebrate Data</vt:lpstr>
      <vt:lpstr>Habitat and Vegetation Data</vt:lpstr>
      <vt:lpstr>Data Analyses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Borowicz, Victoria</dc:creator>
  <cp:keywords/>
  <dc:description/>
  <cp:lastModifiedBy>Perry, Bill</cp:lastModifiedBy>
  <cp:revision/>
  <dcterms:created xsi:type="dcterms:W3CDTF">2015-05-21T03:42:56Z</dcterms:created>
  <dcterms:modified xsi:type="dcterms:W3CDTF">2024-10-04T15:40:10Z</dcterms:modified>
  <cp:category/>
  <cp:contentStatus/>
</cp:coreProperties>
</file>