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n_biomass_ratio" sheetId="2" r:id="rId5"/>
    <sheet state="visible" name="All Data" sheetId="3" r:id="rId6"/>
  </sheets>
  <definedNames/>
  <calcPr/>
</workbook>
</file>

<file path=xl/sharedStrings.xml><?xml version="1.0" encoding="utf-8"?>
<sst xmlns="http://schemas.openxmlformats.org/spreadsheetml/2006/main" count="215" uniqueCount="98">
  <si>
    <t>no value = NA</t>
  </si>
  <si>
    <t>notill_fallow</t>
  </si>
  <si>
    <t>winter_rye</t>
  </si>
  <si>
    <t>pennycress</t>
  </si>
  <si>
    <t>winter_camelina</t>
  </si>
  <si>
    <t>tilage_radish</t>
  </si>
  <si>
    <t>cereal_rye</t>
  </si>
  <si>
    <t>weyers</t>
  </si>
  <si>
    <t>ruffatti</t>
  </si>
  <si>
    <t>lacey_armstrong</t>
  </si>
  <si>
    <t>n_concentration_mg_l</t>
  </si>
  <si>
    <t>srp_concentration_ug_l</t>
  </si>
  <si>
    <t>fall_shoot_biomass_kg_ha</t>
  </si>
  <si>
    <t>n_fall_biomass_kg_ha</t>
  </si>
  <si>
    <t>spring_shoot_biomass_kg_ha</t>
  </si>
  <si>
    <t>n_spring_biomass_kg_ha</t>
  </si>
  <si>
    <t>percent_loss_n_concentration</t>
  </si>
  <si>
    <t>percent_loss_n_load</t>
  </si>
  <si>
    <t>n_uptake_kg_n_ha</t>
  </si>
  <si>
    <t>shoot_biomass_kg_ha</t>
  </si>
  <si>
    <t>n_biomass_ratio</t>
  </si>
  <si>
    <t>Weyers</t>
  </si>
  <si>
    <t>No3-N</t>
  </si>
  <si>
    <t>mg/L</t>
  </si>
  <si>
    <t>concentration</t>
  </si>
  <si>
    <t>Phase</t>
  </si>
  <si>
    <t>Soil Depth</t>
  </si>
  <si>
    <t>No-Till Fallow</t>
  </si>
  <si>
    <t>+-</t>
  </si>
  <si>
    <t>Winter Rye</t>
  </si>
  <si>
    <t>Pennycress</t>
  </si>
  <si>
    <t>Winter Camelina</t>
  </si>
  <si>
    <t>Author</t>
  </si>
  <si>
    <t>cover crop</t>
  </si>
  <si>
    <t>N concentration (mg/L)</t>
  </si>
  <si>
    <t>SRP concentration (ug/L)</t>
  </si>
  <si>
    <t>Autumn Shoot Biomass(kg/ha)</t>
  </si>
  <si>
    <t>intercrop</t>
  </si>
  <si>
    <t>N in Autumn Biomass (kg/ha)</t>
  </si>
  <si>
    <t>Spring Shoot Biomass (kg/ha)</t>
  </si>
  <si>
    <t>N in Spring Biomass (kg/ha)</t>
  </si>
  <si>
    <t>soybean</t>
  </si>
  <si>
    <t>Percent Loss in N Concentration</t>
  </si>
  <si>
    <t>Percent Loss in N Load</t>
  </si>
  <si>
    <t>Nitrogen Uptake Fall (kg N/ha)</t>
  </si>
  <si>
    <t>average</t>
  </si>
  <si>
    <t>Nitrogen Uptake Spring (kg N/ha)</t>
  </si>
  <si>
    <t>SRP</t>
  </si>
  <si>
    <t>ug/L</t>
  </si>
  <si>
    <t>value</t>
  </si>
  <si>
    <t>Autumn Shoot Biomass</t>
  </si>
  <si>
    <t>Spring Shoot Biomass Production kg/ha</t>
  </si>
  <si>
    <t>Plant</t>
  </si>
  <si>
    <t>Shoot Biomass kg/ha</t>
  </si>
  <si>
    <t>N in biomass kg/ha</t>
  </si>
  <si>
    <t>Radish</t>
  </si>
  <si>
    <t>Ruffatti</t>
  </si>
  <si>
    <t>Reduction in flow weighted No3-N concentrations</t>
  </si>
  <si>
    <t>% Loss in Concentration</t>
  </si>
  <si>
    <t>% Loss in N Load</t>
  </si>
  <si>
    <t>Cereal Rye</t>
  </si>
  <si>
    <t>nitrogen uptake</t>
  </si>
  <si>
    <t>sampling period</t>
  </si>
  <si>
    <t>2014-2015</t>
  </si>
  <si>
    <t>2015-2016</t>
  </si>
  <si>
    <t>2016-2017</t>
  </si>
  <si>
    <t>fall</t>
  </si>
  <si>
    <t>spring</t>
  </si>
  <si>
    <t>AVERAGE OVER ALL TIMES</t>
  </si>
  <si>
    <t>Cover Crop</t>
  </si>
  <si>
    <t>species</t>
  </si>
  <si>
    <t>kg N/ha</t>
  </si>
  <si>
    <t>n uptake</t>
  </si>
  <si>
    <t>Treatment</t>
  </si>
  <si>
    <t>radish sum</t>
  </si>
  <si>
    <t>cereal rye sum</t>
  </si>
  <si>
    <t>fall cover crop +</t>
  </si>
  <si>
    <t>radish</t>
  </si>
  <si>
    <t>cereal rye</t>
  </si>
  <si>
    <t>spring cover crop + n</t>
  </si>
  <si>
    <t>radish n/b ratio</t>
  </si>
  <si>
    <t>cereal n/b ratio</t>
  </si>
  <si>
    <t>shoot biomass</t>
  </si>
  <si>
    <t>kg/ha</t>
  </si>
  <si>
    <t>Lacey and Armstrong</t>
  </si>
  <si>
    <t>Biomass</t>
  </si>
  <si>
    <t>N uptake</t>
  </si>
  <si>
    <t>year</t>
  </si>
  <si>
    <t>2011-2012</t>
  </si>
  <si>
    <t>2012-2013</t>
  </si>
  <si>
    <t>biomass average</t>
  </si>
  <si>
    <t>n average</t>
  </si>
  <si>
    <t>Tilage radish</t>
  </si>
  <si>
    <t>Corn silage</t>
  </si>
  <si>
    <t>mg/ha</t>
  </si>
  <si>
    <t>kg N ha</t>
  </si>
  <si>
    <t>tilage radish</t>
  </si>
  <si>
    <t>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</si>
</sst>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Times New Roman"/>
    </font>
    <font>
      <b/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3A3A3"/>
      </right>
      <top style="thin">
        <color rgb="FF000000"/>
      </top>
      <bottom style="thin">
        <color rgb="FFA3A3A3"/>
      </bottom>
    </border>
    <border>
      <left style="thin">
        <color rgb="FFA3A3A3"/>
      </left>
      <right style="thin">
        <color rgb="FFA3A3A3"/>
      </right>
      <top style="thin">
        <color rgb="FF000000"/>
      </top>
      <bottom style="thin">
        <color rgb="FFA3A3A3"/>
      </bottom>
    </border>
    <border>
      <left style="thin">
        <color rgb="FF000000"/>
      </left>
      <right style="thin">
        <color rgb="FFA3A3A3"/>
      </right>
      <top style="thin">
        <color rgb="FF000000"/>
      </top>
      <bottom style="thin">
        <color rgb="FF000000"/>
      </bottom>
    </border>
    <border>
      <left style="thin">
        <color rgb="FFA3A3A3"/>
      </left>
      <right style="thin">
        <color rgb="FFA3A3A3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3A3A3"/>
      </right>
      <top style="thin">
        <color rgb="FFA3A3A3"/>
      </top>
      <bottom style="thin">
        <color rgb="FFA3A3A3"/>
      </bottom>
    </border>
    <border>
      <left style="thin">
        <color rgb="FF000000"/>
      </left>
      <right style="thin">
        <color rgb="FF000000"/>
      </right>
      <top style="thin">
        <color rgb="FFA3A3A3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quotePrefix="1" borderId="3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5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readingOrder="0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right" readingOrder="0"/>
    </xf>
    <xf borderId="7" fillId="0" fontId="3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8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4" fillId="0" fontId="3" numFmtId="9" xfId="0" applyAlignment="1" applyBorder="1" applyFont="1" applyNumberFormat="1">
      <alignment horizontal="right" readingOrder="0"/>
    </xf>
    <xf borderId="9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88"/>
    <col customWidth="1" min="3" max="3" width="6.5"/>
    <col customWidth="1" min="4" max="4" width="14.38"/>
    <col customWidth="1" min="5" max="5" width="9.63"/>
    <col customWidth="1" min="6" max="6" width="6.5"/>
    <col customWidth="1" min="7" max="7" width="14.38"/>
    <col customWidth="1" min="8" max="8" width="9.88"/>
    <col customWidth="1" min="9" max="9" width="6.5"/>
    <col customWidth="1" min="10" max="11" width="14.38"/>
    <col customWidth="1" min="12" max="12" width="6.5"/>
    <col customWidth="1" min="13" max="13" width="14.38"/>
    <col customWidth="1" min="14" max="14" width="11.38"/>
    <col customWidth="1" min="15" max="15" width="6.5"/>
    <col customWidth="1" min="16" max="16" width="14.38"/>
    <col customWidth="1" min="17" max="17" width="9.38"/>
    <col customWidth="1" min="18" max="18" width="7.5"/>
    <col customWidth="1" min="19" max="19" width="14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3"/>
      <c r="W1" s="3"/>
      <c r="X1" s="3"/>
      <c r="Y1" s="3"/>
      <c r="Z1" s="3"/>
    </row>
    <row r="2">
      <c r="A2" s="2"/>
      <c r="B2" s="1" t="s">
        <v>1</v>
      </c>
      <c r="C2" s="1"/>
      <c r="D2" s="1"/>
      <c r="E2" s="1" t="s">
        <v>2</v>
      </c>
      <c r="F2" s="1"/>
      <c r="G2" s="1"/>
      <c r="H2" s="1" t="s">
        <v>3</v>
      </c>
      <c r="I2" s="1"/>
      <c r="J2" s="1"/>
      <c r="K2" s="1" t="s">
        <v>4</v>
      </c>
      <c r="L2" s="1"/>
      <c r="M2" s="1"/>
      <c r="N2" s="1" t="s">
        <v>5</v>
      </c>
      <c r="O2" s="2"/>
      <c r="P2" s="2"/>
      <c r="Q2" s="1" t="s">
        <v>6</v>
      </c>
      <c r="R2" s="2"/>
      <c r="S2" s="2"/>
      <c r="T2" s="3"/>
      <c r="U2" s="3"/>
      <c r="V2" s="3"/>
      <c r="W2" s="3"/>
      <c r="X2" s="3"/>
      <c r="Y2" s="3"/>
      <c r="Z2" s="3"/>
    </row>
    <row r="3">
      <c r="A3" s="1"/>
      <c r="B3" s="4" t="s">
        <v>7</v>
      </c>
      <c r="C3" s="4" t="s">
        <v>8</v>
      </c>
      <c r="D3" s="4" t="s">
        <v>9</v>
      </c>
      <c r="E3" s="4" t="s">
        <v>7</v>
      </c>
      <c r="F3" s="4" t="s">
        <v>8</v>
      </c>
      <c r="G3" s="4" t="s">
        <v>9</v>
      </c>
      <c r="H3" s="4" t="s">
        <v>7</v>
      </c>
      <c r="I3" s="4" t="s">
        <v>8</v>
      </c>
      <c r="J3" s="4" t="s">
        <v>9</v>
      </c>
      <c r="K3" s="4" t="s">
        <v>7</v>
      </c>
      <c r="L3" s="4" t="s">
        <v>8</v>
      </c>
      <c r="M3" s="4" t="s">
        <v>9</v>
      </c>
      <c r="N3" s="4" t="s">
        <v>7</v>
      </c>
      <c r="O3" s="4" t="s">
        <v>8</v>
      </c>
      <c r="P3" s="4" t="s">
        <v>9</v>
      </c>
      <c r="Q3" s="4" t="s">
        <v>7</v>
      </c>
      <c r="R3" s="4" t="s">
        <v>8</v>
      </c>
      <c r="S3" s="4" t="s">
        <v>9</v>
      </c>
      <c r="T3" s="3"/>
      <c r="U3" s="3"/>
      <c r="V3" s="3"/>
      <c r="W3" s="3"/>
      <c r="X3" s="3"/>
      <c r="Y3" s="3"/>
      <c r="Z3" s="3"/>
    </row>
    <row r="4">
      <c r="A4" s="5" t="s">
        <v>10</v>
      </c>
      <c r="B4" s="1">
        <v>29.0</v>
      </c>
      <c r="C4" s="2"/>
      <c r="D4" s="2"/>
      <c r="E4" s="1">
        <v>0.7</v>
      </c>
      <c r="F4" s="2"/>
      <c r="G4" s="2"/>
      <c r="H4" s="1">
        <v>7.3</v>
      </c>
      <c r="I4" s="2"/>
      <c r="J4" s="2"/>
      <c r="K4" s="1">
        <v>1.3</v>
      </c>
      <c r="L4" s="2"/>
      <c r="M4" s="2"/>
      <c r="N4" s="2"/>
      <c r="O4" s="2"/>
      <c r="P4" s="2"/>
      <c r="Q4" s="2"/>
      <c r="R4" s="2"/>
      <c r="S4" s="2"/>
      <c r="T4" s="3"/>
      <c r="U4" s="3"/>
      <c r="V4" s="3"/>
      <c r="W4" s="3"/>
      <c r="X4" s="3"/>
      <c r="Y4" s="3"/>
      <c r="Z4" s="3"/>
    </row>
    <row r="5">
      <c r="A5" s="5" t="s">
        <v>11</v>
      </c>
      <c r="B5" s="1">
        <v>35.0</v>
      </c>
      <c r="C5" s="2"/>
      <c r="D5" s="2"/>
      <c r="E5" s="1">
        <v>16.7</v>
      </c>
      <c r="F5" s="2"/>
      <c r="G5" s="2"/>
      <c r="H5" s="1">
        <v>16.4</v>
      </c>
      <c r="I5" s="2"/>
      <c r="J5" s="2"/>
      <c r="K5" s="1">
        <v>35.4</v>
      </c>
      <c r="L5" s="2"/>
      <c r="M5" s="2"/>
      <c r="N5" s="2"/>
      <c r="O5" s="2"/>
      <c r="P5" s="2"/>
      <c r="Q5" s="2"/>
      <c r="R5" s="2"/>
      <c r="S5" s="2"/>
      <c r="T5" s="3"/>
      <c r="U5" s="3"/>
      <c r="V5" s="3"/>
      <c r="W5" s="3"/>
      <c r="X5" s="3"/>
      <c r="Y5" s="3"/>
      <c r="Z5" s="3"/>
    </row>
    <row r="6">
      <c r="A6" s="5" t="s">
        <v>12</v>
      </c>
      <c r="B6" s="2"/>
      <c r="C6" s="2"/>
      <c r="D6" s="2"/>
      <c r="E6" s="1">
        <v>750.0</v>
      </c>
      <c r="F6" s="2"/>
      <c r="G6" s="2"/>
      <c r="H6" s="1">
        <v>180.0</v>
      </c>
      <c r="I6" s="2"/>
      <c r="J6" s="2"/>
      <c r="K6" s="1">
        <v>395.0</v>
      </c>
      <c r="L6" s="2"/>
      <c r="M6" s="2"/>
      <c r="N6" s="1">
        <v>1212.0</v>
      </c>
      <c r="O6" s="2"/>
      <c r="P6" s="2"/>
      <c r="Q6" s="2"/>
      <c r="R6" s="2"/>
      <c r="S6" s="2"/>
      <c r="T6" s="3"/>
      <c r="U6" s="3"/>
      <c r="V6" s="3"/>
      <c r="W6" s="3"/>
      <c r="X6" s="3"/>
      <c r="Y6" s="3"/>
      <c r="Z6" s="3"/>
    </row>
    <row r="7">
      <c r="A7" s="5" t="s">
        <v>13</v>
      </c>
      <c r="B7" s="2"/>
      <c r="C7" s="2"/>
      <c r="D7" s="2"/>
      <c r="E7" s="1">
        <v>26.0</v>
      </c>
      <c r="F7" s="2"/>
      <c r="G7" s="2"/>
      <c r="H7" s="1">
        <v>6.0</v>
      </c>
      <c r="I7" s="2"/>
      <c r="J7" s="2"/>
      <c r="K7" s="1">
        <v>15.0</v>
      </c>
      <c r="L7" s="2"/>
      <c r="M7" s="2"/>
      <c r="N7" s="1">
        <v>35.0</v>
      </c>
      <c r="O7" s="2"/>
      <c r="P7" s="2"/>
      <c r="Q7" s="2"/>
      <c r="R7" s="2"/>
      <c r="S7" s="2"/>
      <c r="T7" s="3"/>
      <c r="U7" s="3"/>
      <c r="V7" s="3"/>
      <c r="W7" s="3"/>
      <c r="X7" s="3"/>
      <c r="Y7" s="3"/>
      <c r="Z7" s="3"/>
    </row>
    <row r="8">
      <c r="A8" s="5" t="s">
        <v>14</v>
      </c>
      <c r="B8" s="2"/>
      <c r="C8" s="2"/>
      <c r="D8" s="2"/>
      <c r="E8" s="1">
        <v>800.0</v>
      </c>
      <c r="F8" s="2"/>
      <c r="G8" s="2"/>
      <c r="H8" s="1">
        <v>457.0</v>
      </c>
      <c r="I8" s="2"/>
      <c r="J8" s="2"/>
      <c r="K8" s="1">
        <v>432.0</v>
      </c>
      <c r="L8" s="2"/>
      <c r="M8" s="2"/>
      <c r="N8" s="2"/>
      <c r="O8" s="2"/>
      <c r="P8" s="2"/>
      <c r="Q8" s="2"/>
      <c r="R8" s="2"/>
      <c r="S8" s="2"/>
      <c r="T8" s="3"/>
      <c r="U8" s="3"/>
      <c r="V8" s="3"/>
      <c r="W8" s="3"/>
      <c r="X8" s="3"/>
      <c r="Y8" s="3"/>
      <c r="Z8" s="3"/>
    </row>
    <row r="9">
      <c r="A9" s="5" t="s">
        <v>15</v>
      </c>
      <c r="B9" s="2"/>
      <c r="C9" s="2"/>
      <c r="D9" s="2"/>
      <c r="E9" s="1">
        <v>35.0</v>
      </c>
      <c r="F9" s="2"/>
      <c r="G9" s="2"/>
      <c r="H9" s="1">
        <v>48.0</v>
      </c>
      <c r="I9" s="2"/>
      <c r="J9" s="2"/>
      <c r="K9" s="1">
        <v>37.0</v>
      </c>
      <c r="L9" s="2"/>
      <c r="M9" s="2"/>
      <c r="N9" s="2"/>
      <c r="O9" s="2"/>
      <c r="P9" s="2"/>
      <c r="Q9" s="2"/>
      <c r="R9" s="2"/>
      <c r="S9" s="2"/>
      <c r="T9" s="3"/>
      <c r="U9" s="3"/>
      <c r="V9" s="3"/>
      <c r="W9" s="3"/>
      <c r="X9" s="3"/>
      <c r="Y9" s="3"/>
      <c r="Z9" s="3"/>
    </row>
    <row r="10">
      <c r="A10" s="5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>
        <v>38.0</v>
      </c>
      <c r="O10" s="2"/>
      <c r="P10" s="2"/>
      <c r="Q10" s="2"/>
      <c r="R10" s="1">
        <v>39.0</v>
      </c>
      <c r="S10" s="2"/>
      <c r="T10" s="3"/>
      <c r="U10" s="3"/>
      <c r="V10" s="3"/>
      <c r="W10" s="3"/>
      <c r="X10" s="3"/>
      <c r="Y10" s="3"/>
      <c r="Z10" s="3"/>
    </row>
    <row r="11">
      <c r="A11" s="5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>
        <v>47.0</v>
      </c>
      <c r="O11" s="2"/>
      <c r="P11" s="2"/>
      <c r="Q11" s="2"/>
      <c r="R11" s="1">
        <v>40.0</v>
      </c>
      <c r="S11" s="2"/>
      <c r="T11" s="3"/>
      <c r="U11" s="3"/>
      <c r="V11" s="3"/>
      <c r="W11" s="3"/>
      <c r="X11" s="3"/>
      <c r="Y11" s="3"/>
      <c r="Z11" s="3"/>
    </row>
    <row r="12">
      <c r="A12" s="5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6">
        <v>39.65</v>
      </c>
      <c r="P12" s="1">
        <v>179.35</v>
      </c>
      <c r="Q12" s="2"/>
      <c r="R12" s="1">
        <v>73.38</v>
      </c>
      <c r="S12" s="1">
        <v>219.0</v>
      </c>
      <c r="T12" s="3"/>
      <c r="U12" s="3"/>
      <c r="V12" s="3"/>
      <c r="W12" s="3"/>
      <c r="X12" s="3"/>
      <c r="Y12" s="3"/>
      <c r="Z12" s="3"/>
    </row>
    <row r="13">
      <c r="A13" s="5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>
        <v>917.05</v>
      </c>
      <c r="P13" s="1">
        <v>5134.7</v>
      </c>
      <c r="Q13" s="2"/>
      <c r="R13" s="1">
        <v>1981.15</v>
      </c>
      <c r="S13" s="1">
        <v>4746.0</v>
      </c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3.0"/>
  </cols>
  <sheetData>
    <row r="1">
      <c r="B1" s="8" t="s">
        <v>9</v>
      </c>
      <c r="D1" s="8" t="s">
        <v>8</v>
      </c>
    </row>
    <row r="2">
      <c r="A2" s="8"/>
      <c r="B2" s="8" t="s">
        <v>6</v>
      </c>
      <c r="C2" s="8" t="s">
        <v>5</v>
      </c>
      <c r="D2" s="8" t="s">
        <v>6</v>
      </c>
      <c r="E2" s="8" t="s">
        <v>5</v>
      </c>
    </row>
    <row r="3">
      <c r="A3" s="8" t="s">
        <v>20</v>
      </c>
      <c r="B3" s="9">
        <v>0.0461441213653603</v>
      </c>
      <c r="C3" s="9">
        <v>0.03492901240578807</v>
      </c>
      <c r="D3" s="9">
        <v>0.03704077598028081</v>
      </c>
      <c r="E3" s="9">
        <v>0.043236464751104084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5.5"/>
    <col customWidth="1" min="9" max="9" width="15.25"/>
    <col customWidth="1" min="13" max="13" width="23.25"/>
    <col customWidth="1" min="14" max="14" width="33.0"/>
    <col customWidth="1" min="15" max="15" width="10.75"/>
    <col customWidth="1" min="16" max="16" width="6.13"/>
    <col customWidth="1" min="17" max="17" width="16.5"/>
    <col customWidth="1" min="18" max="18" width="9.0"/>
    <col customWidth="1" min="19" max="19" width="6.13"/>
    <col customWidth="1" min="20" max="20" width="16.5"/>
    <col customWidth="1" min="22" max="22" width="6.13"/>
    <col customWidth="1" min="23" max="23" width="16.5"/>
    <col customWidth="1" min="24" max="24" width="13.0"/>
    <col customWidth="1" min="25" max="25" width="6.13"/>
    <col customWidth="1" min="26" max="26" width="16.5"/>
    <col customWidth="1" min="27" max="27" width="10.88"/>
    <col customWidth="1" min="28" max="28" width="6.13"/>
    <col customWidth="1" min="29" max="29" width="16.5"/>
    <col customWidth="1" min="30" max="30" width="9.13"/>
    <col customWidth="1" min="31" max="31" width="6.13"/>
    <col customWidth="1" min="32" max="32" width="16.5"/>
  </cols>
  <sheetData>
    <row r="1">
      <c r="A1" s="10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M1" s="12"/>
      <c r="N1" s="13" t="s">
        <v>0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>
      <c r="A2" s="14" t="s">
        <v>22</v>
      </c>
      <c r="B2" s="15" t="s">
        <v>23</v>
      </c>
      <c r="C2" s="15" t="s">
        <v>24</v>
      </c>
      <c r="D2" s="11"/>
      <c r="E2" s="11"/>
      <c r="F2" s="11"/>
      <c r="G2" s="11"/>
      <c r="H2" s="11"/>
      <c r="I2" s="11"/>
      <c r="J2" s="11"/>
      <c r="K2" s="12"/>
      <c r="L2" s="12"/>
      <c r="M2" s="12"/>
      <c r="N2" s="12"/>
      <c r="O2" s="13" t="s">
        <v>1</v>
      </c>
      <c r="P2" s="13"/>
      <c r="Q2" s="13"/>
      <c r="R2" s="13" t="s">
        <v>2</v>
      </c>
      <c r="S2" s="13"/>
      <c r="T2" s="13"/>
      <c r="U2" s="13" t="s">
        <v>3</v>
      </c>
      <c r="V2" s="13"/>
      <c r="W2" s="13"/>
      <c r="X2" s="13" t="s">
        <v>4</v>
      </c>
      <c r="Y2" s="13"/>
      <c r="Z2" s="13"/>
      <c r="AA2" s="13" t="s">
        <v>5</v>
      </c>
      <c r="AB2" s="12"/>
      <c r="AC2" s="12"/>
      <c r="AD2" s="13" t="s">
        <v>6</v>
      </c>
      <c r="AE2" s="12"/>
      <c r="AF2" s="12"/>
      <c r="AG2" s="12"/>
    </row>
    <row r="3">
      <c r="A3" s="16" t="s">
        <v>25</v>
      </c>
      <c r="B3" s="16" t="s">
        <v>26</v>
      </c>
      <c r="C3" s="16" t="s">
        <v>27</v>
      </c>
      <c r="D3" s="17" t="s">
        <v>28</v>
      </c>
      <c r="E3" s="16" t="s">
        <v>29</v>
      </c>
      <c r="F3" s="17" t="s">
        <v>28</v>
      </c>
      <c r="G3" s="16" t="s">
        <v>30</v>
      </c>
      <c r="H3" s="17" t="s">
        <v>28</v>
      </c>
      <c r="I3" s="16" t="s">
        <v>31</v>
      </c>
      <c r="J3" s="17" t="s">
        <v>28</v>
      </c>
      <c r="K3" s="11"/>
      <c r="L3" s="12"/>
      <c r="M3" s="12"/>
      <c r="N3" s="13" t="s">
        <v>32</v>
      </c>
      <c r="O3" s="13" t="s">
        <v>7</v>
      </c>
      <c r="P3" s="13" t="s">
        <v>8</v>
      </c>
      <c r="Q3" s="13" t="s">
        <v>9</v>
      </c>
      <c r="R3" s="13" t="s">
        <v>7</v>
      </c>
      <c r="S3" s="13" t="s">
        <v>8</v>
      </c>
      <c r="T3" s="13" t="s">
        <v>9</v>
      </c>
      <c r="U3" s="13" t="s">
        <v>7</v>
      </c>
      <c r="V3" s="13" t="s">
        <v>8</v>
      </c>
      <c r="W3" s="13" t="s">
        <v>9</v>
      </c>
      <c r="X3" s="13" t="s">
        <v>7</v>
      </c>
      <c r="Y3" s="13" t="s">
        <v>8</v>
      </c>
      <c r="Z3" s="13" t="s">
        <v>9</v>
      </c>
      <c r="AA3" s="13" t="s">
        <v>7</v>
      </c>
      <c r="AB3" s="13" t="s">
        <v>8</v>
      </c>
      <c r="AC3" s="13" t="s">
        <v>9</v>
      </c>
      <c r="AD3" s="13" t="s">
        <v>7</v>
      </c>
      <c r="AE3" s="13" t="s">
        <v>8</v>
      </c>
      <c r="AF3" s="13" t="s">
        <v>9</v>
      </c>
      <c r="AG3" s="12"/>
    </row>
    <row r="4">
      <c r="A4" s="16" t="s">
        <v>33</v>
      </c>
      <c r="B4" s="18">
        <v>30.0</v>
      </c>
      <c r="C4" s="18">
        <v>29.0</v>
      </c>
      <c r="D4" s="18">
        <v>15.99</v>
      </c>
      <c r="E4" s="18">
        <v>0.7</v>
      </c>
      <c r="F4" s="18">
        <v>0.4</v>
      </c>
      <c r="G4" s="18">
        <v>7.3</v>
      </c>
      <c r="H4" s="18">
        <v>4.03</v>
      </c>
      <c r="I4" s="18">
        <v>1.3</v>
      </c>
      <c r="J4" s="18">
        <v>0.71</v>
      </c>
      <c r="K4" s="11"/>
      <c r="L4" s="12"/>
      <c r="M4" s="13" t="s">
        <v>34</v>
      </c>
      <c r="N4" s="13" t="s">
        <v>10</v>
      </c>
      <c r="O4" s="13">
        <v>29.0</v>
      </c>
      <c r="P4" s="12"/>
      <c r="Q4" s="12"/>
      <c r="R4" s="13">
        <v>0.7</v>
      </c>
      <c r="S4" s="12"/>
      <c r="T4" s="12"/>
      <c r="U4" s="13">
        <v>7.3</v>
      </c>
      <c r="V4" s="12"/>
      <c r="W4" s="12"/>
      <c r="X4" s="13">
        <v>1.3</v>
      </c>
      <c r="Y4" s="12"/>
      <c r="Z4" s="12"/>
      <c r="AA4" s="12"/>
      <c r="AB4" s="12"/>
      <c r="AC4" s="12"/>
      <c r="AD4" s="12"/>
      <c r="AE4" s="12"/>
      <c r="AF4" s="12"/>
      <c r="AG4" s="12"/>
    </row>
    <row r="5">
      <c r="A5" s="19"/>
      <c r="B5" s="18">
        <v>60.0</v>
      </c>
      <c r="C5" s="18">
        <v>19.6</v>
      </c>
      <c r="D5" s="18">
        <v>10.78</v>
      </c>
      <c r="E5" s="18">
        <v>1.9</v>
      </c>
      <c r="F5" s="18">
        <v>1.07</v>
      </c>
      <c r="G5" s="18">
        <v>9.5</v>
      </c>
      <c r="H5" s="18">
        <v>5.25</v>
      </c>
      <c r="I5" s="18">
        <v>4.7</v>
      </c>
      <c r="J5" s="18">
        <v>2.59</v>
      </c>
      <c r="K5" s="11"/>
      <c r="L5" s="12"/>
      <c r="M5" s="13" t="s">
        <v>35</v>
      </c>
      <c r="N5" s="13" t="s">
        <v>11</v>
      </c>
      <c r="O5" s="13">
        <v>35.0</v>
      </c>
      <c r="P5" s="12"/>
      <c r="Q5" s="12"/>
      <c r="R5" s="13">
        <v>16.7</v>
      </c>
      <c r="S5" s="12"/>
      <c r="T5" s="12"/>
      <c r="U5" s="13">
        <v>16.4</v>
      </c>
      <c r="V5" s="12"/>
      <c r="W5" s="12"/>
      <c r="X5" s="13">
        <v>35.4</v>
      </c>
      <c r="Y5" s="12"/>
      <c r="Z5" s="12"/>
      <c r="AA5" s="12"/>
      <c r="AB5" s="12"/>
      <c r="AC5" s="12"/>
      <c r="AD5" s="12"/>
      <c r="AE5" s="12"/>
      <c r="AF5" s="12"/>
      <c r="AG5" s="12"/>
    </row>
    <row r="6">
      <c r="A6" s="19"/>
      <c r="B6" s="18">
        <v>100.0</v>
      </c>
      <c r="C6" s="18">
        <v>8.4</v>
      </c>
      <c r="D6" s="18">
        <v>4.65</v>
      </c>
      <c r="E6" s="18">
        <v>1.3</v>
      </c>
      <c r="F6" s="18">
        <v>0.7</v>
      </c>
      <c r="G6" s="18">
        <v>6.8</v>
      </c>
      <c r="H6" s="18">
        <v>3.76</v>
      </c>
      <c r="I6" s="18">
        <v>1.5</v>
      </c>
      <c r="J6" s="18">
        <v>0.81</v>
      </c>
      <c r="K6" s="11"/>
      <c r="L6" s="12"/>
      <c r="M6" s="13" t="s">
        <v>36</v>
      </c>
      <c r="N6" s="13" t="s">
        <v>12</v>
      </c>
      <c r="O6" s="12"/>
      <c r="P6" s="12"/>
      <c r="Q6" s="12"/>
      <c r="R6" s="13">
        <v>750.0</v>
      </c>
      <c r="S6" s="12"/>
      <c r="T6" s="12"/>
      <c r="U6" s="13">
        <v>180.0</v>
      </c>
      <c r="V6" s="12"/>
      <c r="W6" s="12"/>
      <c r="X6" s="13">
        <v>395.0</v>
      </c>
      <c r="Y6" s="12"/>
      <c r="Z6" s="12"/>
      <c r="AA6" s="13">
        <v>1212.0</v>
      </c>
      <c r="AB6" s="12"/>
      <c r="AC6" s="12"/>
      <c r="AD6" s="12"/>
      <c r="AE6" s="12"/>
      <c r="AF6" s="12"/>
      <c r="AG6" s="12"/>
    </row>
    <row r="7">
      <c r="A7" s="16" t="s">
        <v>37</v>
      </c>
      <c r="B7" s="18">
        <v>30.0</v>
      </c>
      <c r="C7" s="18">
        <v>40.6</v>
      </c>
      <c r="D7" s="18">
        <v>16.61</v>
      </c>
      <c r="E7" s="18">
        <v>2.5</v>
      </c>
      <c r="F7" s="18">
        <v>1.01</v>
      </c>
      <c r="G7" s="18">
        <v>5.3</v>
      </c>
      <c r="H7" s="18">
        <v>2.72</v>
      </c>
      <c r="I7" s="18">
        <v>1.3</v>
      </c>
      <c r="J7" s="18">
        <v>0.63</v>
      </c>
      <c r="K7" s="11"/>
      <c r="L7" s="12"/>
      <c r="M7" s="13" t="s">
        <v>38</v>
      </c>
      <c r="N7" s="13" t="s">
        <v>13</v>
      </c>
      <c r="O7" s="12"/>
      <c r="P7" s="12"/>
      <c r="Q7" s="12"/>
      <c r="R7" s="13">
        <v>26.0</v>
      </c>
      <c r="S7" s="12"/>
      <c r="T7" s="12"/>
      <c r="U7" s="13">
        <v>6.0</v>
      </c>
      <c r="V7" s="12"/>
      <c r="W7" s="12"/>
      <c r="X7" s="13">
        <v>15.0</v>
      </c>
      <c r="Y7" s="12"/>
      <c r="Z7" s="12"/>
      <c r="AA7" s="13">
        <v>35.0</v>
      </c>
      <c r="AB7" s="12"/>
      <c r="AC7" s="12"/>
      <c r="AD7" s="12"/>
      <c r="AE7" s="12"/>
      <c r="AF7" s="12"/>
      <c r="AG7" s="12"/>
    </row>
    <row r="8">
      <c r="A8" s="19"/>
      <c r="B8" s="18">
        <v>60.0</v>
      </c>
      <c r="C8" s="18">
        <v>20.8</v>
      </c>
      <c r="D8" s="18">
        <v>8.5</v>
      </c>
      <c r="E8" s="18">
        <v>0.9</v>
      </c>
      <c r="F8" s="18">
        <v>0.38</v>
      </c>
      <c r="G8" s="18">
        <v>1.3</v>
      </c>
      <c r="H8" s="18">
        <v>0.57</v>
      </c>
      <c r="I8" s="18">
        <v>2.8</v>
      </c>
      <c r="J8" s="18">
        <v>1.16</v>
      </c>
      <c r="K8" s="11"/>
      <c r="L8" s="12"/>
      <c r="M8" s="13" t="s">
        <v>39</v>
      </c>
      <c r="N8" s="13" t="s">
        <v>14</v>
      </c>
      <c r="O8" s="12"/>
      <c r="P8" s="12"/>
      <c r="Q8" s="12"/>
      <c r="R8" s="13">
        <v>800.0</v>
      </c>
      <c r="S8" s="12"/>
      <c r="T8" s="12"/>
      <c r="U8" s="13">
        <v>457.0</v>
      </c>
      <c r="V8" s="12"/>
      <c r="W8" s="12"/>
      <c r="X8" s="13">
        <v>432.0</v>
      </c>
      <c r="Y8" s="12"/>
      <c r="Z8" s="12"/>
      <c r="AA8" s="12"/>
      <c r="AB8" s="12"/>
      <c r="AC8" s="12"/>
      <c r="AD8" s="12"/>
      <c r="AE8" s="12"/>
      <c r="AF8" s="12"/>
      <c r="AG8" s="12"/>
    </row>
    <row r="9">
      <c r="A9" s="19"/>
      <c r="B9" s="18">
        <v>100.0</v>
      </c>
      <c r="C9" s="18">
        <v>20.9</v>
      </c>
      <c r="D9" s="18">
        <v>8.56</v>
      </c>
      <c r="E9" s="18">
        <v>0.5</v>
      </c>
      <c r="F9" s="18">
        <v>0.2</v>
      </c>
      <c r="G9" s="18">
        <v>8.0</v>
      </c>
      <c r="H9" s="18">
        <v>3.27</v>
      </c>
      <c r="I9" s="18">
        <v>0.8</v>
      </c>
      <c r="J9" s="18">
        <v>0.33</v>
      </c>
      <c r="K9" s="11"/>
      <c r="L9" s="12"/>
      <c r="M9" s="13" t="s">
        <v>40</v>
      </c>
      <c r="N9" s="13" t="s">
        <v>15</v>
      </c>
      <c r="O9" s="12"/>
      <c r="P9" s="12"/>
      <c r="Q9" s="12"/>
      <c r="R9" s="13">
        <v>35.0</v>
      </c>
      <c r="S9" s="12"/>
      <c r="T9" s="12"/>
      <c r="U9" s="13">
        <v>48.0</v>
      </c>
      <c r="V9" s="12"/>
      <c r="W9" s="12"/>
      <c r="X9" s="13">
        <v>37.0</v>
      </c>
      <c r="Y9" s="12"/>
      <c r="Z9" s="12"/>
      <c r="AA9" s="12"/>
      <c r="AB9" s="12"/>
      <c r="AC9" s="12"/>
      <c r="AD9" s="12"/>
      <c r="AE9" s="12"/>
      <c r="AF9" s="12"/>
      <c r="AG9" s="12"/>
    </row>
    <row r="10">
      <c r="A10" s="16" t="s">
        <v>41</v>
      </c>
      <c r="B10" s="18">
        <v>30.0</v>
      </c>
      <c r="C10" s="18">
        <v>2.9</v>
      </c>
      <c r="D10" s="18">
        <v>0.99</v>
      </c>
      <c r="E10" s="18">
        <v>4.0</v>
      </c>
      <c r="F10" s="18">
        <v>1.3</v>
      </c>
      <c r="G10" s="18">
        <v>23.3</v>
      </c>
      <c r="H10" s="18">
        <v>7.52</v>
      </c>
      <c r="I10" s="18">
        <v>12.2</v>
      </c>
      <c r="J10" s="18">
        <v>3.93</v>
      </c>
      <c r="K10" s="11"/>
      <c r="L10" s="12"/>
      <c r="M10" s="13" t="s">
        <v>42</v>
      </c>
      <c r="N10" s="13" t="s">
        <v>16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>
        <v>38.0</v>
      </c>
      <c r="AB10" s="12"/>
      <c r="AC10" s="12"/>
      <c r="AD10" s="12"/>
      <c r="AE10" s="13">
        <v>39.0</v>
      </c>
      <c r="AF10" s="12"/>
      <c r="AG10" s="12"/>
    </row>
    <row r="11">
      <c r="A11" s="19"/>
      <c r="B11" s="18">
        <v>60.0</v>
      </c>
      <c r="C11" s="18">
        <v>18.0</v>
      </c>
      <c r="D11" s="18">
        <v>6.28</v>
      </c>
      <c r="E11" s="18">
        <v>6.9</v>
      </c>
      <c r="F11" s="18">
        <v>2.25</v>
      </c>
      <c r="G11" s="18">
        <v>22.5</v>
      </c>
      <c r="H11" s="18">
        <v>7.28</v>
      </c>
      <c r="I11" s="18">
        <v>24.1</v>
      </c>
      <c r="J11" s="18">
        <v>7.79</v>
      </c>
      <c r="K11" s="11"/>
      <c r="L11" s="12"/>
      <c r="M11" s="13" t="s">
        <v>43</v>
      </c>
      <c r="N11" s="13" t="s">
        <v>17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>
        <v>47.0</v>
      </c>
      <c r="AB11" s="12"/>
      <c r="AC11" s="12"/>
      <c r="AD11" s="12"/>
      <c r="AE11" s="13">
        <v>40.0</v>
      </c>
      <c r="AF11" s="12"/>
      <c r="AG11" s="12"/>
    </row>
    <row r="12">
      <c r="A12" s="19"/>
      <c r="B12" s="18">
        <v>100.0</v>
      </c>
      <c r="C12" s="18">
        <v>17.6</v>
      </c>
      <c r="D12" s="18">
        <v>5.69</v>
      </c>
      <c r="E12" s="18">
        <v>3.5</v>
      </c>
      <c r="F12" s="18">
        <v>1.13</v>
      </c>
      <c r="G12" s="18">
        <v>13.9</v>
      </c>
      <c r="H12" s="18">
        <v>4.51</v>
      </c>
      <c r="I12" s="18">
        <v>11.4</v>
      </c>
      <c r="J12" s="18">
        <v>3.67</v>
      </c>
      <c r="K12" s="11"/>
      <c r="L12" s="12"/>
      <c r="M12" s="13" t="s">
        <v>44</v>
      </c>
      <c r="N12" s="13" t="s">
        <v>18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5">
        <v>39.65</v>
      </c>
      <c r="AC12" s="13">
        <v>179.35</v>
      </c>
      <c r="AD12" s="12"/>
      <c r="AE12" s="13">
        <v>73.38</v>
      </c>
      <c r="AF12" s="13">
        <v>219.0</v>
      </c>
      <c r="AG12" s="12"/>
    </row>
    <row r="13">
      <c r="A13" s="20" t="s">
        <v>45</v>
      </c>
      <c r="B13" s="15"/>
      <c r="C13" s="15"/>
      <c r="D13" s="11"/>
      <c r="E13" s="11"/>
      <c r="F13" s="11"/>
      <c r="G13" s="11"/>
      <c r="H13" s="11"/>
      <c r="I13" s="11"/>
      <c r="J13" s="11"/>
      <c r="K13" s="11"/>
      <c r="L13" s="12"/>
      <c r="M13" s="13" t="s">
        <v>46</v>
      </c>
      <c r="N13" s="13" t="s">
        <v>19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/>
      <c r="AB13" s="13">
        <v>917.05</v>
      </c>
      <c r="AC13" s="12">
        <f>F63</f>
        <v>5134.7</v>
      </c>
      <c r="AD13" s="12"/>
      <c r="AE13" s="13">
        <v>1981.15</v>
      </c>
      <c r="AF13" s="13">
        <v>4746.0</v>
      </c>
      <c r="AG13" s="12"/>
    </row>
    <row r="14">
      <c r="A14" s="20" t="s">
        <v>47</v>
      </c>
      <c r="B14" s="15" t="s">
        <v>48</v>
      </c>
      <c r="C14" s="15" t="s">
        <v>24</v>
      </c>
      <c r="D14" s="11"/>
      <c r="E14" s="11"/>
      <c r="F14" s="11"/>
      <c r="G14" s="11"/>
      <c r="H14" s="11"/>
      <c r="I14" s="11"/>
      <c r="J14" s="11"/>
      <c r="K14" s="11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/>
      <c r="AB14" s="12"/>
      <c r="AC14" s="12"/>
      <c r="AD14" s="12"/>
      <c r="AE14" s="13"/>
      <c r="AF14" s="12"/>
      <c r="AG14" s="12"/>
    </row>
    <row r="15">
      <c r="A15" s="16" t="s">
        <v>33</v>
      </c>
      <c r="B15" s="18">
        <v>30.0</v>
      </c>
      <c r="C15" s="18">
        <v>35.0</v>
      </c>
      <c r="D15" s="18">
        <v>9.02</v>
      </c>
      <c r="E15" s="18">
        <v>16.7</v>
      </c>
      <c r="F15" s="18">
        <v>4.32</v>
      </c>
      <c r="G15" s="18">
        <v>16.4</v>
      </c>
      <c r="H15" s="18">
        <v>4.22</v>
      </c>
      <c r="I15" s="18">
        <v>35.4</v>
      </c>
      <c r="J15" s="18">
        <v>10.5</v>
      </c>
      <c r="K15" s="11"/>
      <c r="L15" s="12"/>
      <c r="M15" s="12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12"/>
      <c r="AC15" s="12"/>
      <c r="AD15" s="12"/>
      <c r="AE15" s="13"/>
      <c r="AF15" s="12"/>
      <c r="AG15" s="12"/>
    </row>
    <row r="16">
      <c r="A16" s="19"/>
      <c r="B16" s="18">
        <v>60.0</v>
      </c>
      <c r="C16" s="18">
        <v>20.2</v>
      </c>
      <c r="D16" s="18">
        <v>5.21</v>
      </c>
      <c r="E16" s="18">
        <v>21.8</v>
      </c>
      <c r="F16" s="18">
        <v>5.61</v>
      </c>
      <c r="G16" s="18">
        <v>21.5</v>
      </c>
      <c r="H16" s="18">
        <v>5.54</v>
      </c>
      <c r="I16" s="18">
        <v>23.5</v>
      </c>
      <c r="J16" s="18">
        <v>6.06</v>
      </c>
      <c r="K16" s="1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>
      <c r="A17" s="19"/>
      <c r="B17" s="18">
        <v>100.0</v>
      </c>
      <c r="C17" s="18">
        <v>25.1</v>
      </c>
      <c r="D17" s="18">
        <v>6.48</v>
      </c>
      <c r="E17" s="18">
        <v>22.1</v>
      </c>
      <c r="F17" s="18">
        <v>5.7</v>
      </c>
      <c r="G17" s="18">
        <v>23.1</v>
      </c>
      <c r="H17" s="18">
        <v>5.96</v>
      </c>
      <c r="I17" s="18">
        <v>24.3</v>
      </c>
      <c r="J17" s="18">
        <v>6.26</v>
      </c>
      <c r="K17" s="1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>
      <c r="A18" s="16" t="s">
        <v>37</v>
      </c>
      <c r="B18" s="18">
        <v>30.0</v>
      </c>
      <c r="C18" s="18">
        <v>26.8</v>
      </c>
      <c r="D18" s="18">
        <v>5.21</v>
      </c>
      <c r="E18" s="18">
        <v>11.8</v>
      </c>
      <c r="F18" s="18">
        <v>2.28</v>
      </c>
      <c r="G18" s="18">
        <v>20.3</v>
      </c>
      <c r="H18" s="18">
        <v>5.97</v>
      </c>
      <c r="I18" s="18">
        <v>28.7</v>
      </c>
      <c r="J18" s="18">
        <v>6.56</v>
      </c>
      <c r="K18" s="11"/>
      <c r="L18" s="12"/>
      <c r="M18" s="13" t="s">
        <v>20</v>
      </c>
      <c r="N18" s="13" t="s">
        <v>49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>
      <c r="A19" s="19"/>
      <c r="B19" s="18">
        <v>60.0</v>
      </c>
      <c r="C19" s="18">
        <v>19.0</v>
      </c>
      <c r="D19" s="18">
        <v>3.68</v>
      </c>
      <c r="E19" s="18">
        <v>16.0</v>
      </c>
      <c r="F19" s="18">
        <v>3.1</v>
      </c>
      <c r="G19" s="18">
        <v>18.9</v>
      </c>
      <c r="H19" s="18">
        <v>4.81</v>
      </c>
      <c r="I19" s="18">
        <v>32.9</v>
      </c>
      <c r="J19" s="18">
        <v>7.51</v>
      </c>
      <c r="K19" s="1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>
      <c r="A20" s="19"/>
      <c r="B20" s="18">
        <v>100.0</v>
      </c>
      <c r="C20" s="18">
        <v>13.9</v>
      </c>
      <c r="D20" s="18">
        <v>2.69</v>
      </c>
      <c r="E20" s="18">
        <v>15.3</v>
      </c>
      <c r="F20" s="18">
        <v>2.97</v>
      </c>
      <c r="G20" s="18">
        <v>16.6</v>
      </c>
      <c r="H20" s="18">
        <v>3.32</v>
      </c>
      <c r="I20" s="18">
        <v>10.8</v>
      </c>
      <c r="J20" s="18">
        <v>2.25</v>
      </c>
      <c r="K20" s="1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>
      <c r="A21" s="16" t="s">
        <v>41</v>
      </c>
      <c r="B21" s="18">
        <v>30.0</v>
      </c>
      <c r="C21" s="18">
        <v>15.7</v>
      </c>
      <c r="D21" s="18">
        <v>2.67</v>
      </c>
      <c r="E21" s="18">
        <v>11.9</v>
      </c>
      <c r="F21" s="18">
        <v>1.92</v>
      </c>
      <c r="G21" s="18">
        <v>50.3</v>
      </c>
      <c r="H21" s="18">
        <v>8.13</v>
      </c>
      <c r="I21" s="18">
        <v>19.4</v>
      </c>
      <c r="J21" s="18">
        <v>2.99</v>
      </c>
      <c r="K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>
      <c r="A22" s="19"/>
      <c r="B22" s="18">
        <v>60.0</v>
      </c>
      <c r="C22" s="18">
        <v>14.7</v>
      </c>
      <c r="D22" s="18">
        <v>2.83</v>
      </c>
      <c r="E22" s="18">
        <v>11.3</v>
      </c>
      <c r="F22" s="18">
        <v>1.74</v>
      </c>
      <c r="G22" s="18">
        <v>36.4</v>
      </c>
      <c r="H22" s="18">
        <v>5.62</v>
      </c>
      <c r="I22" s="18">
        <v>13.8</v>
      </c>
      <c r="J22" s="18">
        <v>2.12</v>
      </c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>
      <c r="A23" s="19"/>
      <c r="B23" s="18">
        <v>100.0</v>
      </c>
      <c r="C23" s="18">
        <v>18.4</v>
      </c>
      <c r="D23" s="18">
        <v>2.84</v>
      </c>
      <c r="E23" s="18">
        <v>11.2</v>
      </c>
      <c r="F23" s="18">
        <v>1.73</v>
      </c>
      <c r="G23" s="18">
        <v>12.6</v>
      </c>
      <c r="H23" s="18">
        <v>1.95</v>
      </c>
      <c r="I23" s="18">
        <v>10.8</v>
      </c>
      <c r="J23" s="18">
        <v>1.66</v>
      </c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>
      <c r="A24" s="15" t="s">
        <v>45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>
      <c r="A26" s="21" t="s">
        <v>50</v>
      </c>
      <c r="C26" s="11"/>
      <c r="D26" s="11"/>
      <c r="E26" s="11"/>
      <c r="F26" s="11"/>
      <c r="G26" s="21" t="s">
        <v>51</v>
      </c>
      <c r="J26" s="11"/>
      <c r="K26" s="1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>
      <c r="A27" s="22" t="s">
        <v>52</v>
      </c>
      <c r="B27" s="23" t="s">
        <v>53</v>
      </c>
      <c r="C27" s="17" t="s">
        <v>28</v>
      </c>
      <c r="D27" s="22" t="s">
        <v>54</v>
      </c>
      <c r="E27" s="17" t="s">
        <v>28</v>
      </c>
      <c r="F27" s="11"/>
      <c r="G27" s="22" t="s">
        <v>52</v>
      </c>
      <c r="H27" s="22" t="s">
        <v>53</v>
      </c>
      <c r="I27" s="17" t="s">
        <v>28</v>
      </c>
      <c r="J27" s="22" t="s">
        <v>54</v>
      </c>
      <c r="K27" s="17" t="s">
        <v>28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>
      <c r="A28" s="23" t="s">
        <v>55</v>
      </c>
      <c r="B28" s="24">
        <v>1212.0</v>
      </c>
      <c r="C28" s="18">
        <v>124.0</v>
      </c>
      <c r="D28" s="25">
        <v>35.0</v>
      </c>
      <c r="E28" s="26">
        <v>3.8</v>
      </c>
      <c r="F28" s="11"/>
      <c r="G28" s="22" t="s">
        <v>29</v>
      </c>
      <c r="H28" s="27">
        <v>800.0</v>
      </c>
      <c r="I28" s="26">
        <v>283.0</v>
      </c>
      <c r="J28" s="27">
        <v>35.0</v>
      </c>
      <c r="K28" s="26">
        <v>5.9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>
      <c r="A29" s="23" t="s">
        <v>29</v>
      </c>
      <c r="B29" s="24">
        <v>750.0</v>
      </c>
      <c r="C29" s="18">
        <v>90.0</v>
      </c>
      <c r="D29" s="25">
        <v>26.0</v>
      </c>
      <c r="E29" s="26">
        <v>2.8</v>
      </c>
      <c r="F29" s="11"/>
      <c r="G29" s="22" t="s">
        <v>31</v>
      </c>
      <c r="H29" s="27">
        <v>432.0</v>
      </c>
      <c r="I29" s="26">
        <v>153.0</v>
      </c>
      <c r="J29" s="27">
        <v>37.0</v>
      </c>
      <c r="K29" s="26">
        <v>3.3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>
      <c r="A30" s="23" t="s">
        <v>31</v>
      </c>
      <c r="B30" s="24">
        <v>395.0</v>
      </c>
      <c r="C30" s="18">
        <v>56.0</v>
      </c>
      <c r="D30" s="25">
        <v>15.0</v>
      </c>
      <c r="E30" s="26">
        <v>1.7</v>
      </c>
      <c r="F30" s="11"/>
      <c r="G30" s="22" t="s">
        <v>30</v>
      </c>
      <c r="H30" s="27">
        <v>457.0</v>
      </c>
      <c r="I30" s="26">
        <v>161.0</v>
      </c>
      <c r="J30" s="27">
        <v>48.0</v>
      </c>
      <c r="K30" s="26">
        <v>3.6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>
      <c r="A31" s="28" t="s">
        <v>30</v>
      </c>
      <c r="B31" s="29">
        <v>180.0</v>
      </c>
      <c r="C31" s="26">
        <v>38.0</v>
      </c>
      <c r="D31" s="30">
        <v>6.0</v>
      </c>
      <c r="E31" s="26">
        <v>1.0</v>
      </c>
      <c r="F31" s="11"/>
      <c r="G31" s="11"/>
      <c r="H31" s="11"/>
      <c r="I31" s="11"/>
      <c r="J31" s="11"/>
      <c r="K31" s="1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>
      <c r="A33" s="10" t="s">
        <v>56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>
      <c r="A34" s="21" t="s">
        <v>57</v>
      </c>
      <c r="D34" s="11"/>
      <c r="E34" s="11"/>
      <c r="F34" s="11"/>
      <c r="G34" s="11"/>
      <c r="H34" s="11"/>
      <c r="I34" s="11"/>
      <c r="J34" s="11"/>
      <c r="K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>
      <c r="A35" s="31" t="s">
        <v>52</v>
      </c>
      <c r="B35" s="32" t="s">
        <v>58</v>
      </c>
      <c r="C35" s="32" t="s">
        <v>59</v>
      </c>
      <c r="D35" s="11"/>
      <c r="E35" s="11"/>
      <c r="F35" s="11"/>
      <c r="G35" s="11"/>
      <c r="H35" s="11"/>
      <c r="I35" s="11"/>
      <c r="J35" s="11"/>
      <c r="K35" s="1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>
      <c r="A36" s="33" t="s">
        <v>60</v>
      </c>
      <c r="B36" s="34">
        <v>0.39</v>
      </c>
      <c r="C36" s="34">
        <v>0.4</v>
      </c>
      <c r="D36" s="11"/>
      <c r="E36" s="11"/>
      <c r="F36" s="11"/>
      <c r="G36" s="11"/>
      <c r="H36" s="11"/>
      <c r="I36" s="11"/>
      <c r="J36" s="11"/>
      <c r="K36" s="1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>
      <c r="A37" s="33" t="s">
        <v>55</v>
      </c>
      <c r="B37" s="34">
        <v>0.38</v>
      </c>
      <c r="C37" s="34">
        <v>0.47</v>
      </c>
      <c r="D37" s="11"/>
      <c r="E37" s="11"/>
      <c r="F37" s="11"/>
      <c r="G37" s="11"/>
      <c r="H37" s="11"/>
      <c r="I37" s="11"/>
      <c r="J37" s="11"/>
      <c r="K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>
      <c r="A38" s="14" t="s">
        <v>61</v>
      </c>
      <c r="B38" s="11"/>
      <c r="C38" s="16" t="s">
        <v>62</v>
      </c>
      <c r="D38" s="11"/>
      <c r="E38" s="11"/>
      <c r="F38" s="11"/>
      <c r="G38" s="11"/>
      <c r="H38" s="11"/>
      <c r="I38" s="11"/>
      <c r="J38" s="11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>
      <c r="A39" s="11"/>
      <c r="B39" s="11"/>
      <c r="C39" s="16" t="s">
        <v>63</v>
      </c>
      <c r="D39" s="19"/>
      <c r="E39" s="16" t="s">
        <v>64</v>
      </c>
      <c r="F39" s="19"/>
      <c r="G39" s="16" t="s">
        <v>65</v>
      </c>
      <c r="H39" s="11"/>
      <c r="I39" s="11"/>
      <c r="J39" s="11"/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>
      <c r="A40" s="11"/>
      <c r="B40" s="11"/>
      <c r="C40" s="15" t="s">
        <v>66</v>
      </c>
      <c r="D40" s="15" t="s">
        <v>67</v>
      </c>
      <c r="E40" s="15" t="s">
        <v>66</v>
      </c>
      <c r="F40" s="15" t="s">
        <v>67</v>
      </c>
      <c r="G40" s="15" t="s">
        <v>66</v>
      </c>
      <c r="H40" s="15" t="s">
        <v>67</v>
      </c>
      <c r="I40" s="15" t="s">
        <v>68</v>
      </c>
      <c r="J40" s="11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>
      <c r="A41" s="16" t="s">
        <v>69</v>
      </c>
      <c r="B41" s="16" t="s">
        <v>70</v>
      </c>
      <c r="C41" s="16" t="s">
        <v>71</v>
      </c>
      <c r="D41" s="19"/>
      <c r="E41" s="19"/>
      <c r="F41" s="19"/>
      <c r="G41" s="19"/>
      <c r="H41" s="19"/>
      <c r="I41" s="11"/>
      <c r="J41" s="15" t="s">
        <v>72</v>
      </c>
      <c r="K41" s="11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>
      <c r="A42" s="16" t="s">
        <v>73</v>
      </c>
      <c r="B42" s="11"/>
      <c r="C42" s="11"/>
      <c r="D42" s="11"/>
      <c r="E42" s="11"/>
      <c r="F42" s="11"/>
      <c r="G42" s="11"/>
      <c r="H42" s="11"/>
      <c r="I42" s="11"/>
      <c r="J42" s="15" t="s">
        <v>74</v>
      </c>
      <c r="K42" s="15" t="s">
        <v>75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>
      <c r="A43" s="15" t="s">
        <v>76</v>
      </c>
      <c r="B43" s="15" t="s">
        <v>77</v>
      </c>
      <c r="C43" s="11"/>
      <c r="D43" s="11"/>
      <c r="E43" s="18">
        <v>32.3</v>
      </c>
      <c r="F43" s="11"/>
      <c r="G43" s="18">
        <v>5.1</v>
      </c>
      <c r="H43" s="11"/>
      <c r="I43" s="11">
        <f t="shared" ref="I43:I46" si="1">average(C43:H43)</f>
        <v>18.7</v>
      </c>
      <c r="J43" s="11">
        <f>I43+I45</f>
        <v>39.65</v>
      </c>
      <c r="K43" s="11">
        <f>I44+I46</f>
        <v>73.38333333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>
      <c r="A44" s="11"/>
      <c r="B44" s="15" t="s">
        <v>78</v>
      </c>
      <c r="C44" s="18">
        <v>12.3</v>
      </c>
      <c r="D44" s="18">
        <v>61.5</v>
      </c>
      <c r="E44" s="18">
        <v>22.7</v>
      </c>
      <c r="F44" s="18">
        <v>29.1</v>
      </c>
      <c r="G44" s="18">
        <v>15.9</v>
      </c>
      <c r="H44" s="18">
        <v>91.5</v>
      </c>
      <c r="I44" s="11">
        <f t="shared" si="1"/>
        <v>38.83333333</v>
      </c>
      <c r="J44" s="11"/>
      <c r="K44" s="1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>
      <c r="A45" s="15" t="s">
        <v>79</v>
      </c>
      <c r="B45" s="15" t="s">
        <v>77</v>
      </c>
      <c r="C45" s="11"/>
      <c r="D45" s="11"/>
      <c r="E45" s="18">
        <v>36.4</v>
      </c>
      <c r="F45" s="11"/>
      <c r="G45" s="18">
        <v>5.5</v>
      </c>
      <c r="H45" s="11"/>
      <c r="I45" s="11">
        <f t="shared" si="1"/>
        <v>20.95</v>
      </c>
      <c r="J45" s="11"/>
      <c r="K45" s="11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>
      <c r="A46" s="11"/>
      <c r="B46" s="15" t="s">
        <v>78</v>
      </c>
      <c r="C46" s="18">
        <v>11.0</v>
      </c>
      <c r="D46" s="18">
        <v>45.6</v>
      </c>
      <c r="E46" s="18">
        <v>27.5</v>
      </c>
      <c r="F46" s="18">
        <v>33.7</v>
      </c>
      <c r="G46" s="18">
        <v>19.2</v>
      </c>
      <c r="H46" s="18">
        <v>70.3</v>
      </c>
      <c r="I46" s="11">
        <f t="shared" si="1"/>
        <v>34.55</v>
      </c>
      <c r="J46" s="11"/>
      <c r="K46" s="11"/>
      <c r="L46" s="13" t="s">
        <v>80</v>
      </c>
      <c r="M46" s="13" t="s">
        <v>81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2">
        <f t="shared" ref="L47:M47" si="2">J43/J53</f>
        <v>0.04323646475</v>
      </c>
      <c r="M47" s="12">
        <f t="shared" si="2"/>
        <v>0.03704077598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>
      <c r="A48" s="14" t="s">
        <v>82</v>
      </c>
      <c r="B48" s="11"/>
      <c r="C48" s="35" t="s">
        <v>62</v>
      </c>
      <c r="D48" s="11"/>
      <c r="E48" s="11"/>
      <c r="F48" s="11"/>
      <c r="G48" s="11"/>
      <c r="H48" s="11"/>
      <c r="I48" s="11"/>
      <c r="J48" s="11"/>
      <c r="K48" s="11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>
      <c r="A49" s="11"/>
      <c r="B49" s="11"/>
      <c r="C49" s="16" t="s">
        <v>63</v>
      </c>
      <c r="D49" s="19"/>
      <c r="E49" s="16" t="s">
        <v>64</v>
      </c>
      <c r="F49" s="19"/>
      <c r="G49" s="16" t="s">
        <v>65</v>
      </c>
      <c r="H49" s="11"/>
      <c r="I49" s="11"/>
      <c r="J49" s="11"/>
      <c r="K49" s="11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>
      <c r="A50" s="11"/>
      <c r="B50" s="11"/>
      <c r="C50" s="15" t="s">
        <v>66</v>
      </c>
      <c r="D50" s="15" t="s">
        <v>67</v>
      </c>
      <c r="E50" s="15" t="s">
        <v>66</v>
      </c>
      <c r="F50" s="15" t="s">
        <v>67</v>
      </c>
      <c r="G50" s="15" t="s">
        <v>66</v>
      </c>
      <c r="H50" s="15" t="s">
        <v>67</v>
      </c>
      <c r="I50" s="11"/>
      <c r="J50" s="11"/>
      <c r="K50" s="11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>
      <c r="A51" s="16" t="s">
        <v>69</v>
      </c>
      <c r="B51" s="16" t="s">
        <v>70</v>
      </c>
      <c r="C51" s="16" t="s">
        <v>83</v>
      </c>
      <c r="D51" s="19"/>
      <c r="E51" s="19"/>
      <c r="F51" s="19"/>
      <c r="G51" s="19"/>
      <c r="H51" s="19"/>
      <c r="I51" s="11"/>
      <c r="J51" s="15" t="s">
        <v>82</v>
      </c>
      <c r="K51" s="11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>
      <c r="A52" s="16" t="s">
        <v>73</v>
      </c>
      <c r="B52" s="11"/>
      <c r="C52" s="11"/>
      <c r="D52" s="11"/>
      <c r="E52" s="11"/>
      <c r="F52" s="11"/>
      <c r="G52" s="11"/>
      <c r="H52" s="11"/>
      <c r="I52" s="11"/>
      <c r="J52" s="15" t="s">
        <v>74</v>
      </c>
      <c r="K52" s="15" t="s">
        <v>75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>
      <c r="A53" s="15" t="s">
        <v>76</v>
      </c>
      <c r="B53" s="15" t="s">
        <v>77</v>
      </c>
      <c r="C53" s="11"/>
      <c r="D53" s="11"/>
      <c r="E53" s="18">
        <v>755.9</v>
      </c>
      <c r="F53" s="11"/>
      <c r="G53" s="18">
        <v>126.5</v>
      </c>
      <c r="H53" s="11"/>
      <c r="I53" s="11">
        <f>average(D53:H53)</f>
        <v>441.2</v>
      </c>
      <c r="J53" s="11">
        <f>I53+I55</f>
        <v>917.05</v>
      </c>
      <c r="K53" s="11">
        <f>I54+I56</f>
        <v>1981.15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>
      <c r="A54" s="11"/>
      <c r="B54" s="15" t="s">
        <v>78</v>
      </c>
      <c r="C54" s="18">
        <v>332.2</v>
      </c>
      <c r="D54" s="18">
        <v>1179.6</v>
      </c>
      <c r="E54" s="18">
        <v>619.5</v>
      </c>
      <c r="F54" s="18">
        <v>1072.7</v>
      </c>
      <c r="G54" s="18">
        <v>422.7</v>
      </c>
      <c r="H54" s="18">
        <v>2283.5</v>
      </c>
      <c r="I54" s="11">
        <f t="shared" ref="I54:I56" si="3">average(C54:H54)</f>
        <v>985.0333333</v>
      </c>
      <c r="J54" s="11"/>
      <c r="K54" s="11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>
      <c r="A55" s="15" t="s">
        <v>79</v>
      </c>
      <c r="B55" s="15" t="s">
        <v>77</v>
      </c>
      <c r="C55" s="11"/>
      <c r="D55" s="11"/>
      <c r="E55" s="18">
        <v>806.9</v>
      </c>
      <c r="F55" s="11"/>
      <c r="G55" s="18">
        <v>144.8</v>
      </c>
      <c r="H55" s="11"/>
      <c r="I55" s="11">
        <f t="shared" si="3"/>
        <v>475.85</v>
      </c>
      <c r="J55" s="11"/>
      <c r="K55" s="11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>
      <c r="A56" s="11"/>
      <c r="B56" s="15" t="s">
        <v>78</v>
      </c>
      <c r="C56" s="18">
        <v>265.2</v>
      </c>
      <c r="D56" s="18">
        <v>1033.7</v>
      </c>
      <c r="E56" s="18">
        <v>652.2</v>
      </c>
      <c r="F56" s="18">
        <v>1373.8</v>
      </c>
      <c r="G56" s="18">
        <v>541.3</v>
      </c>
      <c r="H56" s="18">
        <v>2110.5</v>
      </c>
      <c r="I56" s="11">
        <f t="shared" si="3"/>
        <v>996.1166667</v>
      </c>
      <c r="J56" s="11"/>
      <c r="K56" s="11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>
      <c r="A58" s="10" t="s">
        <v>84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>
      <c r="A60" s="11"/>
      <c r="B60" s="15" t="s">
        <v>85</v>
      </c>
      <c r="C60" s="11"/>
      <c r="D60" s="15" t="s">
        <v>86</v>
      </c>
      <c r="E60" s="11"/>
      <c r="F60" s="11"/>
      <c r="G60" s="11"/>
      <c r="H60" s="11"/>
      <c r="I60" s="11"/>
      <c r="J60" s="11"/>
      <c r="K60" s="11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>
      <c r="A61" s="15" t="s">
        <v>87</v>
      </c>
      <c r="B61" s="15" t="s">
        <v>88</v>
      </c>
      <c r="C61" s="15" t="s">
        <v>89</v>
      </c>
      <c r="D61" s="15" t="s">
        <v>88</v>
      </c>
      <c r="E61" s="15" t="s">
        <v>89</v>
      </c>
      <c r="F61" s="12"/>
      <c r="G61" s="12"/>
      <c r="H61" s="12"/>
      <c r="I61" s="11"/>
      <c r="J61" s="11"/>
      <c r="K61" s="11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>
      <c r="A62" s="11"/>
      <c r="B62" s="15" t="s">
        <v>83</v>
      </c>
      <c r="C62" s="11"/>
      <c r="D62" s="15" t="s">
        <v>71</v>
      </c>
      <c r="E62" s="11"/>
      <c r="F62" s="15" t="s">
        <v>90</v>
      </c>
      <c r="G62" s="11"/>
      <c r="H62" s="15" t="s">
        <v>91</v>
      </c>
      <c r="I62" s="15" t="s">
        <v>20</v>
      </c>
      <c r="J62" s="11"/>
      <c r="K62" s="11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>
      <c r="A63" s="15" t="s">
        <v>92</v>
      </c>
      <c r="B63" s="18">
        <v>6561.9</v>
      </c>
      <c r="C63" s="18">
        <v>3707.5</v>
      </c>
      <c r="D63" s="18">
        <v>226.8</v>
      </c>
      <c r="E63" s="18">
        <v>131.9</v>
      </c>
      <c r="F63" s="11">
        <f t="shared" ref="F63:F64" si="4">average(B63:C63)</f>
        <v>5134.7</v>
      </c>
      <c r="G63" s="11"/>
      <c r="H63" s="11">
        <f t="shared" ref="H63:H64" si="5">average(D63:E63)</f>
        <v>179.35</v>
      </c>
      <c r="I63" s="11">
        <f t="shared" ref="I63:I64" si="6">H63/F63</f>
        <v>0.03492901241</v>
      </c>
      <c r="J63" s="11"/>
      <c r="K63" s="11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>
      <c r="A64" s="15" t="s">
        <v>78</v>
      </c>
      <c r="B64" s="18">
        <v>3906.5</v>
      </c>
      <c r="C64" s="18">
        <v>5585.5</v>
      </c>
      <c r="D64" s="18">
        <v>188.1</v>
      </c>
      <c r="E64" s="18">
        <v>249.9</v>
      </c>
      <c r="F64" s="11">
        <f t="shared" si="4"/>
        <v>4746</v>
      </c>
      <c r="G64" s="11"/>
      <c r="H64" s="11">
        <f t="shared" si="5"/>
        <v>219</v>
      </c>
      <c r="I64" s="11">
        <f t="shared" si="6"/>
        <v>0.04614412137</v>
      </c>
      <c r="J64" s="11"/>
      <c r="K64" s="11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>
      <c r="A66" s="11"/>
      <c r="B66" s="15" t="s">
        <v>93</v>
      </c>
      <c r="C66" s="11"/>
      <c r="D66" s="15" t="s">
        <v>86</v>
      </c>
      <c r="E66" s="11"/>
      <c r="F66" s="11"/>
      <c r="G66" s="11"/>
      <c r="H66" s="11"/>
      <c r="I66" s="11"/>
      <c r="J66" s="11"/>
      <c r="K66" s="1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>
      <c r="A67" s="15" t="s">
        <v>87</v>
      </c>
      <c r="B67" s="18">
        <v>2012.0</v>
      </c>
      <c r="C67" s="18">
        <v>2013.0</v>
      </c>
      <c r="D67" s="18">
        <v>2012.0</v>
      </c>
      <c r="E67" s="18">
        <v>2013.0</v>
      </c>
      <c r="F67" s="11"/>
      <c r="G67" s="11"/>
      <c r="H67" s="11"/>
      <c r="I67" s="11"/>
      <c r="J67" s="11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>
      <c r="A68" s="11"/>
      <c r="B68" s="15" t="s">
        <v>94</v>
      </c>
      <c r="C68" s="11"/>
      <c r="D68" s="15" t="s">
        <v>95</v>
      </c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>
      <c r="A69" s="15" t="s">
        <v>96</v>
      </c>
      <c r="B69" s="18">
        <v>14.9</v>
      </c>
      <c r="C69" s="18">
        <v>51.6</v>
      </c>
      <c r="D69" s="18">
        <v>99.2</v>
      </c>
      <c r="E69" s="18">
        <v>273.1</v>
      </c>
      <c r="F69" s="11"/>
      <c r="G69" s="11"/>
      <c r="H69" s="11"/>
      <c r="I69" s="11"/>
      <c r="J69" s="11"/>
      <c r="K69" s="11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>
      <c r="A70" s="15" t="s">
        <v>78</v>
      </c>
      <c r="B70" s="18">
        <v>16.9</v>
      </c>
      <c r="C70" s="18">
        <v>52.3</v>
      </c>
      <c r="D70" s="18">
        <v>128.4</v>
      </c>
      <c r="E70" s="18">
        <v>266.4</v>
      </c>
      <c r="F70" s="11"/>
      <c r="G70" s="11"/>
      <c r="H70" s="11"/>
      <c r="I70" s="11"/>
      <c r="J70" s="11"/>
      <c r="K70" s="11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>
      <c r="A71" s="15" t="s">
        <v>97</v>
      </c>
      <c r="B71" s="18">
        <v>20.4</v>
      </c>
      <c r="C71" s="18">
        <v>50.0</v>
      </c>
      <c r="D71" s="18">
        <v>40.6</v>
      </c>
      <c r="E71" s="18">
        <v>263.8</v>
      </c>
      <c r="F71" s="11"/>
      <c r="G71" s="11"/>
      <c r="H71" s="11"/>
      <c r="I71" s="11"/>
      <c r="J71" s="11"/>
      <c r="K71" s="11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</sheetData>
  <mergeCells count="3">
    <mergeCell ref="A26:B26"/>
    <mergeCell ref="G26:I26"/>
    <mergeCell ref="A34:C34"/>
  </mergeCells>
  <drawing r:id="rId1"/>
</worksheet>
</file>