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3"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<sst xmlns="http://schemas.openxmlformats.org/spreadsheetml/2006/main" uniqueCount="377">
  <si>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</si>
  <si>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</si>
  <si>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</si>
  <si>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</si>
  <si>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</si>
  <si>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</si>
  <si>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</si>
  <si>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</si>
  <si>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</si>
  <si>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</si>
  <si>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</si>
  <si>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</si>
  <si>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</si>
  <si>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</si>
  <si>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</si>
  <si>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</si>
  <si>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</si>
  <si>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</si>
  <si>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</si>
  <si>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</si>
  <si>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</si>
  <si>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</si>
  <si>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</si>
  <si>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</si>
  <si>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</si>
  <si>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</si>
  <si>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</si>
  <si>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</si>
  <si>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</si>
  <si>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</si>
  <si>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</si>
  <si>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</si>
  <si>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</si>
  <si>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</si>
  <si>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</si>
  <si>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</si>
  <si>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</si>
  <si>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</si>
  <si>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</si>
  <si>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</si>
  <si>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</si>
  <si>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</si>
  <si>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</si>
  <si>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</si>
  <si>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</si>
  <si>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</si>
  <si>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</si>
  <si>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</si>
  <si>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</si>
  <si>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</si>
  <si>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</si>
  <si>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</si>
  <si>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</si>
  <si>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</si>
  <si>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</si>
  <si>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</si>
  <si>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</si>
  <si>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</si>
  <si>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</si>
  <si>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</si>
  <si>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</si>
  <si>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</si>
  <si>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</si>
  <si>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</si>
  <si>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</si>
  <si>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</si>
  <si>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</si>
  <si>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</si>
  <si>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</si>
  <si>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</si>
  <si>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</si>
  <si>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</si>
  <si>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</si>
  <si>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</si>
  <si>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</si>
  <si>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</si>
  <si>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</si>
  <si>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</si>
  <si>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</si>
  <si>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</si>
  <si>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</si>
  <si>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</si>
  <si>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</si>
  <si>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</si>
  <si>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</si>
  <si>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</si>
  <si>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</si>
  <si>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</si>
  <si>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</si>
  <si>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</si>
  <si>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</si>
  <si>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</si>
  <si>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</si>
  <si>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</si>
  <si>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</si>
  <si>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</si>
  <si>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</si>
  <si>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</si>
  <si>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</si>
  <si>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</si>
  <si>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</si>
  <si>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</si>
  <si>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</si>
  <si>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</si>
  <si>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</si>
  <si>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</si>
  <si>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</si>
  <si>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</si>
  <si>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</si>
  <si>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</si>
  <si>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</si>
  <si>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</si>
  <si>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</si>
  <si>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</si>
  <si>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</si>
  <si>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</si>
  <si>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</si>
  <si>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</si>
  <si>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</si>
  <si>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</si>
  <si>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</si>
  <si>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</si>
  <si>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</si>
  <si>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</si>
  <si>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</si>
  <si>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</si>
  <si>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</si>
  <si>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</si>
  <si>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</si>
  <si>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</si>
  <si>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</si>
  <si>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</si>
  <si>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</si>
  <si>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</si>
  <si>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</si>
  <si>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</si>
  <si>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</si>
  <si>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</si>
  <si>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</si>
  <si>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</si>
  <si>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</si>
  <si>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</si>
  <si>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</si>
  <si>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</si>
  <si>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</si>
  <si>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</si>
  <si>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</si>
  <si>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</si>
  <si>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</si>
  <si>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</si>
  <si>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</si>
  <si>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</si>
  <si>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</si>
  <si>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</si>
  <si>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</si>
  <si>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</si>
  <si>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</si>
  <si>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</si>
  <si>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</si>
  <si>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</si>
  <si>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</si>
  <si>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</si>
  <si>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</si>
  <si>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</si>
  <si>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</si>
  <si>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</si>
  <si>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</si>
  <si>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</si>
  <si>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</si>
  <si>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</si>
  <si>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</si>
  <si>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</si>
  <si>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</si>
  <si>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</si>
  <si>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</si>
  <si>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</si>
  <si>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</si>
  <si>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</si>
  <si>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</si>
  <si>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</si>
  <si>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</si>
  <si>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</si>
  <si>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</si>
  <si>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</si>
  <si>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</si>
  <si>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</si>
  <si>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</si>
  <si>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</si>
  <si>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</si>
  <si>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</si>
  <si>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</si>
  <si>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</si>
  <si>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</si>
  <si>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</si>
  <si>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</si>
  <si>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</si>
  <si>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</si>
  <si>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</si>
  <si>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</si>
  <si>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</si>
  <si>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</si>
  <si>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</si>
  <si>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</si>
  <si>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</si>
  <si>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</si>
  <si>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</si>
  <si>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</si>
  <si>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</si>
  <si>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</si>
  <si>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</si>
  <si>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</si>
  <si>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</si>
  <si>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</si>
  <si>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</si>
  <si>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</si>
  <si>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</si>
  <si>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</si>
  <si>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</si>
  <si>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</si>
  <si>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</si>
  <si>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</si>
  <si>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</si>
  <si>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</si>
  <si>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</si>
  <si>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</si>
  <si>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</si>
  <si>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</si>
  <si>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</si>
  <si>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</si>
  <si>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</si>
  <si>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</si>
  <si>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</si>
  <si>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</si>
  <si>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</si>
  <si>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</si>
  <si>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</si>
  <si>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</si>
  <si>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</si>
  <si>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</si>
  <si>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</si>
  <si>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</si>
  <si>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</si>
  <si>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</si>
  <si>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</si>
  <si>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</si>
  <si>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</si>
  <si>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</si>
  <si>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</si>
  <si>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</si>
  <si>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</si>
  <si>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</si>
  <si>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</si>
  <si>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</si>
  <si>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</si>
  <si>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</si>
  <si>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</si>
  <si>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</si>
  <si>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</si>
  <si>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</si>
  <si>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</si>
  <si>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</si>
  <si>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</si>
  <si>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</si>
  <si>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</si>
  <si>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</si>
  <si>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</si>
  <si>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</si>
  <si>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</si>
  <si>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</si>
  <si>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</si>
  <si>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</si>
  <si>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</si>
  <si>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</si>
  <si>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</si>
  <si>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</si>
  <si>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</si>
  <si>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</si>
  <si>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</si>
  <si>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</si>
  <si>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</si>
  <si>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</si>
  <si>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</si>
  <si>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</si>
  <si>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</si>
  <si>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</si>
  <si>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</si>
  <si>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</si>
  <si>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</si>
  <si>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</si>
  <si>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</si>
  <si>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</si>
  <si>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</si>
  <si>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</si>
  <si>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</si>
  <si>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</si>
  <si>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</si>
  <si>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</si>
  <si>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</si>
  <si>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</si>
  <si>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</si>
  <si>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</si>
  <si>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</si>
  <si>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</si>
  <si>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</si>
  <si>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</si>
  <si>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</si>
  <si>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</si>
  <si>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</si>
  <si>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KARABA CO., LTD.,
#303, 178 Injung-ro, Jung-gu, Incheon
TEL:82-32-710-7979 
FAX:82-32-710-1881
EMAIL : sales@karaba.co.kr</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</si>
  <si>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</si>
  <si>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</si>
  <si>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</si>
  <si>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</si>
  <si>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</si>
  <si>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</si>
  <si>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</si>
  <si>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</si>
  <si>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</si>
  <si>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</si>
  <si>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</si>
  <si>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</si>
  <si>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</si>
  <si>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</si>
  <si>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</si>
  <si>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</si>
  <si>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</si>
  <si>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</si>
  <si>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</si>
  <si>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</si>
  <si>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</si>
  <si>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</si>
  <si>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</si>
  <si>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</si>
  <si>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</si>
  <si>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</si>
  <si>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</si>
  <si>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</si>
  <si>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</si>
  <si>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</si>
  <si>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</si>
  <si>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</si>
  <si>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</si>
  <si>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</si>
  <si>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</si>
  <si>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</si>
  <si>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</si>
  <si>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</si>
  <si>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t>Karaba Co., Ltd #303, 178 Injung-ro, Jung-gu, Incheon, Korea   Phone: +82-32-710-7979</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</si>
  <si>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</si>
  <si>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</si>
  <si>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</si>
  <si>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</si>
  <si>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</si>
  <si>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</si>
  <si>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</si>
  <si>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</si>
  <si>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</si>
  <si>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</si>
  <si>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</si>
  <si>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</si>
  <si>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</si>
  <si>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</si>
  <si>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Cose</t>
    </r>
  </si>
  <si>
    <t>KOEXKRSEXXX</t>
  </si>
  <si>
    <r>
      <t xml:space="preserve">Bank Adress</t>
    </r>
  </si>
  <si>
    <t>216-55, Hogupo-ro, Namdong-gu, Incheon, South Korea</t>
  </si>
  <si>
    <r>
      <t xml:space="preserve">Bank Account Number</t>
    </r>
  </si>
  <si>
    <t>433 910007 14938</t>
  </si>
  <si>
    <r>
      <t xml:space="preserve">Beneficiary Adress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</si>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</sst>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2">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7">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70"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1"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a5e744f40f0c425a35d3db740a898fc5.png"/><Relationship Id="rId2" Type="http://schemas.openxmlformats.org/officeDocument/2006/relationships/image" Target="../media/2f856ff3902b2c4858bee174a5bd8cc8.png"/></Relationships>
</file>

<file path=xl/drawings/_rels/drawing3.xml.rels><?xml version="1.0" encoding="UTF-8" standalone="yes"?>
<Relationships xmlns="http://schemas.openxmlformats.org/package/2006/relationships"><Relationship Id="rId1" Type="http://schemas.openxmlformats.org/officeDocument/2006/relationships/image" Target="../media/351e4f3f12c07f27f6e77f0c8fe1c7ed.png"/><Relationship Id="rId2" Type="http://schemas.openxmlformats.org/officeDocument/2006/relationships/image" Target="../media/539739408ac9e6e2baa898b742aa5f93.png"/><Relationship Id="rId3" Type="http://schemas.openxmlformats.org/officeDocument/2006/relationships/image" Target="../media/ce5bca46bbbbcb73d4175720ab750f8a.jpeg"/></Relationships>
</file>

<file path=xl/drawings/_rels/drawing4.xml.rels><?xml version="1.0" encoding="UTF-8" standalone="yes"?>
<Relationships xmlns="http://schemas.openxmlformats.org/package/2006/relationships"><Relationship Id="rId1" Type="http://schemas.openxmlformats.org/officeDocument/2006/relationships/image" Target="../media/df2bbed617036545904d0777fe24d6f5.jpeg"/><Relationship Id="rId2" Type="http://schemas.openxmlformats.org/officeDocument/2006/relationships/image" Target="../media/e812496a9156472b589d37bd2a7b44a2.png"/><Relationship Id="rId3" Type="http://schemas.openxmlformats.org/officeDocument/2006/relationships/image" Target="../media/4c7634ca60713dc444a5337990b0e39e.png"/></Relationships>
</file>

<file path=xl/drawings/_rels/drawing5.xml.rels><?xml version="1.0" encoding="UTF-8" standalone="yes"?>
<Relationships xmlns="http://schemas.openxmlformats.org/package/2006/relationships"><Relationship Id="rId1" Type="http://schemas.openxmlformats.org/officeDocument/2006/relationships/image" Target="../media/59071d4b3de02b503e0bfba349545da0.jpeg"/><Relationship Id="rId2" Type="http://schemas.openxmlformats.org/officeDocument/2006/relationships/image" Target="../media/45fa39f3522e2323a1a3e2e759766cbf.jpeg"/></Relationships>
</file>

<file path=xl/drawings/_rels/drawing6.xml.rels><?xml version="1.0" encoding="UTF-8" standalone="yes"?>
<Relationships xmlns="http://schemas.openxmlformats.org/package/2006/relationships"><Relationship Id="rId1" Type="http://schemas.openxmlformats.org/officeDocument/2006/relationships/image" Target="../media/d866d57aca40c4b6f8e41a87ebdbdc9b.jpeg"/><Relationship Id="rId2" Type="http://schemas.openxmlformats.org/officeDocument/2006/relationships/image" Target="../media/ad31212caca9da952c8ec1f98df7a5a0.jpeg"/></Relationships>
</file>

<file path=xl/drawings/_rels/drawing7.xml.rels><?xml version="1.0" encoding="UTF-8" standalone="yes"?>
<Relationships xmlns="http://schemas.openxmlformats.org/package/2006/relationships"><Relationship Id="rId1" Type="http://schemas.openxmlformats.org/officeDocument/2006/relationships/image" Target="../media/574a52fe3a451d4ca332e1f6e02e7471.jpeg"/><Relationship Id="rId2" Type="http://schemas.openxmlformats.org/officeDocument/2006/relationships/image" Target="../media/49363dd334405a2ff27b0d104c83cb18.jpeg"/><Relationship Id="rId3" Type="http://schemas.openxmlformats.org/officeDocument/2006/relationships/image" Target="../media/7e980bd2d07dce1a2e7e09c781090e7b.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s="246" t="str">
        <f t="array" ref="I15" aca="1" ca="1">_xlfn.TEXTJOIN(",",,
 _xlfn.UNIQUE(_xlfn.IFNA(INDEX({"GASOLIN","DIESEL","LPG"},
 MATCH(G15,{"휘발유","경유","LPG"},0)),""),1))</f>
      </c>
    </row>
    <row r="16" spans="1:12" customHeight="1" ht="25.5" s="246" customFormat="1">
      <c r="A16" s="100"/>
      <c r="B16" s="100"/>
      <c r="C16" s="103" t="inlineStr">
        <is>
          <r>
            <t xml:space="preserve">합계</t>
          </r>
        </is>
      </c>
      <c r="D16" s="111" t="str">
        <f>SUM(B15,D15)</f>
        <v>0</v>
      </c>
      <c r="E16" s="100"/>
      <c r="F16" s="100"/>
      <c r="G16" s="100"/>
      <c r="I16" s="24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O3" s="150" t="str">
        <f>구매리스트!B6</f>
        <v>0</v>
      </c>
      <c r="P3" s="253"/>
      <c r="Q3" s="254"/>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row>
    <row r="7" spans="1:20" customHeight="1" ht="30" s="246" customFormat="1">
      <c r="A7" s="136" t="inlineStr">
        <is>
          <r>
            <t xml:space="preserve">⑧ 사 용   본 거 지</t>
          </r>
        </is>
      </c>
      <c r="B7" s="255"/>
      <c r="C7" s="255"/>
      <c r="D7" s="256"/>
      <c r="E7" s="258" t="s">
        <v>96</v>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s">
        <v>99</v>
      </c>
      <c r="F8" s="255"/>
      <c r="G8" s="255"/>
      <c r="H8" s="255"/>
      <c r="I8" s="256"/>
      <c r="J8" s="261" t="inlineStr">
        <is>
          <r>
            <t xml:space="preserve">      생   년   월   일
     (법 인 등 록 번호)</t>
          </r>
        </is>
      </c>
      <c r="K8" s="255"/>
      <c r="L8" s="256"/>
      <c r="M8" s="260" t="inlineStr">
        <is>
          <r>
            <t xml:space="preserve">120111-0922270</t>
          </r>
        </is>
      </c>
      <c r="N8" s="255"/>
      <c r="O8" s="255"/>
      <c r="P8" s="255"/>
      <c r="Q8" s="25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s="246" t="inlineStr">
        <is>
          <r>
            <t xml:space="preserve"> </t>
          </r>
        </is>
      </c>
      <c r="L13" s="155" t="str">
        <f>구매리스트!I3</f>
        <v>0</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s="246"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S5" s="246" t="inlineStr">
        <is>
          <r>
            <t xml:space="preserve"> </t>
          </r>
        </is>
      </c>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S6" s="284" t="inlineStr">
        <is>
          <r>
            <t xml:space="preserve"> </t>
          </r>
        </is>
      </c>
    </row>
    <row r="7" spans="1:23" customHeight="1" ht="30" s="246" customFormat="1">
      <c r="A7" s="173" t="inlineStr">
        <is>
          <r>
            <t xml:space="preserve">⑧ Usage Basc</t>
          </r>
        </is>
      </c>
      <c r="B7" s="255"/>
      <c r="C7" s="255"/>
      <c r="D7" s="256"/>
      <c r="E7" s="258" t="s">
        <v>182</v>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s">
        <v>185</v>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s="246" t="inlineStr">
        <is>
          <r>
            <t xml:space="preserve"> </t>
          </r>
        </is>
      </c>
      <c r="J13" s="246" t="inlineStr">
        <is>
          <r>
            <t xml:space="preserve"> </t>
          </r>
        </is>
      </c>
      <c r="L13" s="169" t="str">
        <f>구매리스트!I3</f>
        <v>0</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s="246"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6" t="inlineStr">
        <is>
          <r>
            <t xml:space="preserve"> </t>
          </r>
        </is>
      </c>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6"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L24" s="14"/>
      <c r="M24" s="14"/>
      <c r="N24" s="14"/>
      <c r="O24" s="14"/>
      <c r="P24" s="14"/>
      <c r="Q24" s="14"/>
      <c r="S24" s="246"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s="24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1" workbookViewId="0" zoomScale="70" zoomScaleNormal="70" showGridLines="true" showRowColHeaders="1">
      <selection activeCell="E9" sqref="E9:G9"/>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185" t="str">
        <f>구매리스트!D4</f>
        <v>0</v>
      </c>
      <c r="F9" s="185"/>
      <c r="G9" s="185"/>
      <c r="H9" s="181" t="inlineStr">
        <is>
          <r>
            <t xml:space="preserve">Vehicle Type and Mileage</t>
          </r>
        </is>
      </c>
      <c r="J9" s="305"/>
      <c r="K9" s="203" t="str">
        <f>구매리스트!D7</f>
        <v>0</v>
      </c>
      <c r="N9" s="82"/>
      <c r="O9" s="83"/>
    </row>
    <row r="10" spans="1:15" customHeight="1" ht="21.95" s="246" customFormat="1">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0</v>
      </c>
      <c r="G12" s="305"/>
      <c r="H12" s="181" t="inlineStr">
        <is>
          <r>
            <t xml:space="preserve">모델연도</t>
          </r>
        </is>
      </c>
      <c r="J12" s="305"/>
      <c r="K12" s="184" t="str">
        <f>구매리스트!D6</f>
        <v>0</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v>
      </c>
      <c r="F14" s="316"/>
      <c r="G14" s="314"/>
      <c r="H14" s="317" t="inlineStr">
        <is>
          <r>
            <t xml:space="preserve">용도
Vehicle Use</t>
          </r>
        </is>
      </c>
      <c r="I14" s="316"/>
      <c r="J14" s="314"/>
      <c r="K14" s="318" t="inlineStr">
        <is>
          <r>
            <t xml:space="preserve">자가용</t>
          </r>
        </is>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9"/>
      <c r="E16" s="320"/>
      <c r="F16" s="321"/>
      <c r="G16" s="319"/>
      <c r="H16" s="320"/>
      <c r="I16" s="321"/>
      <c r="J16" s="319"/>
      <c r="K16" s="320"/>
      <c r="L16" s="321"/>
      <c r="M16" s="321"/>
      <c r="N16" s="321"/>
      <c r="O16" s="321"/>
    </row>
    <row r="17" spans="1:15" customHeight="1" ht="21.95" s="246" customFormat="1">
      <c r="B17" s="305"/>
      <c r="C17" s="181" t="inlineStr">
        <is>
          <r>
            <t xml:space="preserve">최초등록일</t>
          </r>
        </is>
      </c>
      <c r="D17" s="305"/>
      <c r="E17" s="188" t="str">
        <f>구매리스트!B6</f>
        <v>0</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2"/>
      <c r="C19" s="183" t="inlineStr">
        <is>
          <r>
            <t xml:space="preserve">Registraton</t>
          </r>
        </is>
      </c>
      <c r="D19" s="322"/>
      <c r="E19" s="323"/>
      <c r="F19" s="253"/>
      <c r="G19" s="322"/>
      <c r="H19" s="183" t="inlineStr">
        <is>
          <r>
            <t xml:space="preserve">Business Usage</t>
          </r>
        </is>
      </c>
      <c r="I19" s="253"/>
      <c r="J19" s="322"/>
      <c r="K19" s="323"/>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24" t="s">
        <v>256</v>
      </c>
      <c r="F21" s="251"/>
      <c r="G21" s="304"/>
      <c r="H21" s="186" t="inlineStr">
        <is>
          <r>
            <t xml:space="preserve">생년월일(법인등록번호)</t>
          </r>
        </is>
      </c>
      <c r="I21" s="251"/>
      <c r="J21" s="304"/>
      <c r="K21" s="324" t="inlineStr">
        <is>
          <r>
            <t xml:space="preserve">120111-0922270</t>
          </r>
        </is>
      </c>
      <c r="L21" s="251"/>
      <c r="M21" s="251"/>
      <c r="N21" s="251"/>
      <c r="O21" s="304"/>
    </row>
    <row r="22" spans="1:15" customHeight="1" ht="33.75" s="246" customFormat="1">
      <c r="A22" s="212" t="inlineStr">
        <is>
          <r>
            <t xml:space="preserve">Owner</t>
          </r>
        </is>
      </c>
      <c r="B22" s="322"/>
      <c r="C22" s="183" t="inlineStr">
        <is>
          <r>
            <t xml:space="preserve">Name</t>
          </r>
        </is>
      </c>
      <c r="D22" s="322"/>
      <c r="E22" s="323"/>
      <c r="F22" s="253"/>
      <c r="G22" s="322"/>
      <c r="H22" s="187" t="inlineStr">
        <is>
          <r>
            <t xml:space="preserve">Date of birth
(Corporate Registration No.)</t>
          </r>
        </is>
      </c>
      <c r="I22" s="253"/>
      <c r="J22" s="322"/>
      <c r="K22" s="323"/>
      <c r="L22" s="253"/>
      <c r="M22" s="253"/>
      <c r="N22" s="253"/>
      <c r="O22" s="322"/>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5" t="str">
        <f>구매리스트!B7</f>
        <v>0</v>
      </c>
      <c r="F24" s="251"/>
      <c r="G24" s="304"/>
      <c r="H24" s="207" t="inlineStr">
        <is>
          <r>
            <t xml:space="preserve">증명서 용도</t>
          </r>
        </is>
      </c>
      <c r="I24" s="251"/>
      <c r="J24" s="304"/>
      <c r="K24" s="326" t="inlineStr">
        <is>
          <r>
            <t xml:space="preserve">증명용</t>
          </r>
        </is>
      </c>
      <c r="L24" s="251"/>
      <c r="M24" s="251"/>
      <c r="N24" s="251"/>
      <c r="O24" s="304"/>
    </row>
    <row r="25" spans="1:15" customHeight="1" ht="24" s="246" customFormat="1">
      <c r="A25" s="215" t="inlineStr">
        <is>
          <r>
            <t xml:space="preserve">Date of De-reglstration</t>
          </r>
        </is>
      </c>
      <c r="B25" s="327"/>
      <c r="C25" s="327"/>
      <c r="D25" s="328"/>
      <c r="E25" s="329"/>
      <c r="F25" s="327"/>
      <c r="G25" s="328"/>
      <c r="H25" s="216" t="inlineStr">
        <is>
          <r>
            <t xml:space="preserve">Use of Certificate</t>
          </r>
        </is>
      </c>
      <c r="I25" s="327"/>
      <c r="J25" s="328"/>
      <c r="K25" s="329"/>
      <c r="L25" s="327"/>
      <c r="M25" s="327"/>
      <c r="N25" s="327"/>
      <c r="O25" s="328"/>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2"/>
      <c r="E27" s="323"/>
      <c r="F27" s="253"/>
      <c r="G27" s="322"/>
      <c r="H27" s="183" t="inlineStr">
        <is>
          <r>
            <t xml:space="preserve">Relation of Rights</t>
          </r>
        </is>
      </c>
      <c r="I27" s="253"/>
      <c r="J27" s="322"/>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t="str">
        <f>E24</f>
        <v>0</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30"/>
      <c r="C38" s="330"/>
      <c r="D38" s="330"/>
      <c r="E38" s="330"/>
      <c r="F38" s="330"/>
      <c r="G38" s="330"/>
      <c r="H38" s="330"/>
      <c r="I38" s="330"/>
      <c r="J38" s="330"/>
      <c r="K38" s="330"/>
      <c r="L38" s="330"/>
      <c r="M38" s="330"/>
      <c r="N38" s="330"/>
      <c r="O38" s="330"/>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1"/>
      <c r="C39" s="331"/>
      <c r="D39" s="331"/>
      <c r="E39" s="331"/>
      <c r="F39" s="331"/>
      <c r="G39" s="331"/>
      <c r="H39" s="331"/>
      <c r="I39" s="331"/>
      <c r="J39" s="331"/>
      <c r="K39" s="331"/>
      <c r="L39" s="331"/>
      <c r="M39" s="331"/>
      <c r="N39" s="331"/>
      <c r="O39" s="331"/>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2"/>
      <c r="C43" s="332"/>
      <c r="D43" s="332"/>
      <c r="E43" s="332"/>
      <c r="F43" s="332"/>
      <c r="G43" s="332"/>
      <c r="H43" s="332"/>
      <c r="I43" s="332"/>
      <c r="J43" s="333"/>
      <c r="K43" s="223" t="inlineStr">
        <is>
          <r>
            <t xml:space="preserve">신규등록 신청 기간</t>
          </r>
        </is>
      </c>
      <c r="L43" s="332"/>
      <c r="M43" s="332"/>
      <c r="N43" s="332"/>
      <c r="O43" s="333"/>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4"/>
    </row>
    <row r="45" spans="1:15" customHeight="1" ht="19.5" s="246" customFormat="1">
      <c r="A45" s="76" t="inlineStr">
        <is>
          <r>
            <t xml:space="preserve">     말소들록된 경우</t>
          </r>
        </is>
      </c>
      <c r="B45" s="76"/>
      <c r="C45" s="76"/>
      <c r="D45" s="76"/>
      <c r="E45" s="76"/>
      <c r="F45" s="76"/>
      <c r="G45" s="76"/>
      <c r="H45" s="76"/>
      <c r="I45" s="76"/>
      <c r="J45" s="76"/>
      <c r="K45" s="335"/>
      <c r="O45" s="336"/>
    </row>
    <row r="46" spans="1:15" customHeight="1" ht="19.5" s="246" customFormat="1">
      <c r="A46" s="224" t="inlineStr">
        <is>
          <r>
            <t xml:space="preserve">2. 자동차를 교육,연구의 목적으로 사용하는 등 「자동차등록령」제31조제5항에 해당하는 사유로 말소등록된 경우</t>
          </r>
        </is>
      </c>
      <c r="K46" s="335"/>
      <c r="O46" s="336"/>
    </row>
    <row r="47" spans="1:15" customHeight="1" ht="19.5" s="246" customFormat="1">
      <c r="A47" s="192" t="inlineStr">
        <is>
          <r>
            <t xml:space="preserve">3. 자동차의 차대[차대가 없는 자동차의 경우에는 차체(車體)를 말합니다. 이하 이 호에서 같습니다]가 등록원부상의</t>
          </r>
        </is>
      </c>
      <c r="K47" s="335"/>
      <c r="O47" s="336"/>
    </row>
    <row r="48" spans="1:15" customHeight="1" ht="19.5" s="246" customFormat="1">
      <c r="A48" s="192" t="inlineStr">
        <is>
          <r>
            <t xml:space="preserve">    차대와 달라 직권으로 말소등록된 경우</t>
          </r>
        </is>
      </c>
      <c r="K48" s="335"/>
      <c r="O48" s="336"/>
    </row>
    <row r="49" spans="1:15" customHeight="1" ht="19.5" s="246" customFormat="1">
      <c r="A49" s="192" t="inlineStr">
        <is>
          <r>
            <t xml:space="preserve">4. 속임수나 그밖의 부정한 방법으로 등록되어 직권으로 말소등록된경우</t>
          </r>
        </is>
      </c>
      <c r="B49" s="246"/>
      <c r="K49" s="335"/>
      <c r="O49" s="336"/>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7" t="inlineStr">
        <is>
          <r>
            <t xml:space="preserve">말소등록일부터 6개월 이내</t>
          </r>
        </is>
      </c>
      <c r="L50" s="309"/>
      <c r="M50" s="309"/>
      <c r="N50" s="309"/>
      <c r="O50" s="334"/>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8"/>
      <c r="L51" s="313"/>
      <c r="M51" s="313"/>
      <c r="N51" s="313"/>
      <c r="O51" s="339"/>
    </row>
    <row r="52" spans="1:15" customHeight="1" ht="19.5" s="246" customFormat="1">
      <c r="A52" s="194" t="inlineStr">
        <is>
          <r>
            <t xml:space="preserve">6. 수출로 말소등록된 경우</t>
          </r>
        </is>
      </c>
      <c r="B52" s="340"/>
      <c r="C52" s="340"/>
      <c r="D52" s="340"/>
      <c r="E52" s="340"/>
      <c r="F52" s="340"/>
      <c r="G52" s="340"/>
      <c r="H52" s="340"/>
      <c r="I52" s="340"/>
      <c r="J52" s="340"/>
      <c r="K52" s="195" t="inlineStr">
        <is>
          <r>
            <t xml:space="preserve">말소등록일부터 1년 이내</t>
          </r>
        </is>
      </c>
      <c r="L52" s="340"/>
      <c r="M52" s="340"/>
      <c r="N52" s="340"/>
      <c r="O52" s="341"/>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2"/>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3" t="inlineStr">
        <is>
          <r>
            <t xml:space="preserve">COMMERCIAL INVOICE</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구매리스트!B12</f>
        <v>0</v>
      </c>
      <c r="H2" s="345" t="inlineStr">
        <is>
          <r>
            <t xml:space="preserve">ORIGINAL</t>
          </r>
        </is>
      </c>
      <c r="I2" s="252"/>
    </row>
    <row r="3" spans="1:10" customHeight="1" ht="18" s="246" customFormat="1">
      <c r="A3" s="346" t="s">
        <v>308</v>
      </c>
      <c r="D3" s="263"/>
      <c r="E3" s="229" t="inlineStr">
        <is>
          <r>
            <t xml:space="preserve">Reference code.   DFSU6646075</t>
          </r>
        </is>
      </c>
      <c r="G3" s="129" t="str">
        <f>구매리스트!B12</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50" t="str">
        <f>구매리스트!B14</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구매리스트!D12</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360" t="inlineStr">
        <is>
          <r>
            <t xml:space="preserve">Shipping</t>
          </r>
        </is>
      </c>
      <c r="J21" s="18"/>
    </row>
    <row r="22" spans="1:10" customHeight="1" ht="27" s="246" customFormat="1">
      <c r="A22" s="361">
        <v>1</v>
      </c>
      <c r="B22" s="123" t="str">
        <f>구매리스트!B5</f>
        <v>0</v>
      </c>
      <c r="C22" s="124" t="str">
        <f>구매리스트!D6</f>
        <v>0</v>
      </c>
      <c r="D22" s="125" t="str">
        <f>구매리스트!D5</f>
        <v>0</v>
      </c>
      <c r="E22" s="362">
        <v>1</v>
      </c>
      <c r="F22" s="256"/>
      <c r="G22" s="126" t="str">
        <f>구매리스트!B15</f>
        <v>0</v>
      </c>
      <c r="H22" s="126" t="str">
        <f>SUM(G22)</f>
        <v>0</v>
      </c>
      <c r="I22" s="127" t="str">
        <f>구매리스트!D15</f>
        <v>0</v>
      </c>
      <c r="J22" s="23" t="str">
        <f>SUM(H22:I22)</f>
        <v>0</v>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v>0</v>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110" t="inlineStr">
        <is>
          <r>
            <t xml:space="preserve"> </t>
          </r>
        </is>
      </c>
      <c r="E26" s="367"/>
      <c r="F26" s="256"/>
      <c r="G26" s="368" t="inlineStr">
        <is>
          <r>
            <t xml:space="preserve"> </t>
          </r>
        </is>
      </c>
      <c r="H26" s="24" t="inlineStr">
        <is>
          <r>
            <t xml:space="preserve"> </t>
          </r>
        </is>
      </c>
      <c r="I26" s="369" t="inlineStr">
        <is>
          <r>
            <t xml:space="preserve"> </t>
          </r>
        </is>
      </c>
      <c r="J26" s="363">
        <v>0</v>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v>0</v>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4" t="inlineStr">
        <is>
          <r>
            <t xml:space="preserve"> GRAND TOTAL :</t>
          </r>
        </is>
      </c>
      <c r="E32" s="371"/>
      <c r="F32" s="234"/>
      <c r="G32" s="234"/>
      <c r="H32" s="228" t="str">
        <f>SUM(H22:I22,H24:I24,H26:I26,H28:I28,H30:I30)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3" t="inlineStr">
        <is>
          <r>
            <t xml:space="preserve">COMMERCIAL PACKING LIST</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차량인보이스!G2</f>
        <v>0</v>
      </c>
      <c r="H2" s="345" t="inlineStr">
        <is>
          <r>
            <t xml:space="preserve">ORIGINAL</t>
          </r>
        </is>
      </c>
      <c r="I2" s="252"/>
    </row>
    <row r="3" spans="1:10" customHeight="1" ht="18" s="246" customFormat="1">
      <c r="A3" s="346" t="s">
        <v>308</v>
      </c>
      <c r="D3" s="263"/>
      <c r="E3" s="229" t="inlineStr">
        <is>
          <r>
            <t xml:space="preserve">Reference code.   DFSU6646075</t>
          </r>
        </is>
      </c>
      <c r="G3" s="129" t="str">
        <f>차량인보이스!G3</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73" t="str">
        <f>차량인보이스!A9</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차량인보이스!E17</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54" t="inlineStr">
        <is>
          <r>
            <t xml:space="preserve">Weight
(KG)</t>
          </r>
        </is>
      </c>
      <c r="J21" s="18"/>
    </row>
    <row r="22" spans="1:10" customHeight="1" ht="27" s="246" customFormat="1">
      <c r="A22" s="361">
        <v>1</v>
      </c>
      <c r="B22" s="123" t="str">
        <f>차량인보이스!B22</f>
        <v>0</v>
      </c>
      <c r="C22" s="124" t="str">
        <f>구매리스트!D6</f>
        <v>0</v>
      </c>
      <c r="D22" s="125" t="str">
        <f>차량인보이스!D22</f>
        <v>0</v>
      </c>
      <c r="E22" s="362" t="str">
        <f>차량인보이스!E22</f>
        <v>0</v>
      </c>
      <c r="F22" s="256"/>
      <c r="G22" s="374" t="inlineStr">
        <is>
          <r>
            <t xml:space="preserve"> </t>
          </r>
        </is>
      </c>
      <c r="H22" s="374" t="inlineStr">
        <is>
          <r>
            <t xml:space="preserve"> </t>
          </r>
        </is>
      </c>
      <c r="I22" s="130" t="str">
        <f>구매리스트!I8</f>
        <v>0</v>
      </c>
      <c r="J22" s="363" t="inlineStr">
        <is>
          <r>
            <t xml:space="preserve"> </t>
          </r>
        </is>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t="inlineStr">
        <is>
          <r>
            <t xml:space="preserve"> </t>
          </r>
        </is>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20" t="inlineStr">
        <is>
          <r>
            <t xml:space="preserve"> </t>
          </r>
        </is>
      </c>
      <c r="E26" s="367"/>
      <c r="F26" s="256"/>
      <c r="G26" s="368" t="inlineStr">
        <is>
          <r>
            <t xml:space="preserve"> </t>
          </r>
        </is>
      </c>
      <c r="H26" s="24" t="inlineStr">
        <is>
          <r>
            <t xml:space="preserve"> </t>
          </r>
        </is>
      </c>
      <c r="I26" s="369" t="inlineStr">
        <is>
          <r>
            <t xml:space="preserve"> </t>
          </r>
        </is>
      </c>
      <c r="J26" s="363" t="inlineStr">
        <is>
          <r>
            <t xml:space="preserve"> </t>
          </r>
        </is>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t="inlineStr">
        <is>
          <r>
            <t xml:space="preserve"> </t>
          </r>
        </is>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6" t="inlineStr">
        <is>
          <r>
            <t xml:space="preserve"> GRAND TOTAL :</t>
          </r>
        </is>
      </c>
      <c r="E32" s="371"/>
      <c r="F32" s="236"/>
      <c r="G32" s="236"/>
      <c r="H32" s="237" t="str">
        <f>SUM(I22,I24,I26,I28,I30)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s">
        <v>347</v>
      </c>
      <c r="D2" s="244"/>
    </row>
    <row r="3" spans="1:7" customHeight="1" ht="24.75" s="246" customFormat="1">
      <c r="D3" s="244"/>
      <c r="E3" s="44" t="inlineStr">
        <is>
          <r>
            <t xml:space="preserve">Date</t>
          </r>
        </is>
      </c>
      <c r="F3" s="375" t="str">
        <f>구매리스트!D11</f>
        <v>0</v>
      </c>
      <c r="G3" s="376"/>
    </row>
    <row r="4" spans="1:7" customHeight="1" ht="24.75" s="246" customFormat="1">
      <c r="A4" s="47"/>
      <c r="B4" s="47"/>
      <c r="C4" s="47"/>
      <c r="D4" s="47"/>
      <c r="E4" s="44" t="inlineStr">
        <is>
          <r>
            <t xml:space="preserve">Invoice No.</t>
          </r>
        </is>
      </c>
      <c r="F4" s="377" t="str">
        <f>구매리스트!B3</f>
        <v>0</v>
      </c>
      <c r="G4" s="378"/>
    </row>
    <row r="5" spans="1:7" customHeight="1" ht="24.75" s="246" customFormat="1">
      <c r="A5" s="239"/>
      <c r="B5" s="239"/>
      <c r="E5" s="44" t="inlineStr">
        <is>
          <r>
            <t xml:space="preserve">Name</t>
          </r>
        </is>
      </c>
      <c r="F5" s="379" t="str">
        <f>구매리스트!D14</f>
        <v>0</v>
      </c>
      <c r="G5" s="378"/>
    </row>
    <row r="6" spans="1:7" customHeight="1" ht="24.75" s="246" customFormat="1">
      <c r="A6" s="239"/>
      <c r="B6" s="239"/>
      <c r="E6" s="44" t="inlineStr">
        <is>
          <r>
            <t xml:space="preserve">Nit</t>
          </r>
        </is>
      </c>
      <c r="F6" s="380"/>
      <c r="G6" s="378"/>
    </row>
    <row r="7" spans="1:7" customHeight="1" ht="24.75" s="246" customFormat="1">
      <c r="A7" s="239"/>
      <c r="E7" s="44" t="inlineStr">
        <is>
          <r>
            <t xml:space="preserve">Adress</t>
          </r>
        </is>
      </c>
      <c r="F7" s="381"/>
      <c r="G7" s="378"/>
    </row>
    <row r="8" spans="1:7" customHeight="1" ht="24.75" s="246" customFormat="1">
      <c r="A8" s="239"/>
      <c r="E8" s="44" t="inlineStr">
        <is>
          <r>
            <t xml:space="preserve">Country</t>
          </r>
        </is>
      </c>
      <c r="F8" s="382"/>
      <c r="G8" s="378"/>
    </row>
    <row r="9" spans="1:7" customHeight="1" ht="24.75" s="246" customFormat="1">
      <c r="A9" s="239"/>
      <c r="B9" s="239"/>
      <c r="E9" s="44" t="inlineStr">
        <is>
          <r>
            <t xml:space="preserve">Phone</t>
          </r>
        </is>
      </c>
      <c r="F9" s="380"/>
      <c r="G9" s="378"/>
    </row>
    <row r="10" spans="1:7" customHeight="1" ht="18" s="246" customFormat="1">
      <c r="A10" s="239"/>
      <c r="E10" s="44"/>
      <c r="F10" s="46"/>
      <c r="G10" s="45"/>
    </row>
    <row r="11" spans="1:7" customHeight="1" ht="23.25" s="246" customFormat="1">
      <c r="A11" s="238"/>
      <c r="B11" s="238"/>
      <c r="E11" s="44" t="inlineStr">
        <is>
          <r>
            <t xml:space="preserve">Total invoice</t>
          </r>
        </is>
      </c>
      <c r="F11" s="383" t="str">
        <f>F31</f>
        <v>0</v>
      </c>
      <c r="G11" s="378"/>
    </row>
    <row r="12" spans="1:7" customHeight="1" ht="23.25" s="246" customFormat="1">
      <c r="A12" s="238"/>
      <c r="E12" s="44" t="inlineStr">
        <is>
          <r>
            <t xml:space="preserve">Total received in Korea</t>
          </r>
        </is>
      </c>
      <c r="F12" s="383" t="str">
        <f>F31</f>
        <v>0</v>
      </c>
      <c r="G12" s="378"/>
    </row>
    <row r="13" spans="1:7" customHeight="1" ht="23.25" s="246" customFormat="1">
      <c r="A13" s="245"/>
      <c r="C13" s="51"/>
      <c r="D13" s="51"/>
      <c r="E13" s="44" t="inlineStr">
        <is>
          <r>
            <t xml:space="preserve">Not received</t>
          </r>
        </is>
      </c>
      <c r="F13" s="384" t="str">
        <f>SUM(F11-F12)</f>
        <v>0</v>
      </c>
      <c r="G13" s="378"/>
    </row>
    <row r="14" spans="1:7" customHeight="1" ht="17.25" s="246" customFormat="1">
      <c r="A14" s="245"/>
      <c r="C14" s="52"/>
      <c r="D14" s="52"/>
      <c r="E14" s="385"/>
    </row>
    <row r="15" spans="1:7" customHeight="1" ht="26.25" s="246" customFormat="1">
      <c r="A15" s="386" t="inlineStr">
        <is>
          <r>
            <t xml:space="preserve">BANK ACCOUNT INFORMATION</t>
          </r>
        </is>
      </c>
      <c r="B15" s="387"/>
      <c r="C15" s="387"/>
      <c r="D15" s="387"/>
      <c r="E15" s="387"/>
      <c r="F15" s="387"/>
      <c r="G15" s="388"/>
    </row>
    <row r="16" spans="1:7" customHeight="1" ht="26.25" s="246" customFormat="1">
      <c r="A16" s="240" t="inlineStr">
        <is>
          <r>
            <t xml:space="preserve">Beneficiary</t>
          </r>
        </is>
      </c>
      <c r="B16" s="388"/>
      <c r="C16" s="389" t="s">
        <v>359</v>
      </c>
      <c r="D16" s="388"/>
      <c r="E16" s="240" t="inlineStr">
        <is>
          <r>
            <t xml:space="preserve">Bank Name</t>
          </r>
        </is>
      </c>
      <c r="F16" s="390" t="s">
        <v>361</v>
      </c>
      <c r="G16" s="388"/>
    </row>
    <row r="17" spans="1:7" customHeight="1" ht="26.25" s="246" customFormat="1">
      <c r="A17" s="240" t="inlineStr">
        <is>
          <r>
            <t xml:space="preserve">Swift Cose</t>
          </r>
        </is>
      </c>
      <c r="B17" s="388"/>
      <c r="C17" s="389" t="s">
        <v>363</v>
      </c>
      <c r="D17" s="388"/>
      <c r="E17" s="240" t="inlineStr">
        <is>
          <r>
            <t xml:space="preserve">Bank Adress</t>
          </r>
        </is>
      </c>
      <c r="F17" s="241" t="s">
        <v>365</v>
      </c>
      <c r="G17" s="388"/>
    </row>
    <row r="18" spans="1:7" customHeight="1" ht="26.25" s="246" customFormat="1">
      <c r="A18" s="240" t="inlineStr">
        <is>
          <r>
            <t xml:space="preserve">Bank Account Number</t>
          </r>
        </is>
      </c>
      <c r="B18" s="388"/>
      <c r="C18" s="389" t="s">
        <v>367</v>
      </c>
      <c r="D18" s="388"/>
      <c r="E18" s="240" t="inlineStr">
        <is>
          <r>
            <t xml:space="preserve">Beneficiary Adress</t>
          </r>
        </is>
      </c>
      <c r="F18" s="391" t="s">
        <v>369</v>
      </c>
      <c r="G18" s="388"/>
    </row>
    <row r="19" spans="1:7">
      <c r="C19" s="43"/>
      <c r="D19" s="43"/>
      <c r="E19" s="385"/>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8"/>
    </row>
    <row r="21" spans="1:7" customHeight="1" ht="25.5" s="246" customFormat="1">
      <c r="A21" s="133" t="str">
        <f>구매리스트!B3</f>
        <v>0</v>
      </c>
      <c r="B21" s="131" t="str">
        <f>구매리스트!B5</f>
        <v>0</v>
      </c>
      <c r="C21" s="132" t="str">
        <f>구매리스트!D5</f>
        <v>0</v>
      </c>
      <c r="D21" s="132" t="str">
        <f>구매리스트!D6</f>
        <v>0</v>
      </c>
      <c r="E21" s="41"/>
      <c r="F21" s="392" t="str">
        <f>차량인보이스!H22</f>
        <v>0</v>
      </c>
      <c r="G21" s="388"/>
    </row>
    <row r="22" spans="1:7" customHeight="1" ht="25.5" s="246" customFormat="1">
      <c r="A22" s="41"/>
      <c r="B22" s="41"/>
      <c r="C22" s="41"/>
      <c r="D22" s="41"/>
      <c r="E22" s="41"/>
      <c r="F22" s="393"/>
      <c r="G22" s="388"/>
    </row>
    <row r="23" spans="1:7" customHeight="1" ht="25.5" s="246" customFormat="1">
      <c r="A23" s="41"/>
      <c r="B23" s="41"/>
      <c r="C23" s="41"/>
      <c r="D23" s="41"/>
      <c r="E23" s="41"/>
      <c r="F23" s="393"/>
      <c r="G23" s="388"/>
    </row>
    <row r="24" spans="1:7" customHeight="1" ht="25.5" s="246" customFormat="1">
      <c r="A24" s="41"/>
      <c r="B24" s="41"/>
      <c r="C24" s="41"/>
      <c r="D24" s="41"/>
      <c r="E24" s="41"/>
      <c r="F24" s="393"/>
      <c r="G24" s="388"/>
    </row>
    <row r="25" spans="1:7" customHeight="1" ht="25.5" s="246" customFormat="1">
      <c r="A25" s="41"/>
      <c r="B25" s="41"/>
      <c r="C25" s="41"/>
      <c r="D25" s="41"/>
      <c r="E25" s="41"/>
      <c r="F25" s="393"/>
      <c r="G25" s="388"/>
    </row>
    <row r="26" spans="1:7" customHeight="1" ht="25.5" s="246" customFormat="1">
      <c r="A26" s="41"/>
      <c r="B26" s="41"/>
      <c r="C26" s="41"/>
      <c r="D26" s="41"/>
      <c r="E26" s="41"/>
      <c r="F26" s="393"/>
      <c r="G26" s="388"/>
    </row>
    <row r="27" spans="1:7" customHeight="1" ht="25.5" s="246" customFormat="1">
      <c r="A27" s="41"/>
      <c r="B27" s="41"/>
      <c r="C27" s="41"/>
      <c r="D27" s="41"/>
      <c r="E27" s="41"/>
      <c r="F27" s="393"/>
      <c r="G27" s="388"/>
    </row>
    <row r="28" spans="1:7" customHeight="1" ht="30" s="246" customFormat="1">
      <c r="A28" s="38"/>
      <c r="B28" s="38"/>
      <c r="C28" s="38"/>
      <c r="D28" s="38"/>
      <c r="E28" s="49" t="inlineStr">
        <is>
          <r>
            <t xml:space="preserve">Sub Total</t>
          </r>
        </is>
      </c>
      <c r="F28" s="394" t="str">
        <f>SUM(F21:G27)</f>
        <v>0</v>
      </c>
      <c r="G28" s="388"/>
    </row>
    <row r="29" spans="1:7" customHeight="1" ht="30" s="246" customFormat="1">
      <c r="A29" s="38"/>
      <c r="B29" s="38"/>
      <c r="C29" s="39"/>
      <c r="D29" s="39"/>
      <c r="E29" s="49" t="inlineStr">
        <is>
          <r>
            <t xml:space="preserve">Shipping Cost</t>
          </r>
        </is>
      </c>
      <c r="F29" s="394" t="str">
        <f>차량인보이스!I22</f>
        <v>0</v>
      </c>
      <c r="G29" s="388"/>
    </row>
    <row r="30" spans="1:7" customHeight="1" ht="30" s="246" customFormat="1">
      <c r="A30" s="38"/>
      <c r="B30" s="38"/>
      <c r="C30" s="40"/>
      <c r="D30" s="40"/>
      <c r="E30" s="50"/>
      <c r="F30" s="395"/>
      <c r="G30" s="396"/>
    </row>
    <row r="31" spans="1:7" customHeight="1" ht="30" s="246" customFormat="1">
      <c r="A31" s="38"/>
      <c r="B31" s="38"/>
      <c r="C31" s="38"/>
      <c r="D31" s="38"/>
      <c r="E31" s="50" t="inlineStr">
        <is>
          <r>
            <t xml:space="preserve">Grend Total</t>
          </r>
        </is>
      </c>
      <c r="F31" s="394" t="str">
        <f>SUM(F28:G29)</f>
        <v>0</v>
      </c>
      <c r="G31" s="388"/>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