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40" yWindow="1095" windowWidth="26805" windowHeight="13305" tabRatio="800" firstSheet="0" activeTab="0" autoFilterDateGrouping="1"/>
  </bookViews>
  <sheets>
    <sheet xmlns:r="http://schemas.openxmlformats.org/officeDocument/2006/relationships" name="구매리스트" sheetId="1" state="visible" r:id="rId1"/>
    <sheet xmlns:r="http://schemas.openxmlformats.org/officeDocument/2006/relationships" name="한글등록증" sheetId="2" state="visible" r:id="rId2"/>
    <sheet xmlns:r="http://schemas.openxmlformats.org/officeDocument/2006/relationships" name="영문등록증" sheetId="3" state="visible" r:id="rId3"/>
    <sheet xmlns:r="http://schemas.openxmlformats.org/officeDocument/2006/relationships" name="말소증" sheetId="4" state="visible" r:id="rId4"/>
    <sheet xmlns:r="http://schemas.openxmlformats.org/officeDocument/2006/relationships" name="차량인보이스" sheetId="5" state="visible" r:id="rId5"/>
    <sheet xmlns:r="http://schemas.openxmlformats.org/officeDocument/2006/relationships" name="차량팩킹" sheetId="6" state="visible" r:id="rId6"/>
    <sheet xmlns:r="http://schemas.openxmlformats.org/officeDocument/2006/relationships" name="Travel Services Invoice" sheetId="7" state="visible" r:id="rId7"/>
  </sheets>
  <externalReferences>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191029" fullCalcOnLoad="1"/>
</workbook>
</file>

<file path=xl/styles.xml><?xml version="1.0" encoding="utf-8"?>
<styleSheet xmlns="http://schemas.openxmlformats.org/spreadsheetml/2006/main">
  <numFmts count="16">
    <numFmt numFmtId="164" formatCode="_-* #,##0_-;\-* #,##0_-;_-* &quot;-&quot;_-;_-@_-"/>
    <numFmt numFmtId="165" formatCode="\$#,##0;[Red]\-\$#,##0"/>
    <numFmt numFmtId="166" formatCode="#,##0_ ;[Red]\-#,##0\ "/>
    <numFmt numFmtId="167" formatCode="\$#,##0_);\(\$#,##0\)"/>
    <numFmt numFmtId="168" formatCode="&quot;U$&quot;#,##0.\-"/>
    <numFmt numFmtId="169" formatCode="\$#,##0"/>
    <numFmt numFmtId="170" formatCode="&quot;$&quot;#,##0.00"/>
    <numFmt numFmtId="171" formatCode="[$-409]mmm&quot; . &quot;dd&quot; . &quot;yy;@"/>
    <numFmt numFmtId="172" formatCode="yyyy&quot;년&quot;\ m&quot;월&quot;\ d&quot;일&quot;;@"/>
    <numFmt numFmtId="173" formatCode="[=1]&quot;휘발유&quot;;[=2]&quot;경유&quot;;;"/>
    <numFmt numFmtId="174" formatCode="0.0"/>
    <numFmt numFmtId="175" formatCode="0_ "/>
    <numFmt numFmtId="176" formatCode="yy&quot;.&quot;mm&quot;.&quot;dd;@"/>
    <numFmt numFmtId="177" formatCode="#,##0&quot; CAR(S)&quot;"/>
    <numFmt numFmtId="178" formatCode="0_);[Red]\(0\)"/>
    <numFmt numFmtId="179" formatCode="[$-409]d&quot;-&quot;mmm&quot;-&quot;yy;@"/>
  </numFmts>
  <fonts count="104">
    <font>
      <name val="맑은 고딕"/>
      <charset val="129"/>
      <family val="2"/>
      <color theme="1"/>
      <sz val="11"/>
      <scheme val="minor"/>
    </font>
    <font>
      <name val="맑은 고딕"/>
      <charset val="129"/>
      <family val="2"/>
      <color theme="1"/>
      <sz val="11"/>
      <scheme val="minor"/>
    </font>
    <font>
      <name val="HY견명조"/>
      <charset val="129"/>
      <family val="1"/>
      <color theme="1"/>
      <sz val="9"/>
    </font>
    <font>
      <name val="맑은 고딕"/>
      <charset val="129"/>
      <family val="2"/>
      <sz val="8"/>
      <scheme val="minor"/>
    </font>
    <font>
      <name val="HY견명조"/>
      <charset val="129"/>
      <family val="1"/>
      <color theme="1"/>
      <sz val="11"/>
    </font>
    <font>
      <name val="HY견명조"/>
      <charset val="129"/>
      <family val="1"/>
      <b val="1"/>
      <color theme="1"/>
      <sz val="28"/>
    </font>
    <font>
      <name val="HY견명조"/>
      <charset val="129"/>
      <family val="1"/>
      <b val="1"/>
      <color theme="1"/>
      <sz val="11"/>
    </font>
    <font>
      <name val="HY궁서B"/>
      <charset val="129"/>
      <family val="1"/>
      <color theme="1"/>
      <sz val="11"/>
    </font>
    <font>
      <name val="HY견명조"/>
      <charset val="129"/>
      <family val="1"/>
      <color theme="1"/>
      <sz val="10"/>
    </font>
    <font>
      <name val="HY견명조"/>
      <charset val="129"/>
      <family val="1"/>
      <b val="1"/>
      <color theme="1"/>
      <sz val="22"/>
    </font>
    <font>
      <name val="HY견명조"/>
      <charset val="129"/>
      <family val="1"/>
      <color theme="1"/>
      <sz val="7"/>
    </font>
    <font>
      <name val="HY궁서B"/>
      <charset val="129"/>
      <family val="1"/>
      <color theme="1"/>
      <sz val="10"/>
    </font>
    <font>
      <name val="HY궁서B"/>
      <charset val="129"/>
      <family val="1"/>
      <color theme="1"/>
      <sz val="9"/>
    </font>
    <font>
      <name val="HY견명조"/>
      <charset val="129"/>
      <family val="1"/>
      <color theme="1"/>
      <sz val="8"/>
    </font>
    <font>
      <name val="맑은 고딕"/>
      <charset val="129"/>
      <family val="3"/>
      <b val="1"/>
      <color rgb="FFFF0000"/>
      <sz val="11"/>
      <scheme val="minor"/>
    </font>
    <font>
      <name val="맑은 고딕"/>
      <charset val="129"/>
      <family val="2"/>
      <color theme="1"/>
      <sz val="8"/>
      <scheme val="minor"/>
    </font>
    <font>
      <name val="Kozuka Mincho Pro L"/>
      <charset val="128"/>
      <family val="1"/>
      <color theme="1"/>
      <sz val="8"/>
    </font>
    <font>
      <name val="돋움"/>
      <charset val="129"/>
      <family val="3"/>
      <sz val="11"/>
    </font>
    <font>
      <name val="나눔고딕"/>
      <charset val="129"/>
      <family val="2"/>
      <color theme="1"/>
      <sz val="10"/>
    </font>
    <font>
      <name val="맑은 고딕"/>
      <charset val="129"/>
      <family val="3"/>
      <color theme="1"/>
      <sz val="11"/>
      <scheme val="minor"/>
    </font>
    <font>
      <name val="Arial"/>
      <family val="2"/>
      <sz val="10"/>
    </font>
    <font>
      <name val="HY견명조"/>
      <charset val="129"/>
      <family val="1"/>
      <b val="1"/>
      <color theme="1"/>
      <sz val="26"/>
    </font>
    <font>
      <name val="HY궁서B"/>
      <charset val="129"/>
      <family val="1"/>
      <color theme="1"/>
      <sz val="7"/>
    </font>
    <font>
      <name val="HY견명조"/>
      <charset val="129"/>
      <family val="1"/>
      <color theme="1"/>
      <sz val="14"/>
    </font>
    <font>
      <name val="맑은 고딕"/>
      <charset val="129"/>
      <family val="2"/>
      <b val="1"/>
      <color theme="1"/>
      <sz val="11"/>
      <scheme val="minor"/>
    </font>
    <font>
      <name val="Arial Narrow"/>
      <family val="2"/>
      <sz val="11"/>
    </font>
    <font>
      <name val="Arial Narrow"/>
      <family val="2"/>
      <b val="1"/>
      <sz val="10"/>
    </font>
    <font>
      <name val="Arial Narrow"/>
      <family val="2"/>
      <b val="1"/>
      <color rgb="FFFF0000"/>
      <sz val="14"/>
    </font>
    <font>
      <name val="Arial Narrow"/>
      <family val="2"/>
      <b val="1"/>
      <color rgb="FFFF0000"/>
      <sz val="10"/>
    </font>
    <font>
      <name val="Arial Narrow"/>
      <family val="2"/>
      <b val="1"/>
      <sz val="11"/>
    </font>
    <font>
      <name val="맑은 고딕"/>
      <charset val="129"/>
      <family val="3"/>
      <b val="1"/>
      <sz val="15"/>
    </font>
    <font>
      <name val="나눔고딕"/>
      <charset val="129"/>
      <family val="3"/>
      <b val="1"/>
      <sz val="15"/>
    </font>
    <font>
      <name val="Arial Narrow"/>
      <family val="2"/>
      <b val="1"/>
      <sz val="12"/>
    </font>
    <font>
      <name val="Arial Narrow"/>
      <family val="2"/>
      <b val="1"/>
      <color rgb="FFFF0000"/>
      <sz val="10"/>
      <u val="single"/>
    </font>
    <font>
      <name val="맑은 고딕"/>
      <charset val="129"/>
      <family val="3"/>
      <sz val="10"/>
      <scheme val="minor"/>
    </font>
    <font>
      <name val="맑은 고딕"/>
      <charset val="129"/>
      <family val="3"/>
      <b val="1"/>
      <color indexed="8"/>
      <sz val="10"/>
      <scheme val="minor"/>
    </font>
    <font>
      <name val="맑은 고딕"/>
      <charset val="129"/>
      <family val="3"/>
      <b val="1"/>
      <sz val="10"/>
      <scheme val="minor"/>
    </font>
    <font>
      <name val="맑은 고딕"/>
      <charset val="129"/>
      <family val="3"/>
      <b val="1"/>
      <color theme="1"/>
      <sz val="10"/>
      <scheme val="minor"/>
    </font>
    <font>
      <name val="Arial Narrow"/>
      <family val="2"/>
      <color rgb="FFFF0000"/>
      <sz val="8"/>
    </font>
    <font>
      <name val="Arial Narrow"/>
      <family val="2"/>
      <b val="1"/>
      <color theme="1"/>
      <sz val="11"/>
    </font>
    <font>
      <name val="Arial Narrow"/>
      <family val="2"/>
      <color rgb="FF0070C0"/>
      <sz val="9"/>
    </font>
    <font>
      <name val="Arial Narrow"/>
      <family val="2"/>
      <color rgb="FF0070C0"/>
      <sz val="8"/>
    </font>
    <font>
      <name val="Arial Narrow"/>
      <family val="2"/>
      <sz val="9"/>
    </font>
    <font>
      <name val="Arial"/>
      <family val="2"/>
      <b val="1"/>
      <sz val="24"/>
    </font>
    <font>
      <name val="Tahoma"/>
      <family val="2"/>
      <sz val="10"/>
    </font>
    <font>
      <name val="Tahoma"/>
      <family val="2"/>
      <b val="1"/>
      <sz val="10"/>
    </font>
    <font>
      <name val="Tahoma"/>
      <family val="2"/>
      <sz val="8"/>
    </font>
    <font>
      <name val="Arial"/>
      <family val="2"/>
      <b val="1"/>
      <sz val="10"/>
    </font>
    <font>
      <name val="Tahoma"/>
      <family val="2"/>
      <sz val="9"/>
    </font>
    <font>
      <name val="Impact"/>
      <family val="2"/>
      <sz val="16"/>
    </font>
    <font>
      <name val="Tahoma"/>
      <family val="2"/>
      <b val="1"/>
      <sz val="12"/>
    </font>
    <font>
      <name val="Arial"/>
      <family val="2"/>
      <b val="1"/>
      <i val="1"/>
      <sz val="8"/>
    </font>
    <font>
      <name val="Arial Black"/>
      <family val="2"/>
      <color theme="0"/>
      <sz val="26"/>
      <u val="single"/>
    </font>
    <font>
      <name val="Tahoma"/>
      <family val="2"/>
      <b val="1"/>
      <color indexed="9"/>
      <sz val="16"/>
    </font>
    <font>
      <name val="Tahoma"/>
      <family val="2"/>
      <color rgb="FFFF0000"/>
      <sz val="10"/>
    </font>
    <font>
      <name val="Tahoma"/>
      <family val="2"/>
      <color rgb="FFFF0000"/>
      <sz val="9"/>
    </font>
    <font>
      <name val="Tahoma"/>
      <family val="2"/>
      <color rgb="FFFF0000"/>
      <sz val="8"/>
    </font>
    <font>
      <name val="Tahoma"/>
      <family val="2"/>
      <color theme="1"/>
      <sz val="10"/>
    </font>
    <font>
      <name val="Arial Narrow"/>
      <family val="2"/>
      <b val="1"/>
      <color rgb="FFFF0000"/>
      <sz val="18"/>
    </font>
    <font>
      <name val="Arial Narrow"/>
      <family val="2"/>
      <b val="1"/>
      <sz val="18"/>
    </font>
    <font>
      <name val="맑은 고딕"/>
      <charset val="129"/>
      <family val="3"/>
      <b val="1"/>
      <sz val="12"/>
      <scheme val="minor"/>
    </font>
    <font>
      <name val="Arial Narrow"/>
      <family val="2"/>
      <b val="1"/>
      <sz val="20"/>
      <u val="single"/>
    </font>
    <font>
      <name val="taboma"/>
      <sz val="10"/>
    </font>
    <font>
      <name val="Malgun Gothic"/>
      <charset val="129"/>
      <family val="1"/>
      <color theme="1"/>
      <sz val="11"/>
    </font>
    <font>
      <name val="HY견명조"/>
      <charset val="129"/>
      <family val="1"/>
      <color theme="1"/>
      <sz val="6"/>
    </font>
    <font>
      <name val="HY견명조"/>
      <charset val="129"/>
      <family val="1"/>
      <color theme="1"/>
      <sz val="7.5"/>
    </font>
    <font>
      <name val="Noto Sans KR"/>
      <charset val="129"/>
      <family val="3"/>
      <color theme="1"/>
      <sz val="8"/>
    </font>
    <font>
      <name val="Noto Sans KR"/>
      <charset val="129"/>
      <family val="3"/>
      <color theme="1"/>
      <sz val="10"/>
    </font>
    <font>
      <name val="HY견명조"/>
      <charset val="129"/>
      <family val="1"/>
      <color theme="1"/>
      <sz val="12"/>
    </font>
    <font>
      <name val="Noto Sans KR"/>
      <charset val="129"/>
      <family val="3"/>
      <color theme="1"/>
      <sz val="12"/>
    </font>
    <font>
      <name val="HY견명조"/>
      <charset val="129"/>
      <family val="3"/>
      <color theme="1"/>
      <sz val="11"/>
    </font>
    <font>
      <name val="Congenial"/>
      <family val="2"/>
      <color rgb="FF000000"/>
      <sz val="12"/>
    </font>
    <font>
      <name val="Noto Sans KR"/>
      <charset val="129"/>
      <family val="3"/>
      <color rgb="FF000000"/>
      <sz val="12"/>
    </font>
    <font>
      <name val="Calibri"/>
      <family val="2"/>
      <color rgb="FF000000"/>
      <sz val="12"/>
    </font>
    <font>
      <name val="Congenial"/>
      <charset val="129"/>
      <family val="3"/>
      <color rgb="FF000000"/>
      <sz val="12"/>
    </font>
    <font>
      <name val="Congenial"/>
      <family val="2"/>
      <color rgb="FF000000"/>
      <sz val="11"/>
    </font>
    <font>
      <name val="Noto Serif KR"/>
      <family val="2"/>
      <color rgb="FF000000"/>
      <sz val="11"/>
    </font>
    <font>
      <name val="Congenial"/>
      <color rgb="FF000000"/>
      <sz val="11"/>
    </font>
    <font>
      <name val="맑은 고딕"/>
      <charset val="129"/>
      <family val="3"/>
      <color theme="1"/>
      <sz val="8"/>
      <scheme val="minor"/>
    </font>
    <font>
      <name val="맑은 고딕"/>
      <family val="1"/>
      <color theme="1"/>
      <sz val="11"/>
      <scheme val="minor"/>
    </font>
    <font>
      <name val="맑은 고딕"/>
      <charset val="129"/>
      <family val="3"/>
      <color theme="1"/>
      <sz val="10"/>
      <scheme val="minor"/>
    </font>
    <font>
      <name val="맑은 고딕"/>
      <charset val="129"/>
      <family val="3"/>
      <color theme="1"/>
      <sz val="11"/>
      <scheme val="major"/>
    </font>
    <font>
      <name val="맑은 고딕"/>
      <charset val="129"/>
      <family val="3"/>
      <color theme="1"/>
      <sz val="9"/>
      <scheme val="major"/>
    </font>
    <font>
      <name val="HY견명조"/>
      <charset val="129"/>
      <family val="3"/>
      <color theme="1"/>
      <sz val="8"/>
    </font>
    <font>
      <name val="HY견명조"/>
      <charset val="129"/>
      <family val="1"/>
      <color theme="1"/>
      <sz val="5"/>
    </font>
    <font>
      <name val="Segoe UI"/>
      <family val="2"/>
      <color rgb="FF000000"/>
      <sz val="11"/>
    </font>
    <font>
      <name val="맑은 고딕"/>
      <charset val="129"/>
      <family val="3"/>
      <sz val="14"/>
      <scheme val="minor"/>
    </font>
    <font>
      <name val="HY견명조"/>
      <charset val="129"/>
      <family val="1"/>
      <sz val="11"/>
    </font>
    <font>
      <name val="맑은 고딕"/>
      <charset val="129"/>
      <family val="3"/>
      <b val="1"/>
      <sz val="28"/>
      <scheme val="minor"/>
    </font>
    <font>
      <name val="HY견명조"/>
      <charset val="129"/>
      <family val="1"/>
      <sz val="14"/>
    </font>
    <font>
      <name val="HY궁서B"/>
      <charset val="129"/>
      <family val="1"/>
      <sz val="14"/>
    </font>
    <font>
      <name val="맑은 고딕"/>
      <charset val="129"/>
      <family val="3"/>
      <sz val="20"/>
      <scheme val="minor"/>
    </font>
    <font>
      <name val="맑은 고딕"/>
      <charset val="129"/>
      <family val="3"/>
      <sz val="15"/>
      <scheme val="minor"/>
    </font>
    <font>
      <name val="맑은 고딕"/>
      <charset val="129"/>
      <family val="3"/>
      <sz val="12"/>
      <scheme val="minor"/>
    </font>
    <font>
      <name val="맑은 고딕"/>
      <charset val="129"/>
      <family val="3"/>
      <sz val="11"/>
      <scheme val="minor"/>
    </font>
    <font>
      <name val="맑은 고딕"/>
      <charset val="129"/>
      <family val="3"/>
      <sz val="16"/>
      <scheme val="minor"/>
    </font>
    <font>
      <name val="맑은 고딕"/>
      <charset val="129"/>
      <family val="3"/>
      <sz val="13"/>
      <scheme val="minor"/>
    </font>
    <font>
      <name val="맑은 고딕"/>
      <charset val="129"/>
      <family val="3"/>
      <b val="1"/>
      <sz val="16"/>
      <scheme val="minor"/>
    </font>
    <font>
      <name val="맑은 고딕"/>
      <charset val="129"/>
      <family val="2"/>
      <sz val="12"/>
      <scheme val="minor"/>
    </font>
    <font>
      <name val="맑은 고딕"/>
      <charset val="129"/>
      <family val="3"/>
      <color theme="1"/>
      <sz val="12"/>
      <scheme val="minor"/>
    </font>
    <font>
      <name val="맑은 고딕"/>
      <charset val="129"/>
      <family val="2"/>
      <color theme="1"/>
      <sz val="10"/>
      <scheme val="minor"/>
    </font>
    <font>
      <name val="나눔고딕"/>
      <charset val="129"/>
      <family val="3"/>
      <color theme="1"/>
      <sz val="10"/>
    </font>
    <font>
      <name val="Arial Narrow"/>
      <family val="2"/>
      <color theme="0" tint="-0.499984740745262"/>
      <sz val="11"/>
    </font>
    <font>
      <name val="맑은 고딕"/>
      <charset val="129"/>
      <family val="2"/>
      <b val="1"/>
      <color rgb="FFFF0000"/>
      <sz val="11"/>
      <scheme val="minor"/>
    </font>
  </fonts>
  <fills count="13">
    <fill>
      <patternFill/>
    </fill>
    <fill>
      <patternFill patternType="gray125"/>
    </fill>
    <fill>
      <patternFill patternType="solid">
        <fgColor theme="0" tint="-0.1499984740745262"/>
        <bgColor indexed="64"/>
      </patternFill>
    </fill>
    <fill>
      <patternFill patternType="solid">
        <fgColor theme="2" tint="-0.09997863704336681"/>
        <bgColor indexed="64"/>
      </patternFill>
    </fill>
    <fill>
      <patternFill patternType="solid">
        <fgColor theme="0"/>
        <bgColor indexed="64"/>
      </patternFill>
    </fill>
    <fill>
      <patternFill patternType="solid">
        <fgColor theme="7" tint="0.7999816888943144"/>
        <bgColor indexed="64"/>
      </patternFill>
    </fill>
    <fill>
      <patternFill patternType="solid">
        <fgColor indexed="45"/>
        <bgColor indexed="64"/>
      </patternFill>
    </fill>
    <fill>
      <patternFill patternType="solid">
        <fgColor rgb="FFC00000"/>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5" tint="0.7999816888943144"/>
        <bgColor indexed="64"/>
      </patternFill>
    </fill>
    <fill>
      <patternFill patternType="solid">
        <fgColor rgb="FFFFFF00"/>
        <bgColor indexed="64"/>
      </patternFill>
    </fill>
    <fill>
      <patternFill patternType="solid">
        <fgColor rgb="FFFFC000"/>
        <bgColor indexed="64"/>
      </patternFill>
    </fill>
  </fills>
  <borders count="10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auto="1"/>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double">
        <color indexed="64"/>
      </top>
      <bottom style="thin">
        <color indexed="64"/>
      </bottom>
      <diagonal/>
    </border>
    <border>
      <left/>
      <right style="thin">
        <color indexed="8"/>
      </right>
      <top style="hair">
        <color indexed="8"/>
      </top>
      <bottom style="hair">
        <color indexed="8"/>
      </bottom>
      <diagonal/>
    </border>
    <border>
      <left/>
      <right style="thin">
        <color indexed="8"/>
      </right>
      <top style="hair">
        <color indexed="8"/>
      </top>
      <bottom style="thin">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thin">
        <color auto="1"/>
      </left>
      <right/>
      <top style="double">
        <color indexed="64"/>
      </top>
      <bottom style="thin">
        <color indexed="64"/>
      </bottom>
      <diagonal/>
    </border>
    <border>
      <left/>
      <right style="thin">
        <color auto="1"/>
      </right>
      <top style="double">
        <color indexed="64"/>
      </top>
      <bottom style="thin">
        <color indexed="64"/>
      </bottom>
      <diagonal/>
    </border>
    <border>
      <left style="thin">
        <color indexed="8"/>
      </left>
      <right style="thin">
        <color indexed="8"/>
      </right>
      <top/>
      <bottom style="hair">
        <color indexed="8"/>
      </bottom>
      <diagonal/>
    </border>
    <border>
      <left/>
      <right style="thin">
        <color indexed="8"/>
      </right>
      <top/>
      <bottom style="hair">
        <color indexed="8"/>
      </bottom>
      <diagonal/>
    </border>
    <border>
      <left/>
      <right/>
      <top style="thin">
        <color indexed="64"/>
      </top>
      <bottom style="thin">
        <color indexed="64"/>
      </bottom>
      <diagonal/>
    </border>
    <border>
      <left/>
      <right style="thin">
        <color theme="2" tint="-0.249977111117893"/>
      </right>
      <top style="thin">
        <color theme="2" tint="-0.249977111117893"/>
      </top>
      <bottom style="thin">
        <color theme="2" tint="-0.249977111117893"/>
      </bottom>
      <diagonal/>
    </border>
    <border>
      <left style="thin">
        <color theme="2" tint="-0.249977111117893"/>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right style="thin">
        <color theme="2" tint="-0.249977111117893"/>
      </right>
      <top style="double">
        <color theme="2" tint="-0.249977111117893"/>
      </top>
      <bottom style="double">
        <color theme="2" tint="-0.249977111117893"/>
      </bottom>
      <diagonal/>
    </border>
    <border>
      <left style="thin">
        <color theme="2" tint="-0.249977111117893"/>
      </left>
      <right/>
      <top style="double">
        <color theme="2" tint="-0.249977111117893"/>
      </top>
      <bottom style="double">
        <color theme="2" tint="-0.249977111117893"/>
      </bottom>
      <diagonal/>
    </border>
    <border>
      <left/>
      <right style="thin">
        <color theme="2" tint="-0.249977111117893"/>
      </right>
      <top style="thin">
        <color theme="2" tint="-0.249977111117893"/>
      </top>
      <bottom style="double">
        <color theme="2" tint="-0.249977111117893"/>
      </bottom>
      <diagonal/>
    </border>
    <border>
      <left style="thin">
        <color theme="2" tint="-0.249977111117893"/>
      </left>
      <right/>
      <top style="thin">
        <color theme="2" tint="-0.249977111117893"/>
      </top>
      <bottom style="double">
        <color theme="2" tint="-0.249977111117893"/>
      </bottom>
      <diagonal/>
    </border>
    <border>
      <left/>
      <right/>
      <top style="thin">
        <color theme="2" tint="-0.249977111117893"/>
      </top>
      <bottom style="thin">
        <color theme="2" tint="-0.249977111117893"/>
      </bottom>
      <diagonal/>
    </border>
    <border>
      <left style="thin">
        <color indexed="8"/>
      </left>
      <right/>
      <top style="thin">
        <color indexed="64"/>
      </top>
      <bottom style="thin">
        <color indexed="64"/>
      </bottom>
      <diagonal/>
    </border>
    <border>
      <left/>
      <right/>
      <top style="thin">
        <color theme="1"/>
      </top>
      <bottom style="thin">
        <color theme="1"/>
      </bottom>
      <diagonal/>
    </border>
    <border>
      <left/>
      <right/>
      <top/>
      <bottom style="thin">
        <color theme="1"/>
      </bottom>
      <diagonal/>
    </border>
    <border>
      <left/>
      <right/>
      <top style="thin">
        <color theme="1"/>
      </top>
      <bottom/>
      <diagonal/>
    </border>
    <border>
      <left/>
      <right/>
      <top style="thin">
        <color theme="0" tint="-0.249946592608417"/>
      </top>
      <bottom/>
      <diagonal/>
    </border>
    <border>
      <left/>
      <right style="thin">
        <color theme="0" tint="-0.1499679555650502"/>
      </right>
      <top style="thin">
        <color indexed="64"/>
      </top>
      <bottom/>
      <diagonal/>
    </border>
    <border>
      <left style="thin">
        <color theme="0" tint="-0.1499679555650502"/>
      </left>
      <right style="thin">
        <color theme="0" tint="-0.1499679555650502"/>
      </right>
      <top style="thin">
        <color indexed="64"/>
      </top>
      <bottom/>
      <diagonal/>
    </border>
    <border>
      <left/>
      <right style="thin">
        <color theme="0" tint="-0.1499679555650502"/>
      </right>
      <top/>
      <bottom/>
      <diagonal/>
    </border>
    <border>
      <left style="thin">
        <color theme="0" tint="-0.1499679555650502"/>
      </left>
      <right style="thin">
        <color theme="0" tint="-0.1499679555650502"/>
      </right>
      <top/>
      <bottom/>
      <diagonal/>
    </border>
    <border>
      <left style="thin">
        <color theme="0" tint="-0.1499679555650502"/>
      </left>
      <right style="thin">
        <color theme="0" tint="-0.1499679555650502"/>
      </right>
      <top/>
      <bottom style="thin">
        <color theme="0" tint="-0.249946592608417"/>
      </bottom>
      <diagonal/>
    </border>
    <border>
      <left/>
      <right style="thin">
        <color theme="0" tint="-0.1499679555650502"/>
      </right>
      <top/>
      <bottom style="thin">
        <color indexed="64"/>
      </bottom>
      <diagonal/>
    </border>
    <border>
      <left style="thin">
        <color theme="0" tint="-0.1499679555650502"/>
      </left>
      <right style="thin">
        <color theme="0" tint="-0.1499679555650502"/>
      </right>
      <top/>
      <bottom style="thin">
        <color indexed="64"/>
      </bottom>
      <diagonal/>
    </border>
    <border>
      <left style="thin">
        <color theme="0" tint="-0.1499679555650502"/>
      </left>
      <right/>
      <top style="thin">
        <color indexed="64"/>
      </top>
      <bottom/>
      <diagonal/>
    </border>
    <border>
      <left style="thin">
        <color theme="0" tint="-0.1499679555650502"/>
      </left>
      <right/>
      <top/>
      <bottom style="thin">
        <color theme="0" tint="-0.249946592608417"/>
      </bottom>
      <diagonal/>
    </border>
    <border>
      <left style="thin">
        <color theme="0" tint="-0.1499679555650502"/>
      </left>
      <right/>
      <top/>
      <bottom/>
      <diagonal/>
    </border>
    <border>
      <left style="thin">
        <color theme="0" tint="-0.1499679555650502"/>
      </left>
      <right/>
      <top style="thin">
        <color theme="0" tint="-0.249946592608417"/>
      </top>
      <bottom/>
      <diagonal/>
    </border>
    <border>
      <left style="thin">
        <color theme="0" tint="-0.1499679555650502"/>
      </left>
      <right/>
      <top/>
      <bottom style="thin">
        <color indexed="64"/>
      </bottom>
      <diagonal/>
    </border>
    <border>
      <left style="thin">
        <color theme="0" tint="-0.1499679555650502"/>
      </left>
      <right style="thin">
        <color theme="0" tint="-0.1499679555650502"/>
      </right>
      <top style="thin">
        <color theme="0" tint="-0.1499679555650502"/>
      </top>
      <bottom/>
      <diagonal/>
    </border>
    <border>
      <left style="thin">
        <color theme="0" tint="-0.1499679555650502"/>
      </left>
      <right/>
      <top style="thin">
        <color theme="0" tint="-0.1499679555650502"/>
      </top>
      <bottom/>
      <diagonal/>
    </border>
    <border>
      <left/>
      <right/>
      <top style="thin">
        <color theme="0" tint="-0.1499679555650502"/>
      </top>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top/>
      <bottom style="thin">
        <color theme="0" tint="-0.1499679555650502"/>
      </bottom>
      <diagonal/>
    </border>
    <border>
      <left/>
      <right/>
      <top/>
      <bottom style="thin">
        <color theme="0" tint="-0.1499679555650502"/>
      </bottom>
      <diagonal/>
    </border>
    <border>
      <left style="thin">
        <color theme="0" tint="-0.1499679555650502"/>
      </left>
      <right style="thin">
        <color theme="0" tint="-0.1499679555650502"/>
      </right>
      <top style="thin">
        <color theme="0" tint="-0.1499374370555742"/>
      </top>
      <bottom/>
      <diagonal/>
    </border>
    <border>
      <left style="thin">
        <color theme="0" tint="-0.1499679555650502"/>
      </left>
      <right/>
      <top style="thin">
        <color theme="0" tint="-0.1499374370555742"/>
      </top>
      <bottom/>
      <diagonal/>
    </border>
    <border>
      <left/>
      <right/>
      <top style="thin">
        <color theme="0" tint="-0.1499374370555742"/>
      </top>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top/>
      <bottom style="thin">
        <color theme="0" tint="-0.1499374370555742"/>
      </bottom>
      <diagonal/>
    </border>
    <border>
      <left/>
      <right/>
      <top/>
      <bottom style="thin">
        <color theme="0" tint="-0.1499374370555742"/>
      </bottom>
      <diagonal/>
    </border>
    <border>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top style="thin">
        <color indexed="64"/>
      </top>
      <bottom style="thin">
        <color theme="0" tint="-0.1499679555650502"/>
      </bottom>
      <diagonal/>
    </border>
    <border>
      <left/>
      <right style="thin">
        <color theme="0" tint="-0.1499679555650502"/>
      </right>
      <top/>
      <bottom style="thin">
        <color theme="0" tint="-0.249946592608417"/>
      </bottom>
      <diagonal/>
    </border>
    <border>
      <left style="thin">
        <color theme="0" tint="-0.1499374370555742"/>
      </left>
      <right style="thin">
        <color theme="0" tint="-0.1499374370555742"/>
      </right>
      <top style="thin">
        <color theme="0" tint="-0.1499679555650502"/>
      </top>
      <bottom/>
      <diagonal/>
    </border>
    <border>
      <left style="thin">
        <color theme="0" tint="-0.1499374370555742"/>
      </left>
      <right/>
      <top style="thin">
        <color theme="0" tint="-0.1499679555650502"/>
      </top>
      <bottom/>
      <diagonal/>
    </border>
    <border>
      <left style="thin">
        <color theme="0" tint="-0.1499374370555742"/>
      </left>
      <right style="thin">
        <color theme="0" tint="-0.1499374370555742"/>
      </right>
      <top/>
      <bottom/>
      <diagonal/>
    </border>
    <border>
      <left style="thin">
        <color theme="0" tint="-0.1499374370555742"/>
      </left>
      <right/>
      <top/>
      <bottom/>
      <diagonal/>
    </border>
    <border>
      <left/>
      <right style="thin">
        <color theme="0" tint="-0.1499374370555742"/>
      </right>
      <top/>
      <bottom style="thin">
        <color indexed="64"/>
      </bottom>
      <diagonal/>
    </border>
    <border>
      <left style="thin">
        <color theme="0" tint="-0.1499374370555742"/>
      </left>
      <right/>
      <top/>
      <bottom style="thin">
        <color indexed="64"/>
      </bottom>
      <diagonal/>
    </border>
    <border>
      <left style="thin">
        <color theme="0" tint="-0.1499374370555742"/>
      </left>
      <right style="thin">
        <color theme="0" tint="-0.1499374370555742"/>
      </right>
      <top/>
      <bottom style="thin">
        <color theme="0" tint="-0.1499679555650502"/>
      </bottom>
      <diagonal/>
    </border>
    <border>
      <left style="thin">
        <color theme="0" tint="-0.1499374370555742"/>
      </left>
      <right/>
      <top/>
      <bottom style="thin">
        <color theme="0" tint="-0.1499679555650502"/>
      </bottom>
      <diagonal/>
    </border>
    <border>
      <left/>
      <right/>
      <top style="thin">
        <color theme="0" tint="-0.1499679555650502"/>
      </top>
      <bottom style="thin">
        <color theme="0" tint="-0.1499374370555742"/>
      </bottom>
      <diagonal/>
    </border>
    <border>
      <left style="thin">
        <color theme="0" tint="-0.1499374370555742"/>
      </left>
      <right style="thin">
        <color theme="0" tint="-0.1499374370555742"/>
      </right>
      <top style="thin">
        <color theme="0" tint="-0.1499679555650502"/>
      </top>
      <bottom style="thin">
        <color theme="0" tint="-0.1499374370555742"/>
      </bottom>
      <diagonal/>
    </border>
    <border>
      <left style="thin">
        <color theme="0" tint="-0.1499374370555742"/>
      </left>
      <right/>
      <top style="thin">
        <color theme="0" tint="-0.1499679555650502"/>
      </top>
      <bottom style="thin">
        <color theme="0" tint="-0.1499374370555742"/>
      </bottom>
      <diagonal/>
    </border>
    <border>
      <left style="thin">
        <color indexed="64"/>
      </left>
      <right style="thin">
        <color indexed="64"/>
      </right>
      <top/>
      <bottom/>
      <diagonal/>
    </border>
    <border>
      <left/>
      <right/>
      <top style="thin">
        <color indexed="64"/>
      </top>
      <bottom style="thin">
        <color theme="0" tint="-0.1499679555650502"/>
      </bottom>
      <diagonal/>
    </border>
    <border>
      <left/>
      <right style="thin">
        <color theme="0" tint="-0.1499374370555742"/>
      </right>
      <top style="thin">
        <color theme="0" tint="-0.1499679555650502"/>
      </top>
      <bottom/>
      <diagonal/>
    </border>
    <border>
      <left/>
      <right style="thin">
        <color theme="0" tint="-0.1499374370555742"/>
      </right>
      <top/>
      <bottom/>
      <diagonal/>
    </border>
    <border>
      <left/>
      <right/>
      <top/>
      <bottom style="thin">
        <color theme="0" tint="-0.249946592608417"/>
      </bottom>
      <diagonal/>
    </border>
    <border>
      <left style="thin">
        <color theme="0" tint="-0.1499679555650502"/>
      </left>
      <right style="thin">
        <color theme="0" tint="-0.1499679555650502"/>
      </right>
      <top style="thin">
        <color indexed="64"/>
      </top>
      <bottom style="thin">
        <color theme="0" tint="-0.249946592608417"/>
      </bottom>
      <diagonal/>
    </border>
    <border>
      <left style="thin">
        <color theme="0" tint="-0.1499679555650502"/>
      </left>
      <right style="thin">
        <color theme="0" tint="-0.1499679555650502"/>
      </right>
      <top style="thin">
        <color indexed="64"/>
      </top>
      <bottom style="thin">
        <color indexed="64"/>
      </bottom>
      <diagonal/>
    </border>
    <border>
      <left/>
      <right style="thin">
        <color theme="0" tint="-0.1499679555650502"/>
      </right>
      <top style="thin">
        <color theme="0" tint="-0.1499679555650502"/>
      </top>
      <bottom/>
      <diagonal/>
    </border>
    <border>
      <left/>
      <right style="thin">
        <color theme="0" tint="-0.1499679555650502"/>
      </right>
      <top style="thin">
        <color indexed="64"/>
      </top>
      <bottom style="thin">
        <color indexed="64"/>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theme="0" tint="-0.1499374370555742"/>
      </top>
      <bottom/>
      <diagonal/>
    </border>
    <border>
      <left/>
      <right style="thin">
        <color theme="0" tint="-0.1499679555650502"/>
      </right>
      <top/>
      <bottom style="thin">
        <color theme="0" tint="-0.1499374370555742"/>
      </bottom>
      <diagonal/>
    </border>
    <border>
      <left/>
      <right style="thin">
        <color theme="0" tint="-0.1499679555650502"/>
      </right>
      <top/>
      <bottom style="thin">
        <color theme="0" tint="-0.1499679555650502"/>
      </bottom>
      <diagonal/>
    </border>
    <border>
      <left style="thin">
        <color theme="0" tint="-0.1499679555650502"/>
      </left>
      <right/>
      <top style="thin">
        <color theme="0" tint="-0.1499679555650502"/>
      </top>
      <bottom style="thin">
        <color theme="0" tint="-0.149967955565050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style="thin">
        <color theme="0" tint="-0.1499374370555742"/>
      </right>
      <top style="thin">
        <color theme="0" tint="-0.1499679555650502"/>
      </top>
      <bottom style="thin">
        <color theme="0" tint="-0.1499374370555742"/>
      </bottom>
      <diagonal/>
    </border>
    <border>
      <left style="thin">
        <color theme="0" tint="-0.1499374370555742"/>
      </left>
      <right style="thin">
        <color theme="0" tint="-0.1499374370555742"/>
      </right>
      <top style="thin">
        <color theme="0" tint="-0.1499679555650502"/>
      </top>
      <bottom style="thin">
        <color theme="0" tint="-0.1499679555650502"/>
      </bottom>
      <diagonal/>
    </border>
    <border>
      <left/>
      <right style="thin">
        <color theme="0" tint="-0.1499374370555742"/>
      </right>
      <top/>
      <bottom style="thin">
        <color theme="0" tint="-0.1499679555650502"/>
      </bottom>
      <diagonal/>
    </border>
    <border>
      <left style="thin">
        <color theme="0" tint="-0.1499679555650502"/>
      </left>
      <right/>
      <top style="thin">
        <color theme="0" tint="-0.1499374370555742"/>
      </top>
      <bottom style="thin">
        <color theme="0" tint="-0.1499374370555742"/>
      </bottom>
      <diagonal/>
    </border>
    <border>
      <left/>
      <right/>
      <top style="double">
        <color indexed="64"/>
      </top>
      <bottom/>
      <diagonal/>
    </border>
    <border>
      <left style="thin">
        <color indexed="8"/>
      </left>
      <right style="thin">
        <color indexed="64"/>
      </right>
      <top style="thin">
        <color indexed="64"/>
      </top>
      <bottom style="thin">
        <color indexed="64"/>
      </bottom>
      <diagonal/>
    </border>
    <border>
      <left/>
      <right style="thin">
        <color auto="1"/>
      </right>
      <top style="double">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style="thin">
        <color theme="2" tint="-0.249977111117893"/>
      </right>
      <top style="double">
        <color theme="2" tint="-0.249977111117893"/>
      </top>
      <bottom style="double">
        <color theme="2" tint="-0.249977111117893"/>
      </bottom>
      <diagonal/>
    </border>
    <border>
      <left/>
      <right/>
      <top style="double">
        <color theme="2" tint="-0.249977111117893"/>
      </top>
      <bottom/>
      <diagonal/>
    </border>
    <border>
      <left/>
      <right style="thin">
        <color theme="2" tint="-0.249977111117893"/>
      </right>
      <top style="double">
        <color theme="2" tint="-0.249977111117893"/>
      </top>
      <bottom/>
      <diagonal/>
    </border>
    <border>
      <left style="thin">
        <color theme="2" tint="-0.249977111117893"/>
      </left>
      <right style="thin">
        <color theme="2" tint="-0.249977111117893"/>
      </right>
      <top style="thin">
        <color theme="2" tint="-0.249977111117893"/>
      </top>
      <bottom style="double">
        <color theme="2" tint="-0.249977111117893"/>
      </bottom>
      <diagonal/>
    </border>
  </borders>
  <cellStyleXfs count="15">
    <xf numFmtId="0" fontId="1" fillId="0" borderId="0" applyAlignment="1">
      <alignment vertical="center"/>
    </xf>
    <xf numFmtId="0" fontId="17" fillId="0" borderId="0"/>
    <xf numFmtId="0" fontId="17" fillId="0" borderId="0"/>
    <xf numFmtId="41" fontId="18" fillId="0" borderId="0" applyAlignment="1">
      <alignment vertical="center"/>
    </xf>
    <xf numFmtId="41" fontId="17" fillId="0"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19" fillId="0" borderId="0" applyAlignment="1">
      <alignment vertical="center"/>
    </xf>
    <xf numFmtId="0" fontId="20" fillId="0" borderId="0"/>
    <xf numFmtId="0" fontId="17" fillId="0" borderId="0" applyAlignment="1">
      <alignment vertical="center"/>
    </xf>
    <xf numFmtId="0" fontId="1" fillId="0" borderId="0" applyAlignment="1">
      <alignment vertical="center"/>
    </xf>
    <xf numFmtId="41" fontId="1" fillId="0" borderId="0" applyAlignment="1">
      <alignment vertical="center"/>
    </xf>
    <xf numFmtId="41" fontId="17" fillId="0" borderId="0" applyAlignment="1">
      <alignment vertical="center"/>
    </xf>
    <xf numFmtId="42" fontId="17" fillId="0" borderId="0" applyAlignment="1">
      <alignment vertical="center"/>
    </xf>
  </cellStyleXfs>
  <cellXfs count="741">
    <xf numFmtId="0" fontId="0" fillId="0" borderId="0" applyAlignment="1" pivotButton="0" quotePrefix="0" xfId="0">
      <alignment vertical="center"/>
    </xf>
    <xf numFmtId="0" fontId="4" fillId="0" borderId="4" applyAlignment="1" pivotButton="0" quotePrefix="0" xfId="0">
      <alignment vertical="center"/>
    </xf>
    <xf numFmtId="0" fontId="4" fillId="0" borderId="0" applyAlignment="1" pivotButton="0" quotePrefix="0" xfId="0">
      <alignment vertical="center"/>
    </xf>
    <xf numFmtId="0" fontId="4" fillId="0" borderId="10" applyAlignment="1" pivotButton="0" quotePrefix="0" xfId="0">
      <alignment horizontal="center" vertical="center"/>
    </xf>
    <xf numFmtId="0" fontId="4" fillId="0" borderId="12" applyAlignment="1" pivotButton="0" quotePrefix="0" xfId="0">
      <alignment vertical="center"/>
    </xf>
    <xf numFmtId="0" fontId="0" fillId="0" borderId="4" applyAlignment="1" pivotButton="0" quotePrefix="0" xfId="0">
      <alignment vertical="center"/>
    </xf>
    <xf numFmtId="0" fontId="0" fillId="0" borderId="12" applyAlignment="1" pivotButton="0" quotePrefix="0" xfId="0">
      <alignment vertical="center"/>
    </xf>
    <xf numFmtId="0" fontId="0" fillId="0" borderId="0" applyAlignment="1" pivotButton="0" quotePrefix="0" xfId="0">
      <alignment horizontal="center" vertical="center"/>
    </xf>
    <xf numFmtId="0" fontId="0" fillId="0" borderId="11"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4" fillId="0" borderId="13" applyAlignment="1" pivotButton="0" quotePrefix="0" xfId="0">
      <alignment horizontal="right" vertical="center" wrapText="1"/>
    </xf>
    <xf numFmtId="0" fontId="8" fillId="0" borderId="13" applyAlignment="1" pivotButton="0" quotePrefix="0" xfId="0">
      <alignment horizontal="right" vertical="center" wrapText="1"/>
    </xf>
    <xf numFmtId="0" fontId="4" fillId="0" borderId="14" applyAlignment="1" pivotButton="0" quotePrefix="0" xfId="0">
      <alignment horizontal="right" vertical="center" wrapText="1"/>
    </xf>
    <xf numFmtId="0" fontId="11" fillId="0" borderId="7" applyAlignment="1" pivotButton="0" quotePrefix="0" xfId="0">
      <alignment horizontal="right" vertical="center"/>
    </xf>
    <xf numFmtId="0" fontId="7" fillId="0" borderId="13" applyAlignment="1" pivotButton="0" quotePrefix="0" xfId="0">
      <alignment horizontal="right" vertical="center" shrinkToFit="1"/>
    </xf>
    <xf numFmtId="0" fontId="7" fillId="0" borderId="13" applyAlignment="1" pivotButton="0" quotePrefix="0" xfId="0">
      <alignment vertical="center" shrinkToFit="1"/>
    </xf>
    <xf numFmtId="0" fontId="0" fillId="0" borderId="13" applyAlignment="1" pivotButton="0" quotePrefix="0" xfId="0">
      <alignment vertical="center" shrinkToFit="1"/>
    </xf>
    <xf numFmtId="0" fontId="0" fillId="0" borderId="10" applyAlignment="1" pivotButton="0" quotePrefix="0" xfId="0">
      <alignment vertical="center" shrinkToFit="1"/>
    </xf>
    <xf numFmtId="0" fontId="12" fillId="0" borderId="9" applyAlignment="1" pivotButton="0" quotePrefix="0" xfId="0">
      <alignment horizontal="right" vertical="center"/>
    </xf>
    <xf numFmtId="0" fontId="7" fillId="0" borderId="5" applyAlignment="1" pivotButton="0" quotePrefix="0" xfId="0">
      <alignment vertical="center"/>
    </xf>
    <xf numFmtId="0" fontId="26" fillId="0" borderId="0" applyAlignment="1" pivotButton="0" quotePrefix="0" xfId="5">
      <alignment vertical="center"/>
    </xf>
    <xf numFmtId="0" fontId="29" fillId="0" borderId="15" applyAlignment="1" pivotButton="0" quotePrefix="0" xfId="5">
      <alignment horizontal="center" vertical="center"/>
    </xf>
    <xf numFmtId="0" fontId="35" fillId="0" borderId="10" applyAlignment="1" pivotButton="0" quotePrefix="0" xfId="5">
      <alignment horizontal="center" vertical="center"/>
    </xf>
    <xf numFmtId="164" fontId="37" fillId="0" borderId="10" applyAlignment="1" pivotButton="0" quotePrefix="0" xfId="12">
      <alignment vertical="center"/>
    </xf>
    <xf numFmtId="165" fontId="24" fillId="0" borderId="18" applyAlignment="1" pivotButton="0" quotePrefix="0" xfId="0">
      <alignment horizontal="center" vertical="center" shrinkToFit="1"/>
    </xf>
    <xf numFmtId="0" fontId="24" fillId="0" borderId="16" applyAlignment="1" pivotButton="0" quotePrefix="0" xfId="0">
      <alignment horizontal="center" vertical="center"/>
    </xf>
    <xf numFmtId="165" fontId="24" fillId="0" borderId="19" applyAlignment="1" pivotButton="0" quotePrefix="0" xfId="0">
      <alignment horizontal="center" vertical="center" shrinkToFit="1"/>
    </xf>
    <xf numFmtId="0" fontId="24" fillId="0" borderId="17" applyAlignment="1" pivotButton="0" quotePrefix="0" xfId="0">
      <alignment horizontal="center" vertical="center"/>
    </xf>
    <xf numFmtId="0" fontId="41" fillId="0" borderId="10" applyAlignment="1" pivotButton="0" quotePrefix="0" xfId="5">
      <alignment vertical="center"/>
    </xf>
    <xf numFmtId="166" fontId="37" fillId="0" borderId="10" applyAlignment="1" pivotButton="0" quotePrefix="0" xfId="13">
      <alignment horizontal="right" vertical="center"/>
    </xf>
    <xf numFmtId="166" fontId="42" fillId="0" borderId="0" applyAlignment="1" pivotButton="0" quotePrefix="0" xfId="5">
      <alignment vertical="center"/>
    </xf>
    <xf numFmtId="3" fontId="37" fillId="0" borderId="10" applyAlignment="1" pivotButton="0" quotePrefix="0" xfId="13">
      <alignment horizontal="right" vertical="center"/>
    </xf>
    <xf numFmtId="0" fontId="40" fillId="0" borderId="10" applyAlignment="1" pivotButton="0" quotePrefix="0" xfId="5">
      <alignment vertical="center"/>
    </xf>
    <xf numFmtId="0" fontId="38" fillId="0" borderId="10" applyAlignment="1" pivotButton="0" quotePrefix="0" xfId="5">
      <alignment vertical="center"/>
    </xf>
    <xf numFmtId="164" fontId="29" fillId="0" borderId="7" applyAlignment="1" pivotButton="0" quotePrefix="0" xfId="13">
      <alignment horizontal="center" vertical="center"/>
    </xf>
    <xf numFmtId="0" fontId="29" fillId="0" borderId="20" applyAlignment="1" pivotButton="0" quotePrefix="0" xfId="5">
      <alignment vertical="center"/>
    </xf>
    <xf numFmtId="0" fontId="29" fillId="0" borderId="4" applyAlignment="1" pivotButton="0" quotePrefix="0" xfId="5">
      <alignment horizontal="left" vertical="center"/>
    </xf>
    <xf numFmtId="0" fontId="29" fillId="0" borderId="0" applyAlignment="1" pivotButton="0" quotePrefix="0" xfId="5">
      <alignment horizontal="left" vertical="center"/>
    </xf>
    <xf numFmtId="0" fontId="29" fillId="0" borderId="12" applyAlignment="1" pivotButton="0" quotePrefix="0" xfId="5">
      <alignment vertical="center"/>
    </xf>
    <xf numFmtId="0" fontId="25" fillId="0" borderId="4" applyAlignment="1" pivotButton="0" quotePrefix="0" xfId="5">
      <alignment vertical="center"/>
    </xf>
    <xf numFmtId="0" fontId="25" fillId="0" borderId="0" applyAlignment="1" pivotButton="0" quotePrefix="0" xfId="5">
      <alignment vertical="center"/>
    </xf>
    <xf numFmtId="0" fontId="25" fillId="0" borderId="12" applyAlignment="1" pivotButton="0" quotePrefix="0" xfId="5">
      <alignment vertical="center"/>
    </xf>
    <xf numFmtId="0" fontId="25" fillId="0" borderId="11" applyAlignment="1" pivotButton="0" quotePrefix="0" xfId="5">
      <alignment vertical="center"/>
    </xf>
    <xf numFmtId="0" fontId="25" fillId="0" borderId="5" applyAlignment="1" pivotButton="0" quotePrefix="0" xfId="5">
      <alignment vertical="center"/>
    </xf>
    <xf numFmtId="0" fontId="25" fillId="0" borderId="6" applyAlignment="1" pivotButton="0" quotePrefix="0" xfId="5">
      <alignment vertical="center"/>
    </xf>
    <xf numFmtId="164" fontId="29" fillId="0" borderId="11" applyAlignment="1" pivotButton="0" quotePrefix="0" xfId="13">
      <alignment horizontal="center" vertical="center"/>
    </xf>
    <xf numFmtId="0" fontId="28" fillId="3" borderId="10" applyAlignment="1" pivotButton="0" quotePrefix="0" xfId="5">
      <alignment horizontal="right" vertical="center"/>
    </xf>
    <xf numFmtId="0" fontId="33" fillId="3" borderId="10" applyAlignment="1" pivotButton="0" quotePrefix="0" xfId="5">
      <alignment horizontal="center" vertical="center"/>
    </xf>
    <xf numFmtId="167" fontId="33" fillId="3" borderId="10" applyAlignment="1" pivotButton="0" quotePrefix="0" xfId="5">
      <alignment horizontal="center" vertical="center"/>
    </xf>
    <xf numFmtId="168" fontId="33" fillId="3" borderId="10" applyAlignment="1" pivotButton="0" quotePrefix="0" xfId="5">
      <alignment horizontal="center" vertical="center" wrapText="1"/>
    </xf>
    <xf numFmtId="164" fontId="33" fillId="3" borderId="10" applyAlignment="1" pivotButton="0" quotePrefix="0" xfId="13">
      <alignment horizontal="center" vertical="center" wrapText="1"/>
    </xf>
    <xf numFmtId="169" fontId="37" fillId="0" borderId="14" applyAlignment="1" pivotButton="0" quotePrefix="0" xfId="13">
      <alignment horizontal="right" vertical="center"/>
    </xf>
    <xf numFmtId="0" fontId="32" fillId="0" borderId="15" applyAlignment="1" pivotButton="0" quotePrefix="0" xfId="5">
      <alignment horizontal="center" vertical="center"/>
    </xf>
    <xf numFmtId="0" fontId="0" fillId="4" borderId="0" applyAlignment="1" pivotButton="0" quotePrefix="0" xfId="0">
      <alignment vertical="center"/>
    </xf>
    <xf numFmtId="0" fontId="20" fillId="4" borderId="0" pivotButton="0" quotePrefix="0" xfId="9"/>
    <xf numFmtId="0" fontId="46" fillId="4" borderId="0" applyAlignment="1" pivotButton="0" quotePrefix="0" xfId="9">
      <alignment horizontal="left" vertical="center" wrapText="1"/>
    </xf>
    <xf numFmtId="0" fontId="44" fillId="0" borderId="27" applyAlignment="1" pivotButton="0" quotePrefix="0" xfId="9">
      <alignment horizontal="center" vertical="center" wrapText="1"/>
    </xf>
    <xf numFmtId="0" fontId="45" fillId="5" borderId="27" applyAlignment="1" pivotButton="0" quotePrefix="0" xfId="9">
      <alignment horizontal="center" vertical="center"/>
    </xf>
    <xf numFmtId="0" fontId="47" fillId="0" borderId="0" applyAlignment="1" pivotButton="0" quotePrefix="0" xfId="9">
      <alignment horizontal="right"/>
    </xf>
    <xf numFmtId="0" fontId="45" fillId="0" borderId="0" applyAlignment="1" pivotButton="0" quotePrefix="0" xfId="9">
      <alignment horizontal="right" vertical="center" indent="1"/>
    </xf>
    <xf numFmtId="0" fontId="50" fillId="0" borderId="0" applyAlignment="1" pivotButton="0" quotePrefix="0" xfId="9">
      <alignment horizontal="center" vertical="center"/>
    </xf>
    <xf numFmtId="0" fontId="44" fillId="0" borderId="0" applyAlignment="1" pivotButton="0" quotePrefix="0" xfId="9">
      <alignment horizontal="right" vertical="center" indent="1"/>
    </xf>
    <xf numFmtId="0" fontId="48" fillId="0" borderId="0" applyAlignment="1" pivotButton="0" quotePrefix="0" xfId="9">
      <alignment vertical="center" wrapText="1"/>
    </xf>
    <xf numFmtId="0" fontId="47" fillId="7" borderId="0" applyAlignment="1" pivotButton="0" quotePrefix="0" xfId="9">
      <alignment horizontal="left" vertical="center" indent="1"/>
    </xf>
    <xf numFmtId="0" fontId="45" fillId="0" borderId="0" applyAlignment="1" pivotButton="0" quotePrefix="0" xfId="9">
      <alignment horizontal="center" vertical="center" wrapText="1"/>
    </xf>
    <xf numFmtId="0" fontId="51" fillId="0" borderId="0" applyAlignment="1" pivotButton="0" quotePrefix="0" xfId="9">
      <alignment horizontal="center" wrapText="1"/>
    </xf>
    <xf numFmtId="0" fontId="20" fillId="0" borderId="0" applyAlignment="1" pivotButton="0" quotePrefix="0" xfId="9">
      <alignment horizontal="center"/>
    </xf>
    <xf numFmtId="170" fontId="20" fillId="0" borderId="0" pivotButton="0" quotePrefix="0" xfId="9"/>
    <xf numFmtId="0" fontId="45" fillId="8" borderId="27" applyAlignment="1" pivotButton="0" quotePrefix="0" xfId="9">
      <alignment horizontal="left" vertical="center"/>
    </xf>
    <xf numFmtId="0" fontId="45" fillId="8" borderId="27" applyAlignment="1" pivotButton="0" quotePrefix="0" xfId="9">
      <alignment horizontal="right" vertical="center" indent="1"/>
    </xf>
    <xf numFmtId="14" fontId="45" fillId="8" borderId="27" applyAlignment="1" pivotButton="0" quotePrefix="0" xfId="9">
      <alignment horizontal="right" vertical="center" indent="1"/>
    </xf>
    <xf numFmtId="169" fontId="44" fillId="8" borderId="26" applyAlignment="1" pivotButton="0" quotePrefix="0" xfId="9">
      <alignment horizontal="right" vertical="center"/>
    </xf>
    <xf numFmtId="169" fontId="44" fillId="8" borderId="25" applyAlignment="1" pivotButton="0" quotePrefix="0" xfId="9">
      <alignment horizontal="right" vertical="center"/>
    </xf>
    <xf numFmtId="0" fontId="0" fillId="0" borderId="0" applyAlignment="1" pivotButton="0" quotePrefix="0" xfId="0">
      <alignment horizontal="left" vertical="center" indent="1"/>
    </xf>
    <xf numFmtId="0" fontId="47" fillId="0" borderId="0" applyAlignment="1" pivotButton="0" quotePrefix="0" xfId="9">
      <alignment horizontal="left" indent="1"/>
    </xf>
    <xf numFmtId="171" fontId="60" fillId="0" borderId="12" applyAlignment="1" pivotButton="0" quotePrefix="0" xfId="5">
      <alignment horizontal="center" vertical="center" wrapText="1"/>
    </xf>
    <xf numFmtId="0" fontId="33" fillId="3" borderId="10" applyAlignment="1" pivotButton="0" quotePrefix="0" xfId="5">
      <alignment horizontal="center" vertical="center" wrapText="1"/>
    </xf>
    <xf numFmtId="0" fontId="4" fillId="0" borderId="9" applyAlignment="1" pivotButton="0" quotePrefix="0" xfId="0">
      <alignment horizontal="left" vertical="distributed" justifyLastLine="1"/>
    </xf>
    <xf numFmtId="0" fontId="4" fillId="0" borderId="0" applyAlignment="1" pivotButton="0" quotePrefix="0" xfId="0">
      <alignment horizontal="center" vertical="center"/>
    </xf>
    <xf numFmtId="0" fontId="13" fillId="0" borderId="9" applyAlignment="1" pivotButton="0" quotePrefix="0" xfId="0">
      <alignment horizontal="left" vertical="distributed" justifyLastLine="1"/>
    </xf>
    <xf numFmtId="0" fontId="10" fillId="0" borderId="9" applyAlignment="1" pivotButton="0" quotePrefix="0" xfId="0">
      <alignment horizontal="left" vertical="distributed" justifyLastLine="1"/>
    </xf>
    <xf numFmtId="0" fontId="4" fillId="0" borderId="11" applyAlignment="1" pivotButton="0" quotePrefix="0" xfId="0">
      <alignment vertical="center"/>
    </xf>
    <xf numFmtId="0" fontId="13" fillId="0" borderId="14" applyAlignment="1" pivotButton="0" quotePrefix="0" xfId="0">
      <alignment horizontal="right" vertical="center" wrapText="1"/>
    </xf>
    <xf numFmtId="172" fontId="0" fillId="0" borderId="0" applyAlignment="1" pivotButton="0" quotePrefix="0" xfId="0">
      <alignment vertical="center"/>
    </xf>
    <xf numFmtId="172" fontId="0" fillId="0" borderId="0" applyAlignment="1" pivotButton="0" quotePrefix="0" xfId="0">
      <alignment horizontal="distributed" vertical="center" indent="5"/>
    </xf>
    <xf numFmtId="0" fontId="71" fillId="0" borderId="0" applyAlignment="1" pivotButton="0" quotePrefix="0" xfId="0">
      <alignment vertical="center" wrapText="1"/>
    </xf>
    <xf numFmtId="0" fontId="77" fillId="0" borderId="1" applyAlignment="1" pivotButton="0" quotePrefix="0" xfId="0">
      <alignment vertical="center" wrapText="1"/>
    </xf>
    <xf numFmtId="0" fontId="75" fillId="0" borderId="10" applyAlignment="1" pivotButton="0" quotePrefix="0" xfId="0">
      <alignment vertical="center" wrapText="1"/>
    </xf>
    <xf numFmtId="0" fontId="77" fillId="0" borderId="7" applyAlignment="1" pivotButton="0" quotePrefix="0" xfId="0">
      <alignment vertical="center" wrapText="1"/>
    </xf>
    <xf numFmtId="0" fontId="75" fillId="0" borderId="7" applyAlignment="1" pivotButton="0" quotePrefix="0" xfId="0">
      <alignment vertical="center" wrapText="1"/>
    </xf>
    <xf numFmtId="0" fontId="75" fillId="0" borderId="1" applyAlignment="1" pivotButton="0" quotePrefix="0" xfId="0">
      <alignment vertical="center" wrapText="1"/>
    </xf>
    <xf numFmtId="0" fontId="74" fillId="0" borderId="7" applyAlignment="1" pivotButton="0" quotePrefix="0" xfId="0">
      <alignment horizontal="center" vertical="center" wrapText="1"/>
    </xf>
    <xf numFmtId="0" fontId="71" fillId="0" borderId="7" applyAlignment="1" pivotButton="0" quotePrefix="0" xfId="0">
      <alignment horizontal="center" vertical="center" wrapText="1"/>
    </xf>
    <xf numFmtId="0" fontId="76" fillId="0" borderId="7" applyAlignment="1" pivotButton="0" quotePrefix="0" xfId="0">
      <alignment vertical="center" wrapText="1"/>
    </xf>
    <xf numFmtId="0" fontId="0" fillId="0" borderId="14" applyAlignment="1" pivotButton="0" quotePrefix="0" xfId="0">
      <alignment vertical="center" shrinkToFit="1"/>
    </xf>
    <xf numFmtId="0" fontId="81" fillId="0" borderId="0" applyAlignment="1" pivotButton="0" quotePrefix="0" xfId="0">
      <alignment vertical="center"/>
    </xf>
    <xf numFmtId="0" fontId="81" fillId="0" borderId="0" applyAlignment="1" pivotButton="0" quotePrefix="0" xfId="0">
      <alignment horizontal="right" vertical="center"/>
    </xf>
    <xf numFmtId="0" fontId="82" fillId="0" borderId="0" applyAlignment="1" pivotButton="0" quotePrefix="0" xfId="0">
      <alignment vertical="center"/>
    </xf>
    <xf numFmtId="0" fontId="85" fillId="0" borderId="0" applyAlignment="1" pivotButton="0" quotePrefix="0" xfId="0">
      <alignment vertical="center"/>
    </xf>
    <xf numFmtId="0" fontId="22" fillId="0" borderId="9" applyAlignment="1" pivotButton="0" quotePrefix="0" xfId="0">
      <alignment horizontal="right" vertical="center"/>
    </xf>
    <xf numFmtId="0" fontId="87" fillId="0" borderId="0" applyAlignment="1" pivotButton="0" quotePrefix="0" xfId="0">
      <alignment vertical="center"/>
    </xf>
    <xf numFmtId="0" fontId="87" fillId="0" borderId="0" applyAlignment="1" pivotButton="0" quotePrefix="0" xfId="0">
      <alignment horizontal="center" vertical="center"/>
    </xf>
    <xf numFmtId="0" fontId="93" fillId="0" borderId="0" applyAlignment="1" pivotButton="0" quotePrefix="0" xfId="0">
      <alignment vertical="center"/>
    </xf>
    <xf numFmtId="0" fontId="94" fillId="0" borderId="0" applyAlignment="1" pivotButton="0" quotePrefix="0" xfId="0">
      <alignment vertical="center"/>
    </xf>
    <xf numFmtId="0" fontId="94" fillId="0" borderId="0" applyAlignment="1" pivotButton="0" quotePrefix="0" xfId="0">
      <alignment horizontal="center" vertical="center"/>
    </xf>
    <xf numFmtId="0" fontId="92" fillId="0" borderId="5" applyAlignment="1" pivotButton="0" quotePrefix="0" xfId="0">
      <alignment horizontal="center" vertical="center" wrapText="1"/>
    </xf>
    <xf numFmtId="0" fontId="86" fillId="0" borderId="2" pivotButton="0" quotePrefix="0" xfId="0"/>
    <xf numFmtId="0" fontId="86" fillId="0" borderId="2" applyAlignment="1" pivotButton="0" quotePrefix="0" xfId="0">
      <alignment vertical="center"/>
    </xf>
    <xf numFmtId="0" fontId="86" fillId="0" borderId="0" pivotButton="0" quotePrefix="0" xfId="0"/>
    <xf numFmtId="0" fontId="86" fillId="0" borderId="0" applyAlignment="1" pivotButton="0" quotePrefix="0" xfId="0">
      <alignment vertical="center"/>
    </xf>
    <xf numFmtId="0" fontId="87" fillId="0" borderId="24" applyAlignment="1" pivotButton="0" quotePrefix="0" xfId="0">
      <alignment vertical="center"/>
    </xf>
    <xf numFmtId="0" fontId="87" fillId="0" borderId="24" applyAlignment="1" pivotButton="0" quotePrefix="0" xfId="0">
      <alignment horizontal="center" vertical="center"/>
    </xf>
    <xf numFmtId="0" fontId="94" fillId="0" borderId="35" applyAlignment="1" pivotButton="0" quotePrefix="0" xfId="0">
      <alignment horizontal="center" vertical="center"/>
    </xf>
    <xf numFmtId="0" fontId="94" fillId="0" borderId="35" applyAlignment="1" pivotButton="0" quotePrefix="0" xfId="0">
      <alignment vertical="center"/>
    </xf>
    <xf numFmtId="0" fontId="98" fillId="0" borderId="0" applyAlignment="1" pivotButton="0" quotePrefix="0" xfId="0">
      <alignment vertical="center"/>
    </xf>
    <xf numFmtId="0" fontId="99" fillId="0" borderId="0" applyAlignment="1" pivotButton="0" quotePrefix="0" xfId="0">
      <alignment vertical="center"/>
    </xf>
    <xf numFmtId="0" fontId="92" fillId="0" borderId="5" applyAlignment="1" pivotButton="0" quotePrefix="0" xfId="0">
      <alignment vertical="center"/>
    </xf>
    <xf numFmtId="0" fontId="92" fillId="0" borderId="5" applyAlignment="1" pivotButton="0" quotePrefix="0" xfId="0">
      <alignment horizontal="left" vertical="center"/>
    </xf>
    <xf numFmtId="0" fontId="86" fillId="9" borderId="24" applyAlignment="1" pivotButton="0" quotePrefix="0" xfId="0">
      <alignment horizontal="center" vertical="center"/>
    </xf>
    <xf numFmtId="0" fontId="89" fillId="9" borderId="24" applyAlignment="1" pivotButton="0" quotePrefix="0" xfId="0">
      <alignment vertical="center"/>
    </xf>
    <xf numFmtId="0" fontId="92" fillId="0" borderId="48" applyAlignment="1" pivotButton="0" quotePrefix="0" xfId="0">
      <alignment vertical="center"/>
    </xf>
    <xf numFmtId="0" fontId="92" fillId="0" borderId="37" applyAlignment="1" pivotButton="0" quotePrefix="0" xfId="0">
      <alignment vertical="center"/>
    </xf>
    <xf numFmtId="0" fontId="92" fillId="0" borderId="37" applyAlignment="1" pivotButton="0" quotePrefix="0" xfId="0">
      <alignment horizontal="center" vertical="center" wrapText="1"/>
    </xf>
    <xf numFmtId="0" fontId="92" fillId="0" borderId="37" applyAlignment="1" pivotButton="0" quotePrefix="0" xfId="0">
      <alignment horizontal="left" vertical="center"/>
    </xf>
    <xf numFmtId="0" fontId="93" fillId="0" borderId="49" applyAlignment="1" pivotButton="0" quotePrefix="0" xfId="0">
      <alignment vertical="center"/>
    </xf>
    <xf numFmtId="0" fontId="98" fillId="0" borderId="69" applyAlignment="1" pivotButton="0" quotePrefix="0" xfId="0">
      <alignment vertical="center"/>
    </xf>
    <xf numFmtId="0" fontId="100" fillId="0" borderId="0" applyAlignment="1" pivotButton="0" quotePrefix="0" xfId="0">
      <alignment vertical="center"/>
    </xf>
    <xf numFmtId="0" fontId="100" fillId="0" borderId="10" applyAlignment="1" pivotButton="0" quotePrefix="0" xfId="0">
      <alignment horizontal="left" vertical="center" indent="1"/>
    </xf>
    <xf numFmtId="14" fontId="100" fillId="0" borderId="10" applyAlignment="1" pivotButton="0" quotePrefix="0" xfId="0">
      <alignment horizontal="left" vertical="center" indent="1"/>
    </xf>
    <xf numFmtId="0" fontId="100" fillId="2" borderId="10" applyAlignment="1" pivotButton="0" quotePrefix="0" xfId="0">
      <alignment horizontal="center" vertical="center"/>
    </xf>
    <xf numFmtId="173" fontId="100" fillId="0" borderId="0" applyAlignment="1" pivotButton="0" quotePrefix="0" xfId="0">
      <alignment vertical="center"/>
    </xf>
    <xf numFmtId="0" fontId="100" fillId="10" borderId="10" applyAlignment="1" pivotButton="0" quotePrefix="0" xfId="0">
      <alignment horizontal="center" vertical="center"/>
    </xf>
    <xf numFmtId="0" fontId="37" fillId="10" borderId="10" applyAlignment="1" pivotButton="0" quotePrefix="0" xfId="0">
      <alignment horizontal="center" vertical="center"/>
    </xf>
    <xf numFmtId="164" fontId="101" fillId="0" borderId="0" applyAlignment="1" pivotButton="0" quotePrefix="0" xfId="12">
      <alignment horizontal="center" vertical="center" shrinkToFit="1"/>
    </xf>
    <xf numFmtId="0" fontId="100" fillId="9" borderId="10" applyAlignment="1" pivotButton="0" quotePrefix="0" xfId="0">
      <alignment horizontal="center" vertical="center"/>
    </xf>
    <xf numFmtId="0" fontId="41" fillId="0" borderId="10" applyAlignment="1" pivotButton="0" quotePrefix="0" xfId="5">
      <alignment vertical="center" shrinkToFit="1"/>
    </xf>
    <xf numFmtId="0" fontId="102" fillId="0" borderId="0" applyAlignment="1" pivotButton="0" quotePrefix="0" xfId="5">
      <alignment vertical="center"/>
    </xf>
    <xf numFmtId="0" fontId="102" fillId="0" borderId="0" applyAlignment="1" pivotButton="0" quotePrefix="0" xfId="5">
      <alignment vertical="center" wrapText="1"/>
    </xf>
    <xf numFmtId="0" fontId="103" fillId="0" borderId="16" applyAlignment="1" pivotButton="0" quotePrefix="0" xfId="0">
      <alignment horizontal="center" vertical="center"/>
    </xf>
    <xf numFmtId="166" fontId="100" fillId="2" borderId="10" applyAlignment="1" pivotButton="0" quotePrefix="0" xfId="0">
      <alignment horizontal="left" vertical="center" indent="1"/>
    </xf>
    <xf numFmtId="174" fontId="100" fillId="0" borderId="10" applyAlignment="1" pivotButton="0" quotePrefix="0" xfId="0">
      <alignment horizontal="center" vertical="center"/>
    </xf>
    <xf numFmtId="49" fontId="100" fillId="11" borderId="10" applyAlignment="1" pivotButton="0" quotePrefix="0" xfId="0">
      <alignment horizontal="left" vertical="center" indent="1"/>
    </xf>
    <xf numFmtId="0" fontId="100" fillId="11" borderId="10" applyAlignment="1" pivotButton="0" quotePrefix="0" xfId="0">
      <alignment horizontal="left" vertical="center" indent="1"/>
    </xf>
    <xf numFmtId="0" fontId="100" fillId="11" borderId="10" applyAlignment="1" pivotButton="0" quotePrefix="0" xfId="0">
      <alignment horizontal="left" vertical="center" wrapText="1" shrinkToFit="1" indent="1"/>
    </xf>
    <xf numFmtId="14" fontId="100" fillId="11" borderId="10" applyAlignment="1" pivotButton="0" quotePrefix="0" xfId="0">
      <alignment horizontal="left" vertical="center" indent="1"/>
    </xf>
    <xf numFmtId="0" fontId="100" fillId="11" borderId="10" applyAlignment="1" pivotButton="0" quotePrefix="0" xfId="0">
      <alignment horizontal="left" vertical="center" shrinkToFit="1" indent="1"/>
    </xf>
    <xf numFmtId="49" fontId="100" fillId="11" borderId="10" applyAlignment="1" pivotButton="0" quotePrefix="0" xfId="0">
      <alignment horizontal="left" vertical="center" wrapText="1" indent="1"/>
    </xf>
    <xf numFmtId="166" fontId="100" fillId="11" borderId="10" applyAlignment="1" pivotButton="0" quotePrefix="0" xfId="0">
      <alignment horizontal="left" vertical="center" indent="1"/>
    </xf>
    <xf numFmtId="0" fontId="100" fillId="11" borderId="10" applyAlignment="1" pivotButton="0" quotePrefix="0" xfId="0">
      <alignment horizontal="left" vertical="center" wrapText="1" indent="1"/>
    </xf>
    <xf numFmtId="49" fontId="100" fillId="11" borderId="10" applyAlignment="1" pivotButton="0" quotePrefix="1" xfId="0">
      <alignment horizontal="left" vertical="center" indent="1"/>
    </xf>
    <xf numFmtId="0" fontId="11" fillId="12" borderId="7" applyAlignment="1" pivotButton="0" quotePrefix="0" xfId="0">
      <alignment horizontal="right" vertical="center"/>
    </xf>
    <xf numFmtId="14" fontId="7" fillId="12" borderId="13" applyAlignment="1" pivotButton="0" quotePrefix="0" xfId="0">
      <alignment horizontal="right" vertical="center" shrinkToFit="1"/>
    </xf>
    <xf numFmtId="0" fontId="12" fillId="12" borderId="13" applyAlignment="1" pivotButton="0" quotePrefix="0" xfId="0">
      <alignment horizontal="right" vertical="center" shrinkToFit="1"/>
    </xf>
    <xf numFmtId="165" fontId="24" fillId="12" borderId="22" applyAlignment="1" pivotButton="0" quotePrefix="0" xfId="0">
      <alignment horizontal="center" vertical="center" shrinkToFit="1"/>
    </xf>
    <xf numFmtId="0" fontId="35" fillId="12" borderId="14" applyAlignment="1" pivotButton="0" quotePrefix="0" xfId="5">
      <alignment horizontal="center" vertical="center"/>
    </xf>
    <xf numFmtId="0" fontId="24" fillId="12" borderId="23" applyAlignment="1" pivotButton="0" quotePrefix="0" xfId="0">
      <alignment horizontal="center" vertical="center"/>
    </xf>
    <xf numFmtId="169" fontId="37" fillId="12" borderId="14" applyAlignment="1" pivotButton="0" quotePrefix="0" xfId="13">
      <alignment horizontal="right" vertical="center"/>
    </xf>
    <xf numFmtId="169" fontId="37" fillId="12" borderId="14" applyAlignment="1" pivotButton="0" quotePrefix="0" xfId="12">
      <alignment vertical="center"/>
    </xf>
    <xf numFmtId="0" fontId="40" fillId="12" borderId="3" applyAlignment="1" pivotButton="0" quotePrefix="0" xfId="5">
      <alignment horizontal="left" vertical="center" indent="1"/>
    </xf>
    <xf numFmtId="0" fontId="40" fillId="12" borderId="12" applyAlignment="1" pivotButton="0" quotePrefix="0" xfId="5">
      <alignment horizontal="left" vertical="center" indent="1"/>
    </xf>
    <xf numFmtId="3" fontId="37" fillId="12" borderId="14" applyAlignment="1" pivotButton="0" quotePrefix="0" xfId="12">
      <alignment vertical="center"/>
    </xf>
    <xf numFmtId="0" fontId="62" fillId="12" borderId="0" applyAlignment="1" pivotButton="0" quotePrefix="0" xfId="10">
      <alignment horizontal="center" vertical="center" shrinkToFit="1"/>
    </xf>
    <xf numFmtId="0" fontId="44" fillId="12" borderId="27" applyAlignment="1" pivotButton="0" quotePrefix="0" xfId="9">
      <alignment horizontal="center" vertical="center" wrapText="1"/>
    </xf>
    <xf numFmtId="175" fontId="44" fillId="12" borderId="27" applyAlignment="1" pivotButton="0" quotePrefix="0" xfId="9">
      <alignment horizontal="center" vertical="center" wrapText="1"/>
    </xf>
    <xf numFmtId="0" fontId="7" fillId="12" borderId="7" applyAlignment="1" pivotButton="0" quotePrefix="0" xfId="0">
      <alignment horizontal="left" vertical="center" indent="1"/>
    </xf>
    <xf numFmtId="0" fontId="7" fillId="12" borderId="24" applyAlignment="1" pivotButton="0" quotePrefix="0" xfId="0">
      <alignment horizontal="left" vertical="center" indent="1"/>
    </xf>
    <xf numFmtId="0" fontId="7" fillId="12" borderId="9" applyAlignment="1" pivotButton="0" quotePrefix="0" xfId="0">
      <alignment horizontal="left" vertical="center" indent="1"/>
    </xf>
    <xf numFmtId="0" fontId="4" fillId="0" borderId="7" applyAlignment="1" pivotButton="0" quotePrefix="0" xfId="0">
      <alignment horizontal="left" vertical="center" indent="1"/>
    </xf>
    <xf numFmtId="0" fontId="4" fillId="0" borderId="24" applyAlignment="1" pivotButton="0" quotePrefix="0" xfId="0">
      <alignment horizontal="left" vertical="center" indent="1"/>
    </xf>
    <xf numFmtId="0" fontId="4" fillId="0" borderId="9" applyAlignment="1" pivotButton="0" quotePrefix="0" xfId="0">
      <alignment horizontal="left" vertical="center" indent="1"/>
    </xf>
    <xf numFmtId="0" fontId="4" fillId="0" borderId="7" applyAlignment="1" pivotButton="0" quotePrefix="0" xfId="0">
      <alignment horizontal="center" vertical="center"/>
    </xf>
    <xf numFmtId="0" fontId="4" fillId="0" borderId="24" applyAlignment="1" pivotButton="0" quotePrefix="0" xfId="0">
      <alignment horizontal="center" vertical="center"/>
    </xf>
    <xf numFmtId="0" fontId="7" fillId="0" borderId="7" applyAlignment="1" pivotButton="0" quotePrefix="0" xfId="0">
      <alignment horizontal="left" vertical="center" indent="1"/>
    </xf>
    <xf numFmtId="0" fontId="7" fillId="0" borderId="24" applyAlignment="1" pivotButton="0" quotePrefix="0" xfId="0">
      <alignment horizontal="left" vertical="center" indent="1"/>
    </xf>
    <xf numFmtId="0" fontId="7" fillId="0" borderId="9" applyAlignment="1" pivotButton="0" quotePrefix="0" xfId="0">
      <alignment horizontal="left" vertical="center" indent="1"/>
    </xf>
    <xf numFmtId="0" fontId="4" fillId="0" borderId="10" applyAlignment="1" pivotButton="0" quotePrefix="0" xfId="0">
      <alignment horizontal="center" vertical="center"/>
    </xf>
    <xf numFmtId="49" fontId="7" fillId="12" borderId="24" applyAlignment="1" pivotButton="0" quotePrefix="0" xfId="0">
      <alignment horizontal="center" vertical="center"/>
    </xf>
    <xf numFmtId="0" fontId="7" fillId="12" borderId="9" applyAlignment="1" pivotButton="0" quotePrefix="0" xfId="0">
      <alignment horizontal="center" vertical="center"/>
    </xf>
    <xf numFmtId="0" fontId="4" fillId="0" borderId="9" applyAlignment="1" pivotButton="0" quotePrefix="0" xfId="0">
      <alignment horizontal="center" vertical="center"/>
    </xf>
    <xf numFmtId="0" fontId="8" fillId="0" borderId="7" applyAlignment="1" pivotButton="0" quotePrefix="0" xfId="0">
      <alignment horizontal="left" vertical="center" wrapText="1"/>
    </xf>
    <xf numFmtId="0" fontId="8" fillId="0" borderId="24" applyAlignment="1" pivotButton="0" quotePrefix="0" xfId="0">
      <alignment horizontal="left" vertical="center"/>
    </xf>
    <xf numFmtId="0" fontId="8" fillId="0" borderId="9" applyAlignment="1" pivotButton="0" quotePrefix="0" xfId="0">
      <alignment horizontal="left" vertical="center"/>
    </xf>
    <xf numFmtId="0" fontId="4" fillId="0" borderId="7" applyAlignment="1" pivotButton="0" quotePrefix="0" xfId="0">
      <alignment horizontal="center" vertical="center" wrapText="1"/>
    </xf>
    <xf numFmtId="0" fontId="4" fillId="0" borderId="9" applyAlignment="1" pivotButton="0" quotePrefix="0" xfId="0">
      <alignment horizontal="center" vertical="center" wrapText="1"/>
    </xf>
    <xf numFmtId="0" fontId="11" fillId="0" borderId="24" applyAlignment="1" pivotButton="0" quotePrefix="0" xfId="0">
      <alignment horizontal="center" vertical="center"/>
    </xf>
    <xf numFmtId="0" fontId="11" fillId="0" borderId="9" applyAlignment="1" pivotButton="0" quotePrefix="0" xfId="0">
      <alignment horizontal="center" vertical="center"/>
    </xf>
    <xf numFmtId="49" fontId="11" fillId="12" borderId="1" applyAlignment="1" pivotButton="0" quotePrefix="0" xfId="0">
      <alignment horizontal="right" vertical="center" indent="2"/>
    </xf>
    <xf numFmtId="0" fontId="11" fillId="12" borderId="2" applyAlignment="1" pivotButton="0" quotePrefix="0" xfId="0">
      <alignment horizontal="right" vertical="center" indent="2"/>
    </xf>
    <xf numFmtId="0" fontId="11" fillId="12" borderId="4" applyAlignment="1" pivotButton="0" quotePrefix="0" xfId="0">
      <alignment horizontal="right" vertical="center" indent="2"/>
    </xf>
    <xf numFmtId="0" fontId="11" fillId="12" borderId="0" applyAlignment="1" pivotButton="0" quotePrefix="0" xfId="0">
      <alignment horizontal="right" vertical="center" indent="2"/>
    </xf>
    <xf numFmtId="0" fontId="11" fillId="12" borderId="11" applyAlignment="1" pivotButton="0" quotePrefix="0" xfId="0">
      <alignment horizontal="right" vertical="center" indent="2"/>
    </xf>
    <xf numFmtId="0" fontId="11" fillId="12" borderId="5" applyAlignment="1" pivotButton="0" quotePrefix="0" xfId="0">
      <alignment horizontal="right" vertical="center" indent="2"/>
    </xf>
    <xf numFmtId="49" fontId="11" fillId="12" borderId="7" applyAlignment="1" pivotButton="0" quotePrefix="0" xfId="0">
      <alignment horizontal="center" vertical="center"/>
    </xf>
    <xf numFmtId="0" fontId="11" fillId="12" borderId="24" applyAlignment="1" pivotButton="0" quotePrefix="0" xfId="0">
      <alignment horizontal="center" vertical="center"/>
    </xf>
    <xf numFmtId="49" fontId="4" fillId="12" borderId="1" applyAlignment="1" pivotButton="0" quotePrefix="0" xfId="0">
      <alignment horizontal="right" vertical="center" indent="2"/>
    </xf>
    <xf numFmtId="0" fontId="4" fillId="12" borderId="2" applyAlignment="1" pivotButton="0" quotePrefix="0" xfId="0">
      <alignment horizontal="right" vertical="center" indent="2"/>
    </xf>
    <xf numFmtId="0" fontId="4" fillId="12" borderId="4" applyAlignment="1" pivotButton="0" quotePrefix="0" xfId="0">
      <alignment horizontal="right" vertical="center" indent="2"/>
    </xf>
    <xf numFmtId="0" fontId="4" fillId="12" borderId="0" applyAlignment="1" pivotButton="0" quotePrefix="0" xfId="0">
      <alignment horizontal="right" vertical="center" indent="2"/>
    </xf>
    <xf numFmtId="0" fontId="4" fillId="12" borderId="11" applyAlignment="1" pivotButton="0" quotePrefix="0" xfId="0">
      <alignment horizontal="right" vertical="center" indent="2"/>
    </xf>
    <xf numFmtId="0" fontId="4" fillId="12" borderId="5" applyAlignment="1" pivotButton="0" quotePrefix="0" xfId="0">
      <alignment horizontal="right" vertical="center" indent="2"/>
    </xf>
    <xf numFmtId="0" fontId="4" fillId="0" borderId="2" applyAlignment="1" pivotButton="0" quotePrefix="0" xfId="0">
      <alignment horizontal="left" vertical="center"/>
    </xf>
    <xf numFmtId="0" fontId="4" fillId="0" borderId="3"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4" fillId="0" borderId="5" applyAlignment="1" pivotButton="0" quotePrefix="0" xfId="0">
      <alignment horizontal="left" vertical="center"/>
    </xf>
    <xf numFmtId="0" fontId="4" fillId="0" borderId="6" applyAlignment="1" pivotButton="0" quotePrefix="0" xfId="0">
      <alignment horizontal="left" vertical="center"/>
    </xf>
    <xf numFmtId="174" fontId="12" fillId="12" borderId="24" applyAlignment="1" pivotButton="0" quotePrefix="0" xfId="0">
      <alignment horizontal="center" vertical="center"/>
    </xf>
    <xf numFmtId="0" fontId="11" fillId="12" borderId="7" applyAlignment="1" pivotButton="0" quotePrefix="0" xfId="0">
      <alignment horizontal="center" vertical="center" shrinkToFit="1"/>
    </xf>
    <xf numFmtId="0" fontId="11" fillId="12" borderId="24" applyAlignment="1" pivotButton="0" quotePrefix="0" xfId="0">
      <alignment horizontal="center" vertical="center" shrinkToFit="1"/>
    </xf>
    <xf numFmtId="0" fontId="8" fillId="0" borderId="4" applyAlignment="1" pivotButton="0" quotePrefix="0" xfId="0">
      <alignment horizontal="center" vertical="center"/>
    </xf>
    <xf numFmtId="0" fontId="8" fillId="0" borderId="0" applyAlignment="1" pivotButton="0" quotePrefix="0" xfId="0">
      <alignment horizontal="center" vertical="center"/>
    </xf>
    <xf numFmtId="0" fontId="8" fillId="0" borderId="12" applyAlignment="1" pivotButton="0" quotePrefix="0" xfId="0">
      <alignment horizontal="center" vertical="center"/>
    </xf>
    <xf numFmtId="0" fontId="4" fillId="0" borderId="11" applyAlignment="1" pivotButton="0" quotePrefix="0" xfId="0">
      <alignment horizontal="center" vertical="center"/>
    </xf>
    <xf numFmtId="0" fontId="4" fillId="0" borderId="5" applyAlignment="1" pivotButton="0" quotePrefix="0" xfId="0">
      <alignment horizontal="center" vertical="center"/>
    </xf>
    <xf numFmtId="0" fontId="4" fillId="0" borderId="6" applyAlignment="1" pivotButton="0" quotePrefix="0" xfId="0">
      <alignment horizontal="center" vertical="center"/>
    </xf>
    <xf numFmtId="0" fontId="4" fillId="0" borderId="24" applyAlignment="1" pivotButton="0" quotePrefix="0" xfId="0">
      <alignment horizontal="left" vertical="center"/>
    </xf>
    <xf numFmtId="0" fontId="4" fillId="0" borderId="9" applyAlignment="1" pivotButton="0" quotePrefix="0" xfId="0">
      <alignment horizontal="left"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4" fillId="0" borderId="0" applyAlignment="1" pivotButton="0" quotePrefix="0" xfId="0">
      <alignment horizontal="center" vertical="center"/>
    </xf>
    <xf numFmtId="172" fontId="7" fillId="12" borderId="5" applyAlignment="1" pivotButton="0" quotePrefix="0" xfId="0">
      <alignment horizontal="distributed" vertical="center" justifyLastLine="1"/>
    </xf>
    <xf numFmtId="172" fontId="7" fillId="12" borderId="6" applyAlignment="1" pivotButton="0" quotePrefix="0" xfId="0">
      <alignment horizontal="distributed" vertical="center" justifyLastLine="1"/>
    </xf>
    <xf numFmtId="0" fontId="7" fillId="12" borderId="10" applyAlignment="1" pivotButton="0" quotePrefix="0" xfId="0">
      <alignment horizontal="left" vertical="center" indent="1"/>
    </xf>
    <xf numFmtId="0" fontId="7" fillId="0" borderId="10" applyAlignment="1" pivotButton="0" quotePrefix="0" xfId="0">
      <alignment horizontal="center" vertical="center"/>
    </xf>
    <xf numFmtId="0" fontId="63" fillId="12" borderId="5" applyAlignment="1" pivotButton="0" quotePrefix="0" xfId="0">
      <alignment horizontal="center" vertical="center"/>
    </xf>
    <xf numFmtId="0" fontId="8" fillId="0" borderId="0" applyAlignment="1" pivotButton="0" quotePrefix="0" xfId="0">
      <alignment horizontal="left" vertical="center"/>
    </xf>
    <xf numFmtId="0" fontId="8" fillId="0" borderId="12" applyAlignment="1" pivotButton="0" quotePrefix="0" xfId="0">
      <alignment horizontal="left" vertical="center"/>
    </xf>
    <xf numFmtId="0" fontId="4" fillId="0" borderId="4" applyAlignment="1" pivotButton="0" quotePrefix="0" xfId="0">
      <alignment horizontal="left" vertical="center" indent="3"/>
    </xf>
    <xf numFmtId="0" fontId="4" fillId="0" borderId="0" applyAlignment="1" pivotButton="0" quotePrefix="0" xfId="0">
      <alignment horizontal="left" vertical="center" indent="3"/>
    </xf>
    <xf numFmtId="0" fontId="4" fillId="0" borderId="0" applyAlignment="1" pivotButton="0" quotePrefix="0" xfId="0">
      <alignment horizontal="left" vertical="center" indent="2"/>
    </xf>
    <xf numFmtId="0" fontId="4" fillId="0" borderId="12" applyAlignment="1" pivotButton="0" quotePrefix="0" xfId="0">
      <alignment horizontal="left" vertical="center" indent="2"/>
    </xf>
    <xf numFmtId="172" fontId="7" fillId="12" borderId="0" applyAlignment="1" pivotButton="0" quotePrefix="0" xfId="0">
      <alignment horizontal="distributed" vertical="center" indent="4"/>
    </xf>
    <xf numFmtId="0" fontId="9" fillId="0" borderId="0" applyAlignment="1" pivotButton="0" quotePrefix="0" xfId="0">
      <alignment horizontal="left" vertical="center"/>
    </xf>
    <xf numFmtId="0" fontId="9" fillId="0" borderId="12" applyAlignment="1" pivotButton="0" quotePrefix="0" xfId="0">
      <alignment horizontal="left" vertical="center"/>
    </xf>
    <xf numFmtId="0" fontId="23" fillId="0" borderId="7" applyAlignment="1" pivotButton="0" quotePrefix="0" xfId="0">
      <alignment horizontal="left" vertical="center"/>
    </xf>
    <xf numFmtId="0" fontId="23" fillId="0" borderId="24" applyAlignment="1" pivotButton="0" quotePrefix="0" xfId="0">
      <alignment horizontal="left" vertical="center"/>
    </xf>
    <xf numFmtId="0" fontId="23" fillId="0" borderId="9" applyAlignment="1" pivotButton="0" quotePrefix="0" xfId="0">
      <alignment horizontal="left" vertical="center"/>
    </xf>
    <xf numFmtId="0" fontId="4" fillId="0" borderId="7" applyAlignment="1" pivotButton="0" quotePrefix="0" xfId="0">
      <alignment horizontal="left" vertical="center" wrapText="1"/>
    </xf>
    <xf numFmtId="0" fontId="4" fillId="0" borderId="24" applyAlignment="1" pivotButton="0" quotePrefix="0" xfId="0">
      <alignment horizontal="left" vertical="center" wrapText="1"/>
    </xf>
    <xf numFmtId="0" fontId="4" fillId="0" borderId="9" applyAlignment="1" pivotButton="0" quotePrefix="0" xfId="0">
      <alignment horizontal="left" vertical="center" wrapText="1"/>
    </xf>
    <xf numFmtId="0" fontId="7" fillId="12" borderId="2" applyAlignment="1" pivotButton="0" quotePrefix="0" xfId="0">
      <alignment horizontal="left" vertical="center"/>
    </xf>
    <xf numFmtId="0" fontId="7" fillId="12" borderId="3" applyAlignment="1" pivotButton="0" quotePrefix="0" xfId="0">
      <alignment horizontal="left" vertical="center"/>
    </xf>
    <xf numFmtId="0" fontId="7" fillId="12" borderId="5" applyAlignment="1" pivotButton="0" quotePrefix="0" xfId="0">
      <alignment horizontal="left" vertical="center"/>
    </xf>
    <xf numFmtId="0" fontId="7" fillId="12" borderId="6" applyAlignment="1" pivotButton="0" quotePrefix="0" xfId="0">
      <alignment horizontal="left" vertical="center"/>
    </xf>
    <xf numFmtId="0" fontId="11" fillId="12" borderId="7" applyAlignment="1" pivotButton="0" quotePrefix="0" xfId="0">
      <alignment horizontal="center" vertical="center"/>
    </xf>
    <xf numFmtId="0" fontId="4" fillId="0" borderId="7" applyAlignment="1" pivotButton="0" quotePrefix="0" xfId="0">
      <alignment horizontal="left" vertical="center"/>
    </xf>
    <xf numFmtId="0" fontId="4" fillId="0" borderId="1" applyAlignment="1" pivotButton="0" quotePrefix="0" xfId="0">
      <alignment horizontal="left"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0" applyAlignment="1" pivotButton="0" quotePrefix="0" xfId="0">
      <alignment horizontal="center" vertical="center"/>
    </xf>
    <xf numFmtId="0" fontId="7" fillId="0" borderId="12"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4" fillId="0" borderId="2" applyAlignment="1" pivotButton="0" quotePrefix="0" xfId="0">
      <alignment horizontal="center" vertical="center"/>
    </xf>
    <xf numFmtId="0" fontId="4" fillId="0" borderId="3" applyAlignment="1" pivotButton="0" quotePrefix="0" xfId="0">
      <alignment horizontal="center" vertical="center"/>
    </xf>
    <xf numFmtId="0" fontId="4" fillId="0" borderId="12" applyAlignment="1" pivotButton="0" quotePrefix="0" xfId="0">
      <alignment horizontal="center" vertical="center"/>
    </xf>
    <xf numFmtId="0" fontId="13" fillId="0" borderId="24" applyAlignment="1" pivotButton="0" quotePrefix="0" xfId="0">
      <alignment horizontal="left" vertical="center"/>
    </xf>
    <xf numFmtId="0" fontId="13" fillId="0" borderId="9" applyAlignment="1" pivotButton="0" quotePrefix="0" xfId="0">
      <alignment horizontal="left" vertical="center"/>
    </xf>
    <xf numFmtId="0" fontId="65" fillId="0" borderId="24" applyAlignment="1" pivotButton="0" quotePrefix="0" xfId="0">
      <alignment horizontal="left" vertical="center"/>
    </xf>
    <xf numFmtId="0" fontId="65" fillId="0" borderId="9" applyAlignment="1" pivotButton="0" quotePrefix="0" xfId="0">
      <alignment horizontal="left" vertical="center"/>
    </xf>
    <xf numFmtId="0" fontId="11" fillId="0" borderId="7" applyAlignment="1" pivotButton="0" quotePrefix="0" xfId="0">
      <alignment horizontal="center" vertical="center"/>
    </xf>
    <xf numFmtId="0" fontId="78" fillId="0" borderId="1" applyAlignment="1" pivotButton="0" quotePrefix="0" xfId="0">
      <alignment horizontal="left" vertical="center" wrapText="1"/>
    </xf>
    <xf numFmtId="0" fontId="78" fillId="0" borderId="2" applyAlignment="1" pivotButton="0" quotePrefix="0" xfId="0">
      <alignment horizontal="left" vertical="center"/>
    </xf>
    <xf numFmtId="0" fontId="78" fillId="0" borderId="3" applyAlignment="1" pivotButton="0" quotePrefix="0" xfId="0">
      <alignment horizontal="left" vertical="center"/>
    </xf>
    <xf numFmtId="0" fontId="78" fillId="0" borderId="4" applyAlignment="1" pivotButton="0" quotePrefix="0" xfId="0">
      <alignment horizontal="left" vertical="center"/>
    </xf>
    <xf numFmtId="0" fontId="78" fillId="0" borderId="0" applyAlignment="1" pivotButton="0" quotePrefix="0" xfId="0">
      <alignment horizontal="left" vertical="center"/>
    </xf>
    <xf numFmtId="0" fontId="78" fillId="0" borderId="12" applyAlignment="1" pivotButton="0" quotePrefix="0" xfId="0">
      <alignment horizontal="left" vertical="center"/>
    </xf>
    <xf numFmtId="0" fontId="78" fillId="0" borderId="11" applyAlignment="1" pivotButton="0" quotePrefix="0" xfId="0">
      <alignment horizontal="left" vertical="center"/>
    </xf>
    <xf numFmtId="0" fontId="78" fillId="0" borderId="5" applyAlignment="1" pivotButton="0" quotePrefix="0" xfId="0">
      <alignment horizontal="left" vertical="center"/>
    </xf>
    <xf numFmtId="0" fontId="78" fillId="0" borderId="6" applyAlignment="1" pivotButton="0" quotePrefix="0" xfId="0">
      <alignment horizontal="left" vertical="center"/>
    </xf>
    <xf numFmtId="0" fontId="75" fillId="0" borderId="1" applyAlignment="1" pivotButton="0" quotePrefix="0" xfId="0">
      <alignment horizontal="center" vertical="center" wrapText="1"/>
    </xf>
    <xf numFmtId="0" fontId="75" fillId="0" borderId="4" applyAlignment="1" pivotButton="0" quotePrefix="0" xfId="0">
      <alignment horizontal="center" vertical="center" wrapText="1"/>
    </xf>
    <xf numFmtId="0" fontId="75" fillId="0" borderId="11" applyAlignment="1" pivotButton="0" quotePrefix="0" xfId="0">
      <alignment horizontal="center" vertical="center" wrapText="1"/>
    </xf>
    <xf numFmtId="0" fontId="10" fillId="0" borderId="24" applyAlignment="1" pivotButton="0" quotePrefix="0" xfId="0">
      <alignment horizontal="left" vertical="center"/>
    </xf>
    <xf numFmtId="0" fontId="10" fillId="0" borderId="9" applyAlignment="1" pivotButton="0" quotePrefix="0" xfId="0">
      <alignment horizontal="left" vertical="center"/>
    </xf>
    <xf numFmtId="0" fontId="4" fillId="0" borderId="24" applyAlignment="1" pivotButton="0" quotePrefix="0" xfId="0">
      <alignment horizontal="center" vertical="distributed" justifyLastLine="1"/>
    </xf>
    <xf numFmtId="0" fontId="4" fillId="0" borderId="9" applyAlignment="1" pivotButton="0" quotePrefix="0" xfId="0">
      <alignment horizontal="center" vertical="distributed" justifyLastLine="1"/>
    </xf>
    <xf numFmtId="0" fontId="8" fillId="0" borderId="1" applyAlignment="1" pivotButton="0" quotePrefix="0" xfId="0">
      <alignment horizontal="left" vertical="center"/>
    </xf>
    <xf numFmtId="0" fontId="8" fillId="0" borderId="2" applyAlignment="1" pivotButton="0" quotePrefix="0" xfId="0">
      <alignment horizontal="left" vertical="center"/>
    </xf>
    <xf numFmtId="0" fontId="8" fillId="0" borderId="3" applyAlignment="1" pivotButton="0" quotePrefix="0" xfId="0">
      <alignment horizontal="left" vertical="center"/>
    </xf>
    <xf numFmtId="0" fontId="70" fillId="0" borderId="7" applyAlignment="1" pivotButton="0" quotePrefix="0" xfId="0">
      <alignment horizontal="center" vertical="center"/>
    </xf>
    <xf numFmtId="0" fontId="70" fillId="0" borderId="7" applyAlignment="1" pivotButton="0" quotePrefix="0" xfId="0">
      <alignment horizontal="right" vertical="center" indent="2"/>
    </xf>
    <xf numFmtId="0" fontId="4" fillId="0" borderId="24" applyAlignment="1" pivotButton="0" quotePrefix="0" xfId="0">
      <alignment horizontal="right" vertical="center" indent="2"/>
    </xf>
    <xf numFmtId="0" fontId="4" fillId="0" borderId="9" applyAlignment="1" pivotButton="0" quotePrefix="0" xfId="0">
      <alignment horizontal="right" vertical="center" indent="2"/>
    </xf>
    <xf numFmtId="0" fontId="70" fillId="0" borderId="10" applyAlignment="1" pivotButton="0" quotePrefix="0" xfId="0">
      <alignment horizontal="right" vertical="center" indent="4"/>
    </xf>
    <xf numFmtId="0" fontId="4" fillId="0" borderId="10" applyAlignment="1" pivotButton="0" quotePrefix="0" xfId="0">
      <alignment horizontal="right" vertical="center" indent="4"/>
    </xf>
    <xf numFmtId="0" fontId="14" fillId="0" borderId="0" applyAlignment="1" pivotButton="0" quotePrefix="0" xfId="0">
      <alignment horizontal="center" vertical="top"/>
    </xf>
    <xf numFmtId="0" fontId="15" fillId="0" borderId="0" applyAlignment="1" pivotButton="0" quotePrefix="0" xfId="0">
      <alignment horizontal="right" vertical="top"/>
    </xf>
    <xf numFmtId="0" fontId="2" fillId="0" borderId="5" applyAlignment="1" pivotButton="0" quotePrefix="0" xfId="0">
      <alignment horizontal="right" vertical="center"/>
    </xf>
    <xf numFmtId="0" fontId="4" fillId="0" borderId="13" applyAlignment="1" pivotButton="0" quotePrefix="0" xfId="0">
      <alignment horizontal="right" vertical="center" wrapText="1"/>
    </xf>
    <xf numFmtId="0" fontId="4" fillId="0" borderId="14" applyAlignment="1" pivotButton="0" quotePrefix="0" xfId="0">
      <alignment horizontal="right" vertical="center"/>
    </xf>
    <xf numFmtId="0" fontId="4" fillId="0" borderId="14" applyAlignment="1" pivotButton="0" quotePrefix="0" xfId="0">
      <alignment horizontal="right" vertical="center" wrapText="1"/>
    </xf>
    <xf numFmtId="0" fontId="10" fillId="0" borderId="13" applyAlignment="1" pivotButton="0" quotePrefix="0" xfId="0">
      <alignment horizontal="right" vertical="center" wrapText="1"/>
    </xf>
    <xf numFmtId="0" fontId="10" fillId="0" borderId="14" applyAlignment="1" pivotButton="0" quotePrefix="0" xfId="0">
      <alignment horizontal="right" vertical="center" wrapText="1"/>
    </xf>
    <xf numFmtId="0" fontId="84" fillId="0" borderId="13" applyAlignment="1" pivotButton="0" quotePrefix="0" xfId="0">
      <alignment horizontal="right" vertical="center" wrapText="1"/>
    </xf>
    <xf numFmtId="0" fontId="84" fillId="0" borderId="14" applyAlignment="1" pivotButton="0" quotePrefix="0" xfId="0">
      <alignment horizontal="right" vertical="center" wrapText="1"/>
    </xf>
    <xf numFmtId="0" fontId="4" fillId="0" borderId="4" applyAlignment="1" pivotButton="0" quotePrefix="0" xfId="0">
      <alignment horizontal="left" vertical="center" indent="1"/>
    </xf>
    <xf numFmtId="0" fontId="4" fillId="0" borderId="0" applyAlignment="1" pivotButton="0" quotePrefix="0" xfId="0">
      <alignment horizontal="left" vertical="center" indent="1"/>
    </xf>
    <xf numFmtId="0" fontId="2" fillId="0" borderId="0" applyAlignment="1" pivotButton="0" quotePrefix="0" xfId="0">
      <alignment horizontal="left" vertical="center"/>
    </xf>
    <xf numFmtId="0" fontId="2" fillId="0" borderId="12" applyAlignment="1" pivotButton="0" quotePrefix="0" xfId="0">
      <alignment horizontal="left" vertical="center"/>
    </xf>
    <xf numFmtId="171" fontId="7" fillId="12" borderId="0" applyAlignment="1" pivotButton="0" quotePrefix="0" xfId="0">
      <alignment horizontal="center" vertical="center"/>
    </xf>
    <xf numFmtId="0" fontId="64" fillId="0" borderId="13" applyAlignment="1" pivotButton="0" quotePrefix="0" xfId="0">
      <alignment horizontal="right" vertical="center" wrapText="1"/>
    </xf>
    <xf numFmtId="0" fontId="64" fillId="0" borderId="14" applyAlignment="1" pivotButton="0" quotePrefix="0" xfId="0">
      <alignment horizontal="right" vertical="center" wrapText="1"/>
    </xf>
    <xf numFmtId="0" fontId="13" fillId="0" borderId="1" applyAlignment="1" pivotButton="0" quotePrefix="0" xfId="0">
      <alignment horizontal="left" vertical="center"/>
    </xf>
    <xf numFmtId="0" fontId="13" fillId="0" borderId="2" applyAlignment="1" pivotButton="0" quotePrefix="0" xfId="0">
      <alignment horizontal="left" vertical="center"/>
    </xf>
    <xf numFmtId="0" fontId="13" fillId="0" borderId="3" applyAlignment="1" pivotButton="0" quotePrefix="0" xfId="0">
      <alignment horizontal="left" vertical="center"/>
    </xf>
    <xf numFmtId="0" fontId="13" fillId="0" borderId="7" applyAlignment="1" pivotButton="0" quotePrefix="0" xfId="0">
      <alignment horizontal="left" vertical="center" wrapText="1"/>
    </xf>
    <xf numFmtId="0" fontId="83" fillId="0" borderId="7" applyAlignment="1" pivotButton="0" quotePrefix="0" xfId="0">
      <alignment horizontal="center" vertical="center"/>
    </xf>
    <xf numFmtId="0" fontId="13" fillId="0" borderId="24" applyAlignment="1" pivotButton="0" quotePrefix="0" xfId="0">
      <alignment horizontal="center" vertical="center"/>
    </xf>
    <xf numFmtId="0" fontId="13" fillId="0" borderId="9" applyAlignment="1" pivotButton="0" quotePrefix="0" xfId="0">
      <alignment horizontal="center" vertical="center"/>
    </xf>
    <xf numFmtId="0" fontId="2" fillId="0" borderId="1" applyAlignment="1" pivotButton="0" quotePrefix="0" xfId="0">
      <alignment horizontal="left" vertical="center"/>
    </xf>
    <xf numFmtId="0" fontId="2" fillId="0" borderId="2" applyAlignment="1" pivotButton="0" quotePrefix="0" xfId="0">
      <alignment horizontal="left" vertical="center"/>
    </xf>
    <xf numFmtId="0" fontId="2" fillId="0" borderId="3" applyAlignment="1" pivotButton="0" quotePrefix="0" xfId="0">
      <alignment horizontal="left" vertical="center"/>
    </xf>
    <xf numFmtId="0" fontId="64" fillId="0" borderId="24" applyAlignment="1" pivotButton="0" quotePrefix="0" xfId="0">
      <alignment horizontal="left" vertical="center" wrapText="1"/>
    </xf>
    <xf numFmtId="0" fontId="64" fillId="0" borderId="9" applyAlignment="1" pivotButton="0" quotePrefix="0" xfId="0">
      <alignment horizontal="left" vertical="center"/>
    </xf>
    <xf numFmtId="0" fontId="83" fillId="0" borderId="7" applyAlignment="1" pivotButton="0" quotePrefix="0" xfId="0">
      <alignment horizontal="right" vertical="center" indent="2"/>
    </xf>
    <xf numFmtId="0" fontId="13" fillId="0" borderId="24" applyAlignment="1" pivotButton="0" quotePrefix="0" xfId="0">
      <alignment horizontal="right" vertical="center" indent="2"/>
    </xf>
    <xf numFmtId="0" fontId="13" fillId="0" borderId="9" applyAlignment="1" pivotButton="0" quotePrefix="0" xfId="0">
      <alignment horizontal="right" vertical="center" indent="2"/>
    </xf>
    <xf numFmtId="0" fontId="10" fillId="0" borderId="24" applyAlignment="1" pivotButton="0" quotePrefix="0" xfId="0">
      <alignment horizontal="left" vertical="center" wrapText="1"/>
    </xf>
    <xf numFmtId="0" fontId="65" fillId="0" borderId="2" applyAlignment="1" pivotButton="0" quotePrefix="0" xfId="0">
      <alignment horizontal="left" vertical="center"/>
    </xf>
    <xf numFmtId="0" fontId="65" fillId="0" borderId="3" applyAlignment="1" pivotButton="0" quotePrefix="0" xfId="0">
      <alignment horizontal="left" vertical="center"/>
    </xf>
    <xf numFmtId="0" fontId="4" fillId="0" borderId="2" applyAlignment="1" pivotButton="0" quotePrefix="0" xfId="0">
      <alignment horizontal="center" vertical="center" wrapText="1"/>
    </xf>
    <xf numFmtId="0" fontId="13" fillId="0" borderId="4" applyAlignment="1" pivotButton="0" quotePrefix="0" xfId="0">
      <alignment horizontal="center" vertical="center"/>
    </xf>
    <xf numFmtId="0" fontId="13" fillId="0" borderId="0" applyAlignment="1" pivotButton="0" quotePrefix="0" xfId="0">
      <alignment horizontal="center" vertical="center"/>
    </xf>
    <xf numFmtId="0" fontId="13" fillId="0" borderId="12" applyAlignment="1" pivotButton="0" quotePrefix="0" xfId="0">
      <alignment horizontal="center" vertical="center"/>
    </xf>
    <xf numFmtId="0" fontId="10" fillId="0" borderId="11"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4" fillId="0" borderId="10" applyAlignment="1" pivotButton="0" quotePrefix="0" xfId="0">
      <alignment horizontal="left" vertical="center"/>
    </xf>
    <xf numFmtId="0" fontId="13" fillId="0" borderId="0" applyAlignment="1" pivotButton="0" quotePrefix="0" xfId="0">
      <alignment horizontal="left" vertical="center" wrapText="1"/>
    </xf>
    <xf numFmtId="0" fontId="13" fillId="0" borderId="12" applyAlignment="1" pivotButton="0" quotePrefix="0" xfId="0">
      <alignment horizontal="left" vertical="center"/>
    </xf>
    <xf numFmtId="0" fontId="13" fillId="0" borderId="5" applyAlignment="1" pivotButton="0" quotePrefix="0" xfId="0">
      <alignment horizontal="left" vertical="center"/>
    </xf>
    <xf numFmtId="0" fontId="13" fillId="0" borderId="6" applyAlignment="1" pivotButton="0" quotePrefix="0" xfId="0">
      <alignment horizontal="left" vertical="center"/>
    </xf>
    <xf numFmtId="0" fontId="2" fillId="0" borderId="5" applyAlignment="1" pivotButton="0" quotePrefix="0" xfId="0">
      <alignment horizontal="left" vertical="center"/>
    </xf>
    <xf numFmtId="0" fontId="13" fillId="0" borderId="13" applyAlignment="1" pivotButton="0" quotePrefix="0" xfId="0">
      <alignment horizontal="right" vertical="center" wrapText="1"/>
    </xf>
    <xf numFmtId="0" fontId="13" fillId="0" borderId="14" applyAlignment="1" pivotButton="0" quotePrefix="0" xfId="0">
      <alignment horizontal="right" vertical="center" wrapText="1"/>
    </xf>
    <xf numFmtId="0" fontId="21" fillId="0" borderId="1" applyAlignment="1" pivotButton="0" quotePrefix="0" xfId="0">
      <alignment horizontal="center" vertical="center"/>
    </xf>
    <xf numFmtId="0" fontId="21" fillId="0" borderId="2" applyAlignment="1" pivotButton="0" quotePrefix="0" xfId="0">
      <alignment horizontal="center" vertical="center"/>
    </xf>
    <xf numFmtId="0" fontId="21" fillId="0" borderId="3" applyAlignment="1" pivotButton="0" quotePrefix="0" xfId="0">
      <alignment horizontal="center" vertical="center"/>
    </xf>
    <xf numFmtId="171" fontId="7" fillId="12" borderId="5" applyAlignment="1" pivotButton="0" quotePrefix="0" xfId="0">
      <alignment horizontal="distributed" vertical="center" indent="2"/>
    </xf>
    <xf numFmtId="171" fontId="7" fillId="12" borderId="6" applyAlignment="1" pivotButton="0" quotePrefix="0" xfId="0">
      <alignment horizontal="distributed" vertical="center" indent="2"/>
    </xf>
    <xf numFmtId="14" fontId="11" fillId="0" borderId="10" applyAlignment="1" pivotButton="0" quotePrefix="0" xfId="0">
      <alignment horizontal="left" vertical="center" indent="1"/>
    </xf>
    <xf numFmtId="0" fontId="11" fillId="0" borderId="10" applyAlignment="1" pivotButton="0" quotePrefix="0" xfId="0">
      <alignment horizontal="left" vertical="center" indent="1"/>
    </xf>
    <xf numFmtId="0" fontId="7" fillId="12" borderId="10" applyAlignment="1" pivotButton="0" quotePrefix="0" xfId="0">
      <alignment horizontal="center" vertical="center"/>
    </xf>
    <xf numFmtId="0" fontId="86" fillId="0" borderId="56" applyAlignment="1" pivotButton="0" quotePrefix="0" xfId="0">
      <alignment horizontal="center" vertical="center"/>
    </xf>
    <xf numFmtId="0" fontId="86" fillId="0" borderId="59" applyAlignment="1" pivotButton="0" quotePrefix="0" xfId="0">
      <alignment horizontal="center" vertical="center"/>
    </xf>
    <xf numFmtId="0" fontId="86" fillId="0" borderId="41" applyAlignment="1" pivotButton="0" quotePrefix="0" xfId="0">
      <alignment horizontal="center" vertical="center"/>
    </xf>
    <xf numFmtId="0" fontId="93" fillId="0" borderId="66" applyAlignment="1" pivotButton="0" quotePrefix="0" xfId="0">
      <alignment horizontal="left" vertical="center" indent="1"/>
    </xf>
    <xf numFmtId="0" fontId="93" fillId="0" borderId="67" applyAlignment="1" pivotButton="0" quotePrefix="0" xfId="0">
      <alignment horizontal="left" vertical="center" indent="1"/>
    </xf>
    <xf numFmtId="0" fontId="93" fillId="0" borderId="72" applyAlignment="1" pivotButton="0" quotePrefix="0" xfId="0">
      <alignment horizontal="left" vertical="center" indent="1"/>
    </xf>
    <xf numFmtId="0" fontId="93" fillId="0" borderId="73" applyAlignment="1" pivotButton="0" quotePrefix="0" xfId="0">
      <alignment horizontal="left" vertical="center" indent="1"/>
    </xf>
    <xf numFmtId="0" fontId="86" fillId="0" borderId="44" applyAlignment="1" pivotButton="0" quotePrefix="0" xfId="0">
      <alignment horizontal="center" vertical="center"/>
    </xf>
    <xf numFmtId="0" fontId="86" fillId="0" borderId="47" applyAlignment="1" pivotButton="0" quotePrefix="0" xfId="0">
      <alignment horizontal="center" vertical="center"/>
    </xf>
    <xf numFmtId="0" fontId="86" fillId="12" borderId="57" applyAlignment="1" pivotButton="0" quotePrefix="0" xfId="0">
      <alignment horizontal="left" vertical="center" indent="1"/>
    </xf>
    <xf numFmtId="0" fontId="86" fillId="12" borderId="58" applyAlignment="1" pivotButton="0" quotePrefix="0" xfId="0">
      <alignment horizontal="left" vertical="center" indent="1"/>
    </xf>
    <xf numFmtId="0" fontId="86" fillId="12" borderId="47" applyAlignment="1" pivotButton="0" quotePrefix="0" xfId="0">
      <alignment horizontal="left" vertical="center" indent="1"/>
    </xf>
    <xf numFmtId="0" fontId="86" fillId="12" borderId="0" applyAlignment="1" pivotButton="0" quotePrefix="0" xfId="0">
      <alignment horizontal="left" vertical="center" indent="1"/>
    </xf>
    <xf numFmtId="0" fontId="86" fillId="12" borderId="60" applyAlignment="1" pivotButton="0" quotePrefix="0" xfId="0">
      <alignment horizontal="left" vertical="center" indent="1"/>
    </xf>
    <xf numFmtId="0" fontId="86" fillId="12" borderId="61" applyAlignment="1" pivotButton="0" quotePrefix="0" xfId="0">
      <alignment horizontal="left" vertical="center" indent="1"/>
    </xf>
    <xf numFmtId="0" fontId="86" fillId="12" borderId="56" applyAlignment="1" pivotButton="0" quotePrefix="0" xfId="0">
      <alignment horizontal="left" vertical="center" indent="1"/>
    </xf>
    <xf numFmtId="0" fontId="86" fillId="12" borderId="41" applyAlignment="1" pivotButton="0" quotePrefix="0" xfId="0">
      <alignment horizontal="left" vertical="center" indent="1"/>
    </xf>
    <xf numFmtId="0" fontId="86" fillId="12" borderId="59" applyAlignment="1" pivotButton="0" quotePrefix="0" xfId="0">
      <alignment horizontal="left" vertical="center" indent="1"/>
    </xf>
    <xf numFmtId="0" fontId="86" fillId="0" borderId="39" applyAlignment="1" pivotButton="0" quotePrefix="0" xfId="0">
      <alignment horizontal="center" vertical="center" wrapText="1"/>
    </xf>
    <xf numFmtId="14" fontId="92" fillId="12" borderId="39" applyAlignment="1" pivotButton="0" quotePrefix="0" xfId="0">
      <alignment horizontal="left" vertical="center" indent="1"/>
    </xf>
    <xf numFmtId="14" fontId="92" fillId="12" borderId="42" applyAlignment="1" pivotButton="0" quotePrefix="0" xfId="0">
      <alignment horizontal="left" vertical="center" indent="1"/>
    </xf>
    <xf numFmtId="0" fontId="86" fillId="0" borderId="39" applyAlignment="1" pivotButton="0" quotePrefix="0" xfId="0">
      <alignment horizontal="left" vertical="center" indent="1"/>
    </xf>
    <xf numFmtId="0" fontId="86" fillId="0" borderId="44" applyAlignment="1" pivotButton="0" quotePrefix="0" xfId="0">
      <alignment horizontal="left" vertical="center" indent="1"/>
    </xf>
    <xf numFmtId="0" fontId="93" fillId="0" borderId="44" applyAlignment="1" pivotButton="0" quotePrefix="0" xfId="0">
      <alignment horizontal="center" vertical="top" wrapText="1"/>
    </xf>
    <xf numFmtId="0" fontId="93" fillId="0" borderId="44" applyAlignment="1" pivotButton="0" quotePrefix="0" xfId="0">
      <alignment horizontal="center" vertical="top"/>
    </xf>
    <xf numFmtId="14" fontId="86" fillId="12" borderId="41" applyAlignment="1" pivotButton="0" quotePrefix="0" xfId="0">
      <alignment horizontal="left" vertical="center" indent="1"/>
    </xf>
    <xf numFmtId="14" fontId="86" fillId="12" borderId="44" applyAlignment="1" pivotButton="0" quotePrefix="0" xfId="0">
      <alignment horizontal="left" vertical="center" indent="1"/>
    </xf>
    <xf numFmtId="0" fontId="94" fillId="0" borderId="71" applyAlignment="1" pivotButton="0" quotePrefix="0" xfId="0">
      <alignment horizontal="left" vertical="center" indent="1"/>
    </xf>
    <xf numFmtId="0" fontId="94" fillId="0" borderId="5" applyAlignment="1" pivotButton="0" quotePrefix="0" xfId="0">
      <alignment horizontal="left" vertical="center" indent="1"/>
    </xf>
    <xf numFmtId="0" fontId="93" fillId="0" borderId="5" applyAlignment="1" pivotButton="0" quotePrefix="0" xfId="0">
      <alignment horizontal="left" vertical="center"/>
    </xf>
    <xf numFmtId="0" fontId="93" fillId="0" borderId="70" applyAlignment="1" pivotButton="0" quotePrefix="0" xfId="0">
      <alignment horizontal="left" vertical="center"/>
    </xf>
    <xf numFmtId="0" fontId="86" fillId="0" borderId="0" applyAlignment="1" pivotButton="0" quotePrefix="0" xfId="0">
      <alignment horizontal="right" vertical="center"/>
    </xf>
    <xf numFmtId="0" fontId="93" fillId="0" borderId="0" applyAlignment="1" pivotButton="0" quotePrefix="0" xfId="0">
      <alignment horizontal="left" vertical="center"/>
    </xf>
    <xf numFmtId="0" fontId="93" fillId="0" borderId="55" applyAlignment="1" pivotButton="0" quotePrefix="0" xfId="0">
      <alignment horizontal="left" vertical="center"/>
    </xf>
    <xf numFmtId="0" fontId="93" fillId="0" borderId="74" applyAlignment="1" pivotButton="0" quotePrefix="0" xfId="0">
      <alignment horizontal="left" vertical="center" wrapText="1"/>
    </xf>
    <xf numFmtId="0" fontId="93" fillId="0" borderId="75" applyAlignment="1" pivotButton="0" quotePrefix="0" xfId="0">
      <alignment horizontal="left" vertical="center" indent="1"/>
    </xf>
    <xf numFmtId="0" fontId="93" fillId="0" borderId="76" applyAlignment="1" pivotButton="0" quotePrefix="0" xfId="0">
      <alignment horizontal="left" vertical="center" indent="1"/>
    </xf>
    <xf numFmtId="0" fontId="93" fillId="0" borderId="52" applyAlignment="1" pivotButton="0" quotePrefix="0" xfId="0">
      <alignment horizontal="left" vertical="center"/>
    </xf>
    <xf numFmtId="0" fontId="88" fillId="0" borderId="0" applyAlignment="1" pivotButton="0" quotePrefix="0" xfId="0">
      <alignment horizontal="center" vertical="center"/>
    </xf>
    <xf numFmtId="0" fontId="89" fillId="9" borderId="24" applyAlignment="1" pivotButton="0" quotePrefix="0" xfId="0">
      <alignment horizontal="center" vertical="center"/>
    </xf>
    <xf numFmtId="0" fontId="86" fillId="12" borderId="39" applyAlignment="1" pivotButton="0" quotePrefix="0" xfId="0">
      <alignment horizontal="left" vertical="center" indent="1"/>
    </xf>
    <xf numFmtId="0" fontId="86" fillId="0" borderId="53" applyAlignment="1" pivotButton="0" quotePrefix="0" xfId="0">
      <alignment horizontal="center" vertical="center"/>
    </xf>
    <xf numFmtId="0" fontId="86" fillId="0" borderId="54" applyAlignment="1" pivotButton="0" quotePrefix="0" xfId="0">
      <alignment horizontal="center" vertical="center"/>
    </xf>
    <xf numFmtId="0" fontId="86" fillId="12" borderId="51" applyAlignment="1" pivotButton="0" quotePrefix="0" xfId="0">
      <alignment horizontal="left" vertical="center" indent="1"/>
    </xf>
    <xf numFmtId="0" fontId="86" fillId="12" borderId="52" applyAlignment="1" pivotButton="0" quotePrefix="0" xfId="0">
      <alignment horizontal="left" vertical="center" indent="1"/>
    </xf>
    <xf numFmtId="0" fontId="86" fillId="12" borderId="54" applyAlignment="1" pivotButton="0" quotePrefix="0" xfId="0">
      <alignment horizontal="left" vertical="center" indent="1"/>
    </xf>
    <xf numFmtId="0" fontId="86" fillId="12" borderId="55" applyAlignment="1" pivotButton="0" quotePrefix="0" xfId="0">
      <alignment horizontal="left" vertical="center" indent="1"/>
    </xf>
    <xf numFmtId="0" fontId="86" fillId="12" borderId="50" applyAlignment="1" pivotButton="0" quotePrefix="0" xfId="0">
      <alignment horizontal="left" vertical="center" shrinkToFit="1" indent="1"/>
    </xf>
    <xf numFmtId="0" fontId="86" fillId="12" borderId="53" applyAlignment="1" pivotButton="0" quotePrefix="0" xfId="0">
      <alignment horizontal="left" vertical="center" shrinkToFit="1" indent="1"/>
    </xf>
    <xf numFmtId="0" fontId="96" fillId="0" borderId="0" applyAlignment="1" pivotButton="0" quotePrefix="0" xfId="0">
      <alignment horizontal="right" vertical="center"/>
    </xf>
    <xf numFmtId="0" fontId="86" fillId="0" borderId="50" applyAlignment="1" pivotButton="0" quotePrefix="0" xfId="0">
      <alignment horizontal="center" vertical="center"/>
    </xf>
    <xf numFmtId="0" fontId="86" fillId="0" borderId="51" applyAlignment="1" pivotButton="0" quotePrefix="0" xfId="0">
      <alignment horizontal="center" vertical="center"/>
    </xf>
    <xf numFmtId="0" fontId="86" fillId="12" borderId="47" applyAlignment="1" pivotButton="0" quotePrefix="0" xfId="0">
      <alignment horizontal="left" vertical="center" wrapText="1" indent="1"/>
    </xf>
    <xf numFmtId="0" fontId="91" fillId="0" borderId="0" applyAlignment="1" pivotButton="0" quotePrefix="0" xfId="0">
      <alignment horizontal="center" vertical="top"/>
    </xf>
    <xf numFmtId="0" fontId="86" fillId="12" borderId="24" applyAlignment="1" pivotButton="0" quotePrefix="0" xfId="0">
      <alignment horizontal="center" vertical="center"/>
    </xf>
    <xf numFmtId="0" fontId="86" fillId="9" borderId="24" applyAlignment="1" pivotButton="0" quotePrefix="0" xfId="0">
      <alignment horizontal="left" vertical="center"/>
    </xf>
    <xf numFmtId="0" fontId="86" fillId="0" borderId="39" applyAlignment="1" pivotButton="0" quotePrefix="0" xfId="0">
      <alignment horizontal="center" vertical="center"/>
    </xf>
    <xf numFmtId="172" fontId="90" fillId="9" borderId="24" applyAlignment="1" pivotButton="0" quotePrefix="0" xfId="0">
      <alignment horizontal="distributed" vertical="center" justifyLastLine="1"/>
    </xf>
    <xf numFmtId="0" fontId="86" fillId="0" borderId="45" applyAlignment="1" pivotButton="0" quotePrefix="0" xfId="0">
      <alignment horizontal="center" vertical="center"/>
    </xf>
    <xf numFmtId="0" fontId="86" fillId="0" borderId="45" applyAlignment="1" pivotButton="0" quotePrefix="0" xfId="0">
      <alignment horizontal="left" vertical="center" wrapText="1" indent="1"/>
    </xf>
    <xf numFmtId="0" fontId="86" fillId="0" borderId="2" applyAlignment="1" pivotButton="0" quotePrefix="0" xfId="0">
      <alignment horizontal="left" vertical="center" indent="1"/>
    </xf>
    <xf numFmtId="0" fontId="86" fillId="0" borderId="38" applyAlignment="1" pivotButton="0" quotePrefix="0" xfId="0">
      <alignment horizontal="center" vertical="center" wrapText="1"/>
    </xf>
    <xf numFmtId="0" fontId="86" fillId="0" borderId="40" applyAlignment="1" pivotButton="0" quotePrefix="0" xfId="0">
      <alignment horizontal="center" vertical="center" wrapText="1"/>
    </xf>
    <xf numFmtId="0" fontId="86" fillId="0" borderId="41" applyAlignment="1" pivotButton="0" quotePrefix="0" xfId="0">
      <alignment horizontal="center" vertical="center" wrapText="1"/>
    </xf>
    <xf numFmtId="0" fontId="86" fillId="0" borderId="43" applyAlignment="1" pivotButton="0" quotePrefix="0" xfId="0">
      <alignment horizontal="center" vertical="center" wrapText="1"/>
    </xf>
    <xf numFmtId="0" fontId="86" fillId="0" borderId="44" applyAlignment="1" pivotButton="0" quotePrefix="0" xfId="0">
      <alignment horizontal="center" vertical="center" wrapText="1"/>
    </xf>
    <xf numFmtId="0" fontId="86" fillId="0" borderId="56" applyAlignment="1" pivotButton="0" quotePrefix="0" xfId="0">
      <alignment horizontal="center" vertical="center" wrapText="1"/>
    </xf>
    <xf numFmtId="0" fontId="86" fillId="0" borderId="57" applyAlignment="1" pivotButton="0" quotePrefix="0" xfId="0">
      <alignment horizontal="center" vertical="center"/>
    </xf>
    <xf numFmtId="0" fontId="86" fillId="0" borderId="60" applyAlignment="1" pivotButton="0" quotePrefix="0" xfId="0">
      <alignment horizontal="center" vertical="center"/>
    </xf>
    <xf numFmtId="0" fontId="86" fillId="0" borderId="49" applyAlignment="1" pivotButton="0" quotePrefix="0" xfId="0">
      <alignment horizontal="center" vertical="center"/>
    </xf>
    <xf numFmtId="0" fontId="86" fillId="0" borderId="0" applyAlignment="1" pivotButton="0" quotePrefix="0" xfId="0">
      <alignment horizontal="center" vertical="center"/>
    </xf>
    <xf numFmtId="0" fontId="86" fillId="0" borderId="5" applyAlignment="1" pivotButton="0" quotePrefix="0" xfId="0">
      <alignment horizontal="center" vertical="center"/>
    </xf>
    <xf numFmtId="0" fontId="86" fillId="0" borderId="43" applyAlignment="1" pivotButton="0" quotePrefix="0" xfId="0">
      <alignment horizontal="center" vertical="center"/>
    </xf>
    <xf numFmtId="0" fontId="86" fillId="0" borderId="43" applyAlignment="1" pivotButton="0" quotePrefix="0" xfId="0">
      <alignment horizontal="center" vertical="top"/>
    </xf>
    <xf numFmtId="0" fontId="86" fillId="0" borderId="44" applyAlignment="1" pivotButton="0" quotePrefix="0" xfId="0">
      <alignment horizontal="center" vertical="top"/>
    </xf>
    <xf numFmtId="0" fontId="86" fillId="0" borderId="38" applyAlignment="1" pivotButton="0" quotePrefix="0" xfId="0">
      <alignment horizontal="center" vertical="center"/>
    </xf>
    <xf numFmtId="0" fontId="86" fillId="0" borderId="40" applyAlignment="1" pivotButton="0" quotePrefix="0" xfId="0">
      <alignment horizontal="center" vertical="center"/>
    </xf>
    <xf numFmtId="0" fontId="86" fillId="0" borderId="65" applyAlignment="1" pivotButton="0" quotePrefix="0" xfId="0">
      <alignment horizontal="center" vertical="center"/>
    </xf>
    <xf numFmtId="0" fontId="86" fillId="0" borderId="42" applyAlignment="1" pivotButton="0" quotePrefix="0" xfId="0">
      <alignment horizontal="center" vertical="center"/>
    </xf>
    <xf numFmtId="0" fontId="92" fillId="0" borderId="41" applyAlignment="1" pivotButton="0" quotePrefix="0" xfId="0">
      <alignment horizontal="left" vertical="center" indent="1"/>
    </xf>
    <xf numFmtId="0" fontId="92" fillId="0" borderId="44" applyAlignment="1" pivotButton="0" quotePrefix="0" xfId="0">
      <alignment horizontal="left" vertical="center" indent="1"/>
    </xf>
    <xf numFmtId="0" fontId="86" fillId="0" borderId="45" applyAlignment="1" pivotButton="0" quotePrefix="0" xfId="0">
      <alignment horizontal="left" vertical="center" indent="1"/>
    </xf>
    <xf numFmtId="0" fontId="86" fillId="0" borderId="49" applyAlignment="1" pivotButton="0" quotePrefix="0" xfId="0">
      <alignment horizontal="left" vertical="center" indent="1"/>
    </xf>
    <xf numFmtId="0" fontId="86" fillId="0" borderId="0" applyAlignment="1" pivotButton="0" quotePrefix="0" xfId="0">
      <alignment horizontal="left" vertical="center"/>
    </xf>
    <xf numFmtId="176" fontId="86" fillId="0" borderId="0" applyAlignment="1" pivotButton="0" quotePrefix="0" xfId="0">
      <alignment horizontal="left" vertical="center" indent="2"/>
    </xf>
    <xf numFmtId="0" fontId="92" fillId="0" borderId="39" applyAlignment="1" pivotButton="0" quotePrefix="0" xfId="0">
      <alignment horizontal="left" vertical="center" indent="1"/>
    </xf>
    <xf numFmtId="0" fontId="92" fillId="0" borderId="45" applyAlignment="1" pivotButton="0" quotePrefix="0" xfId="0">
      <alignment horizontal="left" vertical="center" indent="1"/>
    </xf>
    <xf numFmtId="0" fontId="92" fillId="0" borderId="42" applyAlignment="1" pivotButton="0" quotePrefix="0" xfId="0">
      <alignment horizontal="left" vertical="center" indent="1"/>
    </xf>
    <xf numFmtId="0" fontId="92" fillId="0" borderId="46" applyAlignment="1" pivotButton="0" quotePrefix="0" xfId="0">
      <alignment horizontal="left" vertical="center" indent="1"/>
    </xf>
    <xf numFmtId="0" fontId="97" fillId="9" borderId="34" applyAlignment="1" pivotButton="0" quotePrefix="0" xfId="0">
      <alignment horizontal="center" vertical="center"/>
    </xf>
    <xf numFmtId="0" fontId="93" fillId="0" borderId="36" applyAlignment="1" pivotButton="0" quotePrefix="0" xfId="0">
      <alignment horizontal="left" vertical="center"/>
    </xf>
    <xf numFmtId="0" fontId="93" fillId="0" borderId="62" applyAlignment="1" pivotButton="0" quotePrefix="0" xfId="0">
      <alignment horizontal="center" vertical="center"/>
    </xf>
    <xf numFmtId="0" fontId="93" fillId="0" borderId="63" applyAlignment="1" pivotButton="0" quotePrefix="0" xfId="0">
      <alignment horizontal="center" vertical="center"/>
    </xf>
    <xf numFmtId="0" fontId="93" fillId="0" borderId="64" applyAlignment="1" pivotButton="0" quotePrefix="0" xfId="0">
      <alignment horizontal="center" vertical="center"/>
    </xf>
    <xf numFmtId="0" fontId="93" fillId="0" borderId="0" applyAlignment="1" pivotButton="0" quotePrefix="0" xfId="0">
      <alignment horizontal="center" vertical="center"/>
    </xf>
    <xf numFmtId="0" fontId="93" fillId="0" borderId="68" applyAlignment="1" pivotButton="0" quotePrefix="0" xfId="0">
      <alignment horizontal="left" vertical="center" indent="1"/>
    </xf>
    <xf numFmtId="0" fontId="93" fillId="0" borderId="69" applyAlignment="1" pivotButton="0" quotePrefix="0" xfId="0">
      <alignment horizontal="left" vertical="center" indent="1"/>
    </xf>
    <xf numFmtId="0" fontId="40" fillId="0" borderId="1" applyAlignment="1" pivotButton="0" quotePrefix="0" xfId="5">
      <alignment horizontal="left" vertical="center"/>
    </xf>
    <xf numFmtId="0" fontId="40" fillId="0" borderId="3" applyAlignment="1" pivotButton="0" quotePrefix="0" xfId="5">
      <alignment horizontal="left" vertical="center"/>
    </xf>
    <xf numFmtId="0" fontId="40" fillId="0" borderId="2" applyAlignment="1" pivotButton="0" quotePrefix="0" xfId="5">
      <alignment horizontal="left" vertical="center"/>
    </xf>
    <xf numFmtId="175" fontId="27" fillId="12" borderId="4" applyAlignment="1" pivotButton="0" quotePrefix="0" xfId="5">
      <alignment horizontal="center" vertical="center"/>
    </xf>
    <xf numFmtId="175" fontId="27" fillId="12" borderId="0" applyAlignment="1" pivotButton="0" quotePrefix="0" xfId="5">
      <alignment horizontal="center" vertical="center"/>
    </xf>
    <xf numFmtId="169" fontId="29" fillId="0" borderId="15" applyAlignment="1" pivotButton="0" quotePrefix="0" xfId="5">
      <alignment horizontal="right" vertical="center" indent="1"/>
    </xf>
    <xf numFmtId="169" fontId="29" fillId="0" borderId="21" applyAlignment="1" pivotButton="0" quotePrefix="0" xfId="5">
      <alignment horizontal="right" vertical="center" indent="1"/>
    </xf>
    <xf numFmtId="171" fontId="58" fillId="0" borderId="1" applyAlignment="1" pivotButton="0" quotePrefix="0" xfId="5">
      <alignment horizontal="center" vertical="center"/>
    </xf>
    <xf numFmtId="171" fontId="58" fillId="0" borderId="3" applyAlignment="1" pivotButton="0" quotePrefix="0" xfId="5">
      <alignment horizontal="center" vertical="center"/>
    </xf>
    <xf numFmtId="171" fontId="58" fillId="0" borderId="11" applyAlignment="1" pivotButton="0" quotePrefix="0" xfId="5">
      <alignment horizontal="center" vertical="center"/>
    </xf>
    <xf numFmtId="171" fontId="58" fillId="0" borderId="6" applyAlignment="1" pivotButton="0" quotePrefix="0" xfId="5">
      <alignment horizontal="center" vertical="center"/>
    </xf>
    <xf numFmtId="0" fontId="59" fillId="0" borderId="4" applyAlignment="1" pivotButton="0" quotePrefix="0" xfId="5">
      <alignment horizontal="center" vertical="center"/>
    </xf>
    <xf numFmtId="0" fontId="59" fillId="0" borderId="0" applyAlignment="1" pivotButton="0" quotePrefix="0" xfId="5">
      <alignment horizontal="center" vertical="center"/>
    </xf>
    <xf numFmtId="0" fontId="59" fillId="0" borderId="12" applyAlignment="1" pivotButton="0" quotePrefix="0" xfId="5">
      <alignment horizontal="center" vertical="center"/>
    </xf>
    <xf numFmtId="0" fontId="29" fillId="0" borderId="4" applyAlignment="1" pivotButton="0" quotePrefix="0" xfId="5">
      <alignment horizontal="center" vertical="center"/>
    </xf>
    <xf numFmtId="0" fontId="29" fillId="0" borderId="0" applyAlignment="1" pivotButton="0" quotePrefix="0" xfId="5">
      <alignment horizontal="center" vertical="center"/>
    </xf>
    <xf numFmtId="0" fontId="29" fillId="0" borderId="12" applyAlignment="1" pivotButton="0" quotePrefix="0" xfId="5">
      <alignment horizontal="center" vertical="center"/>
    </xf>
    <xf numFmtId="0" fontId="40" fillId="0" borderId="4" applyAlignment="1" pivotButton="0" quotePrefix="0" xfId="5">
      <alignment horizontal="left" vertical="center"/>
    </xf>
    <xf numFmtId="0" fontId="40" fillId="0" borderId="0" applyAlignment="1" pivotButton="0" quotePrefix="0" xfId="5">
      <alignment horizontal="left" vertical="center"/>
    </xf>
    <xf numFmtId="0" fontId="29" fillId="0" borderId="5" applyAlignment="1" pivotButton="0" quotePrefix="0" xfId="5">
      <alignment horizontal="center" vertical="center"/>
    </xf>
    <xf numFmtId="0" fontId="29" fillId="0" borderId="6" applyAlignment="1" pivotButton="0" quotePrefix="0" xfId="5">
      <alignment horizontal="center" vertical="center"/>
    </xf>
    <xf numFmtId="49" fontId="30" fillId="0" borderId="4" applyAlignment="1" pivotButton="0" quotePrefix="0" xfId="5">
      <alignment horizontal="center" vertical="center" wrapText="1"/>
    </xf>
    <xf numFmtId="49" fontId="30" fillId="0" borderId="0" applyAlignment="1" pivotButton="0" quotePrefix="0" xfId="5">
      <alignment horizontal="center" vertical="center" wrapText="1"/>
    </xf>
    <xf numFmtId="49" fontId="31" fillId="0" borderId="0" applyAlignment="1" pivotButton="0" quotePrefix="0" xfId="5">
      <alignment horizontal="center" vertical="center" wrapText="1"/>
    </xf>
    <xf numFmtId="49" fontId="31" fillId="0" borderId="12" applyAlignment="1" pivotButton="0" quotePrefix="0" xfId="5">
      <alignment horizontal="center" vertical="center" wrapText="1"/>
    </xf>
    <xf numFmtId="0" fontId="36" fillId="4" borderId="33" applyAlignment="1" pivotButton="0" quotePrefix="0" xfId="0">
      <alignment horizontal="center" vertical="center"/>
    </xf>
    <xf numFmtId="0" fontId="36" fillId="4" borderId="9" applyAlignment="1" pivotButton="0" quotePrefix="0" xfId="0">
      <alignment horizontal="center" vertical="center"/>
    </xf>
    <xf numFmtId="0" fontId="29" fillId="0" borderId="0" applyAlignment="1" pivotButton="0" quotePrefix="0" xfId="5">
      <alignment horizontal="left" vertical="center"/>
    </xf>
    <xf numFmtId="0" fontId="29" fillId="12" borderId="11" applyAlignment="1" pivotButton="0" quotePrefix="0" xfId="5">
      <alignment horizontal="center" vertical="center"/>
    </xf>
    <xf numFmtId="0" fontId="29" fillId="12" borderId="6" applyAlignment="1" pivotButton="0" quotePrefix="0" xfId="5">
      <alignment horizontal="center" vertical="center"/>
    </xf>
    <xf numFmtId="171" fontId="29" fillId="0" borderId="11" applyAlignment="1" pivotButton="0" quotePrefix="0" xfId="5">
      <alignment horizontal="center" vertical="center"/>
    </xf>
    <xf numFmtId="0" fontId="34" fillId="4" borderId="7" applyAlignment="1" pivotButton="0" quotePrefix="0" xfId="0">
      <alignment horizontal="left" vertical="center" wrapText="1"/>
    </xf>
    <xf numFmtId="0" fontId="34" fillId="4" borderId="8" applyAlignment="1" pivotButton="0" quotePrefix="0" xfId="0">
      <alignment horizontal="left" vertical="center" wrapText="1"/>
    </xf>
    <xf numFmtId="0" fontId="34" fillId="4" borderId="24" applyAlignment="1" pivotButton="0" quotePrefix="0" xfId="0">
      <alignment horizontal="left" vertical="center" wrapText="1"/>
    </xf>
    <xf numFmtId="0" fontId="34" fillId="4" borderId="9" applyAlignment="1" pivotButton="0" quotePrefix="0" xfId="0">
      <alignment horizontal="left" vertical="center" wrapText="1"/>
    </xf>
    <xf numFmtId="0" fontId="34" fillId="4" borderId="8" applyAlignment="1" pivotButton="0" quotePrefix="0" xfId="0">
      <alignment horizontal="left" vertical="center"/>
    </xf>
    <xf numFmtId="0" fontId="34" fillId="4" borderId="24" applyAlignment="1" pivotButton="0" quotePrefix="0" xfId="0">
      <alignment horizontal="left" vertical="center"/>
    </xf>
    <xf numFmtId="0" fontId="34" fillId="4" borderId="9" applyAlignment="1" pivotButton="0" quotePrefix="0" xfId="0">
      <alignment horizontal="left" vertical="center"/>
    </xf>
    <xf numFmtId="0" fontId="29" fillId="0" borderId="15" applyAlignment="1" pivotButton="0" quotePrefix="0" xfId="5">
      <alignment horizontal="left" vertical="center"/>
    </xf>
    <xf numFmtId="0" fontId="29" fillId="0" borderId="15" applyAlignment="1" pivotButton="0" quotePrefix="0" xfId="5">
      <alignment horizontal="center" vertical="center"/>
    </xf>
    <xf numFmtId="0" fontId="41" fillId="0" borderId="7" applyAlignment="1" pivotButton="0" quotePrefix="0" xfId="5">
      <alignment horizontal="center" vertical="center"/>
    </xf>
    <xf numFmtId="0" fontId="41" fillId="0" borderId="9" applyAlignment="1" pivotButton="0" quotePrefix="0" xfId="5">
      <alignment horizontal="center" vertical="center"/>
    </xf>
    <xf numFmtId="177" fontId="33" fillId="3" borderId="7" applyAlignment="1" pivotButton="0" quotePrefix="0" xfId="5">
      <alignment horizontal="center" vertical="center" wrapText="1"/>
    </xf>
    <xf numFmtId="177" fontId="33" fillId="3" borderId="9" applyAlignment="1" pivotButton="0" quotePrefix="0" xfId="5">
      <alignment horizontal="center" vertical="center" wrapText="1"/>
    </xf>
    <xf numFmtId="0" fontId="36" fillId="12" borderId="33" applyAlignment="1" pivotButton="0" quotePrefix="0" xfId="0">
      <alignment horizontal="center" vertical="center"/>
    </xf>
    <xf numFmtId="0" fontId="36" fillId="12" borderId="9" applyAlignment="1" pivotButton="0" quotePrefix="0" xfId="0">
      <alignment horizontal="center" vertical="center"/>
    </xf>
    <xf numFmtId="0" fontId="43" fillId="0" borderId="7" applyAlignment="1" pivotButton="0" quotePrefix="0" xfId="5">
      <alignment horizontal="center" vertical="center"/>
    </xf>
    <xf numFmtId="0" fontId="43" fillId="0" borderId="8" applyAlignment="1" pivotButton="0" quotePrefix="0" xfId="5">
      <alignment horizontal="center" vertical="center"/>
    </xf>
    <xf numFmtId="0" fontId="43" fillId="0" borderId="24" applyAlignment="1" pivotButton="0" quotePrefix="0" xfId="5">
      <alignment horizontal="center" vertical="center"/>
    </xf>
    <xf numFmtId="0" fontId="43" fillId="0" borderId="9" applyAlignment="1" pivotButton="0" quotePrefix="0" xfId="5">
      <alignment horizontal="center" vertical="center"/>
    </xf>
    <xf numFmtId="49" fontId="26" fillId="0" borderId="4" applyAlignment="1" pivotButton="0" quotePrefix="0" xfId="5">
      <alignment horizontal="left" vertical="center" wrapText="1" indent="1"/>
    </xf>
    <xf numFmtId="49" fontId="26" fillId="0" borderId="0" applyAlignment="1" pivotButton="0" quotePrefix="0" xfId="5">
      <alignment horizontal="left" vertical="center" wrapText="1" indent="1"/>
    </xf>
    <xf numFmtId="49" fontId="26" fillId="0" borderId="12" applyAlignment="1" pivotButton="0" quotePrefix="0" xfId="5">
      <alignment horizontal="left" vertical="center" wrapText="1" indent="1"/>
    </xf>
    <xf numFmtId="49" fontId="26" fillId="0" borderId="11" applyAlignment="1" pivotButton="0" quotePrefix="0" xfId="5">
      <alignment horizontal="left" vertical="center" wrapText="1" indent="1"/>
    </xf>
    <xf numFmtId="49" fontId="26" fillId="0" borderId="5" applyAlignment="1" pivotButton="0" quotePrefix="0" xfId="5">
      <alignment horizontal="left" vertical="center" wrapText="1" indent="1"/>
    </xf>
    <xf numFmtId="49" fontId="26" fillId="0" borderId="6" applyAlignment="1" pivotButton="0" quotePrefix="0" xfId="5">
      <alignment horizontal="left" vertical="center" wrapText="1" indent="1"/>
    </xf>
    <xf numFmtId="0" fontId="29" fillId="0" borderId="11" applyAlignment="1" pivotButton="0" quotePrefix="0" xfId="5">
      <alignment horizontal="center" vertical="center"/>
    </xf>
    <xf numFmtId="0" fontId="40" fillId="0" borderId="2" applyAlignment="1" pivotButton="0" quotePrefix="0" xfId="5">
      <alignment horizontal="left" vertical="top"/>
    </xf>
    <xf numFmtId="0" fontId="40" fillId="0" borderId="3" applyAlignment="1" pivotButton="0" quotePrefix="0" xfId="5">
      <alignment horizontal="left" vertical="top"/>
    </xf>
    <xf numFmtId="49" fontId="32" fillId="12" borderId="4" applyAlignment="1" pivotButton="0" quotePrefix="0" xfId="5">
      <alignment horizontal="left" vertical="center" wrapText="1" indent="1"/>
    </xf>
    <xf numFmtId="0" fontId="32" fillId="12" borderId="0" applyAlignment="1" pivotButton="0" quotePrefix="0" xfId="5">
      <alignment horizontal="left" vertical="center" wrapText="1" indent="1"/>
    </xf>
    <xf numFmtId="0" fontId="32" fillId="12" borderId="12" applyAlignment="1" pivotButton="0" quotePrefix="0" xfId="5">
      <alignment horizontal="left" vertical="center" wrapText="1" indent="1"/>
    </xf>
    <xf numFmtId="0" fontId="32" fillId="12" borderId="4" applyAlignment="1" pivotButton="0" quotePrefix="0" xfId="5">
      <alignment horizontal="left" vertical="center" wrapText="1" indent="1"/>
    </xf>
    <xf numFmtId="0" fontId="32" fillId="12" borderId="11" applyAlignment="1" pivotButton="0" quotePrefix="0" xfId="5">
      <alignment horizontal="left" vertical="center" wrapText="1" indent="1"/>
    </xf>
    <xf numFmtId="0" fontId="32" fillId="12" borderId="5" applyAlignment="1" pivotButton="0" quotePrefix="0" xfId="5">
      <alignment horizontal="left" vertical="center" wrapText="1" indent="1"/>
    </xf>
    <xf numFmtId="0" fontId="32" fillId="12" borderId="6" applyAlignment="1" pivotButton="0" quotePrefix="0" xfId="5">
      <alignment horizontal="left" vertical="center" wrapText="1" indent="1"/>
    </xf>
    <xf numFmtId="0" fontId="26" fillId="0" borderId="4" applyAlignment="1" pivotButton="0" quotePrefix="0" xfId="5">
      <alignment horizontal="left" vertical="center" indent="1"/>
    </xf>
    <xf numFmtId="0" fontId="26" fillId="0" borderId="0" applyAlignment="1" pivotButton="0" quotePrefix="0" xfId="5">
      <alignment horizontal="left" vertical="center" indent="1"/>
    </xf>
    <xf numFmtId="0" fontId="26" fillId="0" borderId="12" applyAlignment="1" pivotButton="0" quotePrefix="0" xfId="5">
      <alignment horizontal="left" vertical="center" indent="1"/>
    </xf>
    <xf numFmtId="0" fontId="26" fillId="0" borderId="11" applyAlignment="1" pivotButton="0" quotePrefix="0" xfId="5">
      <alignment horizontal="left" vertical="center" indent="1"/>
    </xf>
    <xf numFmtId="0" fontId="26" fillId="0" borderId="5" applyAlignment="1" pivotButton="0" quotePrefix="0" xfId="5">
      <alignment horizontal="left" vertical="center" indent="1"/>
    </xf>
    <xf numFmtId="0" fontId="26" fillId="0" borderId="6" applyAlignment="1" pivotButton="0" quotePrefix="0" xfId="5">
      <alignment horizontal="left" vertical="center" indent="1"/>
    </xf>
    <xf numFmtId="0" fontId="29" fillId="12" borderId="11" applyAlignment="1" pivotButton="0" quotePrefix="0" xfId="0">
      <alignment horizontal="center" vertical="center"/>
    </xf>
    <xf numFmtId="0" fontId="29" fillId="12" borderId="5" applyAlignment="1" pivotButton="0" quotePrefix="0" xfId="0">
      <alignment horizontal="center" vertical="center"/>
    </xf>
    <xf numFmtId="0" fontId="39" fillId="12" borderId="11" applyAlignment="1" pivotButton="0" quotePrefix="0" xfId="0">
      <alignment horizontal="center" vertical="center"/>
    </xf>
    <xf numFmtId="0" fontId="39" fillId="12" borderId="6" applyAlignment="1" pivotButton="0" quotePrefix="0" xfId="0">
      <alignment horizontal="center" vertical="center"/>
    </xf>
    <xf numFmtId="0" fontId="61" fillId="12" borderId="1" applyAlignment="1" pivotButton="0" quotePrefix="0" xfId="5">
      <alignment horizontal="center" vertical="center"/>
    </xf>
    <xf numFmtId="0" fontId="61" fillId="12" borderId="2" applyAlignment="1" pivotButton="0" quotePrefix="0" xfId="5">
      <alignment horizontal="center" vertical="center"/>
    </xf>
    <xf numFmtId="0" fontId="61" fillId="12" borderId="3" applyAlignment="1" pivotButton="0" quotePrefix="0" xfId="5">
      <alignment horizontal="center" vertical="center"/>
    </xf>
    <xf numFmtId="0" fontId="61" fillId="12" borderId="11" applyAlignment="1" pivotButton="0" quotePrefix="0" xfId="5">
      <alignment horizontal="center" vertical="center"/>
    </xf>
    <xf numFmtId="0" fontId="61" fillId="12" borderId="5" applyAlignment="1" pivotButton="0" quotePrefix="0" xfId="5">
      <alignment horizontal="center" vertical="center"/>
    </xf>
    <xf numFmtId="0" fontId="61" fillId="12" borderId="6" applyAlignment="1" pivotButton="0" quotePrefix="0" xfId="5">
      <alignment horizontal="center" vertical="center"/>
    </xf>
    <xf numFmtId="0" fontId="32" fillId="0" borderId="15" applyAlignment="1" pivotButton="0" quotePrefix="0" xfId="5">
      <alignment horizontal="center" vertical="center"/>
    </xf>
    <xf numFmtId="3" fontId="32" fillId="0" borderId="15" applyAlignment="1" pivotButton="0" quotePrefix="0" xfId="5">
      <alignment horizontal="right" vertical="center" indent="1"/>
    </xf>
    <xf numFmtId="3" fontId="32" fillId="0" borderId="21" applyAlignment="1" pivotButton="0" quotePrefix="0" xfId="5">
      <alignment horizontal="right" vertical="center" indent="1"/>
    </xf>
    <xf numFmtId="175" fontId="32" fillId="12" borderId="4" applyAlignment="1" pivotButton="0" quotePrefix="0" xfId="5">
      <alignment horizontal="left" vertical="center" wrapText="1" indent="1"/>
    </xf>
    <xf numFmtId="175" fontId="32" fillId="12" borderId="0" applyAlignment="1" pivotButton="0" quotePrefix="0" xfId="5">
      <alignment horizontal="left" vertical="center" wrapText="1" indent="1"/>
    </xf>
    <xf numFmtId="175" fontId="32" fillId="12" borderId="12" applyAlignment="1" pivotButton="0" quotePrefix="0" xfId="5">
      <alignment horizontal="left" vertical="center" wrapText="1" indent="1"/>
    </xf>
    <xf numFmtId="175" fontId="32" fillId="12" borderId="11" applyAlignment="1" pivotButton="0" quotePrefix="0" xfId="5">
      <alignment horizontal="left" vertical="center" wrapText="1" indent="1"/>
    </xf>
    <xf numFmtId="175" fontId="32" fillId="12" borderId="5" applyAlignment="1" pivotButton="0" quotePrefix="0" xfId="5">
      <alignment horizontal="left" vertical="center" wrapText="1" indent="1"/>
    </xf>
    <xf numFmtId="175" fontId="32" fillId="12" borderId="6" applyAlignment="1" pivotButton="0" quotePrefix="0" xfId="5">
      <alignment horizontal="left" vertical="center" wrapText="1" indent="1"/>
    </xf>
    <xf numFmtId="169" fontId="44" fillId="12" borderId="26" applyAlignment="1" pivotButton="0" quotePrefix="0" xfId="9">
      <alignment horizontal="right" vertical="center"/>
    </xf>
    <xf numFmtId="169" fontId="44" fillId="12" borderId="25" applyAlignment="1" pivotButton="0" quotePrefix="0" xfId="9">
      <alignment horizontal="right" vertical="center"/>
    </xf>
    <xf numFmtId="0" fontId="20" fillId="0" borderId="0" applyAlignment="1" pivotButton="0" quotePrefix="0" xfId="9">
      <alignment horizontal="center"/>
    </xf>
    <xf numFmtId="0" fontId="45" fillId="0" borderId="0" applyAlignment="1" pivotButton="0" quotePrefix="0" xfId="9">
      <alignment horizontal="center" vertical="center" wrapText="1"/>
    </xf>
    <xf numFmtId="164" fontId="44" fillId="4" borderId="26" applyAlignment="1" pivotButton="0" quotePrefix="0" xfId="12">
      <alignment horizontal="left" vertical="center"/>
    </xf>
    <xf numFmtId="164" fontId="44" fillId="4" borderId="25" applyAlignment="1" pivotButton="0" quotePrefix="0" xfId="12">
      <alignment horizontal="left" vertical="center"/>
    </xf>
    <xf numFmtId="0" fontId="45" fillId="8" borderId="27" applyAlignment="1" pivotButton="0" quotePrefix="0" xfId="9">
      <alignment horizontal="left" vertical="center"/>
    </xf>
    <xf numFmtId="164" fontId="44" fillId="0" borderId="27" applyAlignment="1" pivotButton="0" quotePrefix="0" xfId="12">
      <alignment horizontal="left" vertical="center"/>
    </xf>
    <xf numFmtId="0" fontId="46" fillId="0" borderId="27" applyAlignment="1" pivotButton="0" quotePrefix="0" xfId="0">
      <alignment horizontal="center" vertical="center"/>
    </xf>
    <xf numFmtId="0" fontId="48" fillId="0" borderId="27" applyAlignment="1" pivotButton="0" quotePrefix="0" xfId="0">
      <alignment horizontal="center" vertical="center"/>
    </xf>
    <xf numFmtId="169" fontId="44" fillId="0" borderId="26" applyAlignment="1" pivotButton="0" quotePrefix="0" xfId="9">
      <alignment horizontal="right" vertical="center" wrapText="1"/>
    </xf>
    <xf numFmtId="169" fontId="44" fillId="0" borderId="25" applyAlignment="1" pivotButton="0" quotePrefix="0" xfId="9">
      <alignment horizontal="right" vertical="center" wrapText="1"/>
    </xf>
    <xf numFmtId="169" fontId="44" fillId="12" borderId="26" applyAlignment="1" pivotButton="0" quotePrefix="0" xfId="9">
      <alignment horizontal="right" vertical="center" wrapText="1"/>
    </xf>
    <xf numFmtId="169" fontId="44" fillId="12" borderId="25" applyAlignment="1" pivotButton="0" quotePrefix="0" xfId="9">
      <alignment horizontal="right" vertical="center" wrapText="1"/>
    </xf>
    <xf numFmtId="0" fontId="52" fillId="7" borderId="0" applyAlignment="1" pivotButton="0" quotePrefix="0" xfId="9">
      <alignment horizontal="center" vertical="center"/>
    </xf>
    <xf numFmtId="0" fontId="49" fillId="5" borderId="26" applyAlignment="1" pivotButton="0" quotePrefix="0" xfId="9">
      <alignment horizontal="center" vertical="center"/>
    </xf>
    <xf numFmtId="0" fontId="49" fillId="5" borderId="32" applyAlignment="1" pivotButton="0" quotePrefix="0" xfId="9">
      <alignment horizontal="center" vertical="center"/>
    </xf>
    <xf numFmtId="0" fontId="49" fillId="5" borderId="25" applyAlignment="1" pivotButton="0" quotePrefix="0" xfId="9">
      <alignment horizontal="center" vertical="center"/>
    </xf>
    <xf numFmtId="0" fontId="53" fillId="6" borderId="0" applyAlignment="1" pivotButton="0" quotePrefix="0" xfId="9">
      <alignment horizontal="center" vertical="center"/>
    </xf>
    <xf numFmtId="0" fontId="51" fillId="0" borderId="0" applyAlignment="1" pivotButton="0" quotePrefix="0" xfId="9">
      <alignment horizontal="center" wrapText="1"/>
    </xf>
    <xf numFmtId="0" fontId="20" fillId="0" borderId="0" applyAlignment="1" pivotButton="0" quotePrefix="0" xfId="9">
      <alignment horizontal="left" indent="1"/>
    </xf>
    <xf numFmtId="49" fontId="54" fillId="0" borderId="29" applyAlignment="1" pivotButton="0" quotePrefix="0" xfId="9">
      <alignment horizontal="center" vertical="center" wrapText="1"/>
    </xf>
    <xf numFmtId="49" fontId="54" fillId="0" borderId="28" applyAlignment="1" pivotButton="0" quotePrefix="0" xfId="9">
      <alignment horizontal="center" vertical="center" wrapText="1"/>
    </xf>
    <xf numFmtId="178" fontId="44" fillId="12" borderId="29" applyAlignment="1" pivotButton="0" quotePrefix="0" xfId="9">
      <alignment horizontal="center" vertical="center" wrapText="1"/>
    </xf>
    <xf numFmtId="178" fontId="44" fillId="12" borderId="28" applyAlignment="1" pivotButton="0" quotePrefix="0" xfId="9">
      <alignment horizontal="center" vertical="center" wrapText="1"/>
    </xf>
    <xf numFmtId="179" fontId="44" fillId="0" borderId="31" applyAlignment="1" pivotButton="0" quotePrefix="0" xfId="9">
      <alignment horizontal="center" vertical="center" wrapText="1"/>
    </xf>
    <xf numFmtId="179" fontId="44" fillId="0" borderId="30" applyAlignment="1" pivotButton="0" quotePrefix="0" xfId="9">
      <alignment horizontal="center" vertical="center" wrapText="1"/>
    </xf>
    <xf numFmtId="169" fontId="44" fillId="4" borderId="29" applyAlignment="1" pivotButton="0" quotePrefix="0" xfId="9">
      <alignment horizontal="right" vertical="center"/>
    </xf>
    <xf numFmtId="169" fontId="44" fillId="4" borderId="28" applyAlignment="1" pivotButton="0" quotePrefix="0" xfId="9">
      <alignment horizontal="right" vertical="center"/>
    </xf>
    <xf numFmtId="169" fontId="44" fillId="12" borderId="29" applyAlignment="1" pivotButton="0" quotePrefix="0" xfId="9">
      <alignment horizontal="right" vertical="center"/>
    </xf>
    <xf numFmtId="169" fontId="44" fillId="12" borderId="28" applyAlignment="1" pivotButton="0" quotePrefix="0" xfId="9">
      <alignment horizontal="right" vertical="center"/>
    </xf>
    <xf numFmtId="49" fontId="55" fillId="0" borderId="29" applyAlignment="1" pivotButton="0" quotePrefix="0" xfId="9">
      <alignment horizontal="center" vertical="center" wrapText="1"/>
    </xf>
    <xf numFmtId="49" fontId="55" fillId="0" borderId="28" applyAlignment="1" pivotButton="0" quotePrefix="0" xfId="9">
      <alignment horizontal="center" vertical="center" wrapText="1"/>
    </xf>
    <xf numFmtId="0" fontId="45" fillId="5" borderId="26" applyAlignment="1" pivotButton="0" quotePrefix="0" xfId="9">
      <alignment horizontal="center" vertical="center"/>
    </xf>
    <xf numFmtId="0" fontId="45" fillId="5" borderId="25" applyAlignment="1" pivotButton="0" quotePrefix="0" xfId="9">
      <alignment horizontal="center" vertical="center"/>
    </xf>
    <xf numFmtId="0" fontId="46" fillId="0" borderId="26" applyAlignment="1" pivotButton="0" quotePrefix="0" xfId="9">
      <alignment horizontal="center" vertical="center" wrapText="1"/>
    </xf>
    <xf numFmtId="0" fontId="46" fillId="0" borderId="25" applyAlignment="1" pivotButton="0" quotePrefix="0" xfId="9">
      <alignment horizontal="center" vertical="center"/>
    </xf>
    <xf numFmtId="49" fontId="56" fillId="0" borderId="29" applyAlignment="1" pivotButton="0" quotePrefix="0" xfId="9">
      <alignment horizontal="center" vertical="center" wrapText="1"/>
    </xf>
    <xf numFmtId="49" fontId="56" fillId="0" borderId="28" applyAlignment="1" pivotButton="0" quotePrefix="0" xfId="9">
      <alignment horizontal="center" vertical="center" wrapText="1"/>
    </xf>
    <xf numFmtId="175" fontId="57" fillId="12" borderId="29" applyAlignment="1" pivotButton="0" quotePrefix="0" xfId="9">
      <alignment horizontal="center" vertical="center" wrapText="1"/>
    </xf>
    <xf numFmtId="175" fontId="57" fillId="12" borderId="28" applyAlignment="1" pivotButton="0" quotePrefix="0" xfId="9">
      <alignment horizontal="center" vertical="center" wrapText="1"/>
    </xf>
    <xf numFmtId="0" fontId="0" fillId="0" borderId="0" pivotButton="0" quotePrefix="0" xfId="0"/>
    <xf numFmtId="174" fontId="100" fillId="0" borderId="10" applyAlignment="1" pivotButton="0" quotePrefix="0" xfId="0">
      <alignment horizontal="center" vertical="center"/>
    </xf>
    <xf numFmtId="166" fontId="100" fillId="11" borderId="10" applyAlignment="1" pivotButton="0" quotePrefix="0" xfId="0">
      <alignment horizontal="left" vertical="center" indent="1"/>
    </xf>
    <xf numFmtId="173" fontId="100" fillId="0" borderId="0" applyAlignment="1" pivotButton="0" quotePrefix="0" xfId="0">
      <alignment vertical="center"/>
    </xf>
    <xf numFmtId="166" fontId="100" fillId="2" borderId="10" applyAlignment="1" pivotButton="0" quotePrefix="0" xfId="0">
      <alignment horizontal="left" vertical="center" indent="1"/>
    </xf>
    <xf numFmtId="0" fontId="5" fillId="0" borderId="13" applyAlignment="1" pivotButton="0" quotePrefix="0" xfId="0">
      <alignment horizontal="center" vertical="center"/>
    </xf>
    <xf numFmtId="0" fontId="0" fillId="0" borderId="2" pivotButton="0" quotePrefix="0" xfId="0"/>
    <xf numFmtId="0" fontId="0" fillId="0" borderId="3" pivotButton="0" quotePrefix="0" xfId="0"/>
    <xf numFmtId="0" fontId="0" fillId="0" borderId="5" pivotButton="0" quotePrefix="0" xfId="0"/>
    <xf numFmtId="172" fontId="7" fillId="12" borderId="6" applyAlignment="1" pivotButton="0" quotePrefix="0" xfId="0">
      <alignment horizontal="distributed" vertical="center" justifyLastLine="1"/>
    </xf>
    <xf numFmtId="0" fontId="0" fillId="0" borderId="6" pivotButton="0" quotePrefix="0" xfId="0"/>
    <xf numFmtId="0" fontId="0" fillId="0" borderId="24" pivotButton="0" quotePrefix="0" xfId="0"/>
    <xf numFmtId="0" fontId="0" fillId="0" borderId="9" pivotButton="0" quotePrefix="0" xfId="0"/>
    <xf numFmtId="49" fontId="7" fillId="12" borderId="9" applyAlignment="1" pivotButton="0" quotePrefix="0" xfId="0">
      <alignment horizontal="center" vertical="center"/>
    </xf>
    <xf numFmtId="0" fontId="4" fillId="0" borderId="10" applyAlignment="1" pivotButton="0" quotePrefix="0" xfId="0">
      <alignment horizontal="left" vertical="center" indent="1"/>
    </xf>
    <xf numFmtId="0" fontId="4" fillId="0" borderId="10" applyAlignment="1" pivotButton="0" quotePrefix="0" xfId="0">
      <alignment horizontal="center" vertical="center" wrapText="1"/>
    </xf>
    <xf numFmtId="0" fontId="7" fillId="0" borderId="10" applyAlignment="1" pivotButton="0" quotePrefix="0" xfId="0">
      <alignment horizontal="left" vertical="center" indent="1"/>
    </xf>
    <xf numFmtId="0" fontId="8" fillId="0" borderId="10" applyAlignment="1" pivotButton="0" quotePrefix="0" xfId="0">
      <alignment horizontal="left" vertical="center" wrapText="1"/>
    </xf>
    <xf numFmtId="0" fontId="4" fillId="0" borderId="77" applyAlignment="1" pivotButton="0" quotePrefix="0" xfId="0">
      <alignment horizontal="left" vertical="center" indent="3"/>
    </xf>
    <xf numFmtId="0" fontId="0" fillId="0" borderId="12" pivotButton="0" quotePrefix="0" xfId="0"/>
    <xf numFmtId="172" fontId="7" fillId="12" borderId="0" applyAlignment="1" pivotButton="0" quotePrefix="0" xfId="0">
      <alignment horizontal="distributed" vertical="center" indent="4"/>
    </xf>
    <xf numFmtId="172" fontId="0" fillId="0" borderId="0" applyAlignment="1" pivotButton="0" quotePrefix="0" xfId="0">
      <alignment vertical="center"/>
    </xf>
    <xf numFmtId="172" fontId="0" fillId="0" borderId="0" applyAlignment="1" pivotButton="0" quotePrefix="0" xfId="0">
      <alignment horizontal="distributed" vertical="center" indent="5"/>
    </xf>
    <xf numFmtId="0" fontId="23" fillId="0" borderId="10" applyAlignment="1" pivotButton="0" quotePrefix="0" xfId="0">
      <alignment horizontal="left" vertical="center"/>
    </xf>
    <xf numFmtId="0" fontId="4" fillId="0" borderId="10" applyAlignment="1" pivotButton="0" quotePrefix="0" xfId="0">
      <alignment horizontal="left" vertical="center" wrapText="1"/>
    </xf>
    <xf numFmtId="0" fontId="7" fillId="12" borderId="9" applyAlignment="1" pivotButton="0" quotePrefix="0" xfId="0">
      <alignment horizontal="left" vertical="center"/>
    </xf>
    <xf numFmtId="0" fontId="75" fillId="0" borderId="7" applyAlignment="1" pivotButton="0" quotePrefix="0" xfId="0">
      <alignment horizontal="center" vertical="center" wrapText="1"/>
    </xf>
    <xf numFmtId="49" fontId="11" fillId="12" borderId="7" applyAlignment="1" pivotButton="0" quotePrefix="0" xfId="0">
      <alignment horizontal="right" vertical="center" indent="2"/>
    </xf>
    <xf numFmtId="0" fontId="7" fillId="0" borderId="9" applyAlignment="1" pivotButton="0" quotePrefix="0" xfId="0">
      <alignment horizontal="center" vertical="center"/>
    </xf>
    <xf numFmtId="0" fontId="0" fillId="0" borderId="4" pivotButton="0" quotePrefix="0" xfId="0"/>
    <xf numFmtId="0" fontId="0" fillId="0" borderId="11" pivotButton="0" quotePrefix="0" xfId="0"/>
    <xf numFmtId="49" fontId="4" fillId="12" borderId="7" applyAlignment="1" pivotButton="0" quotePrefix="0" xfId="0">
      <alignment horizontal="right" vertical="center" indent="2"/>
    </xf>
    <xf numFmtId="0" fontId="8" fillId="0" borderId="77" applyAlignment="1" pivotButton="0" quotePrefix="0" xfId="0">
      <alignment horizontal="center" vertical="center"/>
    </xf>
    <xf numFmtId="0" fontId="4" fillId="0" borderId="14" applyAlignment="1" pivotButton="0" quotePrefix="0" xfId="0">
      <alignment horizontal="center" vertical="center"/>
    </xf>
    <xf numFmtId="174" fontId="12" fillId="12" borderId="24" applyAlignment="1" pivotButton="0" quotePrefix="0" xfId="0">
      <alignment horizontal="center" vertical="center"/>
    </xf>
    <xf numFmtId="0" fontId="11" fillId="0" borderId="10" applyAlignment="1" pivotButton="0" quotePrefix="0" xfId="0">
      <alignment horizontal="center" vertical="center"/>
    </xf>
    <xf numFmtId="0" fontId="78" fillId="0" borderId="10" applyAlignment="1" pivotButton="0" quotePrefix="0" xfId="0">
      <alignment horizontal="left" vertical="center" wrapText="1"/>
    </xf>
    <xf numFmtId="0" fontId="4" fillId="0" borderId="13" applyAlignment="1" pivotButton="0" quotePrefix="0" xfId="0">
      <alignment horizontal="left" vertical="center"/>
    </xf>
    <xf numFmtId="0" fontId="70" fillId="0" borderId="10" applyAlignment="1" pivotButton="0" quotePrefix="0" xfId="0">
      <alignment horizontal="center" vertical="center"/>
    </xf>
    <xf numFmtId="0" fontId="8" fillId="0" borderId="13" applyAlignment="1" pivotButton="0" quotePrefix="0" xfId="0">
      <alignment horizontal="left" vertical="center"/>
    </xf>
    <xf numFmtId="0" fontId="70" fillId="0" borderId="10" applyAlignment="1" pivotButton="0" quotePrefix="0" xfId="0">
      <alignment horizontal="right" vertical="center" indent="2"/>
    </xf>
    <xf numFmtId="0" fontId="21" fillId="0" borderId="13" applyAlignment="1" pivotButton="0" quotePrefix="0" xfId="0">
      <alignment horizontal="center" vertical="center"/>
    </xf>
    <xf numFmtId="171" fontId="7" fillId="12" borderId="6" applyAlignment="1" pivotButton="0" quotePrefix="0" xfId="0">
      <alignment horizontal="distributed" vertical="center" indent="2"/>
    </xf>
    <xf numFmtId="164" fontId="101" fillId="0" borderId="0" applyAlignment="1" pivotButton="0" quotePrefix="0" xfId="12">
      <alignment horizontal="center" vertical="center" shrinkToFit="1"/>
    </xf>
    <xf numFmtId="0" fontId="4" fillId="0" borderId="77" applyAlignment="1" pivotButton="0" quotePrefix="0" xfId="0">
      <alignment horizontal="left" vertical="center" indent="1"/>
    </xf>
    <xf numFmtId="171" fontId="7" fillId="12" borderId="0" applyAlignment="1" pivotButton="0" quotePrefix="0" xfId="0">
      <alignment horizontal="center" vertical="center"/>
    </xf>
    <xf numFmtId="0" fontId="4" fillId="0" borderId="10" applyAlignment="1" pivotButton="0" quotePrefix="0" xfId="0">
      <alignment horizontal="right" vertical="center" wrapText="1"/>
    </xf>
    <xf numFmtId="0" fontId="10" fillId="0" borderId="10" applyAlignment="1" pivotButton="0" quotePrefix="0" xfId="0">
      <alignment horizontal="right" vertical="center" wrapText="1"/>
    </xf>
    <xf numFmtId="0" fontId="13" fillId="0" borderId="10" applyAlignment="1" pivotButton="0" quotePrefix="0" xfId="0">
      <alignment horizontal="right" vertical="center" wrapText="1"/>
    </xf>
    <xf numFmtId="0" fontId="84" fillId="0" borderId="10" applyAlignment="1" pivotButton="0" quotePrefix="0" xfId="0">
      <alignment horizontal="right" vertical="center" wrapText="1"/>
    </xf>
    <xf numFmtId="0" fontId="64" fillId="0" borderId="10" applyAlignment="1" pivotButton="0" quotePrefix="0" xfId="0">
      <alignment horizontal="right" vertical="center" wrapText="1"/>
    </xf>
    <xf numFmtId="0" fontId="0" fillId="0" borderId="14" pivotButton="0" quotePrefix="0" xfId="0"/>
    <xf numFmtId="0" fontId="13" fillId="0" borderId="6" applyAlignment="1" pivotButton="0" quotePrefix="0" xfId="0">
      <alignment horizontal="left" vertical="center" wrapText="1"/>
    </xf>
    <xf numFmtId="0" fontId="13" fillId="0" borderId="77" applyAlignment="1" pivotButton="0" quotePrefix="0" xfId="0">
      <alignment horizontal="center" vertical="center"/>
    </xf>
    <xf numFmtId="0" fontId="10" fillId="0" borderId="14" applyAlignment="1" pivotButton="0" quotePrefix="0" xfId="0">
      <alignment horizontal="center" vertical="center"/>
    </xf>
    <xf numFmtId="0" fontId="10" fillId="0" borderId="9" applyAlignment="1" pivotButton="0" quotePrefix="0" xfId="0">
      <alignment horizontal="left" vertical="center" wrapText="1"/>
    </xf>
    <xf numFmtId="0" fontId="64" fillId="0" borderId="9" applyAlignment="1" pivotButton="0" quotePrefix="0" xfId="0">
      <alignment horizontal="left" vertical="center" wrapText="1"/>
    </xf>
    <xf numFmtId="0" fontId="13" fillId="0" borderId="13" applyAlignment="1" pivotButton="0" quotePrefix="0" xfId="0">
      <alignment horizontal="left" vertical="center"/>
    </xf>
    <xf numFmtId="0" fontId="13" fillId="0" borderId="10" applyAlignment="1" pivotButton="0" quotePrefix="0" xfId="0">
      <alignment horizontal="left" vertical="center" wrapText="1"/>
    </xf>
    <xf numFmtId="0" fontId="83" fillId="0" borderId="10" applyAlignment="1" pivotButton="0" quotePrefix="0" xfId="0">
      <alignment horizontal="center" vertical="center"/>
    </xf>
    <xf numFmtId="0" fontId="2" fillId="0" borderId="13" applyAlignment="1" pivotButton="0" quotePrefix="0" xfId="0">
      <alignment horizontal="left" vertical="center"/>
    </xf>
    <xf numFmtId="0" fontId="83" fillId="0" borderId="10" applyAlignment="1" pivotButton="0" quotePrefix="0" xfId="0">
      <alignment horizontal="right" vertical="center" indent="2"/>
    </xf>
    <xf numFmtId="172" fontId="90" fillId="9" borderId="24" applyAlignment="1" pivotButton="0" quotePrefix="0" xfId="0">
      <alignment horizontal="distributed" vertical="center" justifyLastLine="1"/>
    </xf>
    <xf numFmtId="0" fontId="86" fillId="0" borderId="85" applyAlignment="1" pivotButton="0" quotePrefix="0" xfId="0">
      <alignment horizontal="center" vertical="center" wrapText="1"/>
    </xf>
    <xf numFmtId="0" fontId="0" fillId="0" borderId="38" pivotButton="0" quotePrefix="0" xfId="0"/>
    <xf numFmtId="0" fontId="0" fillId="0" borderId="40" pivotButton="0" quotePrefix="0" xfId="0"/>
    <xf numFmtId="0" fontId="0" fillId="0" borderId="47" pivotButton="0" quotePrefix="0" xfId="0"/>
    <xf numFmtId="0" fontId="0" fillId="0" borderId="84" pivotButton="0" quotePrefix="0" xfId="0"/>
    <xf numFmtId="0" fontId="86" fillId="12" borderId="91" applyAlignment="1" pivotButton="0" quotePrefix="0" xfId="0">
      <alignment horizontal="left" vertical="center" shrinkToFit="1" indent="1"/>
    </xf>
    <xf numFmtId="0" fontId="0" fillId="0" borderId="52" pivotButton="0" quotePrefix="0" xfId="0"/>
    <xf numFmtId="0" fontId="86" fillId="12" borderId="90" applyAlignment="1" pivotButton="0" quotePrefix="0" xfId="0">
      <alignment horizontal="left" vertical="center" indent="1"/>
    </xf>
    <xf numFmtId="0" fontId="0" fillId="0" borderId="89" pivotButton="0" quotePrefix="0" xfId="0"/>
    <xf numFmtId="0" fontId="0" fillId="0" borderId="54" pivotButton="0" quotePrefix="0" xfId="0"/>
    <xf numFmtId="0" fontId="0" fillId="0" borderId="55" pivotButton="0" quotePrefix="0" xfId="0"/>
    <xf numFmtId="0" fontId="0" fillId="0" borderId="87" pivotButton="0" quotePrefix="0" xfId="0"/>
    <xf numFmtId="0" fontId="86" fillId="12" borderId="86" applyAlignment="1" pivotButton="0" quotePrefix="0" xfId="0">
      <alignment horizontal="left" vertical="center" indent="1"/>
    </xf>
    <xf numFmtId="0" fontId="0" fillId="0" borderId="58" pivotButton="0" quotePrefix="0" xfId="0"/>
    <xf numFmtId="0" fontId="86" fillId="0" borderId="86" applyAlignment="1" pivotButton="0" quotePrefix="0" xfId="0">
      <alignment horizontal="center" vertical="center" wrapText="1"/>
    </xf>
    <xf numFmtId="0" fontId="86" fillId="12" borderId="95" applyAlignment="1" pivotButton="0" quotePrefix="0" xfId="0">
      <alignment horizontal="left" vertical="center" indent="1"/>
    </xf>
    <xf numFmtId="0" fontId="0" fillId="0" borderId="88" pivotButton="0" quotePrefix="0" xfId="0"/>
    <xf numFmtId="0" fontId="0" fillId="0" borderId="60" pivotButton="0" quotePrefix="0" xfId="0"/>
    <xf numFmtId="0" fontId="0" fillId="0" borderId="61" pivotButton="0" quotePrefix="0" xfId="0"/>
    <xf numFmtId="0" fontId="0" fillId="0" borderId="43" pivotButton="0" quotePrefix="0" xfId="0"/>
    <xf numFmtId="0" fontId="0" fillId="0" borderId="49" pivotButton="0" quotePrefix="0" xfId="0"/>
    <xf numFmtId="0" fontId="86" fillId="0" borderId="83" applyAlignment="1" pivotButton="0" quotePrefix="0" xfId="0">
      <alignment horizontal="left" vertical="center" indent="1"/>
    </xf>
    <xf numFmtId="14" fontId="92" fillId="12" borderId="82" applyAlignment="1" pivotButton="0" quotePrefix="0" xfId="0">
      <alignment horizontal="left" vertical="center" indent="1"/>
    </xf>
    <xf numFmtId="0" fontId="92" fillId="0" borderId="82" applyAlignment="1" pivotButton="0" quotePrefix="0" xfId="0">
      <alignment horizontal="left" vertical="center" indent="1"/>
    </xf>
    <xf numFmtId="0" fontId="0" fillId="0" borderId="81" pivotButton="0" quotePrefix="0" xfId="0"/>
    <xf numFmtId="0" fontId="0" fillId="0" borderId="65" pivotButton="0" quotePrefix="0" xfId="0"/>
    <xf numFmtId="0" fontId="0" fillId="0" borderId="46" pivotButton="0" quotePrefix="0" xfId="0"/>
    <xf numFmtId="176" fontId="86" fillId="0" borderId="0" applyAlignment="1" pivotButton="0" quotePrefix="0" xfId="0">
      <alignment horizontal="left" vertical="center" indent="2"/>
    </xf>
    <xf numFmtId="0" fontId="0" fillId="0" borderId="34" pivotButton="0" quotePrefix="0" xfId="0"/>
    <xf numFmtId="0" fontId="0" fillId="0" borderId="36" pivotButton="0" quotePrefix="0" xfId="0"/>
    <xf numFmtId="0" fontId="0" fillId="0" borderId="78" pivotButton="0" quotePrefix="0" xfId="0"/>
    <xf numFmtId="0" fontId="0" fillId="0" borderId="62" pivotButton="0" quotePrefix="0" xfId="0"/>
    <xf numFmtId="0" fontId="0" fillId="0" borderId="79" pivotButton="0" quotePrefix="0" xfId="0"/>
    <xf numFmtId="0" fontId="0" fillId="0" borderId="69" pivotButton="0" quotePrefix="0" xfId="0"/>
    <xf numFmtId="0" fontId="0" fillId="0" borderId="80" pivotButton="0" quotePrefix="0" xfId="0"/>
    <xf numFmtId="0" fontId="93" fillId="0" borderId="93" applyAlignment="1" pivotButton="0" quotePrefix="0" xfId="0">
      <alignment horizontal="left" vertical="center" indent="1"/>
    </xf>
    <xf numFmtId="0" fontId="0" fillId="0" borderId="73" pivotButton="0" quotePrefix="0" xfId="0"/>
    <xf numFmtId="0" fontId="0" fillId="0" borderId="94" pivotButton="0" quotePrefix="0" xfId="0"/>
    <xf numFmtId="0" fontId="0" fillId="0" borderId="74" pivotButton="0" quotePrefix="0" xfId="0"/>
    <xf numFmtId="0" fontId="0" fillId="0" borderId="92" pivotButton="0" quotePrefix="0" xfId="0"/>
    <xf numFmtId="0" fontId="0" fillId="0" borderId="70" pivotButton="0" quotePrefix="0" xfId="0"/>
    <xf numFmtId="0" fontId="43" fillId="0" borderId="10" applyAlignment="1" pivotButton="0" quotePrefix="0" xfId="5">
      <alignment horizontal="center" vertical="center"/>
    </xf>
    <xf numFmtId="0" fontId="40" fillId="0" borderId="13" applyAlignment="1" pivotButton="0" quotePrefix="0" xfId="5">
      <alignment horizontal="left" vertical="center"/>
    </xf>
    <xf numFmtId="171" fontId="58" fillId="0" borderId="10" applyAlignment="1" pivotButton="0" quotePrefix="0" xfId="5">
      <alignment horizontal="center" vertical="center"/>
    </xf>
    <xf numFmtId="49" fontId="26" fillId="0" borderId="14" applyAlignment="1" pivotButton="0" quotePrefix="0" xfId="5">
      <alignment horizontal="left" vertical="center" wrapText="1" indent="1"/>
    </xf>
    <xf numFmtId="0" fontId="59" fillId="0" borderId="77" applyAlignment="1" pivotButton="0" quotePrefix="0" xfId="5">
      <alignment horizontal="center" vertical="center"/>
    </xf>
    <xf numFmtId="0" fontId="29" fillId="0" borderId="77" applyAlignment="1" pivotButton="0" quotePrefix="0" xfId="5">
      <alignment horizontal="center" vertical="center"/>
    </xf>
    <xf numFmtId="0" fontId="29" fillId="0" borderId="14" applyAlignment="1" pivotButton="0" quotePrefix="0" xfId="5">
      <alignment horizontal="center" vertical="center"/>
    </xf>
    <xf numFmtId="49" fontId="32" fillId="12" borderId="14" applyAlignment="1" pivotButton="0" quotePrefix="0" xfId="5">
      <alignment horizontal="left" vertical="center" wrapText="1" indent="1"/>
    </xf>
    <xf numFmtId="175" fontId="27" fillId="12" borderId="4" applyAlignment="1" pivotButton="0" quotePrefix="0" xfId="5">
      <alignment horizontal="center" vertical="center"/>
    </xf>
    <xf numFmtId="171" fontId="60" fillId="0" borderId="12" applyAlignment="1" pivotButton="0" quotePrefix="0" xfId="5">
      <alignment horizontal="center" vertical="center" wrapText="1"/>
    </xf>
    <xf numFmtId="0" fontId="26" fillId="0" borderId="14" applyAlignment="1" pivotButton="0" quotePrefix="0" xfId="5">
      <alignment horizontal="left" vertical="center" indent="1"/>
    </xf>
    <xf numFmtId="0" fontId="39" fillId="12" borderId="14" applyAlignment="1" pivotButton="0" quotePrefix="0" xfId="0">
      <alignment horizontal="center" vertical="center"/>
    </xf>
    <xf numFmtId="49" fontId="30" fillId="0" borderId="77" applyAlignment="1" pivotButton="0" quotePrefix="0" xfId="5">
      <alignment horizontal="center" vertical="center" wrapText="1"/>
    </xf>
    <xf numFmtId="0" fontId="61" fillId="12" borderId="10" applyAlignment="1" pivotButton="0" quotePrefix="0" xfId="5">
      <alignment horizontal="center" vertical="center"/>
    </xf>
    <xf numFmtId="0" fontId="29" fillId="12" borderId="14" applyAlignment="1" pivotButton="0" quotePrefix="0" xfId="5">
      <alignment horizontal="center" vertical="center"/>
    </xf>
    <xf numFmtId="171" fontId="29" fillId="0" borderId="14" applyAlignment="1" pivotButton="0" quotePrefix="0" xfId="5">
      <alignment horizontal="center" vertical="center"/>
    </xf>
    <xf numFmtId="0" fontId="41" fillId="0" borderId="10" applyAlignment="1" pivotButton="0" quotePrefix="0" xfId="5">
      <alignment horizontal="center" vertical="center"/>
    </xf>
    <xf numFmtId="177" fontId="33" fillId="3" borderId="10" applyAlignment="1" pivotButton="0" quotePrefix="0" xfId="5">
      <alignment horizontal="center" vertical="center" wrapText="1"/>
    </xf>
    <xf numFmtId="167" fontId="33" fillId="3" borderId="10" applyAlignment="1" pivotButton="0" quotePrefix="0" xfId="5">
      <alignment horizontal="center" vertical="center"/>
    </xf>
    <xf numFmtId="168" fontId="33" fillId="3" borderId="10" applyAlignment="1" pivotButton="0" quotePrefix="0" xfId="5">
      <alignment horizontal="center" vertical="center" wrapText="1"/>
    </xf>
    <xf numFmtId="164" fontId="33" fillId="3" borderId="10" applyAlignment="1" pivotButton="0" quotePrefix="0" xfId="13">
      <alignment horizontal="center" vertical="center" wrapText="1"/>
    </xf>
    <xf numFmtId="164" fontId="29" fillId="0" borderId="11" applyAlignment="1" pivotButton="0" quotePrefix="0" xfId="13">
      <alignment horizontal="center" vertical="center"/>
    </xf>
    <xf numFmtId="165" fontId="24" fillId="12" borderId="22" applyAlignment="1" pivotButton="0" quotePrefix="0" xfId="0">
      <alignment horizontal="center" vertical="center" shrinkToFit="1"/>
    </xf>
    <xf numFmtId="0" fontId="36" fillId="12" borderId="97" applyAlignment="1" pivotButton="0" quotePrefix="0" xfId="0">
      <alignment horizontal="center" vertical="center"/>
    </xf>
    <xf numFmtId="169" fontId="37" fillId="12" borderId="14" applyAlignment="1" pivotButton="0" quotePrefix="0" xfId="13">
      <alignment horizontal="right" vertical="center"/>
    </xf>
    <xf numFmtId="169" fontId="37" fillId="12" borderId="14" applyAlignment="1" pivotButton="0" quotePrefix="0" xfId="12">
      <alignment vertical="center"/>
    </xf>
    <xf numFmtId="166" fontId="42" fillId="0" borderId="0" applyAlignment="1" pivotButton="0" quotePrefix="0" xfId="5">
      <alignment vertical="center"/>
    </xf>
    <xf numFmtId="164" fontId="29" fillId="0" borderId="7" applyAlignment="1" pivotButton="0" quotePrefix="0" xfId="13">
      <alignment horizontal="center" vertical="center"/>
    </xf>
    <xf numFmtId="0" fontId="34" fillId="4" borderId="10" applyAlignment="1" pivotButton="0" quotePrefix="0" xfId="0">
      <alignment horizontal="left" vertical="center" wrapText="1"/>
    </xf>
    <xf numFmtId="165" fontId="24" fillId="0" borderId="18" applyAlignment="1" pivotButton="0" quotePrefix="0" xfId="0">
      <alignment horizontal="center" vertical="center" shrinkToFit="1"/>
    </xf>
    <xf numFmtId="0" fontId="36" fillId="4" borderId="97" applyAlignment="1" pivotButton="0" quotePrefix="0" xfId="0">
      <alignment horizontal="center" vertical="center"/>
    </xf>
    <xf numFmtId="166" fontId="37" fillId="0" borderId="10" applyAlignment="1" pivotButton="0" quotePrefix="0" xfId="13">
      <alignment horizontal="right" vertical="center"/>
    </xf>
    <xf numFmtId="164" fontId="37" fillId="0" borderId="10" applyAlignment="1" pivotButton="0" quotePrefix="0" xfId="12">
      <alignment vertical="center"/>
    </xf>
    <xf numFmtId="165" fontId="24" fillId="0" borderId="19" applyAlignment="1" pivotButton="0" quotePrefix="0" xfId="0">
      <alignment horizontal="center" vertical="center" shrinkToFit="1"/>
    </xf>
    <xf numFmtId="0" fontId="0" fillId="0" borderId="15" pivotButton="0" quotePrefix="0" xfId="0"/>
    <xf numFmtId="169" fontId="29" fillId="0" borderId="21" applyAlignment="1" pivotButton="0" quotePrefix="0" xfId="5">
      <alignment horizontal="right" vertical="center" indent="1"/>
    </xf>
    <xf numFmtId="0" fontId="0" fillId="0" borderId="21" pivotButton="0" quotePrefix="0" xfId="0"/>
    <xf numFmtId="175" fontId="32" fillId="12" borderId="14" applyAlignment="1" pivotButton="0" quotePrefix="0" xfId="5">
      <alignment horizontal="left" vertical="center" wrapText="1" indent="1"/>
    </xf>
    <xf numFmtId="169" fontId="37" fillId="0" borderId="14" applyAlignment="1" pivotButton="0" quotePrefix="0" xfId="13">
      <alignment horizontal="right" vertical="center"/>
    </xf>
    <xf numFmtId="179" fontId="44" fillId="0" borderId="104" applyAlignment="1" pivotButton="0" quotePrefix="0" xfId="9">
      <alignment horizontal="center" vertical="center" wrapText="1"/>
    </xf>
    <xf numFmtId="0" fontId="0" fillId="0" borderId="30" pivotButton="0" quotePrefix="0" xfId="0"/>
    <xf numFmtId="178" fontId="44" fillId="12" borderId="101" applyAlignment="1" pivotButton="0" quotePrefix="0" xfId="9">
      <alignment horizontal="center" vertical="center" wrapText="1"/>
    </xf>
    <xf numFmtId="0" fontId="0" fillId="0" borderId="28" pivotButton="0" quotePrefix="0" xfId="0"/>
    <xf numFmtId="175" fontId="57" fillId="12" borderId="101" applyAlignment="1" pivotButton="0" quotePrefix="0" xfId="9">
      <alignment horizontal="center" vertical="center" wrapText="1"/>
    </xf>
    <xf numFmtId="49" fontId="54" fillId="0" borderId="101" applyAlignment="1" pivotButton="0" quotePrefix="0" xfId="9">
      <alignment horizontal="center" vertical="center" wrapText="1"/>
    </xf>
    <xf numFmtId="49" fontId="55" fillId="0" borderId="101" applyAlignment="1" pivotButton="0" quotePrefix="0" xfId="9">
      <alignment horizontal="center" vertical="center" wrapText="1"/>
    </xf>
    <xf numFmtId="49" fontId="56" fillId="0" borderId="101" applyAlignment="1" pivotButton="0" quotePrefix="0" xfId="9">
      <alignment horizontal="center" vertical="center" wrapText="1"/>
    </xf>
    <xf numFmtId="169" fontId="44" fillId="12" borderId="101" applyAlignment="1" pivotButton="0" quotePrefix="0" xfId="9">
      <alignment horizontal="right" vertical="center"/>
    </xf>
    <xf numFmtId="169" fontId="44" fillId="4" borderId="101" applyAlignment="1" pivotButton="0" quotePrefix="0" xfId="9">
      <alignment horizontal="right" vertical="center"/>
    </xf>
    <xf numFmtId="170" fontId="20" fillId="0" borderId="0" pivotButton="0" quotePrefix="0" xfId="9"/>
    <xf numFmtId="0" fontId="49" fillId="5" borderId="27" applyAlignment="1" pivotButton="0" quotePrefix="0" xfId="9">
      <alignment horizontal="center" vertical="center"/>
    </xf>
    <xf numFmtId="0" fontId="0" fillId="0" borderId="32" pivotButton="0" quotePrefix="0" xfId="0"/>
    <xf numFmtId="0" fontId="0" fillId="0" borderId="25" pivotButton="0" quotePrefix="0" xfId="0"/>
    <xf numFmtId="164" fontId="44" fillId="4" borderId="27" applyAlignment="1" pivotButton="0" quotePrefix="0" xfId="12">
      <alignment horizontal="left" vertical="center"/>
    </xf>
    <xf numFmtId="164" fontId="44" fillId="0" borderId="27" applyAlignment="1" pivotButton="0" quotePrefix="0" xfId="12">
      <alignment horizontal="left" vertical="center"/>
    </xf>
    <xf numFmtId="0" fontId="46" fillId="0" borderId="27" applyAlignment="1" pivotButton="0" quotePrefix="0" xfId="9">
      <alignment horizontal="center" vertical="center" wrapText="1"/>
    </xf>
    <xf numFmtId="175" fontId="44" fillId="12" borderId="27" applyAlignment="1" pivotButton="0" quotePrefix="0" xfId="9">
      <alignment horizontal="center" vertical="center" wrapText="1"/>
    </xf>
    <xf numFmtId="169" fontId="44" fillId="12" borderId="27" applyAlignment="1" pivotButton="0" quotePrefix="0" xfId="9">
      <alignment horizontal="right" vertical="center" wrapText="1"/>
    </xf>
    <xf numFmtId="169" fontId="44" fillId="0" borderId="27" applyAlignment="1" pivotButton="0" quotePrefix="0" xfId="9">
      <alignment horizontal="right" vertical="center" wrapText="1"/>
    </xf>
    <xf numFmtId="169" fontId="44" fillId="12" borderId="27" applyAlignment="1" pivotButton="0" quotePrefix="0" xfId="9">
      <alignment horizontal="right" vertical="center"/>
    </xf>
    <xf numFmtId="169" fontId="44" fillId="8" borderId="26" applyAlignment="1" pivotButton="0" quotePrefix="0" xfId="9">
      <alignment horizontal="right" vertical="center"/>
    </xf>
    <xf numFmtId="169" fontId="44" fillId="8" borderId="25" applyAlignment="1" pivotButton="0" quotePrefix="0" xfId="9">
      <alignment horizontal="right" vertical="center"/>
    </xf>
  </cellXfs>
  <cellStyles count="15">
    <cellStyle name="표준" xfId="0" builtinId="0"/>
    <cellStyle name="Normal 2" xfId="1"/>
    <cellStyle name="Normal 2 2" xfId="2"/>
    <cellStyle name="쉼표 [0] 2" xfId="3"/>
    <cellStyle name="쉼표 [0] 3" xfId="4"/>
    <cellStyle name="표준 15" xfId="5"/>
    <cellStyle name="표준 2" xfId="6"/>
    <cellStyle name="표준 2 3" xfId="7"/>
    <cellStyle name="표준 3" xfId="8"/>
    <cellStyle name="표준 3 2" xfId="9"/>
    <cellStyle name="표준 4" xfId="10"/>
    <cellStyle name="표준 9" xfId="11"/>
    <cellStyle name="쉼표 [0]" xfId="12" builtinId="6"/>
    <cellStyle name="쉼표 [0] 2 2 3" xfId="13"/>
    <cellStyle name="통화 [0] 2" xfId="1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externalLink" Target="/xl/externalLinks/externalLink1.xml" Id="rId8"/><Relationship Type="http://schemas.openxmlformats.org/officeDocument/2006/relationships/externalLink" Target="/xl/externalLinks/externalLink2.xml" Id="rId9"/><Relationship Type="http://schemas.openxmlformats.org/officeDocument/2006/relationships/externalLink" Target="/xl/externalLinks/externalLink3.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 Type="http://schemas.openxmlformats.org/officeDocument/2006/relationships/image" Target="/xl/media/image5.jpeg" Id="rId3"/></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png" Id="rId2"/><Relationship Type="http://schemas.openxmlformats.org/officeDocument/2006/relationships/image" Target="/xl/media/image8.png" Id="rId3"/></Relationships>
</file>

<file path=xl/drawings/_rels/drawing4.xml.rels><Relationships xmlns="http://schemas.openxmlformats.org/package/2006/relationships"><Relationship Type="http://schemas.openxmlformats.org/officeDocument/2006/relationships/image" Target="/xl/media/image9.jpeg" Id="rId1"/><Relationship Type="http://schemas.openxmlformats.org/officeDocument/2006/relationships/image" Target="/xl/media/image10.jpeg" Id="rId2"/></Relationships>
</file>

<file path=xl/drawings/_rels/drawing5.xml.rels><Relationships xmlns="http://schemas.openxmlformats.org/package/2006/relationships"><Relationship Type="http://schemas.openxmlformats.org/officeDocument/2006/relationships/image" Target="/xl/media/image11.jpeg" Id="rId1"/><Relationship Type="http://schemas.openxmlformats.org/officeDocument/2006/relationships/image" Target="/xl/media/image12.jpeg" Id="rId2"/></Relationships>
</file>

<file path=xl/drawings/_rels/drawing6.xml.rels><Relationships xmlns="http://schemas.openxmlformats.org/package/2006/relationships"><Relationship Type="http://schemas.openxmlformats.org/officeDocument/2006/relationships/image" Target="/xl/media/image13.jpeg" Id="rId1"/><Relationship Type="http://schemas.openxmlformats.org/officeDocument/2006/relationships/image" Target="/xl/media/image14.jpeg" Id="rId2"/><Relationship Type="http://schemas.openxmlformats.org/officeDocument/2006/relationships/image" Target="/xl/media/image15.png" Id="rId3"/></Relationships>
</file>

<file path=xl/drawings/drawing1.xml><?xml version="1.0" encoding="utf-8"?>
<wsDr xmlns="http://schemas.openxmlformats.org/drawingml/2006/spreadsheetDrawing">
  <twoCellAnchor editAs="oneCell">
    <from>
      <col>0</col>
      <colOff>211667</colOff>
      <row>10</row>
      <rowOff>285748</rowOff>
    </from>
    <to>
      <col>8</col>
      <colOff>424302</colOff>
      <row>15</row>
      <rowOff>42334</rowOff>
    </to>
    <pic>
      <nvPicPr>
        <cNvPr id="31" name="그림 30"/>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667" y="4074581"/>
          <a:ext cx="3694552" cy="1428752"/>
        </a:xfrm>
        <a:prstGeom xmlns:a="http://schemas.openxmlformats.org/drawingml/2006/main" prst="rect">
          <avLst/>
        </a:prstGeom>
        <a:ln xmlns:a="http://schemas.openxmlformats.org/drawingml/2006/main">
          <a:prstDash val="solid"/>
        </a:ln>
      </spPr>
    </pic>
    <clientData/>
  </twoCellAnchor>
  <twoCellAnchor editAs="oneCell">
    <from>
      <col>14</col>
      <colOff>603250</colOff>
      <row>12</row>
      <rowOff>174200</rowOff>
    </from>
    <to>
      <col>16</col>
      <colOff>344283</colOff>
      <row>15</row>
      <rowOff>74084</rowOff>
    </to>
    <pic>
      <nvPicPr>
        <cNvPr id="33" name="그림 32"/>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493000" y="4502783"/>
          <a:ext cx="1053366" cy="1032300"/>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211667</colOff>
      <row>10</row>
      <rowOff>285748</rowOff>
    </from>
    <to>
      <col>8</col>
      <colOff>371386</colOff>
      <row>15</row>
      <rowOff>42334</rowOff>
    </to>
    <pic>
      <nvPicPr>
        <cNvPr id="4" name="그림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667" y="3862915"/>
          <a:ext cx="3694552" cy="1428752"/>
        </a:xfrm>
        <a:prstGeom xmlns:a="http://schemas.openxmlformats.org/drawingml/2006/main" prst="rect">
          <avLst/>
        </a:prstGeom>
        <a:ln xmlns:a="http://schemas.openxmlformats.org/drawingml/2006/main">
          <a:prstDash val="solid"/>
        </a:ln>
      </spPr>
    </pic>
    <clientData/>
  </twoCellAnchor>
  <twoCellAnchor editAs="oneCell">
    <from>
      <col>14</col>
      <colOff>635000</colOff>
      <row>12</row>
      <rowOff>57784</rowOff>
    </from>
    <to>
      <col>16</col>
      <colOff>185533</colOff>
      <row>14</row>
      <rowOff>455084</rowOff>
    </to>
    <pic>
      <nvPicPr>
        <cNvPr id="5" name="그림 4"/>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0500" y="4174701"/>
          <a:ext cx="1053366" cy="1032300"/>
        </a:xfrm>
        <a:prstGeom xmlns:a="http://schemas.openxmlformats.org/drawingml/2006/main" prst="rect">
          <avLst/>
        </a:prstGeom>
        <a:ln xmlns:a="http://schemas.openxmlformats.org/drawingml/2006/main">
          <a:prstDash val="solid"/>
        </a:ln>
      </spPr>
    </pic>
    <clientData/>
  </twoCellAnchor>
  <twoCellAnchor editAs="oneCell">
    <from>
      <col>1</col>
      <colOff>29633</colOff>
      <row>11</row>
      <rowOff>45359</rowOff>
    </from>
    <to>
      <col>8</col>
      <colOff>285751</colOff>
      <row>15</row>
      <rowOff>30841</rowOff>
    </to>
    <pic>
      <nvPicPr>
        <cNvPr id="13" name="그림 12"/>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73050" y="3908276"/>
          <a:ext cx="3547534" cy="1371898"/>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95250</colOff>
      <row>55</row>
      <rowOff>47623</rowOff>
    </from>
    <to>
      <col>14</col>
      <colOff>357187</colOff>
      <row>61</row>
      <rowOff>114401</rowOff>
    </to>
    <pic>
      <nvPicPr>
        <cNvPr id="3" name="그림 2"/>
        <cNvPicPr>
          <a:picLocks xmlns:a="http://schemas.openxmlformats.org/drawingml/2006/main" noChangeAspect="1"/>
        </cNvPicPr>
      </nvPicPr>
      <blipFill rotWithShape="1">
        <a:blip xmlns:a="http://schemas.openxmlformats.org/drawingml/2006/main" xmlns:r="http://schemas.openxmlformats.org/officeDocument/2006/relationships" r:embed="rId1"/>
        <a:srcRect xmlns:a="http://schemas.openxmlformats.org/drawingml/2006/main" t="1720"/>
        <a:stretch xmlns:a="http://schemas.openxmlformats.org/drawingml/2006/main">
          <a:fillRect/>
        </a:stretch>
      </blipFill>
      <spPr>
        <a:xfrm xmlns:a="http://schemas.openxmlformats.org/drawingml/2006/main">
          <a:off x="95250" y="15811498"/>
          <a:ext cx="11013281" cy="1352653"/>
        </a:xfrm>
        <a:prstGeom xmlns:a="http://schemas.openxmlformats.org/drawingml/2006/main" prst="rect">
          <avLst/>
        </a:prstGeom>
        <a:ln xmlns:a="http://schemas.openxmlformats.org/drawingml/2006/main">
          <a:prstDash val="solid"/>
        </a:ln>
      </spPr>
    </pic>
    <clientData/>
  </twoCellAnchor>
  <twoCellAnchor editAs="oneCell">
    <from>
      <col>10</col>
      <colOff>736242</colOff>
      <row>32</row>
      <rowOff>446007</rowOff>
    </from>
    <to>
      <col>13</col>
      <colOff>59531</colOff>
      <row>34</row>
      <rowOff>137161</rowOff>
    </to>
    <pic>
      <nvPicPr>
        <cNvPr id="5" name="그림 4"/>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8915836" y="9339976"/>
          <a:ext cx="1252101" cy="1227060"/>
        </a:xfrm>
        <a:prstGeom xmlns:a="http://schemas.openxmlformats.org/drawingml/2006/main" prst="rect">
          <avLst/>
        </a:prstGeom>
        <a:ln xmlns:a="http://schemas.openxmlformats.org/drawingml/2006/main">
          <a:prstDash val="solid"/>
        </a:ln>
      </spPr>
    </pic>
    <clientData/>
  </twoCellAnchor>
  <twoCellAnchor editAs="oneCell">
    <from>
      <col>1</col>
      <colOff>126256</colOff>
      <row>48</row>
      <rowOff>165865</rowOff>
    </from>
    <to>
      <col>3</col>
      <colOff>313831</colOff>
      <row>57</row>
      <rowOff>60764</rowOff>
    </to>
    <pic>
      <nvPicPr>
        <cNvPr id="8" name="그림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rot="204208">
          <a:off x="602506" y="14191428"/>
          <a:ext cx="1735388" cy="209755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6</col>
      <colOff>243416</colOff>
      <row>32</row>
      <rowOff>201084</rowOff>
    </from>
    <to>
      <col>9</col>
      <colOff>19629</colOff>
      <row>39</row>
      <rowOff>27768</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4656666" y="10657417"/>
          <a:ext cx="2760713" cy="1308350"/>
        </a:xfrm>
        <a:prstGeom xmlns:a="http://schemas.openxmlformats.org/drawingml/2006/main" prst="rect">
          <avLst/>
        </a:prstGeom>
        <a:ln xmlns:a="http://schemas.openxmlformats.org/drawingml/2006/main">
          <a:prstDash val="solid"/>
        </a:ln>
      </spPr>
    </pic>
    <clientData/>
  </twoCellAnchor>
  <twoCellAnchor editAs="oneCell">
    <from>
      <col>6</col>
      <colOff>158749</colOff>
      <row>8</row>
      <rowOff>113270</rowOff>
    </from>
    <to>
      <col>8</col>
      <colOff>444500</colOff>
      <row>8</row>
      <rowOff>786600</rowOff>
    </to>
    <pic>
      <nvPicPr>
        <cNvPr id="4" name="그림 3"/>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5149849" y="2313545"/>
          <a:ext cx="2264834" cy="673330"/>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6</col>
      <colOff>243416</colOff>
      <row>32</row>
      <rowOff>201084</rowOff>
    </from>
    <to>
      <col>8</col>
      <colOff>1025046</colOff>
      <row>39</row>
      <rowOff>27768</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5177366" y="10630959"/>
          <a:ext cx="2760713" cy="1293533"/>
        </a:xfrm>
        <a:prstGeom xmlns:a="http://schemas.openxmlformats.org/drawingml/2006/main" prst="rect">
          <avLst/>
        </a:prstGeom>
        <a:ln xmlns:a="http://schemas.openxmlformats.org/drawingml/2006/main">
          <a:prstDash val="solid"/>
        </a:ln>
      </spPr>
    </pic>
    <clientData/>
  </twoCellAnchor>
  <twoCellAnchor editAs="oneCell">
    <from>
      <col>6</col>
      <colOff>158749</colOff>
      <row>8</row>
      <rowOff>113270</rowOff>
    </from>
    <to>
      <col>8</col>
      <colOff>444500</colOff>
      <row>8</row>
      <rowOff>786600</rowOff>
    </to>
    <pic>
      <nvPicPr>
        <cNvPr id="4" name="그림 3"/>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5149849" y="2313545"/>
          <a:ext cx="2264834" cy="673330"/>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613834</colOff>
      <row>27</row>
      <rowOff>42334</rowOff>
    </from>
    <to>
      <col>3</col>
      <colOff>243418</colOff>
      <row>32</row>
      <rowOff>94071</rowOff>
    </to>
    <pic>
      <nvPicPr>
        <cNvPr id="5" name="그림 4"/>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1195917" y="9017001"/>
          <a:ext cx="2772834" cy="1787403"/>
        </a:xfrm>
        <a:prstGeom xmlns:a="http://schemas.openxmlformats.org/drawingml/2006/main" prst="rect">
          <avLst/>
        </a:prstGeom>
        <a:ln xmlns:a="http://schemas.openxmlformats.org/drawingml/2006/main">
          <a:prstDash val="solid"/>
        </a:ln>
      </spPr>
    </pic>
    <clientData/>
  </twoCellAnchor>
  <oneCellAnchor>
    <from>
      <col>0</col>
      <colOff>0</colOff>
      <row>0</row>
      <rowOff>0</rowOff>
    </from>
    <ext cx="2340334" cy="523875"/>
    <pic>
      <nvPicPr>
        <cNvPr id="2" name="Picture 2" descr="C:\Users\JC\Desktop\work\브로셔\브로셔 이미지\싼카.jpg"/>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2340334" cy="523875"/>
        </a:xfrm>
        <a:prstGeom xmlns:a="http://schemas.openxmlformats.org/drawingml/2006/main" prst="rect">
          <avLst/>
        </a:prstGeom>
        <a:noFill xmlns:a="http://schemas.openxmlformats.org/drawingml/2006/main"/>
        <a:ln xmlns:a="http://schemas.openxmlformats.org/drawingml/2006/main">
          <a:noFill/>
          <a:prstDash val="solid"/>
        </a:ln>
      </spPr>
    </pic>
    <clientData/>
  </oneCellAnchor>
  <oneCellAnchor>
    <from>
      <col>0</col>
      <colOff>0</colOff>
      <row>0</row>
      <rowOff>523875</rowOff>
    </from>
    <ext cx="3343275" cy="561975"/>
    <pic>
      <nvPicPr>
        <cNvPr id="3" name="Picture 3" descr="C:\Users\JC\Desktop\work\브로셔\브로셔 이미지\싼카2.jpg"/>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0" y="523875"/>
          <a:ext cx="3343275" cy="561975"/>
        </a:xfrm>
        <a:prstGeom xmlns:a="http://schemas.openxmlformats.org/drawingml/2006/main" prst="rect">
          <avLst/>
        </a:prstGeom>
        <a:noFill xmlns:a="http://schemas.openxmlformats.org/drawingml/2006/main"/>
        <a:ln xmlns:a="http://schemas.openxmlformats.org/drawingml/2006/main">
          <a:noFill/>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file:///D:\&#49457;&#49888;&#47924;&#50669;\01-&#52264;&#47049;&#44396;&#47588;\2016.10.19%20&#49457;&#49888;%20&#49688;&#52636;&#54788;&#54889;&#54364;.xls" TargetMode="External" Id="rId1"/></Relationships>
</file>

<file path=xl/externalLinks/_rels/externalLink2.xml.rels><Relationships xmlns="http://schemas.openxmlformats.org/package/2006/relationships"><Relationship Type="http://schemas.openxmlformats.org/officeDocument/2006/relationships/externalLinkPath" Target="file:///J:\Company\1000\2002&#45380;&#51648;&#52636;.xls" TargetMode="External" Id="rId1"/></Relationships>
</file>

<file path=xl/externalLinks/_rels/externalLink3.xml.rels><Relationships xmlns="http://schemas.openxmlformats.org/package/2006/relationships"><Relationship Type="http://schemas.openxmlformats.org/officeDocument/2006/relationships/externalLinkPath" Target="file:///D:\2017&#45380;%20&#49688;&#52636;&#54788;&#54889;.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현황판"/>
      <sheetName val="입출고"/>
      <sheetName val="차량말소신청서"/>
      <sheetName val="사업자등록증"/>
      <sheetName val="계약서"/>
      <sheetName val="매매계약서"/>
      <sheetName val="Sheet1"/>
    </sheetNames>
    <sheetDataSet>
      <sheetData sheetId="0"/>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12 (3)"/>
      <sheetName val="1"/>
      <sheetName val="1(2)"/>
      <sheetName val="2"/>
      <sheetName val="2 (2)"/>
      <sheetName val="3"/>
      <sheetName val="3(2)"/>
      <sheetName val="4"/>
      <sheetName val="4 (2)"/>
      <sheetName val="5"/>
      <sheetName val="5 (2)"/>
      <sheetName val="6"/>
      <sheetName val="6 (2)"/>
      <sheetName val="7"/>
      <sheetName val="7 (2)"/>
      <sheetName val="8"/>
      <sheetName val="8 (2)"/>
      <sheetName val="9"/>
      <sheetName val="9 (2)"/>
      <sheetName val="10"/>
      <sheetName val="10 (2)"/>
      <sheetName val="11"/>
      <sheetName val="11 (2)"/>
      <sheetName val="12"/>
      <sheetName val="12 (2)"/>
      <sheetName val="집계표"/>
      <sheetName val="잔액"/>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refreshError="1"/>
      <sheetData sheetId="26"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20161130이후"/>
      <sheetName val="CarName_INPUT입력"/>
      <sheetName val="쉬핑마크 (2)"/>
      <sheetName val="쉬핑마크"/>
      <sheetName val="계약서"/>
      <sheetName val="쉬핑INVOICE"/>
      <sheetName val="수출현황_종합"/>
      <sheetName val="부품"/>
      <sheetName val="차량매입경비신청서 (2)"/>
      <sheetName val="신한 원화"/>
      <sheetName val="코리아 원화"/>
      <sheetName val="차량매입경비신청서"/>
      <sheetName val="면장신청"/>
      <sheetName val="Sheet2"/>
      <sheetName val="Sheet3"/>
      <sheetName val="말소신청서"/>
      <sheetName val="월말신고"/>
      <sheetName val="구매선적일보"/>
      <sheetName val="매입현황 보고"/>
      <sheetName val="재고관리"/>
      <sheetName val="말소증"/>
      <sheetName val="매매계약서"/>
      <sheetName val="면장주소"/>
      <sheetName val="현금영수증"/>
      <sheetName val="이행신고서"/>
      <sheetName val="개인정보"/>
      <sheetName val="Sheet1"/>
    </sheetNames>
    <sheetDataSet>
      <sheetData sheetId="0"/>
      <sheetData sheetId="1">
        <row r="4">
          <cell r="A4" t="str">
            <v>차명</v>
          </cell>
        </row>
        <row r="5">
          <cell r="A5" t="str">
            <v>엑센트1495</v>
          </cell>
        </row>
        <row r="6">
          <cell r="A6" t="str">
            <v>엑센트1396</v>
          </cell>
        </row>
        <row r="7">
          <cell r="A7" t="str">
            <v>엑센트1341</v>
          </cell>
        </row>
        <row r="8">
          <cell r="A8" t="str">
            <v>엑센트1591</v>
          </cell>
        </row>
        <row r="9">
          <cell r="A9" t="str">
            <v>엑센트1368</v>
          </cell>
        </row>
        <row r="10">
          <cell r="A10" t="str">
            <v>엑센트1582</v>
          </cell>
        </row>
        <row r="11">
          <cell r="A11" t="str">
            <v>엑센트</v>
          </cell>
        </row>
        <row r="12">
          <cell r="A12" t="str">
            <v>아반떼</v>
          </cell>
        </row>
        <row r="13">
          <cell r="A13" t="str">
            <v>md</v>
          </cell>
        </row>
        <row r="14">
          <cell r="A14" t="str">
            <v>아반떼오토</v>
          </cell>
        </row>
        <row r="15">
          <cell r="A15" t="str">
            <v>hd</v>
          </cell>
        </row>
        <row r="16">
          <cell r="A16" t="str">
            <v>xd</v>
          </cell>
        </row>
        <row r="17">
          <cell r="A17" t="str">
            <v>뉴아반떼</v>
          </cell>
        </row>
        <row r="18">
          <cell r="A18" t="str">
            <v>클릭</v>
          </cell>
        </row>
        <row r="19">
          <cell r="A19" t="str">
            <v>뉴클릭</v>
          </cell>
        </row>
        <row r="20">
          <cell r="A20" t="str">
            <v>엘란트라</v>
          </cell>
        </row>
        <row r="21">
          <cell r="A21" t="str">
            <v>그레이스</v>
          </cell>
        </row>
        <row r="22">
          <cell r="A22" t="str">
            <v>그레이스9</v>
          </cell>
        </row>
        <row r="23">
          <cell r="A23" t="str">
            <v>그레이스12</v>
          </cell>
        </row>
        <row r="24">
          <cell r="A24">
            <v>0</v>
          </cell>
        </row>
        <row r="25">
          <cell r="A25" t="str">
            <v>그레이스15</v>
          </cell>
        </row>
        <row r="26">
          <cell r="A26">
            <v>0</v>
          </cell>
        </row>
        <row r="27">
          <cell r="A27" t="str">
            <v>그레이스6밴</v>
          </cell>
        </row>
        <row r="28">
          <cell r="A28" t="str">
            <v>그레이스
장축6밴</v>
          </cell>
        </row>
        <row r="29">
          <cell r="A29" t="str">
            <v>그레이스
장축3밴</v>
          </cell>
        </row>
        <row r="30">
          <cell r="A30">
            <v>0</v>
          </cell>
        </row>
        <row r="31">
          <cell r="A31" t="str">
            <v>마이티 2.5톤</v>
          </cell>
        </row>
        <row r="32">
          <cell r="A32" t="str">
            <v>마이티</v>
          </cell>
        </row>
        <row r="33">
          <cell r="A33" t="str">
            <v>마이티2 터보</v>
          </cell>
        </row>
        <row r="34">
          <cell r="A34">
            <v>0</v>
          </cell>
        </row>
        <row r="35">
          <cell r="A35">
            <v>0</v>
          </cell>
        </row>
        <row r="36">
          <cell r="A36" t="str">
            <v>그랜드스타렉스</v>
          </cell>
        </row>
        <row r="37">
          <cell r="A37">
            <v>0</v>
          </cell>
        </row>
        <row r="38">
          <cell r="A38">
            <v>0</v>
          </cell>
        </row>
        <row r="39">
          <cell r="A39">
            <v>0</v>
          </cell>
        </row>
        <row r="40">
          <cell r="A40">
            <v>0</v>
          </cell>
        </row>
        <row r="41">
          <cell r="A41">
            <v>0</v>
          </cell>
        </row>
        <row r="42">
          <cell r="A42">
            <v>0</v>
          </cell>
        </row>
        <row r="43">
          <cell r="A43">
            <v>0</v>
          </cell>
        </row>
        <row r="44">
          <cell r="A44">
            <v>0</v>
          </cell>
        </row>
        <row r="45">
          <cell r="A45">
            <v>0</v>
          </cell>
        </row>
        <row r="46">
          <cell r="A46">
            <v>0</v>
          </cell>
        </row>
        <row r="47">
          <cell r="A47">
            <v>0</v>
          </cell>
        </row>
        <row r="48">
          <cell r="A48">
            <v>0</v>
          </cell>
        </row>
        <row r="49">
          <cell r="A49">
            <v>0</v>
          </cell>
        </row>
        <row r="50">
          <cell r="A50" t="str">
            <v>포터초장축더블캡</v>
          </cell>
        </row>
        <row r="51">
          <cell r="A51" t="str">
            <v>포터초장축슈퍼캡</v>
          </cell>
        </row>
        <row r="52">
          <cell r="A52">
            <v>0</v>
          </cell>
        </row>
        <row r="53">
          <cell r="A53" t="str">
            <v>포터</v>
          </cell>
        </row>
        <row r="54">
          <cell r="A54" t="str">
            <v>포터장축켑</v>
          </cell>
        </row>
        <row r="55">
          <cell r="A55" t="str">
            <v>포터초장축</v>
          </cell>
        </row>
        <row r="56">
          <cell r="A56" t="str">
            <v>포터2</v>
          </cell>
        </row>
        <row r="57">
          <cell r="A57">
            <v>0</v>
          </cell>
        </row>
        <row r="58">
          <cell r="A58" t="str">
            <v>포터2내장탑</v>
          </cell>
        </row>
        <row r="59">
          <cell r="A59" t="str">
            <v>포터2냉동탑</v>
          </cell>
        </row>
        <row r="60">
          <cell r="A60">
            <v>0</v>
          </cell>
        </row>
        <row r="61">
          <cell r="A61">
            <v>0</v>
          </cell>
        </row>
        <row r="62">
          <cell r="A62">
            <v>0</v>
          </cell>
        </row>
        <row r="63">
          <cell r="A63">
            <v>0</v>
          </cell>
        </row>
        <row r="64">
          <cell r="A64" t="str">
            <v>현대5톤트럭</v>
          </cell>
        </row>
        <row r="65">
          <cell r="A65">
            <v>0</v>
          </cell>
        </row>
        <row r="66">
          <cell r="A66">
            <v>0</v>
          </cell>
        </row>
        <row r="67">
          <cell r="A67" t="str">
            <v>스타렉스</v>
          </cell>
        </row>
        <row r="68">
          <cell r="A68" t="str">
            <v>스타렉스인터쿨러9</v>
          </cell>
        </row>
        <row r="69">
          <cell r="A69" t="str">
            <v>스타렉스9</v>
          </cell>
        </row>
        <row r="70">
          <cell r="A70">
            <v>0</v>
          </cell>
        </row>
        <row r="71">
          <cell r="A71" t="str">
            <v>스타렉스12</v>
          </cell>
        </row>
        <row r="72">
          <cell r="A72">
            <v>0</v>
          </cell>
        </row>
        <row r="73">
          <cell r="A73" t="str">
            <v>스타렉스6</v>
          </cell>
        </row>
        <row r="74">
          <cell r="A74">
            <v>0</v>
          </cell>
        </row>
        <row r="75">
          <cell r="A75" t="str">
            <v>스타렉스터보롱12</v>
          </cell>
        </row>
        <row r="76">
          <cell r="A76" t="str">
            <v>스타렉스4륜</v>
          </cell>
        </row>
        <row r="77">
          <cell r="A77">
            <v>0</v>
          </cell>
        </row>
        <row r="78">
          <cell r="A78" t="str">
            <v>테라칸</v>
          </cell>
        </row>
        <row r="79">
          <cell r="A79">
            <v>0</v>
          </cell>
        </row>
        <row r="80">
          <cell r="A80" t="str">
            <v>베르나</v>
          </cell>
        </row>
        <row r="81">
          <cell r="A81" t="str">
            <v>뉴베르나</v>
          </cell>
        </row>
        <row r="82">
          <cell r="A82" t="str">
            <v>베르나하이브리드</v>
          </cell>
        </row>
        <row r="83">
          <cell r="A83">
            <v>0</v>
          </cell>
        </row>
        <row r="84">
          <cell r="A84" t="str">
            <v>카운티</v>
          </cell>
        </row>
        <row r="85">
          <cell r="A85" t="str">
            <v>이-카운티</v>
          </cell>
        </row>
        <row r="86">
          <cell r="A86" t="str">
            <v>벨로스터</v>
          </cell>
        </row>
        <row r="87">
          <cell r="A87" t="str">
            <v>베르나</v>
          </cell>
        </row>
        <row r="88">
          <cell r="A88" t="str">
            <v>아토스</v>
          </cell>
        </row>
        <row r="89">
          <cell r="A89" t="str">
            <v>라비타</v>
          </cell>
        </row>
        <row r="90">
          <cell r="A90">
            <v>0</v>
          </cell>
        </row>
        <row r="91">
          <cell r="A91" t="str">
            <v>투싼</v>
          </cell>
        </row>
        <row r="92">
          <cell r="A92" t="str">
            <v>투스카니</v>
          </cell>
        </row>
        <row r="93">
          <cell r="A93" t="str">
            <v>티뷰론터뷸런스</v>
          </cell>
        </row>
        <row r="94">
          <cell r="A94">
            <v>0</v>
          </cell>
        </row>
        <row r="95">
          <cell r="A95" t="str">
            <v>쏘나타</v>
          </cell>
        </row>
        <row r="96">
          <cell r="A96" t="str">
            <v>ef쏘나타</v>
          </cell>
        </row>
        <row r="97">
          <cell r="A97">
            <v>0</v>
          </cell>
        </row>
        <row r="98">
          <cell r="A98" t="str">
            <v>뉴EF쏘나타</v>
          </cell>
        </row>
        <row r="99">
          <cell r="A99" t="str">
            <v>뉴EF쏘나타골드</v>
          </cell>
        </row>
        <row r="100">
          <cell r="A100" t="str">
            <v>쏘나타 하이브리드</v>
          </cell>
        </row>
        <row r="101">
          <cell r="A101">
            <v>0</v>
          </cell>
        </row>
        <row r="102">
          <cell r="A102" t="str">
            <v>에쿠스</v>
          </cell>
        </row>
        <row r="103">
          <cell r="A103" t="str">
            <v>i30</v>
          </cell>
        </row>
        <row r="104">
          <cell r="A104">
            <v>0</v>
          </cell>
        </row>
        <row r="105">
          <cell r="A105" t="str">
            <v>싼타페</v>
          </cell>
        </row>
        <row r="106">
          <cell r="A106" t="str">
            <v>그랜저</v>
          </cell>
        </row>
        <row r="107">
          <cell r="A107" t="str">
            <v>그랜저XG</v>
          </cell>
        </row>
        <row r="108">
          <cell r="A108" t="str">
            <v>뉴그랜저XG</v>
          </cell>
        </row>
        <row r="109">
          <cell r="A109" t="str">
            <v>그랜저TG</v>
          </cell>
        </row>
        <row r="110">
          <cell r="A110" t="str">
            <v>로체</v>
          </cell>
        </row>
        <row r="111">
          <cell r="A111" t="str">
            <v>포르테</v>
          </cell>
        </row>
        <row r="112">
          <cell r="A112" t="str">
            <v>포르테쿱</v>
          </cell>
        </row>
        <row r="113">
          <cell r="A113" t="str">
            <v>봉고</v>
          </cell>
        </row>
        <row r="114">
          <cell r="A114">
            <v>0</v>
          </cell>
        </row>
        <row r="115">
          <cell r="A115" t="str">
            <v>델타</v>
          </cell>
        </row>
        <row r="116">
          <cell r="A116" t="str">
            <v>아벨라</v>
          </cell>
        </row>
        <row r="117">
          <cell r="A117" t="str">
            <v>쎄라토</v>
          </cell>
        </row>
        <row r="118">
          <cell r="A118" t="str">
            <v>k5</v>
          </cell>
        </row>
        <row r="119">
          <cell r="A119" t="str">
            <v>k5 하이브리드</v>
          </cell>
        </row>
        <row r="120">
          <cell r="A120" t="str">
            <v>리오</v>
          </cell>
        </row>
        <row r="121">
          <cell r="A121" t="str">
            <v>리오RX-V</v>
          </cell>
        </row>
        <row r="122">
          <cell r="A122" t="str">
            <v>리오sf</v>
          </cell>
        </row>
        <row r="123">
          <cell r="A123" t="str">
            <v>세피아</v>
          </cell>
        </row>
        <row r="124">
          <cell r="A124" t="str">
            <v>세피아2</v>
          </cell>
        </row>
        <row r="125">
          <cell r="A125" t="str">
            <v>세피아오토</v>
          </cell>
        </row>
        <row r="126">
          <cell r="A126" t="str">
            <v>스펙트라</v>
          </cell>
        </row>
        <row r="127">
          <cell r="A127" t="str">
            <v>스펙트라윙</v>
          </cell>
        </row>
        <row r="128">
          <cell r="A128" t="str">
            <v>비스토</v>
          </cell>
        </row>
        <row r="129">
          <cell r="A129" t="str">
            <v>슈마</v>
          </cell>
        </row>
        <row r="130">
          <cell r="A130" t="str">
            <v>프라이드웨곤</v>
          </cell>
        </row>
        <row r="131">
          <cell r="A131" t="str">
            <v>프라이드</v>
          </cell>
        </row>
        <row r="132">
          <cell r="A132">
            <v>0</v>
          </cell>
        </row>
        <row r="133">
          <cell r="A133" t="str">
            <v>프런티어</v>
          </cell>
        </row>
        <row r="134">
          <cell r="A134">
            <v>0</v>
          </cell>
        </row>
        <row r="135">
          <cell r="A135" t="str">
            <v>스포티지</v>
          </cell>
        </row>
        <row r="136">
          <cell r="A136" t="str">
            <v>오텍봉고킹캡</v>
          </cell>
        </row>
        <row r="137">
          <cell r="A137" t="str">
            <v>프런티어1.3톤</v>
          </cell>
        </row>
        <row r="138">
          <cell r="A138" t="str">
            <v>오텍봉고킹캡</v>
          </cell>
        </row>
        <row r="139">
          <cell r="A139">
            <v>0</v>
          </cell>
        </row>
        <row r="140">
          <cell r="A140" t="str">
            <v>프런티어1.4톤</v>
          </cell>
        </row>
        <row r="141">
          <cell r="A141" t="str">
            <v>봉고킹캡</v>
          </cell>
        </row>
        <row r="142">
          <cell r="A142">
            <v>0</v>
          </cell>
        </row>
        <row r="143">
          <cell r="A143" t="str">
            <v>오텍프런티어</v>
          </cell>
        </row>
        <row r="144">
          <cell r="A144">
            <v>0</v>
          </cell>
        </row>
        <row r="145">
          <cell r="A145" t="str">
            <v>봉고3</v>
          </cell>
        </row>
        <row r="146">
          <cell r="A146" t="str">
            <v>봉고3 1.2</v>
          </cell>
        </row>
        <row r="147">
          <cell r="A147" t="str">
            <v>봉고3 1.4</v>
          </cell>
        </row>
        <row r="148">
          <cell r="A148" t="str">
            <v>봉고3 1톤</v>
          </cell>
        </row>
        <row r="149">
          <cell r="A149" t="str">
            <v>봉고3 카고</v>
          </cell>
        </row>
        <row r="150">
          <cell r="A150" t="str">
            <v>봉고3 플러스</v>
          </cell>
        </row>
        <row r="151">
          <cell r="A151" t="str">
            <v>봉고프런티어킹캡</v>
          </cell>
        </row>
        <row r="152">
          <cell r="A152" t="str">
            <v>봉고프런티어4륜</v>
          </cell>
        </row>
        <row r="153">
          <cell r="A153" t="str">
            <v>봉고프런티어</v>
          </cell>
        </row>
        <row r="154">
          <cell r="A154" t="str">
            <v>봉고3 탑</v>
          </cell>
        </row>
        <row r="155">
          <cell r="A155" t="str">
            <v>봉고 트런티어 탑</v>
          </cell>
        </row>
        <row r="156">
          <cell r="A156" t="str">
            <v>봉고프런티어 GLS</v>
          </cell>
        </row>
        <row r="157">
          <cell r="A157" t="str">
            <v>마티즈</v>
          </cell>
        </row>
        <row r="158">
          <cell r="A158" t="str">
            <v>마티즈0.8at</v>
          </cell>
        </row>
        <row r="159">
          <cell r="A159" t="str">
            <v>마티즈0.8mt</v>
          </cell>
        </row>
        <row r="160">
          <cell r="A160" t="str">
            <v>마티즈밴 AT</v>
          </cell>
        </row>
        <row r="161">
          <cell r="A161">
            <v>0</v>
          </cell>
        </row>
        <row r="162">
          <cell r="A162" t="str">
            <v>윈스톰</v>
          </cell>
        </row>
        <row r="163">
          <cell r="A163" t="str">
            <v>라노스1.3</v>
          </cell>
        </row>
        <row r="164">
          <cell r="A164" t="str">
            <v>라노스1.5</v>
          </cell>
        </row>
        <row r="165">
          <cell r="A165" t="str">
            <v>라노스해치백1.3</v>
          </cell>
        </row>
        <row r="166">
          <cell r="A166" t="str">
            <v>라노스해치백1.5</v>
          </cell>
        </row>
        <row r="167">
          <cell r="A167" t="str">
            <v>라노스</v>
          </cell>
        </row>
        <row r="168">
          <cell r="A168">
            <v>0</v>
          </cell>
        </row>
        <row r="169">
          <cell r="A169" t="str">
            <v>매그너스</v>
          </cell>
        </row>
        <row r="170">
          <cell r="A170">
            <v>0</v>
          </cell>
        </row>
        <row r="171">
          <cell r="A171" t="str">
            <v>누비라1.5</v>
          </cell>
        </row>
        <row r="172">
          <cell r="A172">
            <v>0</v>
          </cell>
        </row>
        <row r="173">
          <cell r="A173" t="str">
            <v>라세티1.6</v>
          </cell>
        </row>
        <row r="174">
          <cell r="A174">
            <v>0</v>
          </cell>
        </row>
        <row r="175">
          <cell r="A175">
            <v>0</v>
          </cell>
        </row>
        <row r="176">
          <cell r="A176" t="str">
            <v>라세티5</v>
          </cell>
        </row>
        <row r="177">
          <cell r="A177" t="str">
            <v>라세티5 mt</v>
          </cell>
        </row>
        <row r="178">
          <cell r="A178">
            <v>0</v>
          </cell>
        </row>
        <row r="179">
          <cell r="A179" t="str">
            <v>라세티1.5</v>
          </cell>
        </row>
        <row r="180">
          <cell r="A180">
            <v>0</v>
          </cell>
        </row>
        <row r="181">
          <cell r="A181" t="str">
            <v>젠트라1.5</v>
          </cell>
        </row>
        <row r="182">
          <cell r="A182" t="str">
            <v>젠트라1.6</v>
          </cell>
        </row>
        <row r="183">
          <cell r="A183" t="str">
            <v>젠트라1.2</v>
          </cell>
        </row>
        <row r="184">
          <cell r="A184" t="str">
            <v>칼로스1.5</v>
          </cell>
        </row>
        <row r="185">
          <cell r="A185" t="str">
            <v>칼로스1.2</v>
          </cell>
        </row>
        <row r="186">
          <cell r="A186" t="str">
            <v>칼로스1.5</v>
          </cell>
        </row>
        <row r="187">
          <cell r="A187" t="str">
            <v>티코</v>
          </cell>
        </row>
        <row r="188">
          <cell r="A188" t="str">
            <v>다마스</v>
          </cell>
        </row>
        <row r="189">
          <cell r="A189" t="str">
            <v>다마스밴</v>
          </cell>
        </row>
        <row r="190">
          <cell r="A190" t="str">
            <v>다마스5</v>
          </cell>
        </row>
        <row r="191">
          <cell r="A191" t="str">
            <v>다마스7</v>
          </cell>
        </row>
        <row r="192">
          <cell r="A192" t="str">
            <v>레간자</v>
          </cell>
        </row>
        <row r="193">
          <cell r="A193" t="str">
            <v>레간자2.0</v>
          </cell>
        </row>
        <row r="194">
          <cell r="A194" t="str">
            <v>라보</v>
          </cell>
        </row>
        <row r="195">
          <cell r="A195" t="str">
            <v>라보롱카고</v>
          </cell>
        </row>
        <row r="196">
          <cell r="A196">
            <v>0</v>
          </cell>
        </row>
        <row r="197">
          <cell r="A197" t="str">
            <v>라보5MT</v>
          </cell>
        </row>
        <row r="198">
          <cell r="A198" t="str">
            <v>CR-V</v>
          </cell>
        </row>
        <row r="199">
          <cell r="A199" t="str">
            <v>쏘울</v>
          </cell>
        </row>
        <row r="200">
          <cell r="A200" t="str">
            <v>모닝</v>
          </cell>
        </row>
        <row r="201">
          <cell r="A201" t="str">
            <v>쏘렌토</v>
          </cell>
        </row>
        <row r="202">
          <cell r="A202" t="str">
            <v>쏘렌토gl</v>
          </cell>
        </row>
        <row r="203">
          <cell r="A203" t="str">
            <v>쏘렌토GLS</v>
          </cell>
        </row>
        <row r="204">
          <cell r="A204">
            <v>0</v>
          </cell>
        </row>
        <row r="205">
          <cell r="A205" t="str">
            <v>파맥스</v>
          </cell>
        </row>
        <row r="206">
          <cell r="A206" t="str">
            <v>타우너</v>
          </cell>
        </row>
        <row r="207">
          <cell r="A207" t="str">
            <v>프레지오</v>
          </cell>
        </row>
        <row r="208">
          <cell r="A208">
            <v>0</v>
          </cell>
        </row>
        <row r="209">
          <cell r="A209">
            <v>0</v>
          </cell>
        </row>
        <row r="210">
          <cell r="A210">
            <v>0</v>
          </cell>
        </row>
        <row r="211">
          <cell r="A211">
            <v>0</v>
          </cell>
        </row>
        <row r="212">
          <cell r="A212" t="str">
            <v>오피러스</v>
          </cell>
        </row>
        <row r="213">
          <cell r="A213" t="str">
            <v>옵티마</v>
          </cell>
        </row>
        <row r="214">
          <cell r="A214" t="str">
            <v>옵티마리갈</v>
          </cell>
        </row>
        <row r="215">
          <cell r="A215" t="str">
            <v>sm3</v>
          </cell>
        </row>
        <row r="216">
          <cell r="A216">
            <v>520</v>
          </cell>
        </row>
        <row r="217">
          <cell r="A217" t="str">
            <v>520 LPG</v>
          </cell>
        </row>
        <row r="218">
          <cell r="A218">
            <v>518</v>
          </cell>
        </row>
        <row r="219">
          <cell r="A219" t="str">
            <v>525V</v>
          </cell>
        </row>
        <row r="220">
          <cell r="A220" t="str">
            <v>520v</v>
          </cell>
        </row>
        <row r="221">
          <cell r="A221">
            <v>0</v>
          </cell>
        </row>
        <row r="222">
          <cell r="A222" t="str">
            <v>시에로</v>
          </cell>
        </row>
        <row r="223">
          <cell r="A223">
            <v>0</v>
          </cell>
        </row>
        <row r="224">
          <cell r="A224">
            <v>0</v>
          </cell>
        </row>
        <row r="225">
          <cell r="A225">
            <v>0</v>
          </cell>
        </row>
        <row r="226">
          <cell r="A226">
            <v>0</v>
          </cell>
        </row>
        <row r="227">
          <cell r="A227">
            <v>0</v>
          </cell>
        </row>
        <row r="228">
          <cell r="A228">
            <v>0</v>
          </cell>
        </row>
        <row r="229">
          <cell r="A229" t="str">
            <v>bmw525i</v>
          </cell>
        </row>
        <row r="230">
          <cell r="A230">
            <v>0</v>
          </cell>
        </row>
        <row r="231">
          <cell r="A231">
            <v>0</v>
          </cell>
        </row>
        <row r="232">
          <cell r="A232">
            <v>0</v>
          </cell>
        </row>
        <row r="233">
          <cell r="A233">
            <v>0</v>
          </cell>
        </row>
        <row r="234">
          <cell r="A234">
            <v>0</v>
          </cell>
        </row>
        <row r="235">
          <cell r="A235" t="str">
            <v>무쏘</v>
          </cell>
        </row>
        <row r="236">
          <cell r="A236" t="str">
            <v>뉴무쏘</v>
          </cell>
        </row>
        <row r="237">
          <cell r="A237" t="str">
            <v>카니발</v>
          </cell>
        </row>
        <row r="238">
          <cell r="A238" t="str">
            <v>카니발2</v>
          </cell>
        </row>
        <row r="239">
          <cell r="A239" t="str">
            <v>카렌스</v>
          </cell>
        </row>
        <row r="240">
          <cell r="A240" t="str">
            <v>렉스턴</v>
          </cell>
        </row>
        <row r="241">
          <cell r="A241" t="str">
            <v>체어맨</v>
          </cell>
        </row>
        <row r="242">
          <cell r="A242">
            <v>0</v>
          </cell>
        </row>
        <row r="243">
          <cell r="A243">
            <v>0</v>
          </cell>
        </row>
        <row r="244">
          <cell r="A244" t="str">
            <v>이스타나</v>
          </cell>
        </row>
        <row r="245">
          <cell r="A245" t="str">
            <v>이스타나15</v>
          </cell>
        </row>
        <row r="246">
          <cell r="A246" t="str">
            <v>이스타나12</v>
          </cell>
        </row>
        <row r="247">
          <cell r="A247" t="str">
            <v>이스타나6밴</v>
          </cell>
        </row>
        <row r="248">
          <cell r="A248" t="str">
            <v>엑티언</v>
          </cell>
        </row>
        <row r="249">
          <cell r="A249" t="str">
            <v>엑티언스포츠</v>
          </cell>
        </row>
        <row r="250">
          <cell r="A250" t="str">
            <v>코란도</v>
          </cell>
        </row>
        <row r="251">
          <cell r="A251" t="str">
            <v>렉서스ES330</v>
          </cell>
        </row>
        <row r="252">
          <cell r="A252" t="str">
            <v>렉서스ES350</v>
          </cell>
        </row>
        <row r="253">
          <cell r="A253" t="str">
            <v>렉서스LS430</v>
          </cell>
        </row>
        <row r="254">
          <cell r="A254" t="str">
            <v>렉서스GS300</v>
          </cell>
        </row>
        <row r="255">
          <cell r="A255" t="str">
            <v>렉서스LS460</v>
          </cell>
        </row>
        <row r="256">
          <cell r="A256" t="str">
            <v>렉서스LS460L</v>
          </cell>
        </row>
        <row r="257">
          <cell r="A257" t="str">
            <v>벤츠 C-240</v>
          </cell>
        </row>
        <row r="258">
          <cell r="A258" t="str">
            <v>아우디a6</v>
          </cell>
        </row>
        <row r="259">
          <cell r="A259" t="str">
            <v>아우디a4</v>
          </cell>
        </row>
        <row r="260">
          <cell r="A260" t="str">
            <v>엑센트</v>
          </cell>
        </row>
        <row r="261">
          <cell r="A261" t="str">
            <v>스타렉스인터쿨러9인4WD</v>
          </cell>
        </row>
        <row r="262">
          <cell r="A262" t="str">
            <v>스타렉스9</v>
          </cell>
        </row>
        <row r="263">
          <cell r="A263" t="str">
            <v>뉴스타렉스4륜AT</v>
          </cell>
        </row>
        <row r="264">
          <cell r="A264" t="str">
            <v>스타렉스인터쿨러단축9인</v>
          </cell>
        </row>
        <row r="265">
          <cell r="A265" t="str">
            <v>프라이드해치백</v>
          </cell>
        </row>
        <row r="266">
          <cell r="A266" t="str">
            <v>싼타페AT</v>
          </cell>
        </row>
        <row r="267">
          <cell r="A267" t="str">
            <v>뉴스타렉스12</v>
          </cell>
        </row>
        <row r="268">
          <cell r="A268" t="str">
            <v>포터II냉동탑차</v>
          </cell>
        </row>
        <row r="269">
          <cell r="A269" t="str">
            <v>포터II슈퍼캡냉동탑차</v>
          </cell>
        </row>
        <row r="270">
          <cell r="A270" t="str">
            <v>다마스5인승</v>
          </cell>
        </row>
        <row r="271">
          <cell r="A271" t="str">
            <v>카운티25</v>
          </cell>
        </row>
        <row r="272">
          <cell r="A272" t="str">
            <v>프라이드가솔린해치</v>
          </cell>
        </row>
        <row r="273">
          <cell r="A273" t="str">
            <v>봉고 III 코치15</v>
          </cell>
        </row>
        <row r="274">
          <cell r="A274" t="str">
            <v>그레이스15인승</v>
          </cell>
        </row>
        <row r="275">
          <cell r="A275" t="str">
            <v>프라이드해치백디젤</v>
          </cell>
        </row>
        <row r="276">
          <cell r="A276" t="str">
            <v>올뉴마티즈</v>
          </cell>
        </row>
        <row r="277">
          <cell r="A277" t="str">
            <v>갤로퍼</v>
          </cell>
        </row>
        <row r="278">
          <cell r="A278" t="str">
            <v>그랜드스타렉스12</v>
          </cell>
        </row>
        <row r="279">
          <cell r="A279" t="str">
            <v>투싼 AT</v>
          </cell>
        </row>
        <row r="280">
          <cell r="A280" t="str">
            <v>봉고 III 1.2톤카고</v>
          </cell>
        </row>
        <row r="281">
          <cell r="A281" t="str">
            <v>투싼 CRDI</v>
          </cell>
        </row>
        <row r="282">
          <cell r="A282" t="str">
            <v>카운티25</v>
          </cell>
        </row>
        <row r="283">
          <cell r="A283" t="str">
            <v>그레이스터보15인</v>
          </cell>
        </row>
        <row r="284">
          <cell r="A284" t="str">
            <v>그레이스터보15인승</v>
          </cell>
        </row>
        <row r="285">
          <cell r="A285" t="str">
            <v>포터II냉동탑차</v>
          </cell>
        </row>
        <row r="286">
          <cell r="A286" t="str">
            <v>봉고 III 코치15</v>
          </cell>
        </row>
        <row r="287">
          <cell r="A287" t="str">
            <v>봉고 III 1톤카고</v>
          </cell>
        </row>
        <row r="288">
          <cell r="A288" t="str">
            <v>봉고III 코치</v>
          </cell>
        </row>
        <row r="289">
          <cell r="A289" t="str">
            <v>봉고III 1톤</v>
          </cell>
        </row>
        <row r="290">
          <cell r="A290" t="str">
            <v>봉고 III 12인승</v>
          </cell>
        </row>
        <row r="291">
          <cell r="A291" t="str">
            <v>오텍파라메딕특수구급차</v>
          </cell>
        </row>
        <row r="292">
          <cell r="A292" t="str">
            <v>봉고 III 카고</v>
          </cell>
        </row>
        <row r="293">
          <cell r="A293" t="str">
            <v>스타렉스4wdAT</v>
          </cell>
        </row>
        <row r="294">
          <cell r="A294" t="str">
            <v>포터II 카고</v>
          </cell>
        </row>
        <row r="295">
          <cell r="A295" t="str">
            <v>프라이드1.6</v>
          </cell>
        </row>
        <row r="296">
          <cell r="A296" t="str">
            <v>스타렉스7인승</v>
          </cell>
        </row>
        <row r="297">
          <cell r="A297" t="str">
            <v>뉴스타렉스9</v>
          </cell>
        </row>
        <row r="298">
          <cell r="A298" t="str">
            <v>봉고III냉탑</v>
          </cell>
        </row>
        <row r="299">
          <cell r="A299" t="str">
            <v>프라이드해치백디젤</v>
          </cell>
        </row>
        <row r="300">
          <cell r="A300" t="str">
            <v>테라칸ex</v>
          </cell>
        </row>
        <row r="301">
          <cell r="A301" t="str">
            <v>라세티</v>
          </cell>
        </row>
        <row r="302">
          <cell r="A302" t="str">
            <v>뉴스타렉스12</v>
          </cell>
        </row>
        <row r="303">
          <cell r="A303" t="str">
            <v>봉고III코치</v>
          </cell>
        </row>
        <row r="304">
          <cell r="A304" t="str">
            <v>뉴스타렉스</v>
          </cell>
        </row>
        <row r="305">
          <cell r="A305" t="str">
            <v>테라칸 JX250</v>
          </cell>
        </row>
        <row r="306">
          <cell r="A306" t="str">
            <v>스타렉스4륜</v>
          </cell>
        </row>
        <row r="307">
          <cell r="A307" t="str">
            <v>뉴스타렉스사륜</v>
          </cell>
        </row>
        <row r="308">
          <cell r="A308" t="str">
            <v>라세티해치백가솔린</v>
          </cell>
        </row>
        <row r="309">
          <cell r="A309" t="str">
            <v>스타렉스사륜</v>
          </cell>
        </row>
        <row r="310">
          <cell r="A310" t="str">
            <v>갤로퍼II승합</v>
          </cell>
        </row>
        <row r="311">
          <cell r="A311" t="str">
            <v>갤로퍼</v>
          </cell>
        </row>
        <row r="312">
          <cell r="A312" t="str">
            <v>라세티해치백</v>
          </cell>
        </row>
        <row r="313">
          <cell r="A313" t="str">
            <v>뉴스타렉스12인승2륜</v>
          </cell>
        </row>
        <row r="314">
          <cell r="A314">
            <v>0</v>
          </cell>
        </row>
        <row r="315">
          <cell r="A315">
            <v>0</v>
          </cell>
        </row>
        <row r="316">
          <cell r="A316">
            <v>0</v>
          </cell>
        </row>
        <row r="317">
          <cell r="A317">
            <v>0</v>
          </cell>
        </row>
        <row r="318">
          <cell r="A318">
            <v>0</v>
          </cell>
        </row>
        <row r="319">
          <cell r="A319">
            <v>0</v>
          </cell>
        </row>
        <row r="320">
          <cell r="A320">
            <v>0</v>
          </cell>
        </row>
        <row r="321">
          <cell r="A321">
            <v>0</v>
          </cell>
        </row>
        <row r="322">
          <cell r="A322">
            <v>0</v>
          </cell>
        </row>
        <row r="323">
          <cell r="A323">
            <v>0</v>
          </cell>
        </row>
        <row r="324">
          <cell r="A324">
            <v>0</v>
          </cell>
        </row>
        <row r="325">
          <cell r="A325">
            <v>0</v>
          </cell>
        </row>
        <row r="326">
          <cell r="A326">
            <v>0</v>
          </cell>
        </row>
        <row r="327">
          <cell r="A327">
            <v>0</v>
          </cell>
        </row>
        <row r="328">
          <cell r="A328">
            <v>0</v>
          </cell>
        </row>
        <row r="329">
          <cell r="A329">
            <v>0</v>
          </cell>
        </row>
        <row r="330">
          <cell r="A330">
            <v>0</v>
          </cell>
        </row>
        <row r="331">
          <cell r="A331">
            <v>0</v>
          </cell>
        </row>
        <row r="332">
          <cell r="A332">
            <v>0</v>
          </cell>
        </row>
        <row r="333">
          <cell r="A333">
            <v>0</v>
          </cell>
        </row>
        <row r="334">
          <cell r="A334">
            <v>0</v>
          </cell>
        </row>
        <row r="335">
          <cell r="A335">
            <v>0</v>
          </cell>
        </row>
        <row r="336">
          <cell r="A336">
            <v>0</v>
          </cell>
        </row>
        <row r="337">
          <cell r="A337">
            <v>0</v>
          </cell>
        </row>
        <row r="338">
          <cell r="A338">
            <v>0</v>
          </cell>
        </row>
        <row r="339">
          <cell r="A339">
            <v>0</v>
          </cell>
        </row>
        <row r="340">
          <cell r="A340">
            <v>0</v>
          </cell>
        </row>
        <row r="341">
          <cell r="A341">
            <v>0</v>
          </cell>
        </row>
      </sheetData>
      <sheetData sheetId="2"/>
      <sheetData sheetId="3"/>
      <sheetData sheetId="4"/>
      <sheetData sheetId="5"/>
      <sheetData sheetId="6">
        <row r="2">
          <cell r="G2" t="str">
            <v>C142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FFFFFF00"/>
    <outlinePr summaryBelow="1" summaryRight="1"/>
    <pageSetUpPr/>
  </sheetPr>
  <dimension ref="A2:I65"/>
  <sheetViews>
    <sheetView tabSelected="1" topLeftCell="A4" zoomScale="90" zoomScaleNormal="90" workbookViewId="0">
      <selection activeCell="G18" sqref="G18"/>
    </sheetView>
  </sheetViews>
  <sheetFormatPr baseColWidth="8" defaultRowHeight="16.5"/>
  <cols>
    <col width="10.375" customWidth="1" style="575" min="1" max="1"/>
    <col width="22.25" customWidth="1" style="575" min="2" max="2"/>
    <col width="10.5" customWidth="1" style="575" min="3" max="3"/>
    <col width="21.125" customWidth="1" style="575" min="4" max="4"/>
    <col width="3.125" customWidth="1" style="575" min="5" max="5"/>
    <col width="11" customWidth="1" style="575" min="6" max="6"/>
    <col width="20.125" customWidth="1" style="575" min="7" max="7"/>
    <col width="9.25" customWidth="1" style="575" min="8" max="8"/>
    <col width="21.75" customWidth="1" style="575" min="9" max="9"/>
    <col width="20.5" customWidth="1" style="575" min="10" max="10"/>
    <col width="10.375" customWidth="1" style="575" min="11" max="11"/>
    <col width="11.75" customWidth="1" style="575" min="12" max="12"/>
  </cols>
  <sheetData>
    <row r="1" ht="26.25" customHeight="1" s="575"/>
    <row r="2" ht="25.5" customHeight="1" s="575">
      <c r="A2" s="133" t="inlineStr">
        <is>
          <t>말소증</t>
        </is>
      </c>
      <c r="F2" s="133" t="inlineStr">
        <is>
          <t>차량등록증</t>
        </is>
      </c>
    </row>
    <row r="3" ht="25.5" customHeight="1" s="575">
      <c r="A3" s="130" t="inlineStr">
        <is>
          <t>ID</t>
        </is>
      </c>
      <c r="B3" s="142" t="inlineStr">
        <is>
          <t>850942</t>
        </is>
      </c>
      <c r="C3" s="130" t="inlineStr">
        <is>
          <t>등록번호</t>
        </is>
      </c>
      <c r="D3" s="143" t="inlineStr">
        <is>
          <t>4115-202508-054438</t>
        </is>
      </c>
      <c r="F3" s="135" t="inlineStr">
        <is>
          <t>등록번호</t>
        </is>
      </c>
      <c r="G3" s="143" t="inlineStr">
        <is>
          <t>202508-030501</t>
        </is>
      </c>
      <c r="H3" s="135" t="inlineStr">
        <is>
          <t>등록증날짜</t>
        </is>
      </c>
      <c r="I3" s="145" t="n">
        <v>45875</v>
      </c>
    </row>
    <row r="4" ht="24" customHeight="1" s="575">
      <c r="A4" s="130" t="inlineStr">
        <is>
          <t>차량번호</t>
        </is>
      </c>
      <c r="B4" s="143" t="inlineStr">
        <is>
          <t>19더9065</t>
        </is>
      </c>
      <c r="C4" s="130" t="inlineStr">
        <is>
          <t>영문차량번호</t>
        </is>
      </c>
      <c r="D4" s="143" t="inlineStr">
        <is>
          <t>19DEO9065</t>
        </is>
      </c>
      <c r="E4" s="127" t="n"/>
      <c r="F4" s="135" t="inlineStr">
        <is>
          <t>형식</t>
        </is>
      </c>
      <c r="G4" s="150" t="inlineStr">
        <is>
          <t>JC51</t>
        </is>
      </c>
      <c r="H4" s="135" t="inlineStr">
        <is>
          <t>원동기</t>
        </is>
      </c>
      <c r="I4" s="142" t="inlineStr">
        <is>
          <t>B47D20A</t>
        </is>
      </c>
    </row>
    <row r="5" ht="24" customHeight="1" s="575">
      <c r="A5" s="130" t="inlineStr">
        <is>
          <t>차명</t>
        </is>
      </c>
      <c r="B5" s="144" t="inlineStr">
        <is>
          <t>BMW 520d xDrive</t>
        </is>
      </c>
      <c r="C5" s="130" t="inlineStr">
        <is>
          <t>차대번호</t>
        </is>
      </c>
      <c r="D5" s="143" t="inlineStr">
        <is>
          <t>WBAJC5105HG850942</t>
        </is>
      </c>
      <c r="E5" s="127" t="n"/>
      <c r="F5" s="135" t="inlineStr">
        <is>
          <t>제원</t>
        </is>
      </c>
      <c r="G5" s="146" t="inlineStr">
        <is>
          <t>001-2-00057-0002-1217</t>
        </is>
      </c>
      <c r="H5" s="135" t="inlineStr">
        <is>
          <t>연도</t>
        </is>
      </c>
      <c r="I5" s="142" t="inlineStr">
        <is>
          <t>2017-02</t>
        </is>
      </c>
    </row>
    <row r="6" ht="24" customHeight="1" s="575">
      <c r="A6" s="130" t="inlineStr">
        <is>
          <t>최초등록일</t>
        </is>
      </c>
      <c r="B6" s="145" t="n">
        <v>42853</v>
      </c>
      <c r="C6" s="130" t="inlineStr">
        <is>
          <t>연도</t>
        </is>
      </c>
      <c r="D6" s="143" t="n">
        <v>2017</v>
      </c>
      <c r="E6" s="127" t="n"/>
      <c r="F6" s="135" t="inlineStr">
        <is>
          <t>차종</t>
        </is>
      </c>
      <c r="G6" s="143" t="inlineStr">
        <is>
          <t>중형승용</t>
        </is>
      </c>
      <c r="H6" s="135" t="inlineStr">
        <is>
          <t>차종</t>
        </is>
      </c>
      <c r="I6" s="145">
        <f>SUBSTITUTE(SUBSTITUTE(SUBSTITUTE(SUBSTITUTE(SUBSTITUTE(SUBSTITUTE(G6,"소형승용","Small Passenger"),"중형승용","Medium Passenger"),"대형승용","HEAVY Passenger"),"중형승합","Medium Ven"),"대형승합","Large Ven"),"중형화물","Medium Cargo")</f>
        <v/>
      </c>
    </row>
    <row r="7" ht="24" customHeight="1" s="575">
      <c r="A7" s="130" t="inlineStr">
        <is>
          <t xml:space="preserve">말소등록일 </t>
        </is>
      </c>
      <c r="B7" s="145" t="n">
        <v>45898</v>
      </c>
      <c r="C7" s="130" t="inlineStr">
        <is>
          <t>주행거리</t>
        </is>
      </c>
      <c r="D7" s="143" t="n">
        <v>167725</v>
      </c>
      <c r="E7" s="127" t="n"/>
      <c r="F7" s="130" t="inlineStr">
        <is>
          <t>길이</t>
        </is>
      </c>
      <c r="G7" s="143" t="n">
        <v>4935</v>
      </c>
      <c r="H7" s="130" t="inlineStr">
        <is>
          <t>너비</t>
        </is>
      </c>
      <c r="I7" s="143" t="n">
        <v>1860</v>
      </c>
    </row>
    <row r="8" ht="24" customHeight="1" s="575">
      <c r="A8" s="130" t="inlineStr">
        <is>
          <t xml:space="preserve"> </t>
        </is>
      </c>
      <c r="B8" s="129" t="inlineStr">
        <is>
          <t xml:space="preserve"> </t>
        </is>
      </c>
      <c r="C8" s="130" t="n"/>
      <c r="D8" s="129" t="n"/>
      <c r="E8" s="127" t="n"/>
      <c r="F8" s="130" t="inlineStr">
        <is>
          <t>높이</t>
        </is>
      </c>
      <c r="G8" s="142" t="inlineStr">
        <is>
          <t>1455</t>
        </is>
      </c>
      <c r="H8" s="130" t="inlineStr">
        <is>
          <t>총중량</t>
        </is>
      </c>
      <c r="I8" s="143" t="n">
        <v>2095</v>
      </c>
    </row>
    <row r="9" ht="22.5" customHeight="1" s="575">
      <c r="A9" s="133" t="inlineStr">
        <is>
          <t>VSL</t>
        </is>
      </c>
      <c r="B9" s="127" t="n"/>
      <c r="C9" s="127" t="n"/>
      <c r="D9" s="127" t="n"/>
      <c r="E9" s="127" t="n"/>
      <c r="F9" s="130" t="inlineStr">
        <is>
          <t xml:space="preserve"> 인원</t>
        </is>
      </c>
      <c r="G9" s="142" t="inlineStr">
        <is>
          <t>5</t>
        </is>
      </c>
      <c r="H9" s="130" t="inlineStr">
        <is>
          <t xml:space="preserve"> </t>
        </is>
      </c>
      <c r="I9" s="128" t="inlineStr">
        <is>
          <t xml:space="preserve"> </t>
        </is>
      </c>
    </row>
    <row r="10" ht="24" customHeight="1" s="575">
      <c r="A10" s="130" t="inlineStr">
        <is>
          <t>Port</t>
        </is>
      </c>
      <c r="B10" s="143" t="inlineStr">
        <is>
          <t>INCHOEN, KOREA</t>
        </is>
      </c>
      <c r="C10" s="130" t="inlineStr">
        <is>
          <t>목적국</t>
        </is>
      </c>
      <c r="D10" s="146" t="inlineStr">
        <is>
          <t>DURRESS,  ALBANIA</t>
        </is>
      </c>
      <c r="E10" s="127" t="n"/>
      <c r="F10" s="130" t="inlineStr">
        <is>
          <t>배기량</t>
        </is>
      </c>
      <c r="G10" s="142" t="inlineStr">
        <is>
          <t>1995</t>
        </is>
      </c>
      <c r="H10" s="132" t="inlineStr">
        <is>
          <t>검사시작</t>
        </is>
      </c>
      <c r="I10" s="145" t="n">
        <v>45775</v>
      </c>
    </row>
    <row r="11" ht="24" customHeight="1" s="575">
      <c r="A11" s="130" t="inlineStr">
        <is>
          <t>VSL</t>
        </is>
      </c>
      <c r="B11" s="143" t="inlineStr">
        <is>
          <t xml:space="preserve"> MV HAE SHIN V.2509</t>
        </is>
      </c>
      <c r="C11" s="130" t="inlineStr">
        <is>
          <t>선적일</t>
        </is>
      </c>
      <c r="D11" s="129" t="inlineStr">
        <is>
          <t xml:space="preserve"> </t>
        </is>
      </c>
      <c r="E11" s="127" t="n"/>
      <c r="F11" s="130" t="inlineStr">
        <is>
          <t>출력</t>
        </is>
      </c>
      <c r="G11" s="142" t="inlineStr">
        <is>
          <t>190/4000</t>
        </is>
      </c>
      <c r="H11" s="132" t="inlineStr">
        <is>
          <t>종료</t>
        </is>
      </c>
      <c r="I11" s="145" t="n">
        <v>46504</v>
      </c>
    </row>
    <row r="12" ht="24" customHeight="1" s="575">
      <c r="A12" s="130" t="inlineStr">
        <is>
          <t>컨테이너 NO</t>
        </is>
      </c>
      <c r="B12" s="143" t="inlineStr">
        <is>
          <t>RORO 2-6_3</t>
        </is>
      </c>
      <c r="C12" s="130" t="inlineStr">
        <is>
          <t>con/roro</t>
        </is>
      </c>
      <c r="D12" s="143" t="inlineStr">
        <is>
          <t>RORO</t>
        </is>
      </c>
      <c r="E12" s="127" t="n"/>
      <c r="F12" s="130" t="inlineStr">
        <is>
          <t>기통</t>
        </is>
      </c>
      <c r="G12" s="142" t="inlineStr">
        <is>
          <t>4</t>
        </is>
      </c>
      <c r="H12" s="132" t="inlineStr">
        <is>
          <t>주행거리</t>
        </is>
      </c>
      <c r="I12" s="143" t="n">
        <v>163268</v>
      </c>
    </row>
    <row r="13" ht="24" customHeight="1" s="575">
      <c r="A13" s="133" t="inlineStr">
        <is>
          <t>컨사이니</t>
        </is>
      </c>
      <c r="B13" s="127" t="n"/>
      <c r="C13" s="127" t="n"/>
      <c r="D13" s="127" t="n"/>
      <c r="E13" s="127" t="n"/>
      <c r="F13" s="130" t="inlineStr">
        <is>
          <t>연료</t>
        </is>
      </c>
      <c r="G13" s="142" t="inlineStr">
        <is>
          <t>경유</t>
        </is>
      </c>
      <c r="H13" s="576" t="n">
        <v>13.9</v>
      </c>
      <c r="I13" s="143">
        <f>SUBSTITUTE(SUBSTITUTE(SUBSTITUTE(SUBSTITUTE(G13,"휘발유","GASOLINE"),"경유","DIESEL"),"LPG","LPG"),"하이브리드","HYBRID")</f>
        <v/>
      </c>
    </row>
    <row r="14" ht="120.75" customHeight="1" s="575">
      <c r="A14" s="130" t="inlineStr">
        <is>
          <t>컨사이니</t>
        </is>
      </c>
      <c r="B14" s="147" t="inlineStr">
        <is>
          <t>VIA AUTO
811881897
MAGJISTRALJA FERIZAJ PRISHTINEPN,PRELEZ I JERLIVE, 70000,
FERIZAJ, KOSOVO
EMAIL: INFO@VIA AUTO-KS.COM
+38348507024</t>
        </is>
      </c>
      <c r="C14" s="130" t="inlineStr">
        <is>
          <t>NAME</t>
        </is>
      </c>
      <c r="D14" s="149" t="inlineStr">
        <is>
          <t>VIA AUTO</t>
        </is>
      </c>
      <c r="E14" s="127" t="n"/>
      <c r="F14" s="127" t="n"/>
      <c r="G14" s="127" t="n"/>
    </row>
    <row r="15" ht="24" customHeight="1" s="575">
      <c r="A15" s="130" t="inlineStr">
        <is>
          <t>판매금</t>
        </is>
      </c>
      <c r="B15" s="577" t="n">
        <v>14730</v>
      </c>
      <c r="C15" s="130" t="inlineStr">
        <is>
          <t xml:space="preserve">운임 </t>
        </is>
      </c>
      <c r="D15" s="577" t="n">
        <v>1670</v>
      </c>
      <c r="E15" s="127" t="n"/>
      <c r="F15" s="127" t="n"/>
      <c r="G15" s="578" t="inlineStr">
        <is>
          <t xml:space="preserve"> </t>
        </is>
      </c>
      <c r="I15" s="0">
        <f t="array" ref="I15">_xlfn.TEXTJOIN(",",,
 _xlfn.UNIQUE(_xlfn.IFNA(INDEX({"GASOLIN","DIESEL","LPG"},
 MATCH(G15,{"휘발유","경유","LPG"},0)),""),1))</f>
        <v/>
      </c>
    </row>
    <row r="16" ht="25.5" customHeight="1" s="575">
      <c r="A16" s="127" t="n"/>
      <c r="B16" s="127" t="n"/>
      <c r="C16" s="130" t="inlineStr">
        <is>
          <t>합계</t>
        </is>
      </c>
      <c r="D16" s="579">
        <f>SUM(B15,D15)</f>
        <v/>
      </c>
      <c r="E16" s="127" t="n"/>
      <c r="F16" s="127" t="n"/>
      <c r="G16" s="127" t="n"/>
      <c r="I16" s="0" t="inlineStr">
        <is>
          <t xml:space="preserve"> </t>
        </is>
      </c>
    </row>
    <row r="17">
      <c r="A17" s="127" t="n"/>
      <c r="B17" s="127" t="n"/>
      <c r="C17" s="127" t="n"/>
      <c r="D17" s="127" t="n"/>
      <c r="E17" s="127" t="n"/>
      <c r="F17" s="127" t="n"/>
      <c r="G17" s="127" t="n"/>
    </row>
    <row r="18">
      <c r="A18" s="127" t="n"/>
      <c r="B18" s="127" t="n"/>
      <c r="C18" s="127" t="n"/>
      <c r="D18" s="127" t="n"/>
      <c r="E18" s="127" t="n"/>
      <c r="F18" s="127" t="n"/>
      <c r="G18" s="127" t="inlineStr">
        <is>
          <t xml:space="preserve"> </t>
        </is>
      </c>
    </row>
    <row r="19">
      <c r="A19" s="127" t="n"/>
      <c r="B19" s="127" t="n"/>
      <c r="C19" s="127" t="n"/>
      <c r="D19" s="127" t="n"/>
      <c r="E19" s="127" t="n"/>
      <c r="F19" s="127" t="n"/>
      <c r="G19" s="127" t="n"/>
    </row>
    <row r="20">
      <c r="A20" s="127" t="n"/>
      <c r="B20" s="127" t="n"/>
      <c r="C20" s="127" t="n"/>
      <c r="D20" s="127" t="n"/>
      <c r="E20" s="127" t="n"/>
      <c r="F20" s="127" t="n"/>
      <c r="G20" s="127" t="n"/>
    </row>
    <row r="21">
      <c r="A21" s="127" t="n"/>
      <c r="B21" s="127" t="n"/>
      <c r="C21" s="127" t="n"/>
      <c r="D21" s="127" t="n"/>
      <c r="E21" s="127" t="n"/>
      <c r="F21" s="127" t="n"/>
      <c r="G21" s="127" t="n"/>
    </row>
    <row r="23">
      <c r="B23" s="137" t="inlineStr">
        <is>
          <t>INCHOEN, KOREA</t>
        </is>
      </c>
      <c r="D23" s="137" t="inlineStr">
        <is>
          <t>DURRESS,  ALBANIA</t>
        </is>
      </c>
    </row>
    <row r="24">
      <c r="B24" s="137" t="inlineStr">
        <is>
          <t>MASAN, KOREA</t>
        </is>
      </c>
      <c r="D24" s="137" t="inlineStr">
        <is>
          <t>AZERBAIJAN</t>
        </is>
      </c>
      <c r="F24" s="137" t="n"/>
    </row>
    <row r="25">
      <c r="B25" s="137" t="inlineStr">
        <is>
          <t>PYEONGTAEK, KOREA</t>
        </is>
      </c>
      <c r="D25" s="137" t="inlineStr">
        <is>
          <t>FRANCE</t>
        </is>
      </c>
      <c r="F25" s="137" t="n"/>
    </row>
    <row r="26">
      <c r="B26" s="137" t="inlineStr">
        <is>
          <t>BUSAN, KOREA</t>
        </is>
      </c>
      <c r="D26" s="137" t="inlineStr">
        <is>
          <t>CHILE</t>
        </is>
      </c>
      <c r="F26" s="137" t="n"/>
    </row>
    <row r="27">
      <c r="D27" s="137" t="inlineStr">
        <is>
          <t>JEBEL ALI, U.A.E(DUBAI)</t>
        </is>
      </c>
      <c r="F27" s="137" t="n"/>
    </row>
    <row r="28">
      <c r="D28" s="137" t="inlineStr">
        <is>
          <t>SYRIA</t>
        </is>
      </c>
      <c r="F28" s="137" t="n"/>
    </row>
    <row r="29">
      <c r="D29" s="138" t="inlineStr">
        <is>
          <t>GERMANY , HAMBURG</t>
        </is>
      </c>
      <c r="F29" s="137" t="n"/>
    </row>
    <row r="30">
      <c r="D30" s="137" t="inlineStr">
        <is>
          <t>SAUDI ARABIA , DAMMAM</t>
        </is>
      </c>
    </row>
    <row r="31">
      <c r="D31" s="137" t="inlineStr">
        <is>
          <t xml:space="preserve"> Netherlands , Rotterdam</t>
        </is>
      </c>
    </row>
    <row r="32">
      <c r="D32" s="137" t="inlineStr">
        <is>
          <t>SWEDEN  , GOTHENBURG</t>
        </is>
      </c>
    </row>
    <row r="33">
      <c r="D33" s="137" t="inlineStr">
        <is>
          <t>KOPER , MOLDOVA</t>
        </is>
      </c>
    </row>
    <row r="34">
      <c r="D34" s="137" t="inlineStr">
        <is>
          <t>MOLDOVA</t>
        </is>
      </c>
    </row>
    <row r="35">
      <c r="D35" s="137" t="inlineStr">
        <is>
          <t>BURGAS,  BULGARIA</t>
        </is>
      </c>
    </row>
    <row r="36">
      <c r="D36" s="137" t="inlineStr">
        <is>
          <t>NORRKOPING</t>
        </is>
      </c>
    </row>
    <row r="37">
      <c r="D37" s="137" t="inlineStr">
        <is>
          <t>KYRGYZSTAN</t>
        </is>
      </c>
    </row>
    <row r="38">
      <c r="D38" s="137" t="inlineStr">
        <is>
          <t>KAZAKHSTAN</t>
        </is>
      </c>
    </row>
    <row r="39">
      <c r="D39" s="137" t="inlineStr">
        <is>
          <t>VLADIVOSTOK,  RUSSIA</t>
        </is>
      </c>
    </row>
    <row r="40">
      <c r="D40" s="137" t="n">
        <v>123456</v>
      </c>
    </row>
    <row r="41">
      <c r="D41" s="137" t="n"/>
    </row>
    <row r="42">
      <c r="D42" s="137" t="n"/>
    </row>
    <row r="43">
      <c r="D43" s="137" t="n"/>
    </row>
    <row r="44">
      <c r="D44" s="137" t="n"/>
    </row>
    <row r="45">
      <c r="D45" s="137" t="n"/>
    </row>
    <row r="46">
      <c r="D46" s="137" t="n"/>
    </row>
    <row r="47">
      <c r="D47" s="137" t="n"/>
    </row>
    <row r="48">
      <c r="D48" s="137" t="n"/>
    </row>
    <row r="49">
      <c r="D49" s="137" t="n"/>
    </row>
    <row r="50">
      <c r="D50" s="137" t="n"/>
    </row>
    <row r="51">
      <c r="D51" s="137" t="n"/>
    </row>
    <row r="52">
      <c r="D52" s="137" t="n"/>
    </row>
    <row r="53">
      <c r="D53" s="137" t="n"/>
    </row>
    <row r="54">
      <c r="D54" s="137" t="n"/>
    </row>
    <row r="55">
      <c r="D55" s="137" t="n"/>
    </row>
    <row r="56">
      <c r="D56" s="137" t="n"/>
    </row>
    <row r="57">
      <c r="D57" s="137" t="n"/>
    </row>
    <row r="58">
      <c r="D58" s="137" t="n"/>
    </row>
    <row r="59">
      <c r="D59" s="137" t="n"/>
    </row>
    <row r="60">
      <c r="D60" s="137" t="n"/>
    </row>
    <row r="61">
      <c r="D61" s="137" t="n"/>
    </row>
    <row r="62">
      <c r="D62" s="137" t="n"/>
    </row>
    <row r="63">
      <c r="D63" s="137" t="n"/>
    </row>
    <row r="64">
      <c r="D64" s="137" t="n"/>
    </row>
    <row r="65">
      <c r="D65" s="137" t="n"/>
    </row>
  </sheetData>
  <dataValidations count="5">
    <dataValidation sqref="G13" showDropDown="0" showInputMessage="1" showErrorMessage="1" allowBlank="1" type="list">
      <formula1>"휘발유,경유,LPG,하이브리드"</formula1>
    </dataValidation>
    <dataValidation sqref="G6" showDropDown="0" showInputMessage="1" showErrorMessage="1" allowBlank="1" type="list">
      <formula1>"소형승용,중형승용,대형승용,중형승합,대형승합,중형화물"</formula1>
    </dataValidation>
    <dataValidation sqref="D12" showDropDown="0" showInputMessage="1" showErrorMessage="1" allowBlank="1" type="list">
      <formula1>"CONTAINER,RORO"</formula1>
    </dataValidation>
    <dataValidation sqref="B10" showDropDown="0" showInputMessage="1" showErrorMessage="1" allowBlank="1" type="list">
      <formula1>$B$23:$B$28</formula1>
    </dataValidation>
    <dataValidation sqref="D10" showDropDown="0" showInputMessage="1" showErrorMessage="1" allowBlank="1" type="list">
      <formula1>$D$23:$D$56</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fitToPage="1"/>
  </sheetPr>
  <dimension ref="A1:T47"/>
  <sheetViews>
    <sheetView showGridLines="0" topLeftCell="A5" zoomScale="90" zoomScaleNormal="90" workbookViewId="0">
      <selection activeCell="D31" sqref="D31:E31"/>
    </sheetView>
  </sheetViews>
  <sheetFormatPr baseColWidth="8" defaultRowHeight="16.5"/>
  <cols>
    <col width="3.25" customWidth="1" style="575" min="1" max="1"/>
    <col width="3.5" customWidth="1" style="575" min="2" max="2"/>
    <col width="11.125" customWidth="1" style="575" min="3" max="3"/>
    <col width="4.125" customWidth="1" style="575" min="4" max="5"/>
    <col width="4.75" customWidth="1" style="575" min="6" max="6"/>
    <col width="3.25" customWidth="1" style="575" min="7" max="7"/>
    <col width="11.625" customWidth="1" style="575" min="8" max="8"/>
    <col width="8.25" customWidth="1" style="575" min="9" max="9"/>
    <col width="4.875" customWidth="1" style="575" min="10" max="10"/>
    <col width="2.125" customWidth="1" style="575" min="11" max="11"/>
    <col width="10.875" customWidth="1" style="575" min="12" max="12"/>
    <col width="10.125" customWidth="1" style="575" min="13" max="13"/>
    <col width="9.5" customWidth="1" style="575" min="14" max="14"/>
    <col width="8.125" customWidth="1" style="575" min="16" max="16"/>
    <col width="8.25" customWidth="1" style="575" min="17" max="17"/>
  </cols>
  <sheetData>
    <row r="1">
      <c r="A1" s="98" t="inlineStr">
        <is>
          <t>■자동차등록규칙 [별지 제1호 서식]  &lt;개정  2017. 10. 26&gt; 수출 통관용</t>
        </is>
      </c>
      <c r="B1" s="96" t="n"/>
      <c r="C1" s="96" t="n"/>
      <c r="D1" s="96" t="n"/>
      <c r="E1" s="96" t="n"/>
      <c r="F1" s="96" t="n"/>
      <c r="G1" s="96" t="n"/>
      <c r="H1" s="96" t="n"/>
      <c r="I1" s="96" t="n"/>
      <c r="J1" s="96" t="n"/>
      <c r="K1" s="96" t="n"/>
      <c r="L1" s="96" t="n"/>
      <c r="M1" s="96" t="n"/>
      <c r="N1" s="96" t="n"/>
      <c r="O1" s="96" t="n"/>
      <c r="P1" s="96" t="n"/>
      <c r="Q1" s="97" t="inlineStr">
        <is>
          <t>(앞  쪽)</t>
        </is>
      </c>
    </row>
    <row r="2" ht="60" customHeight="1" s="575">
      <c r="A2" s="580" t="inlineStr">
        <is>
          <t>자  동  차  등  록  증</t>
        </is>
      </c>
      <c r="B2" s="581" t="n"/>
      <c r="C2" s="581" t="n"/>
      <c r="D2" s="581" t="n"/>
      <c r="E2" s="581" t="n"/>
      <c r="F2" s="581" t="n"/>
      <c r="G2" s="581" t="n"/>
      <c r="H2" s="581" t="n"/>
      <c r="I2" s="581" t="n"/>
      <c r="J2" s="581" t="n"/>
      <c r="K2" s="581" t="n"/>
      <c r="L2" s="581" t="n"/>
      <c r="M2" s="581" t="n"/>
      <c r="N2" s="581" t="n"/>
      <c r="O2" s="581" t="n"/>
      <c r="P2" s="581" t="n"/>
      <c r="Q2" s="582" t="n"/>
    </row>
    <row r="3" ht="23.25" customHeight="1" s="575">
      <c r="A3" s="1" t="n"/>
      <c r="B3" s="2" t="inlineStr">
        <is>
          <t xml:space="preserve">제 </t>
        </is>
      </c>
      <c r="C3" s="226">
        <f>구매리스트!G3</f>
        <v/>
      </c>
      <c r="D3" s="583" t="n"/>
      <c r="E3" s="583" t="n"/>
      <c r="F3" s="583" t="n"/>
      <c r="G3" s="583" t="n"/>
      <c r="H3" s="20" t="inlineStr">
        <is>
          <t>호</t>
        </is>
      </c>
      <c r="I3" s="2" t="inlineStr">
        <is>
          <t xml:space="preserve"> </t>
        </is>
      </c>
      <c r="J3" s="2" t="n"/>
      <c r="K3" s="2" t="n"/>
      <c r="L3" s="2" t="n"/>
      <c r="M3" s="221" t="inlineStr">
        <is>
          <t>최초등록일 :</t>
        </is>
      </c>
      <c r="O3" s="584">
        <f>구매리스트!B6</f>
        <v/>
      </c>
      <c r="P3" s="583" t="n"/>
      <c r="Q3" s="585" t="n"/>
    </row>
    <row r="4" ht="30" customHeight="1" s="575">
      <c r="A4" s="171" t="inlineStr">
        <is>
          <t>① 자동차등록번호</t>
        </is>
      </c>
      <c r="B4" s="586" t="n"/>
      <c r="C4" s="586" t="n"/>
      <c r="D4" s="586" t="n"/>
      <c r="E4" s="224">
        <f>구매리스트!B4</f>
        <v/>
      </c>
      <c r="F4" s="586" t="n"/>
      <c r="G4" s="586" t="n"/>
      <c r="H4" s="586" t="n"/>
      <c r="I4" s="587" t="n"/>
      <c r="J4" s="176" t="inlineStr">
        <is>
          <t>② 차                 종</t>
        </is>
      </c>
      <c r="K4" s="586" t="n"/>
      <c r="L4" s="587" t="n"/>
      <c r="M4" s="224">
        <f>구매리스트!G6</f>
        <v/>
      </c>
      <c r="N4" s="587" t="n"/>
      <c r="O4" s="176" t="inlineStr">
        <is>
          <t>③용도</t>
        </is>
      </c>
      <c r="P4" s="225" t="inlineStr">
        <is>
          <t>자가용</t>
        </is>
      </c>
      <c r="Q4" s="587" t="n"/>
    </row>
    <row r="5" ht="30" customHeight="1" s="575">
      <c r="A5" s="176" t="inlineStr">
        <is>
          <t>④ 차               명</t>
        </is>
      </c>
      <c r="B5" s="586" t="n"/>
      <c r="C5" s="586" t="n"/>
      <c r="D5" s="587" t="n"/>
      <c r="E5" s="224">
        <f>구매리스트!B5</f>
        <v/>
      </c>
      <c r="F5" s="586" t="n"/>
      <c r="G5" s="586" t="n"/>
      <c r="H5" s="586" t="n"/>
      <c r="I5" s="587" t="n"/>
      <c r="J5" s="176" t="inlineStr">
        <is>
          <t>⑤ 형식 및 모델연도</t>
        </is>
      </c>
      <c r="K5" s="586" t="n"/>
      <c r="L5" s="587" t="n"/>
      <c r="M5" s="165">
        <f>구매리스트!G4</f>
        <v/>
      </c>
      <c r="N5" s="586" t="n"/>
      <c r="O5" s="586" t="n"/>
      <c r="P5" s="588">
        <f>구매리스트!I5</f>
        <v/>
      </c>
      <c r="Q5" s="587" t="n"/>
    </row>
    <row r="6" ht="30" customHeight="1" s="575">
      <c r="A6" s="176" t="inlineStr">
        <is>
          <t>⑥ 차   대   번   호</t>
        </is>
      </c>
      <c r="B6" s="586" t="n"/>
      <c r="C6" s="586" t="n"/>
      <c r="D6" s="587" t="n"/>
      <c r="E6" s="224">
        <f>구매리스트!D5</f>
        <v/>
      </c>
      <c r="F6" s="586" t="n"/>
      <c r="G6" s="586" t="n"/>
      <c r="H6" s="586" t="n"/>
      <c r="I6" s="587" t="n"/>
      <c r="J6" s="176" t="inlineStr">
        <is>
          <t>⑦ 원  동  기  형  식</t>
        </is>
      </c>
      <c r="K6" s="586" t="n"/>
      <c r="L6" s="587" t="n"/>
      <c r="M6" s="224">
        <f>구매리스트!I4</f>
        <v/>
      </c>
      <c r="N6" s="586" t="n"/>
      <c r="O6" s="586" t="n"/>
      <c r="P6" s="586" t="n"/>
      <c r="Q6" s="587" t="n"/>
    </row>
    <row r="7" ht="30" customHeight="1" s="575">
      <c r="A7" s="176" t="inlineStr">
        <is>
          <t>⑧ 사 용   본 거 지</t>
        </is>
      </c>
      <c r="B7" s="586" t="n"/>
      <c r="C7" s="586" t="n"/>
      <c r="D7" s="587" t="n"/>
      <c r="E7" s="589" t="inlineStr">
        <is>
          <t>경기도 시흥시 산기대학로 163, A동 328호(정왕동)</t>
        </is>
      </c>
      <c r="F7" s="586" t="n"/>
      <c r="G7" s="586" t="n"/>
      <c r="H7" s="586" t="n"/>
      <c r="I7" s="586" t="n"/>
      <c r="J7" s="586" t="n"/>
      <c r="K7" s="586" t="n"/>
      <c r="L7" s="586" t="n"/>
      <c r="M7" s="586" t="n"/>
      <c r="N7" s="586" t="n"/>
      <c r="O7" s="586" t="n"/>
      <c r="P7" s="586" t="n"/>
      <c r="Q7" s="587" t="n"/>
    </row>
    <row r="8" ht="30" customHeight="1" s="575">
      <c r="A8" s="590" t="inlineStr">
        <is>
          <t>소유자</t>
        </is>
      </c>
      <c r="B8" s="587" t="n"/>
      <c r="C8" s="171" t="inlineStr">
        <is>
          <t>⑨성명(명칭)</t>
        </is>
      </c>
      <c r="D8" s="586" t="n"/>
      <c r="E8" s="591" t="inlineStr">
        <is>
          <t>주식회사 싼카 (상품용)</t>
        </is>
      </c>
      <c r="F8" s="586" t="n"/>
      <c r="G8" s="586" t="n"/>
      <c r="H8" s="586" t="n"/>
      <c r="I8" s="587" t="n"/>
      <c r="J8" s="592" t="inlineStr">
        <is>
          <t xml:space="preserve">      생   년   월   일
     (법 인 등 록 번호)</t>
        </is>
      </c>
      <c r="K8" s="586" t="n"/>
      <c r="L8" s="587" t="n"/>
      <c r="M8" s="591" t="inlineStr">
        <is>
          <t>120111-0922270</t>
        </is>
      </c>
      <c r="N8" s="586" t="n"/>
      <c r="O8" s="586" t="n"/>
      <c r="P8" s="586" t="n"/>
      <c r="Q8" s="587" t="n"/>
      <c r="T8" s="0" t="inlineStr">
        <is>
          <t xml:space="preserve"> </t>
        </is>
      </c>
    </row>
    <row r="9" ht="6.75" customHeight="1" s="575">
      <c r="A9" s="1" t="n"/>
      <c r="B9" s="2" t="n"/>
      <c r="C9" s="2" t="n"/>
      <c r="D9" s="221" t="n"/>
      <c r="E9" s="221" t="n"/>
      <c r="F9" s="221" t="n"/>
      <c r="G9" s="221" t="n"/>
      <c r="H9" s="221" t="n"/>
      <c r="I9" s="2" t="n"/>
      <c r="J9" s="2" t="n"/>
      <c r="K9" s="2" t="n"/>
      <c r="L9" s="2" t="n"/>
      <c r="M9" s="221" t="n"/>
      <c r="N9" s="221" t="n"/>
      <c r="O9" s="2" t="n"/>
      <c r="P9" s="2" t="n"/>
      <c r="Q9" s="4" t="n"/>
    </row>
    <row r="10" ht="24.75" customHeight="1" s="575">
      <c r="A10" s="593" t="inlineStr">
        <is>
          <t xml:space="preserve">「자동차관리법」제8조에 따라 위와 같이 등록하였음을 증명합니다. </t>
        </is>
      </c>
      <c r="Q10" s="594" t="n"/>
    </row>
    <row r="11" ht="22.5" customHeight="1" s="575">
      <c r="A11" s="1" t="n"/>
      <c r="B11" s="228" t="inlineStr">
        <is>
          <t xml:space="preserve">※ 유의사항 : 전기자동차 또는 수소전기자동차인 경우 ⑦번란의 '원동기형식'은 '구동전동기형식'을 말합니다. </t>
        </is>
      </c>
      <c r="Q11" s="594" t="n"/>
    </row>
    <row r="12" ht="20.25" customHeight="1" s="575">
      <c r="A12" s="1" t="n"/>
      <c r="B12" s="2" t="n"/>
      <c r="C12" s="2" t="n"/>
      <c r="D12" s="221" t="n"/>
      <c r="E12" s="221" t="n"/>
      <c r="F12" s="221" t="n"/>
      <c r="G12" s="221" t="n"/>
      <c r="H12" s="221" t="n"/>
      <c r="I12" s="2" t="n"/>
      <c r="J12" s="2" t="n"/>
      <c r="K12" s="2" t="n"/>
      <c r="L12" s="2" t="n"/>
      <c r="M12" s="221" t="n"/>
      <c r="N12" s="221" t="n"/>
      <c r="O12" s="2" t="n"/>
      <c r="P12" s="2" t="n"/>
      <c r="Q12" s="4" t="n"/>
    </row>
    <row r="13" ht="26.25" customHeight="1" s="575">
      <c r="A13" s="5" t="inlineStr">
        <is>
          <t xml:space="preserve"> </t>
        </is>
      </c>
      <c r="B13" s="0" t="inlineStr">
        <is>
          <t xml:space="preserve"> </t>
        </is>
      </c>
      <c r="L13" s="595">
        <f>구매리스트!I3</f>
        <v/>
      </c>
      <c r="P13" s="596" t="n"/>
      <c r="Q13" s="6" t="n"/>
    </row>
    <row r="14" ht="23.25" customHeight="1" s="575">
      <c r="A14" s="5" t="n"/>
      <c r="M14" s="7" t="n"/>
      <c r="N14" s="7" t="n"/>
      <c r="O14" s="7" t="n"/>
      <c r="P14" s="7" t="n"/>
      <c r="Q14" s="6" t="n"/>
    </row>
    <row r="15" ht="39" customHeight="1" s="575">
      <c r="A15" s="5" t="n"/>
      <c r="J15" s="235" t="inlineStr">
        <is>
          <t xml:space="preserve"> </t>
        </is>
      </c>
      <c r="Q15" s="594" t="n"/>
    </row>
    <row r="16" ht="9" customHeight="1" s="575">
      <c r="A16" s="8" t="n"/>
      <c r="B16" s="9" t="n"/>
      <c r="C16" s="9" t="n"/>
      <c r="D16" s="9" t="n"/>
      <c r="E16" s="9" t="n"/>
      <c r="F16" s="9" t="n"/>
      <c r="G16" s="9" t="n"/>
      <c r="H16" s="9" t="n"/>
      <c r="I16" s="9" t="n"/>
      <c r="J16" s="9" t="n"/>
      <c r="K16" s="9" t="n"/>
      <c r="L16" s="9" t="n"/>
      <c r="M16" s="9" t="n"/>
      <c r="N16" s="9" t="n"/>
      <c r="O16" s="9" t="n"/>
      <c r="P16" s="9" t="n"/>
      <c r="Q16" s="10" t="n"/>
    </row>
    <row r="17" ht="8.25" customHeight="1" s="575">
      <c r="A17" s="5" t="n"/>
      <c r="B17" s="0" t="inlineStr">
        <is>
          <t xml:space="preserve"> </t>
        </is>
      </c>
      <c r="I17" s="597" t="n"/>
      <c r="J17" s="597" t="n"/>
      <c r="K17" s="597" t="n"/>
      <c r="L17" s="597" t="n"/>
      <c r="M17" s="597" t="n"/>
      <c r="N17" s="597" t="n"/>
      <c r="Q17" s="6" t="n"/>
    </row>
    <row r="18" ht="21.75" customHeight="1" s="575">
      <c r="A18" s="598" t="inlineStr">
        <is>
          <t xml:space="preserve">1.제  원 </t>
        </is>
      </c>
      <c r="B18" s="586" t="n"/>
      <c r="C18" s="586" t="n"/>
      <c r="D18" s="586" t="n"/>
      <c r="E18" s="586" t="n"/>
      <c r="F18" s="586" t="n"/>
      <c r="G18" s="586" t="n"/>
      <c r="H18" s="586" t="n"/>
      <c r="I18" s="586" t="n"/>
      <c r="J18" s="587" t="n"/>
      <c r="L18" s="599" t="inlineStr">
        <is>
          <t xml:space="preserve">  4. 검사유효기간</t>
        </is>
      </c>
      <c r="M18" s="586" t="n"/>
      <c r="N18" s="586" t="n"/>
      <c r="O18" s="586" t="n"/>
      <c r="P18" s="586" t="n"/>
      <c r="Q18" s="587" t="n"/>
    </row>
    <row r="19" ht="20.45" customHeight="1" s="575">
      <c r="A19" s="87" t="inlineStr">
        <is>
          <t>⑪</t>
        </is>
      </c>
      <c r="B19" s="201" t="inlineStr">
        <is>
          <t>제원관리번호</t>
        </is>
      </c>
      <c r="C19" s="581" t="n"/>
      <c r="D19" s="581" t="n"/>
      <c r="E19" s="581" t="n"/>
      <c r="F19" s="600">
        <f>구매리스트!G5</f>
        <v/>
      </c>
      <c r="G19" s="581" t="n"/>
      <c r="H19" s="581" t="n"/>
      <c r="I19" s="581" t="n"/>
      <c r="J19" s="582" t="n"/>
      <c r="L19" s="291" t="inlineStr">
        <is>
          <t>연월일</t>
        </is>
      </c>
      <c r="M19" s="291" t="inlineStr">
        <is>
          <t>연월일</t>
        </is>
      </c>
      <c r="N19" s="291" t="inlineStr">
        <is>
          <t xml:space="preserve">  검    사</t>
        </is>
      </c>
      <c r="O19" s="291" t="inlineStr">
        <is>
          <t>주  행</t>
        </is>
      </c>
      <c r="P19" s="12" t="inlineStr">
        <is>
          <t xml:space="preserve">  검사책</t>
        </is>
      </c>
      <c r="Q19" s="291" t="inlineStr">
        <is>
          <t>검  사</t>
        </is>
      </c>
    </row>
    <row r="20" ht="20.45" customHeight="1" s="575">
      <c r="A20" s="82" t="inlineStr">
        <is>
          <t xml:space="preserve"> </t>
        </is>
      </c>
      <c r="B20" s="214" t="inlineStr">
        <is>
          <t xml:space="preserve">(형식승인번호) </t>
        </is>
      </c>
      <c r="C20" s="583" t="n"/>
      <c r="D20" s="583" t="n"/>
      <c r="E20" s="583" t="n"/>
      <c r="F20" s="583" t="n"/>
      <c r="G20" s="583" t="n"/>
      <c r="H20" s="583" t="n"/>
      <c r="I20" s="583" t="n"/>
      <c r="J20" s="585" t="n"/>
      <c r="L20" s="293" t="inlineStr">
        <is>
          <t>부   터</t>
        </is>
      </c>
      <c r="M20" s="293" t="inlineStr">
        <is>
          <t>까   지</t>
        </is>
      </c>
      <c r="N20" s="293" t="inlineStr">
        <is>
          <t xml:space="preserve">  시행장소</t>
        </is>
      </c>
      <c r="O20" s="293" t="inlineStr">
        <is>
          <t>거  리</t>
        </is>
      </c>
      <c r="P20" s="337" t="inlineStr">
        <is>
          <t>임자확인</t>
        </is>
      </c>
      <c r="Q20" s="293" t="inlineStr">
        <is>
          <t>구  분</t>
        </is>
      </c>
    </row>
    <row r="21" ht="20.45" customHeight="1" s="575">
      <c r="A21" s="89" t="inlineStr">
        <is>
          <t>⑫</t>
        </is>
      </c>
      <c r="B21" s="217" t="inlineStr">
        <is>
          <t>길  이</t>
        </is>
      </c>
      <c r="C21" s="587" t="n"/>
      <c r="D21" s="246">
        <f>구매리스트!G7</f>
        <v/>
      </c>
      <c r="E21" s="586" t="n"/>
      <c r="F21" s="19" t="inlineStr">
        <is>
          <t>mm</t>
        </is>
      </c>
      <c r="G21" s="90" t="inlineStr">
        <is>
          <t>⑬</t>
        </is>
      </c>
      <c r="H21" s="78" t="inlineStr">
        <is>
          <t>너      비</t>
        </is>
      </c>
      <c r="I21" s="151">
        <f>구매리스트!I7</f>
        <v/>
      </c>
      <c r="J21" s="19" t="inlineStr">
        <is>
          <t>mm</t>
        </is>
      </c>
      <c r="L21" s="152">
        <f>구매리스트!I10</f>
        <v/>
      </c>
      <c r="M21" s="152">
        <f>구매리스트!I11</f>
        <v/>
      </c>
      <c r="N21" s="15" t="n"/>
      <c r="O21" s="153">
        <f>구매리스트!I12</f>
        <v/>
      </c>
      <c r="P21" s="16" t="n"/>
      <c r="Q21" s="16" t="n"/>
    </row>
    <row r="22" ht="20.45" customHeight="1" s="575">
      <c r="A22" s="90" t="inlineStr">
        <is>
          <t>⑭</t>
        </is>
      </c>
      <c r="B22" s="217" t="inlineStr">
        <is>
          <t>높  이</t>
        </is>
      </c>
      <c r="C22" s="587" t="n"/>
      <c r="D22" s="193">
        <f>구매리스트!G8</f>
        <v/>
      </c>
      <c r="E22" s="586" t="n"/>
      <c r="F22" s="19" t="inlineStr">
        <is>
          <t>mm</t>
        </is>
      </c>
      <c r="G22" s="94" t="inlineStr">
        <is>
          <t>⑮</t>
        </is>
      </c>
      <c r="H22" s="78" t="inlineStr">
        <is>
          <t>총 중 량</t>
        </is>
      </c>
      <c r="I22" s="151">
        <f>구매리스트!I8</f>
        <v/>
      </c>
      <c r="J22" s="19" t="inlineStr">
        <is>
          <t>kg</t>
        </is>
      </c>
      <c r="L22" s="17" t="n"/>
      <c r="M22" s="17" t="n"/>
      <c r="N22" s="17" t="n"/>
      <c r="O22" s="17" t="n"/>
      <c r="P22" s="17" t="n"/>
      <c r="Q22" s="17" t="n"/>
    </row>
    <row r="23" ht="20.45" customHeight="1" s="575">
      <c r="A23" s="90" t="inlineStr">
        <is>
          <t>⑯</t>
        </is>
      </c>
      <c r="B23" s="217" t="inlineStr">
        <is>
          <t>승차정원</t>
        </is>
      </c>
      <c r="C23" s="587" t="n"/>
      <c r="D23" s="193">
        <f>구매리스트!G9</f>
        <v/>
      </c>
      <c r="E23" s="586" t="n"/>
      <c r="F23" s="19" t="inlineStr">
        <is>
          <t>명</t>
        </is>
      </c>
      <c r="G23" s="88" t="inlineStr">
        <is>
          <t>⑰</t>
        </is>
      </c>
      <c r="H23" s="78" t="inlineStr">
        <is>
          <t>최대적재량</t>
        </is>
      </c>
      <c r="I23" s="14" t="n">
        <v>0</v>
      </c>
      <c r="J23" s="19" t="inlineStr">
        <is>
          <t>kg</t>
        </is>
      </c>
      <c r="L23" s="17" t="n"/>
      <c r="M23" s="17" t="n"/>
      <c r="N23" s="17" t="n"/>
      <c r="O23" s="17" t="n"/>
      <c r="P23" s="17" t="n"/>
      <c r="Q23" s="17" t="n"/>
    </row>
    <row r="24" ht="20.45" customHeight="1" s="575">
      <c r="A24" s="601" t="inlineStr">
        <is>
          <t>⑱</t>
        </is>
      </c>
      <c r="B24" s="202" t="inlineStr">
        <is>
          <t>배기량 또는</t>
        </is>
      </c>
      <c r="C24" s="582" t="n"/>
      <c r="D24" s="602">
        <f>구매리스트!G10</f>
        <v/>
      </c>
      <c r="E24" s="581" t="n"/>
      <c r="F24" s="581" t="n"/>
      <c r="G24" s="581" t="n"/>
      <c r="H24" s="581" t="n"/>
      <c r="I24" s="603" t="inlineStr">
        <is>
          <t>cc,(Ah ,[Ah]</t>
        </is>
      </c>
      <c r="J24" s="582" t="n"/>
      <c r="L24" s="17" t="n"/>
      <c r="M24" s="17" t="n"/>
      <c r="N24" s="17" t="n"/>
      <c r="O24" s="17" t="n"/>
      <c r="P24" s="17" t="n"/>
      <c r="Q24" s="17" t="n"/>
    </row>
    <row r="25" ht="20.45" customHeight="1" s="575">
      <c r="A25" s="604" t="n"/>
      <c r="B25" s="206" t="inlineStr">
        <is>
          <t>구동축전지 용량</t>
        </is>
      </c>
      <c r="C25" s="594" t="n"/>
      <c r="D25" s="604" t="n"/>
      <c r="J25" s="594" t="n"/>
      <c r="L25" s="18" t="n"/>
      <c r="M25" s="18" t="n"/>
      <c r="N25" s="18" t="n"/>
      <c r="O25" s="18" t="n"/>
      <c r="P25" s="18" t="n"/>
      <c r="Q25" s="18" t="n"/>
    </row>
    <row r="26" ht="20.45" customHeight="1" s="575">
      <c r="A26" s="605" t="n"/>
      <c r="B26" s="583" t="n"/>
      <c r="C26" s="585" t="n"/>
      <c r="D26" s="605" t="n"/>
      <c r="E26" s="583" t="n"/>
      <c r="F26" s="583" t="n"/>
      <c r="G26" s="583" t="n"/>
      <c r="H26" s="583" t="n"/>
      <c r="I26" s="583" t="n"/>
      <c r="J26" s="585" t="n"/>
      <c r="L26" s="95" t="n"/>
      <c r="M26" s="95" t="n"/>
      <c r="N26" s="95" t="n"/>
      <c r="O26" s="95" t="n"/>
      <c r="P26" s="95" t="n"/>
      <c r="Q26" s="95" t="n"/>
    </row>
    <row r="27" ht="20.45" customHeight="1" s="575">
      <c r="A27" s="90" t="inlineStr">
        <is>
          <t>⑲</t>
        </is>
      </c>
      <c r="B27" s="217" t="inlineStr">
        <is>
          <t>정격출력</t>
        </is>
      </c>
      <c r="C27" s="587" t="n"/>
      <c r="D27" s="193">
        <f>구매리스트!G11</f>
        <v/>
      </c>
      <c r="E27" s="586" t="n"/>
      <c r="F27" s="586" t="n"/>
      <c r="G27" s="586" t="n"/>
      <c r="H27" s="186" t="inlineStr">
        <is>
          <t>Ps/rpm,(kW/rpm),[kW/rpm]</t>
        </is>
      </c>
      <c r="I27" s="586" t="n"/>
      <c r="J27" s="587" t="n"/>
      <c r="L27" s="17" t="n"/>
      <c r="M27" s="17" t="n"/>
      <c r="N27" s="17" t="n"/>
      <c r="O27" s="17" t="n"/>
      <c r="P27" s="17" t="n"/>
      <c r="Q27" s="17" t="n"/>
    </row>
    <row r="28" ht="20.45" customHeight="1" s="575">
      <c r="A28" s="91" t="inlineStr">
        <is>
          <t>⑳</t>
        </is>
      </c>
      <c r="B28" s="202" t="inlineStr">
        <is>
          <t>기통수</t>
        </is>
      </c>
      <c r="C28" s="582" t="n"/>
      <c r="D28" s="606">
        <f>구매리스트!G12</f>
        <v/>
      </c>
      <c r="E28" s="581" t="n"/>
      <c r="F28" s="581" t="n"/>
      <c r="G28" s="581" t="n"/>
      <c r="H28" s="581" t="n"/>
      <c r="I28" s="179" t="inlineStr">
        <is>
          <t>기통,(V),[kW]</t>
        </is>
      </c>
      <c r="J28" s="582" t="n"/>
      <c r="L28" s="17" t="n"/>
      <c r="M28" s="17" t="n"/>
      <c r="N28" s="17" t="n"/>
      <c r="O28" s="17" t="n"/>
      <c r="P28" s="17" t="n"/>
      <c r="Q28" s="17" t="n"/>
    </row>
    <row r="29" ht="20.45" customHeight="1" s="575">
      <c r="A29" s="607" t="inlineStr">
        <is>
          <t>(구동축전지정격전압)</t>
        </is>
      </c>
      <c r="C29" s="594" t="n"/>
      <c r="D29" s="604" t="n"/>
      <c r="J29" s="594" t="n"/>
      <c r="L29" s="17" t="n"/>
      <c r="M29" s="17" t="n"/>
      <c r="N29" s="17" t="n"/>
      <c r="O29" s="17" t="n"/>
      <c r="P29" s="17" t="n"/>
      <c r="Q29" s="17" t="n"/>
    </row>
    <row r="30" ht="20.45" customHeight="1" s="575">
      <c r="A30" s="608" t="inlineStr">
        <is>
          <t>[연료전지 최고출력]</t>
        </is>
      </c>
      <c r="B30" s="583" t="n"/>
      <c r="C30" s="585" t="n"/>
      <c r="D30" s="605" t="n"/>
      <c r="E30" s="583" t="n"/>
      <c r="F30" s="583" t="n"/>
      <c r="G30" s="583" t="n"/>
      <c r="H30" s="583" t="n"/>
      <c r="I30" s="583" t="n"/>
      <c r="J30" s="585" t="n"/>
      <c r="L30" s="18" t="n"/>
      <c r="M30" s="18" t="n"/>
      <c r="N30" s="18" t="n"/>
      <c r="O30" s="18" t="n"/>
      <c r="P30" s="18" t="n"/>
      <c r="Q30" s="18" t="n"/>
    </row>
    <row r="31" ht="20.45" customHeight="1" s="575">
      <c r="A31" s="92" t="inlineStr">
        <is>
          <t xml:space="preserve">㉑ </t>
        </is>
      </c>
      <c r="B31" s="276" t="inlineStr">
        <is>
          <t>연료의종류 및 연료소비율</t>
        </is>
      </c>
      <c r="C31" s="587" t="n"/>
      <c r="D31" s="208">
        <f>구매리스트!G13</f>
        <v/>
      </c>
      <c r="E31" s="586" t="n"/>
      <c r="F31" s="609">
        <f>구매리스트!H13</f>
        <v/>
      </c>
      <c r="G31" s="586" t="n"/>
      <c r="H31" s="278" t="inlineStr">
        <is>
          <t>km/l,(km/kWh),[km/kg]</t>
        </is>
      </c>
      <c r="I31" s="586" t="n"/>
      <c r="J31" s="587" t="n"/>
      <c r="L31" s="17" t="n"/>
      <c r="M31" s="17" t="n"/>
      <c r="N31" s="17" t="n"/>
      <c r="O31" s="17" t="n"/>
      <c r="P31" s="17" t="n"/>
      <c r="Q31" s="17" t="n"/>
    </row>
    <row r="32" ht="20.45" customHeight="1" s="575">
      <c r="A32" s="93" t="inlineStr">
        <is>
          <t xml:space="preserve">㉒ </t>
        </is>
      </c>
      <c r="B32" s="259" t="inlineStr">
        <is>
          <t>구동축전지 셀의제조사</t>
        </is>
      </c>
      <c r="C32" s="587" t="n"/>
      <c r="D32" s="610" t="inlineStr">
        <is>
          <t xml:space="preserve"> </t>
        </is>
      </c>
      <c r="E32" s="586" t="n"/>
      <c r="F32" s="587" t="n"/>
      <c r="G32" s="86" t="inlineStr">
        <is>
          <t>㉓</t>
        </is>
      </c>
      <c r="H32" s="81" t="inlineStr">
        <is>
          <t>구동축전지 셀의형태</t>
        </is>
      </c>
      <c r="I32" s="610" t="inlineStr">
        <is>
          <t xml:space="preserve"> </t>
        </is>
      </c>
      <c r="J32" s="587" t="n"/>
      <c r="L32" s="17" t="n"/>
      <c r="M32" s="17" t="n"/>
      <c r="N32" s="17" t="n"/>
      <c r="O32" s="17" t="n"/>
      <c r="P32" s="17" t="n"/>
      <c r="Q32" s="17" t="n"/>
    </row>
    <row r="33" ht="20.45" customHeight="1" s="575">
      <c r="A33" s="93" t="inlineStr">
        <is>
          <t xml:space="preserve">㉔ </t>
        </is>
      </c>
      <c r="B33" s="261" t="inlineStr">
        <is>
          <t>구동축전지셀의주요원료</t>
        </is>
      </c>
      <c r="C33" s="587" t="n"/>
      <c r="D33" s="610" t="inlineStr">
        <is>
          <t xml:space="preserve"> </t>
        </is>
      </c>
      <c r="E33" s="586" t="n"/>
      <c r="F33" s="587" t="n"/>
      <c r="G33" s="176" t="inlineStr">
        <is>
          <t xml:space="preserve"> </t>
        </is>
      </c>
      <c r="H33" s="587" t="n"/>
      <c r="I33" s="610" t="inlineStr">
        <is>
          <t xml:space="preserve"> </t>
        </is>
      </c>
      <c r="J33" s="587" t="n"/>
      <c r="L33" s="17" t="n"/>
      <c r="M33" s="17" t="n"/>
      <c r="N33" s="17" t="n"/>
      <c r="O33" s="17" t="n"/>
      <c r="P33" s="17" t="n"/>
      <c r="Q33" s="17" t="n"/>
    </row>
    <row r="34" ht="20.45" customHeight="1" s="575">
      <c r="A34" s="611" t="inlineStr">
        <is>
          <t>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is>
      </c>
      <c r="B34" s="581" t="n"/>
      <c r="C34" s="581" t="n"/>
      <c r="D34" s="581" t="n"/>
      <c r="E34" s="581" t="n"/>
      <c r="F34" s="581" t="n"/>
      <c r="G34" s="581" t="n"/>
      <c r="H34" s="581" t="n"/>
      <c r="I34" s="581" t="n"/>
      <c r="J34" s="582" t="n"/>
      <c r="L34" s="17" t="n"/>
      <c r="M34" s="17" t="n"/>
      <c r="N34" s="17" t="n"/>
      <c r="O34" s="17" t="n"/>
      <c r="P34" s="17" t="n"/>
      <c r="Q34" s="17" t="n"/>
    </row>
    <row r="35" ht="20.45" customHeight="1" s="575">
      <c r="A35" s="604" t="n"/>
      <c r="J35" s="594" t="n"/>
      <c r="L35" s="17" t="n"/>
      <c r="M35" s="17" t="n"/>
      <c r="N35" s="17" t="n"/>
      <c r="O35" s="17" t="n"/>
      <c r="P35" s="17" t="n"/>
      <c r="Q35" s="17" t="n"/>
    </row>
    <row r="36" ht="20.45" customHeight="1" s="575">
      <c r="A36" s="604" t="n"/>
      <c r="J36" s="594" t="n"/>
      <c r="L36" s="17" t="n"/>
      <c r="M36" s="17" t="n"/>
      <c r="N36" s="17" t="n"/>
      <c r="O36" s="17" t="n"/>
      <c r="P36" s="17" t="n"/>
      <c r="Q36" s="17" t="n"/>
    </row>
    <row r="37" ht="20.45" customHeight="1" s="575">
      <c r="A37" s="605" t="n"/>
      <c r="B37" s="583" t="n"/>
      <c r="C37" s="583" t="n"/>
      <c r="D37" s="583" t="n"/>
      <c r="E37" s="583" t="n"/>
      <c r="F37" s="583" t="n"/>
      <c r="G37" s="583" t="n"/>
      <c r="H37" s="583" t="n"/>
      <c r="I37" s="583" t="n"/>
      <c r="J37" s="585" t="n"/>
      <c r="L37" s="18" t="n"/>
      <c r="M37" s="18" t="n"/>
      <c r="N37" s="18" t="n"/>
      <c r="O37" s="18" t="n"/>
      <c r="P37" s="18" t="n"/>
      <c r="Q37" s="18" t="n"/>
    </row>
    <row r="38" ht="25.5" customHeight="1" s="575">
      <c r="A38" s="330" t="inlineStr">
        <is>
          <t>2.등록번호판 교부 및 봉인</t>
        </is>
      </c>
      <c r="B38" s="586" t="n"/>
      <c r="C38" s="586" t="n"/>
      <c r="D38" s="586" t="n"/>
      <c r="E38" s="586" t="n"/>
      <c r="F38" s="586" t="n"/>
      <c r="G38" s="586" t="n"/>
      <c r="H38" s="586" t="n"/>
      <c r="I38" s="586" t="n"/>
      <c r="J38" s="587" t="n"/>
      <c r="L38" s="612" t="inlineStr">
        <is>
          <t>※ 주의사항 :      ㉚ 항 첫째란에는 신규등록일을 적습니다.</t>
        </is>
      </c>
      <c r="M38" s="581" t="n"/>
      <c r="N38" s="581" t="n"/>
      <c r="O38" s="581" t="n"/>
      <c r="P38" s="581" t="n"/>
      <c r="Q38" s="582" t="n"/>
    </row>
    <row r="39" ht="25.5" customHeight="1" s="575">
      <c r="A39" s="613" t="inlineStr">
        <is>
          <t>㉕ 구분</t>
        </is>
      </c>
      <c r="B39" s="586" t="n"/>
      <c r="C39" s="587" t="n"/>
      <c r="D39" s="330" t="inlineStr">
        <is>
          <t xml:space="preserve"> ㉖ 번호판발급일</t>
        </is>
      </c>
      <c r="E39" s="586" t="n"/>
      <c r="F39" s="586" t="n"/>
      <c r="G39" s="587" t="n"/>
      <c r="H39" s="613" t="inlineStr">
        <is>
          <t>㉗ 발급대행자확인</t>
        </is>
      </c>
      <c r="I39" s="586" t="n"/>
      <c r="J39" s="587" t="n"/>
      <c r="L39" s="614" t="inlineStr">
        <is>
          <t xml:space="preserve">   비고</t>
        </is>
      </c>
      <c r="M39" s="581" t="n"/>
      <c r="N39" s="581" t="n"/>
      <c r="O39" s="581" t="n"/>
      <c r="P39" s="581" t="n"/>
      <c r="Q39" s="582" t="n"/>
    </row>
    <row r="40" ht="19.5" customHeight="1" s="575">
      <c r="A40" s="176" t="inlineStr">
        <is>
          <t xml:space="preserve"> </t>
        </is>
      </c>
      <c r="B40" s="587" t="n"/>
      <c r="C40" s="176" t="inlineStr">
        <is>
          <t xml:space="preserve"> </t>
        </is>
      </c>
      <c r="D40" s="586" t="n"/>
      <c r="E40" s="587" t="n"/>
      <c r="F40" s="176" t="inlineStr">
        <is>
          <t xml:space="preserve"> </t>
        </is>
      </c>
      <c r="G40" s="587" t="n"/>
      <c r="H40" s="176" t="inlineStr">
        <is>
          <t xml:space="preserve"> </t>
        </is>
      </c>
      <c r="I40" s="586" t="n"/>
      <c r="J40" s="587" t="n"/>
      <c r="L40" s="5" t="n"/>
      <c r="Q40" s="6" t="n"/>
    </row>
    <row r="41" ht="19.5" customHeight="1" s="575">
      <c r="A41" s="176" t="inlineStr">
        <is>
          <t xml:space="preserve"> </t>
        </is>
      </c>
      <c r="B41" s="587" t="n"/>
      <c r="C41" s="176" t="inlineStr">
        <is>
          <t xml:space="preserve"> </t>
        </is>
      </c>
      <c r="D41" s="586" t="n"/>
      <c r="E41" s="587" t="n"/>
      <c r="F41" s="176" t="inlineStr">
        <is>
          <t xml:space="preserve"> </t>
        </is>
      </c>
      <c r="G41" s="587" t="n"/>
      <c r="H41" s="176" t="inlineStr">
        <is>
          <t xml:space="preserve"> </t>
        </is>
      </c>
      <c r="I41" s="586" t="n"/>
      <c r="J41" s="587" t="n"/>
      <c r="L41" s="5" t="n"/>
      <c r="O41" s="0" t="inlineStr">
        <is>
          <t xml:space="preserve"> </t>
        </is>
      </c>
      <c r="Q41" s="6" t="n"/>
    </row>
    <row r="42" ht="33" customHeight="1" s="575">
      <c r="A42" s="599" t="inlineStr">
        <is>
          <t>3. 저당권등록사실(저당권등록의 내용은 자동차등록원부(을)를
     열람,확인하시기 바랍니다)</t>
        </is>
      </c>
      <c r="B42" s="586" t="n"/>
      <c r="C42" s="586" t="n"/>
      <c r="D42" s="586" t="n"/>
      <c r="E42" s="586" t="n"/>
      <c r="F42" s="586" t="n"/>
      <c r="G42" s="586" t="n"/>
      <c r="H42" s="586" t="n"/>
      <c r="I42" s="586" t="n"/>
      <c r="J42" s="587" t="n"/>
      <c r="L42" s="5" t="n"/>
      <c r="Q42" s="6" t="n"/>
    </row>
    <row r="43" ht="22.5" customHeight="1" s="575">
      <c r="A43" s="615" t="inlineStr">
        <is>
          <t>㉘ 구분(설정 또는 말소)</t>
        </is>
      </c>
      <c r="B43" s="586" t="n"/>
      <c r="C43" s="586" t="n"/>
      <c r="D43" s="586" t="n"/>
      <c r="E43" s="586" t="n"/>
      <c r="F43" s="586" t="n"/>
      <c r="G43" s="587" t="n"/>
      <c r="H43" s="286" t="inlineStr">
        <is>
          <t>㉙ 날         짜</t>
        </is>
      </c>
      <c r="I43" s="586" t="n"/>
      <c r="J43" s="587" t="n"/>
      <c r="L43" s="5" t="n"/>
      <c r="Q43" s="6" t="n"/>
    </row>
    <row r="44" ht="19.5" customHeight="1" s="575">
      <c r="A44" s="176" t="inlineStr">
        <is>
          <t xml:space="preserve"> </t>
        </is>
      </c>
      <c r="B44" s="586" t="n"/>
      <c r="C44" s="586" t="n"/>
      <c r="D44" s="586" t="n"/>
      <c r="E44" s="586" t="n"/>
      <c r="F44" s="586" t="n"/>
      <c r="G44" s="587" t="n"/>
      <c r="H44" s="176" t="inlineStr">
        <is>
          <t xml:space="preserve"> </t>
        </is>
      </c>
      <c r="I44" s="586" t="n"/>
      <c r="J44" s="587" t="n"/>
      <c r="L44" s="5" t="n"/>
      <c r="Q44" s="6" t="n"/>
    </row>
    <row r="45" ht="19.5" customHeight="1" s="575">
      <c r="A45" s="176" t="inlineStr">
        <is>
          <t xml:space="preserve"> </t>
        </is>
      </c>
      <c r="B45" s="586" t="n"/>
      <c r="C45" s="586" t="n"/>
      <c r="D45" s="586" t="n"/>
      <c r="E45" s="586" t="n"/>
      <c r="F45" s="586" t="n"/>
      <c r="G45" s="587" t="n"/>
      <c r="H45" s="176" t="inlineStr">
        <is>
          <t xml:space="preserve"> </t>
        </is>
      </c>
      <c r="I45" s="586" t="n"/>
      <c r="J45" s="587" t="n"/>
      <c r="K45" s="9" t="n"/>
      <c r="L45" s="8" t="n"/>
      <c r="M45" s="9" t="n"/>
      <c r="N45" s="9" t="n"/>
      <c r="O45" s="9" t="n"/>
      <c r="P45" s="9" t="n"/>
      <c r="Q45" s="10" t="n"/>
    </row>
    <row r="46" ht="6" customHeight="1" s="575"/>
    <row r="47" ht="23.25" customHeight="1" s="575">
      <c r="G47" s="288" t="inlineStr">
        <is>
          <t>※ 뒷면의 '유의사항'을 꼭 읽어보시기 바랍니다.</t>
        </is>
      </c>
      <c r="N47" s="289" t="inlineStr">
        <is>
          <t>210㎜ x 297㎜[백상지 또는 중질지 80g/㎡]</t>
        </is>
      </c>
    </row>
  </sheetData>
  <mergeCells count="88">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horizontalCentered="1"/>
  <pageMargins left="0.16" right="0.17" top="0.3937007874015748" bottom="0.43" header="0.3149606299212598" footer="0.3149606299212598"/>
  <pageSetup orientation="portrait" paperSize="9" scale="73"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W47"/>
  <sheetViews>
    <sheetView showGridLines="0" zoomScale="90" zoomScaleNormal="90" workbookViewId="0">
      <selection activeCell="O21" activeCellId="24" sqref="E4:I4 C3:G3 O3:Q3 P4:Q4 E5:I5 E6:I6 M5:O5 M6:Q6 P5:Q5 L13:O13 F19:J20 D21:E21 D22:E22 I21 I22 D23:E23 I23 D24:H26 D27:G27 D28:H30 F31:G31 D31:E31 L21 M21 O21"/>
    </sheetView>
  </sheetViews>
  <sheetFormatPr baseColWidth="8" defaultRowHeight="16.5"/>
  <cols>
    <col width="3.25" customWidth="1" style="575" min="1" max="1"/>
    <col width="4.125" customWidth="1" style="575" min="2" max="2"/>
    <col width="11.125" customWidth="1" style="575" min="3" max="3"/>
    <col width="4.125" customWidth="1" style="575" min="4" max="5"/>
    <col width="4.75" customWidth="1" style="575" min="6" max="6"/>
    <col width="3.25" customWidth="1" style="575" min="7" max="7"/>
    <col width="11.625" customWidth="1" style="575" min="8" max="8"/>
    <col width="8.25" customWidth="1" style="575" min="9" max="9"/>
    <col width="4.875" customWidth="1" style="575" min="10" max="10"/>
    <col width="2.125" customWidth="1" style="575" min="11" max="11"/>
    <col width="10.875" customWidth="1" style="575" min="12" max="12"/>
    <col width="12.375" customWidth="1" style="575" min="13" max="13"/>
    <col width="9.5" customWidth="1" style="575" min="14" max="14"/>
    <col width="10.625" customWidth="1" style="575" min="16" max="16"/>
    <col width="9.125" customWidth="1" style="575" min="17" max="17"/>
  </cols>
  <sheetData>
    <row r="1">
      <c r="A1" s="98" t="inlineStr">
        <is>
          <t>■Motor Vehicle Registration Rules [Attachment No. 1 Form] &lt;Revised 2017. 10. 26&gt; For export customs clearance</t>
        </is>
      </c>
      <c r="B1" s="96" t="n"/>
      <c r="C1" s="96" t="n"/>
      <c r="D1" s="96" t="n"/>
      <c r="E1" s="96" t="n"/>
      <c r="F1" s="96" t="n"/>
      <c r="G1" s="96" t="n"/>
      <c r="H1" s="96" t="n"/>
      <c r="I1" s="96" t="n"/>
      <c r="J1" s="96" t="n"/>
      <c r="K1" s="96" t="n"/>
      <c r="L1" s="96" t="n"/>
      <c r="M1" s="96" t="n"/>
      <c r="N1" s="96" t="n"/>
      <c r="O1" s="96" t="n"/>
      <c r="P1" s="96" t="n"/>
      <c r="Q1" s="97" t="inlineStr">
        <is>
          <t>(front page)</t>
        </is>
      </c>
    </row>
    <row r="2" ht="60" customHeight="1" s="575">
      <c r="A2" s="616" t="inlineStr">
        <is>
          <t>Certificate of Registration of Automobile</t>
        </is>
      </c>
      <c r="B2" s="581" t="n"/>
      <c r="C2" s="581" t="n"/>
      <c r="D2" s="581" t="n"/>
      <c r="E2" s="581" t="n"/>
      <c r="F2" s="581" t="n"/>
      <c r="G2" s="581" t="n"/>
      <c r="H2" s="581" t="n"/>
      <c r="I2" s="581" t="n"/>
      <c r="J2" s="581" t="n"/>
      <c r="K2" s="581" t="n"/>
      <c r="L2" s="581" t="n"/>
      <c r="M2" s="581" t="n"/>
      <c r="N2" s="581" t="n"/>
      <c r="O2" s="581" t="n"/>
      <c r="P2" s="581" t="n"/>
      <c r="Q2" s="582" t="n"/>
    </row>
    <row r="3" ht="23.25" customHeight="1" s="575">
      <c r="A3" s="1" t="n"/>
      <c r="B3" s="2" t="inlineStr">
        <is>
          <t>No</t>
        </is>
      </c>
      <c r="C3" s="226">
        <f>구매리스트!G3</f>
        <v/>
      </c>
      <c r="D3" s="583" t="n"/>
      <c r="E3" s="583" t="n"/>
      <c r="F3" s="583" t="n"/>
      <c r="G3" s="583" t="n"/>
      <c r="H3" s="20" t="inlineStr">
        <is>
          <t xml:space="preserve"> </t>
        </is>
      </c>
      <c r="I3" s="2" t="inlineStr">
        <is>
          <t xml:space="preserve"> </t>
        </is>
      </c>
      <c r="J3" s="290" t="inlineStr">
        <is>
          <t xml:space="preserve">First Registration Date : </t>
        </is>
      </c>
      <c r="K3" s="583" t="n"/>
      <c r="L3" s="583" t="n"/>
      <c r="M3" s="583" t="n"/>
      <c r="N3" s="583" t="n"/>
      <c r="O3" s="617">
        <f>구매리스트!B6</f>
        <v/>
      </c>
      <c r="P3" s="583" t="n"/>
      <c r="Q3" s="585" t="n"/>
    </row>
    <row r="4" ht="30" customHeight="1" s="575">
      <c r="A4" s="330" t="inlineStr">
        <is>
          <t>① Registration No.</t>
        </is>
      </c>
      <c r="B4" s="586" t="n"/>
      <c r="C4" s="586" t="n"/>
      <c r="D4" s="587" t="n"/>
      <c r="E4" s="224">
        <f>구매리스트!D4</f>
        <v/>
      </c>
      <c r="F4" s="586" t="n"/>
      <c r="G4" s="586" t="n"/>
      <c r="H4" s="586" t="n"/>
      <c r="I4" s="587" t="n"/>
      <c r="J4" s="180" t="inlineStr">
        <is>
          <t>② car type</t>
        </is>
      </c>
      <c r="K4" s="586" t="n"/>
      <c r="L4" s="586" t="n"/>
      <c r="M4" s="343">
        <f>구매리스트!I6</f>
        <v/>
      </c>
      <c r="N4" s="587" t="n"/>
      <c r="O4" s="176" t="inlineStr">
        <is>
          <t>③Usage</t>
        </is>
      </c>
      <c r="P4" s="345" t="inlineStr">
        <is>
          <t>Private car</t>
        </is>
      </c>
      <c r="Q4" s="587" t="n"/>
    </row>
    <row r="5" ht="30" customHeight="1" s="575">
      <c r="A5" s="330" t="inlineStr">
        <is>
          <t>④ Car Name</t>
        </is>
      </c>
      <c r="B5" s="586" t="n"/>
      <c r="C5" s="586" t="n"/>
      <c r="D5" s="587" t="n"/>
      <c r="E5" s="224">
        <f>구매리스트!B5</f>
        <v/>
      </c>
      <c r="F5" s="586" t="n"/>
      <c r="G5" s="586" t="n"/>
      <c r="H5" s="586" t="n"/>
      <c r="I5" s="587" t="n"/>
      <c r="J5" s="330" t="inlineStr">
        <is>
          <t>⑤ Model &amp;Year</t>
        </is>
      </c>
      <c r="K5" s="586" t="n"/>
      <c r="L5" s="587" t="n"/>
      <c r="M5" s="165">
        <f>구매리스트!G4</f>
        <v/>
      </c>
      <c r="N5" s="586" t="n"/>
      <c r="O5" s="586" t="n"/>
      <c r="P5" s="588">
        <f>구매리스트!I5</f>
        <v/>
      </c>
      <c r="Q5" s="587" t="n"/>
      <c r="S5" s="0" t="inlineStr">
        <is>
          <t xml:space="preserve"> </t>
        </is>
      </c>
    </row>
    <row r="6" ht="30" customHeight="1" s="575">
      <c r="A6" s="330" t="inlineStr">
        <is>
          <t>⑥ Vehicle ID No.</t>
        </is>
      </c>
      <c r="B6" s="586" t="n"/>
      <c r="C6" s="586" t="n"/>
      <c r="D6" s="587" t="n"/>
      <c r="E6" s="224">
        <f>구매리스트!D5</f>
        <v/>
      </c>
      <c r="F6" s="586" t="n"/>
      <c r="G6" s="586" t="n"/>
      <c r="H6" s="586" t="n"/>
      <c r="I6" s="587" t="n"/>
      <c r="J6" s="330" t="inlineStr">
        <is>
          <t>⑦ Motor Type</t>
        </is>
      </c>
      <c r="K6" s="586" t="n"/>
      <c r="L6" s="587" t="n"/>
      <c r="M6" s="224">
        <f>구매리스트!I4</f>
        <v/>
      </c>
      <c r="N6" s="586" t="n"/>
      <c r="O6" s="586" t="n"/>
      <c r="P6" s="586" t="n"/>
      <c r="Q6" s="587" t="n"/>
      <c r="S6" s="618" t="inlineStr">
        <is>
          <t xml:space="preserve"> </t>
        </is>
      </c>
    </row>
    <row r="7" ht="30" customHeight="1" s="575">
      <c r="A7" s="330" t="inlineStr">
        <is>
          <t>⑧ Usage Basc</t>
        </is>
      </c>
      <c r="B7" s="586" t="n"/>
      <c r="C7" s="586" t="n"/>
      <c r="D7" s="587" t="n"/>
      <c r="E7" s="589" t="inlineStr">
        <is>
          <t xml:space="preserve">163 Sangidaehak-ro, Siheung-si, Gyeonggi-do, Korea </t>
        </is>
      </c>
      <c r="F7" s="586" t="n"/>
      <c r="G7" s="586" t="n"/>
      <c r="H7" s="586" t="n"/>
      <c r="I7" s="586" t="n"/>
      <c r="J7" s="586" t="n"/>
      <c r="K7" s="586" t="n"/>
      <c r="L7" s="586" t="n"/>
      <c r="M7" s="586" t="n"/>
      <c r="N7" s="586" t="n"/>
      <c r="O7" s="586" t="n"/>
      <c r="P7" s="586" t="n"/>
      <c r="Q7" s="587" t="n"/>
    </row>
    <row r="8" ht="30" customHeight="1" s="575">
      <c r="A8" s="590" t="inlineStr">
        <is>
          <t>Owner</t>
        </is>
      </c>
      <c r="B8" s="587" t="n"/>
      <c r="C8" s="171" t="inlineStr">
        <is>
          <t>⑨ Address</t>
        </is>
      </c>
      <c r="D8" s="586" t="n"/>
      <c r="E8" s="591" t="inlineStr">
        <is>
          <t xml:space="preserve">SSANCAR LTD,. </t>
        </is>
      </c>
      <c r="F8" s="586" t="n"/>
      <c r="G8" s="586" t="n"/>
      <c r="H8" s="586" t="n"/>
      <c r="I8" s="587" t="n"/>
      <c r="J8" s="592" t="inlineStr">
        <is>
          <t xml:space="preserve">      ID Card No.</t>
        </is>
      </c>
      <c r="K8" s="586" t="n"/>
      <c r="L8" s="587" t="n"/>
      <c r="M8" s="591" t="inlineStr">
        <is>
          <t>120111-0922270</t>
        </is>
      </c>
      <c r="N8" s="586" t="n"/>
      <c r="O8" s="586" t="n"/>
      <c r="P8" s="586" t="n"/>
      <c r="Q8" s="587" t="n"/>
      <c r="R8" s="0" t="inlineStr">
        <is>
          <t xml:space="preserve"> </t>
        </is>
      </c>
    </row>
    <row r="9" ht="6.75" customHeight="1" s="575">
      <c r="A9" s="1" t="n"/>
      <c r="B9" s="2" t="n"/>
      <c r="C9" s="2" t="n"/>
      <c r="D9" s="221" t="n"/>
      <c r="E9" s="221" t="n"/>
      <c r="F9" s="221" t="n"/>
      <c r="G9" s="221" t="n"/>
      <c r="H9" s="221" t="n"/>
      <c r="I9" s="2" t="n"/>
      <c r="J9" s="2" t="n"/>
      <c r="K9" s="2" t="n"/>
      <c r="L9" s="2" t="n"/>
      <c r="M9" s="221" t="n"/>
      <c r="N9" s="221" t="n"/>
      <c r="O9" s="2" t="n"/>
      <c r="P9" s="2" t="n"/>
      <c r="Q9" s="4" t="n"/>
    </row>
    <row r="10" ht="24.75" customHeight="1" s="575">
      <c r="A10" s="619" t="inlineStr">
        <is>
          <t>「It is proved that it was registered as above in accordance with Article 8 of the Motor Vehicle Management Act.</t>
        </is>
      </c>
      <c r="Q10" s="594" t="n"/>
    </row>
    <row r="11" ht="22.5" customHeight="1" s="575">
      <c r="A11" s="1" t="n"/>
      <c r="B11" s="301" t="inlineStr">
        <is>
          <t>※ Note: In the case of an electric vehicle or hydrogen fuel cell vehicle, the 'prime motor type' in column ⑦ refers to the 'drive motor type</t>
        </is>
      </c>
      <c r="Q11" s="594" t="n"/>
    </row>
    <row r="12" ht="20.25" customHeight="1" s="575">
      <c r="A12" s="1" t="n"/>
      <c r="B12" s="2" t="n"/>
      <c r="C12" s="2" t="n"/>
      <c r="D12" s="221" t="n"/>
      <c r="E12" s="221" t="n"/>
      <c r="F12" s="221" t="n"/>
      <c r="G12" s="221" t="n"/>
      <c r="H12" s="221" t="n"/>
      <c r="I12" s="2" t="n"/>
      <c r="J12" s="2" t="n"/>
      <c r="K12" s="2" t="n"/>
      <c r="L12" s="2" t="inlineStr">
        <is>
          <t xml:space="preserve"> </t>
        </is>
      </c>
      <c r="M12" s="221" t="n"/>
      <c r="N12" s="221" t="n"/>
      <c r="O12" s="2" t="n"/>
      <c r="P12" s="2" t="n"/>
      <c r="Q12" s="4" t="n"/>
    </row>
    <row r="13" ht="26.25" customHeight="1" s="575">
      <c r="A13" s="5" t="inlineStr">
        <is>
          <t xml:space="preserve"> </t>
        </is>
      </c>
      <c r="B13" s="0" t="inlineStr">
        <is>
          <t xml:space="preserve"> </t>
        </is>
      </c>
      <c r="J13" s="0" t="inlineStr">
        <is>
          <t xml:space="preserve"> </t>
        </is>
      </c>
      <c r="L13" s="620">
        <f>구매리스트!I3</f>
        <v/>
      </c>
      <c r="P13" s="596" t="n"/>
      <c r="Q13" s="6" t="n"/>
      <c r="S13" s="99" t="n"/>
    </row>
    <row r="14" ht="23.25" customHeight="1" s="575">
      <c r="A14" s="5" t="n"/>
      <c r="M14" s="7" t="n"/>
      <c r="N14" s="7" t="n"/>
      <c r="O14" s="7" t="n"/>
      <c r="P14" s="7" t="n"/>
      <c r="Q14" s="6" t="n"/>
    </row>
    <row r="15" ht="39" customHeight="1" s="575">
      <c r="A15" s="5" t="n"/>
      <c r="J15" s="235" t="inlineStr">
        <is>
          <t xml:space="preserve"> </t>
        </is>
      </c>
      <c r="Q15" s="594" t="n"/>
      <c r="W15" s="0" t="inlineStr">
        <is>
          <t xml:space="preserve"> </t>
        </is>
      </c>
    </row>
    <row r="16" ht="9" customHeight="1" s="575">
      <c r="A16" s="8" t="n"/>
      <c r="B16" s="9" t="n"/>
      <c r="C16" s="9" t="n"/>
      <c r="D16" s="9" t="n"/>
      <c r="E16" s="9" t="n"/>
      <c r="F16" s="9" t="n"/>
      <c r="G16" s="9" t="n"/>
      <c r="H16" s="9" t="n"/>
      <c r="I16" s="9" t="n"/>
      <c r="J16" s="9" t="n"/>
      <c r="K16" s="9" t="n"/>
      <c r="L16" s="9" t="n"/>
      <c r="M16" s="9" t="n"/>
      <c r="N16" s="9" t="n"/>
      <c r="O16" s="9" t="n"/>
      <c r="P16" s="9" t="n"/>
      <c r="Q16" s="10" t="n"/>
    </row>
    <row r="17" ht="8.25" customHeight="1" s="575">
      <c r="A17" s="5" t="n"/>
      <c r="B17" s="0" t="inlineStr">
        <is>
          <t xml:space="preserve"> </t>
        </is>
      </c>
      <c r="I17" s="597" t="n"/>
      <c r="J17" s="597" t="n"/>
      <c r="K17" s="597" t="n"/>
      <c r="L17" s="597" t="n"/>
      <c r="M17" s="597" t="n"/>
      <c r="N17" s="597" t="n"/>
      <c r="Q17" s="6" t="n"/>
    </row>
    <row r="18" ht="21.75" customHeight="1" s="575">
      <c r="A18" s="598" t="inlineStr">
        <is>
          <t>1.Specifications</t>
        </is>
      </c>
      <c r="B18" s="586" t="n"/>
      <c r="C18" s="586" t="n"/>
      <c r="D18" s="586" t="n"/>
      <c r="E18" s="586" t="n"/>
      <c r="F18" s="586" t="n"/>
      <c r="G18" s="586" t="n"/>
      <c r="H18" s="586" t="n"/>
      <c r="I18" s="586" t="n"/>
      <c r="J18" s="587" t="n"/>
      <c r="L18" s="599" t="inlineStr">
        <is>
          <t xml:space="preserve">  4. Validity period of inspection</t>
        </is>
      </c>
      <c r="M18" s="586" t="n"/>
      <c r="N18" s="586" t="n"/>
      <c r="O18" s="586" t="n"/>
      <c r="P18" s="586" t="n"/>
      <c r="Q18" s="587" t="n"/>
    </row>
    <row r="19" ht="20.45" customHeight="1" s="575">
      <c r="A19" s="87" t="inlineStr">
        <is>
          <t>⑪</t>
        </is>
      </c>
      <c r="B19" s="306" t="inlineStr">
        <is>
          <t>Specification Control Number</t>
        </is>
      </c>
      <c r="C19" s="581" t="n"/>
      <c r="D19" s="581" t="n"/>
      <c r="E19" s="581" t="n"/>
      <c r="F19" s="600">
        <f>구매리스트!G5</f>
        <v/>
      </c>
      <c r="G19" s="581" t="n"/>
      <c r="H19" s="581" t="n"/>
      <c r="I19" s="581" t="n"/>
      <c r="J19" s="582" t="n"/>
      <c r="L19" s="621" t="inlineStr">
        <is>
          <t xml:space="preserve">    Date
Boot</t>
        </is>
      </c>
      <c r="M19" s="621" t="inlineStr">
        <is>
          <t xml:space="preserve">    Date
Until</t>
        </is>
      </c>
      <c r="N19" s="622" t="inlineStr">
        <is>
          <t xml:space="preserve"> Place of
Inspection</t>
        </is>
      </c>
      <c r="O19" s="623" t="inlineStr">
        <is>
          <t>mileage</t>
        </is>
      </c>
      <c r="P19" s="624" t="inlineStr">
        <is>
          <t xml:space="preserve"> Inspect manager check</t>
        </is>
      </c>
      <c r="Q19" s="625" t="inlineStr">
        <is>
          <t>Prosecutor
Division</t>
        </is>
      </c>
    </row>
    <row r="20" ht="20.45" customHeight="1" s="575">
      <c r="A20" s="82" t="inlineStr">
        <is>
          <t xml:space="preserve"> </t>
        </is>
      </c>
      <c r="B20" s="335" t="inlineStr">
        <is>
          <t>(Type approval number)</t>
        </is>
      </c>
      <c r="C20" s="583" t="n"/>
      <c r="D20" s="583" t="n"/>
      <c r="E20" s="583" t="n"/>
      <c r="F20" s="583" t="n"/>
      <c r="G20" s="583" t="n"/>
      <c r="H20" s="583" t="n"/>
      <c r="I20" s="583" t="n"/>
      <c r="J20" s="585" t="n"/>
      <c r="L20" s="626" t="n"/>
      <c r="M20" s="626" t="n"/>
      <c r="N20" s="626" t="n"/>
      <c r="O20" s="626" t="n"/>
      <c r="P20" s="626" t="n"/>
      <c r="Q20" s="626" t="n"/>
    </row>
    <row r="21" ht="20.45" customHeight="1" s="575">
      <c r="A21" s="89" t="inlineStr">
        <is>
          <t>⑫</t>
        </is>
      </c>
      <c r="B21" s="217" t="inlineStr">
        <is>
          <t>Length</t>
        </is>
      </c>
      <c r="C21" s="587" t="n"/>
      <c r="D21" s="246">
        <f>구매리스트!G7</f>
        <v/>
      </c>
      <c r="E21" s="586" t="n"/>
      <c r="F21" s="19" t="inlineStr">
        <is>
          <t>mm</t>
        </is>
      </c>
      <c r="G21" s="90" t="inlineStr">
        <is>
          <t>⑬</t>
        </is>
      </c>
      <c r="H21" s="78" t="inlineStr">
        <is>
          <t>Width</t>
        </is>
      </c>
      <c r="I21" s="151">
        <f>구매리스트!I7</f>
        <v/>
      </c>
      <c r="J21" s="19" t="inlineStr">
        <is>
          <t>mm</t>
        </is>
      </c>
      <c r="L21" s="152">
        <f>구매리스트!I10</f>
        <v/>
      </c>
      <c r="M21" s="152">
        <f>구매리스트!I11</f>
        <v/>
      </c>
      <c r="N21" s="15" t="n"/>
      <c r="O21" s="153">
        <f>구매리스트!I12</f>
        <v/>
      </c>
      <c r="P21" s="16" t="n"/>
      <c r="Q21" s="16" t="n"/>
      <c r="R21" s="0" t="inlineStr">
        <is>
          <t xml:space="preserve"> </t>
        </is>
      </c>
    </row>
    <row r="22" ht="20.45" customHeight="1" s="575">
      <c r="A22" s="90" t="inlineStr">
        <is>
          <t>⑭</t>
        </is>
      </c>
      <c r="B22" s="217" t="inlineStr">
        <is>
          <t>Height</t>
        </is>
      </c>
      <c r="C22" s="587" t="n"/>
      <c r="D22" s="193">
        <f>구매리스트!G8</f>
        <v/>
      </c>
      <c r="E22" s="586" t="n"/>
      <c r="F22" s="19" t="inlineStr">
        <is>
          <t>mm</t>
        </is>
      </c>
      <c r="G22" s="94" t="inlineStr">
        <is>
          <t>⑮</t>
        </is>
      </c>
      <c r="H22" s="78" t="inlineStr">
        <is>
          <t>Weight</t>
        </is>
      </c>
      <c r="I22" s="151">
        <f>구매리스트!I8</f>
        <v/>
      </c>
      <c r="J22" s="19" t="inlineStr">
        <is>
          <t>kg</t>
        </is>
      </c>
      <c r="L22" s="17" t="n"/>
      <c r="M22" s="17" t="n"/>
      <c r="N22" s="17" t="n"/>
      <c r="O22" s="17" t="n"/>
      <c r="P22" s="17" t="n"/>
      <c r="Q22" s="17" t="n"/>
      <c r="S22" s="0" t="inlineStr">
        <is>
          <t xml:space="preserve"> </t>
        </is>
      </c>
    </row>
    <row r="23" ht="20.45" customHeight="1" s="575">
      <c r="A23" s="90" t="inlineStr">
        <is>
          <t>⑯</t>
        </is>
      </c>
      <c r="B23" s="259" t="inlineStr">
        <is>
          <t>Passenger Capacity</t>
        </is>
      </c>
      <c r="C23" s="587" t="n"/>
      <c r="D23" s="193">
        <f>구매리스트!G9</f>
        <v/>
      </c>
      <c r="E23" s="586" t="n"/>
      <c r="F23" s="100" t="inlineStr">
        <is>
          <t>Person</t>
        </is>
      </c>
      <c r="G23" s="88" t="inlineStr">
        <is>
          <t>⑰</t>
        </is>
      </c>
      <c r="H23" s="80" t="inlineStr">
        <is>
          <t>Maximum load</t>
        </is>
      </c>
      <c r="I23" s="151" t="n">
        <v>0</v>
      </c>
      <c r="J23" s="19" t="inlineStr">
        <is>
          <t>kg</t>
        </is>
      </c>
      <c r="L23" s="17" t="n"/>
      <c r="M23" s="17" t="n"/>
      <c r="N23" s="17" t="n"/>
      <c r="O23" s="17" t="n"/>
      <c r="P23" s="17" t="n"/>
      <c r="Q23" s="17" t="n"/>
    </row>
    <row r="24" ht="20.45" customHeight="1" s="575">
      <c r="A24" s="601" t="inlineStr">
        <is>
          <t>⑱</t>
        </is>
      </c>
      <c r="B24" s="314" t="inlineStr">
        <is>
          <t>Displacement or</t>
        </is>
      </c>
      <c r="C24" s="582" t="n"/>
      <c r="D24" s="602">
        <f>구매리스트!G10</f>
        <v/>
      </c>
      <c r="E24" s="581" t="n"/>
      <c r="F24" s="581" t="n"/>
      <c r="G24" s="581" t="n"/>
      <c r="H24" s="581" t="n"/>
      <c r="I24" s="603" t="inlineStr">
        <is>
          <t>cc,(Ah ,[Ah]</t>
        </is>
      </c>
      <c r="J24" s="582" t="n"/>
      <c r="L24" s="17" t="n"/>
      <c r="M24" s="17" t="n"/>
      <c r="N24" s="17" t="n"/>
      <c r="O24" s="17" t="n"/>
      <c r="P24" s="17" t="n"/>
      <c r="Q24" s="17" t="n"/>
      <c r="S24" s="0" t="inlineStr">
        <is>
          <t xml:space="preserve"> </t>
        </is>
      </c>
    </row>
    <row r="25" ht="20.45" customHeight="1" s="575">
      <c r="A25" s="604" t="n"/>
      <c r="B25" s="627" t="inlineStr">
        <is>
          <t>Drive battery 
capacity</t>
        </is>
      </c>
      <c r="C25" s="594" t="n"/>
      <c r="D25" s="604" t="n"/>
      <c r="J25" s="594" t="n"/>
      <c r="L25" s="18" t="n"/>
      <c r="M25" s="18" t="n"/>
      <c r="N25" s="18" t="n"/>
      <c r="O25" s="18" t="n"/>
      <c r="P25" s="18" t="n"/>
      <c r="Q25" s="18" t="n"/>
    </row>
    <row r="26" ht="20.45" customHeight="1" s="575">
      <c r="A26" s="605" t="n"/>
      <c r="B26" s="583" t="n"/>
      <c r="C26" s="585" t="n"/>
      <c r="D26" s="605" t="n"/>
      <c r="E26" s="583" t="n"/>
      <c r="F26" s="583" t="n"/>
      <c r="G26" s="583" t="n"/>
      <c r="H26" s="583" t="n"/>
      <c r="I26" s="583" t="n"/>
      <c r="J26" s="585" t="n"/>
      <c r="L26" s="95" t="n"/>
      <c r="M26" s="95" t="n"/>
      <c r="N26" s="95" t="n"/>
      <c r="O26" s="95" t="n"/>
      <c r="P26" s="95" t="n"/>
      <c r="Q26" s="95" t="n"/>
      <c r="S26" s="0" t="inlineStr">
        <is>
          <t xml:space="preserve"> </t>
        </is>
      </c>
    </row>
    <row r="27" ht="20.45" customHeight="1" s="575">
      <c r="A27" s="90" t="inlineStr">
        <is>
          <t>⑲</t>
        </is>
      </c>
      <c r="B27" s="217" t="inlineStr">
        <is>
          <t>Rated Output</t>
        </is>
      </c>
      <c r="C27" s="587" t="n"/>
      <c r="D27" s="193">
        <f>구매리스트!G11</f>
        <v/>
      </c>
      <c r="E27" s="586" t="n"/>
      <c r="F27" s="586" t="n"/>
      <c r="G27" s="586" t="n"/>
      <c r="H27" s="186" t="inlineStr">
        <is>
          <t>Ps/rpm,(kW/rpm),[kW/rpm]</t>
        </is>
      </c>
      <c r="I27" s="586" t="n"/>
      <c r="J27" s="587" t="n"/>
      <c r="L27" s="17" t="n"/>
      <c r="M27" s="17" t="n"/>
      <c r="N27" s="17" t="n"/>
      <c r="O27" s="17" t="n"/>
      <c r="P27" s="17" t="n"/>
      <c r="Q27" s="17" t="n"/>
    </row>
    <row r="28" ht="20.45" customHeight="1" s="575">
      <c r="A28" s="91" t="inlineStr">
        <is>
          <t>⑳</t>
        </is>
      </c>
      <c r="B28" s="322" t="inlineStr">
        <is>
          <t>Number of Cylinders</t>
        </is>
      </c>
      <c r="C28" s="582" t="n"/>
      <c r="D28" s="606">
        <f>구매리스트!G12</f>
        <v/>
      </c>
      <c r="E28" s="581" t="n"/>
      <c r="F28" s="581" t="n"/>
      <c r="G28" s="581" t="n"/>
      <c r="H28" s="581" t="n"/>
      <c r="I28" s="184" t="inlineStr">
        <is>
          <t>Cylinders,
(V),[kW]</t>
        </is>
      </c>
      <c r="J28" s="582" t="n"/>
      <c r="L28" s="17" t="n"/>
      <c r="M28" s="17" t="n"/>
      <c r="N28" s="17" t="n"/>
      <c r="O28" s="17" t="n"/>
      <c r="P28" s="17" t="n"/>
      <c r="Q28" s="17" t="n"/>
    </row>
    <row r="29" ht="20.45" customHeight="1" s="575">
      <c r="A29" s="628" t="inlineStr">
        <is>
          <t>(Drive Storage Voltage)</t>
        </is>
      </c>
      <c r="C29" s="594" t="n"/>
      <c r="D29" s="604" t="n"/>
      <c r="J29" s="594" t="n"/>
      <c r="L29" s="17" t="n"/>
      <c r="M29" s="17" t="n"/>
      <c r="N29" s="17" t="n"/>
      <c r="O29" s="17" t="n"/>
      <c r="P29" s="17" t="n"/>
      <c r="Q29" s="17" t="n"/>
    </row>
    <row r="30" ht="20.45" customHeight="1" s="575">
      <c r="A30" s="629" t="inlineStr">
        <is>
          <t>[Maximum Fuel Cell Output]</t>
        </is>
      </c>
      <c r="B30" s="583" t="n"/>
      <c r="C30" s="585" t="n"/>
      <c r="D30" s="605" t="n"/>
      <c r="E30" s="583" t="n"/>
      <c r="F30" s="583" t="n"/>
      <c r="G30" s="583" t="n"/>
      <c r="H30" s="583" t="n"/>
      <c r="I30" s="583" t="n"/>
      <c r="J30" s="585" t="n"/>
      <c r="L30" s="18" t="n"/>
      <c r="M30" s="18" t="n"/>
      <c r="N30" s="18" t="n"/>
      <c r="O30" s="18" t="n"/>
      <c r="P30" s="18" t="n"/>
      <c r="Q30" s="18" t="n"/>
    </row>
    <row r="31" ht="20.45" customHeight="1" s="575">
      <c r="A31" s="92" t="inlineStr">
        <is>
          <t xml:space="preserve">㉑ </t>
        </is>
      </c>
      <c r="B31" s="630" t="inlineStr">
        <is>
          <t>Type of fuel and fuel 
consumption rate</t>
        </is>
      </c>
      <c r="C31" s="587" t="n"/>
      <c r="D31" s="208">
        <f>구매리스트!I13</f>
        <v/>
      </c>
      <c r="E31" s="586" t="n"/>
      <c r="F31" s="609">
        <f>구매리스트!H13</f>
        <v/>
      </c>
      <c r="G31" s="586" t="n"/>
      <c r="H31" s="278" t="inlineStr">
        <is>
          <t>km/l,(km/kWh),[km/kg]</t>
        </is>
      </c>
      <c r="I31" s="586" t="n"/>
      <c r="J31" s="587" t="n"/>
      <c r="L31" s="17" t="n"/>
      <c r="M31" s="17" t="n"/>
      <c r="N31" s="17" t="n"/>
      <c r="O31" s="17" t="n"/>
      <c r="P31" s="17" t="n"/>
      <c r="Q31" s="17" t="n"/>
    </row>
    <row r="32" ht="20.45" customHeight="1" s="575">
      <c r="A32" s="93" t="inlineStr">
        <is>
          <t xml:space="preserve">㉒ </t>
        </is>
      </c>
      <c r="B32" s="630" t="inlineStr">
        <is>
          <t>Manufacturer of 
drive battery cells</t>
        </is>
      </c>
      <c r="C32" s="587" t="n"/>
      <c r="D32" s="610" t="inlineStr">
        <is>
          <t xml:space="preserve"> </t>
        </is>
      </c>
      <c r="E32" s="586" t="n"/>
      <c r="F32" s="587" t="n"/>
      <c r="G32" s="86" t="inlineStr">
        <is>
          <t>㉓</t>
        </is>
      </c>
      <c r="H32" s="81" t="inlineStr">
        <is>
          <t>Shape of drive battery cell</t>
        </is>
      </c>
      <c r="I32" s="610" t="inlineStr">
        <is>
          <t xml:space="preserve"> </t>
        </is>
      </c>
      <c r="J32" s="587" t="n"/>
      <c r="L32" s="17" t="n"/>
      <c r="M32" s="17" t="n"/>
      <c r="N32" s="17" t="n"/>
      <c r="O32" s="17" t="n"/>
      <c r="P32" s="17" t="n"/>
      <c r="Q32" s="17" t="n"/>
    </row>
    <row r="33" ht="20.45" customHeight="1" s="575">
      <c r="A33" s="93" t="inlineStr">
        <is>
          <t xml:space="preserve">㉔ </t>
        </is>
      </c>
      <c r="B33" s="631" t="inlineStr">
        <is>
          <t>Main raw materials of 
drive storage battery cells</t>
        </is>
      </c>
      <c r="C33" s="587" t="n"/>
      <c r="D33" s="610" t="inlineStr">
        <is>
          <t xml:space="preserve"> </t>
        </is>
      </c>
      <c r="E33" s="586" t="n"/>
      <c r="F33" s="587" t="n"/>
      <c r="G33" s="176" t="inlineStr">
        <is>
          <t xml:space="preserve"> </t>
        </is>
      </c>
      <c r="H33" s="587" t="n"/>
      <c r="I33" s="610" t="inlineStr">
        <is>
          <t xml:space="preserve"> </t>
        </is>
      </c>
      <c r="J33" s="587" t="n"/>
      <c r="L33" s="17" t="n"/>
      <c r="M33" s="17" t="n"/>
      <c r="N33" s="17" t="n"/>
      <c r="O33" s="17" t="n"/>
      <c r="P33" s="17" t="n"/>
      <c r="Q33" s="17" t="n"/>
    </row>
    <row r="34" ht="20.45" customHeight="1" s="575">
      <c r="A34" s="611" t="inlineStr">
        <is>
          <t>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is>
      </c>
      <c r="B34" s="581" t="n"/>
      <c r="C34" s="581" t="n"/>
      <c r="D34" s="581" t="n"/>
      <c r="E34" s="581" t="n"/>
      <c r="F34" s="581" t="n"/>
      <c r="G34" s="581" t="n"/>
      <c r="H34" s="581" t="n"/>
      <c r="I34" s="581" t="n"/>
      <c r="J34" s="582" t="n"/>
      <c r="L34" s="17" t="n"/>
      <c r="M34" s="17" t="n"/>
      <c r="N34" s="17" t="n"/>
      <c r="O34" s="17" t="n"/>
      <c r="P34" s="17" t="n"/>
      <c r="Q34" s="17" t="n"/>
    </row>
    <row r="35" ht="20.45" customHeight="1" s="575">
      <c r="A35" s="604" t="n"/>
      <c r="J35" s="594" t="n"/>
      <c r="L35" s="17" t="n"/>
      <c r="M35" s="17" t="n"/>
      <c r="N35" s="17" t="n"/>
      <c r="O35" s="17" t="n"/>
      <c r="P35" s="17" t="n"/>
      <c r="Q35" s="17" t="n"/>
    </row>
    <row r="36" ht="20.45" customHeight="1" s="575">
      <c r="A36" s="604" t="n"/>
      <c r="J36" s="594" t="n"/>
      <c r="L36" s="17" t="n"/>
      <c r="M36" s="17" t="n"/>
      <c r="N36" s="17" t="n"/>
      <c r="O36" s="17" t="n"/>
      <c r="P36" s="17" t="n"/>
      <c r="Q36" s="17" t="n"/>
    </row>
    <row r="37" ht="20.45" customHeight="1" s="575">
      <c r="A37" s="605" t="n"/>
      <c r="B37" s="583" t="n"/>
      <c r="C37" s="583" t="n"/>
      <c r="D37" s="583" t="n"/>
      <c r="E37" s="583" t="n"/>
      <c r="F37" s="583" t="n"/>
      <c r="G37" s="583" t="n"/>
      <c r="H37" s="583" t="n"/>
      <c r="I37" s="583" t="n"/>
      <c r="J37" s="585" t="n"/>
      <c r="L37" s="18" t="n"/>
      <c r="M37" s="18" t="n"/>
      <c r="N37" s="18" t="n"/>
      <c r="O37" s="18" t="n"/>
      <c r="P37" s="18" t="n"/>
      <c r="Q37" s="18" t="n"/>
    </row>
    <row r="38" ht="25.5" customHeight="1" s="575">
      <c r="A38" s="330" t="inlineStr">
        <is>
          <t>2.Registration plate issued and sealed</t>
        </is>
      </c>
      <c r="B38" s="586" t="n"/>
      <c r="C38" s="586" t="n"/>
      <c r="D38" s="586" t="n"/>
      <c r="E38" s="586" t="n"/>
      <c r="F38" s="586" t="n"/>
      <c r="G38" s="586" t="n"/>
      <c r="H38" s="586" t="n"/>
      <c r="I38" s="586" t="n"/>
      <c r="J38" s="587" t="n"/>
      <c r="L38" s="632" t="inlineStr">
        <is>
          <t>※ Note: In the first column of paragraph ㉚, write the date of new registration.</t>
        </is>
      </c>
      <c r="M38" s="581" t="n"/>
      <c r="N38" s="581" t="n"/>
      <c r="O38" s="581" t="n"/>
      <c r="P38" s="581" t="n"/>
      <c r="Q38" s="582" t="n"/>
    </row>
    <row r="39" ht="25.5" customHeight="1" s="575">
      <c r="A39" s="613" t="inlineStr">
        <is>
          <t>㉕ Classification</t>
        </is>
      </c>
      <c r="B39" s="586" t="n"/>
      <c r="C39" s="587" t="n"/>
      <c r="D39" s="633" t="inlineStr">
        <is>
          <t xml:space="preserve"> ㉖ License plate 
     issuance date</t>
        </is>
      </c>
      <c r="E39" s="586" t="n"/>
      <c r="F39" s="586" t="n"/>
      <c r="G39" s="587" t="n"/>
      <c r="H39" s="634" t="inlineStr">
        <is>
          <t>㉗ Confirmation of issuing agent</t>
        </is>
      </c>
      <c r="I39" s="586" t="n"/>
      <c r="J39" s="587" t="n"/>
      <c r="L39" s="635" t="inlineStr">
        <is>
          <t xml:space="preserve"> REMARKS</t>
        </is>
      </c>
      <c r="M39" s="581" t="n"/>
      <c r="N39" s="581" t="n"/>
      <c r="O39" s="581" t="n"/>
      <c r="P39" s="581" t="n"/>
      <c r="Q39" s="582" t="n"/>
    </row>
    <row r="40" ht="19.5" customHeight="1" s="575">
      <c r="A40" s="176" t="inlineStr">
        <is>
          <t xml:space="preserve"> </t>
        </is>
      </c>
      <c r="B40" s="587" t="n"/>
      <c r="C40" s="176" t="inlineStr">
        <is>
          <t xml:space="preserve"> </t>
        </is>
      </c>
      <c r="D40" s="586" t="n"/>
      <c r="E40" s="587" t="n"/>
      <c r="F40" s="176" t="inlineStr">
        <is>
          <t xml:space="preserve"> </t>
        </is>
      </c>
      <c r="G40" s="587" t="n"/>
      <c r="H40" s="176" t="inlineStr">
        <is>
          <t xml:space="preserve"> </t>
        </is>
      </c>
      <c r="I40" s="586" t="n"/>
      <c r="J40" s="587" t="n"/>
      <c r="L40" s="5" t="n"/>
      <c r="Q40" s="6" t="n"/>
    </row>
    <row r="41" ht="19.5" customHeight="1" s="575">
      <c r="A41" s="176" t="inlineStr">
        <is>
          <t xml:space="preserve"> </t>
        </is>
      </c>
      <c r="B41" s="587" t="n"/>
      <c r="C41" s="176" t="inlineStr">
        <is>
          <t xml:space="preserve"> </t>
        </is>
      </c>
      <c r="D41" s="586" t="n"/>
      <c r="E41" s="587" t="n"/>
      <c r="F41" s="176" t="inlineStr">
        <is>
          <t xml:space="preserve"> </t>
        </is>
      </c>
      <c r="G41" s="587" t="n"/>
      <c r="H41" s="176" t="inlineStr">
        <is>
          <t xml:space="preserve"> </t>
        </is>
      </c>
      <c r="I41" s="586" t="n"/>
      <c r="J41" s="587" t="n"/>
      <c r="L41" s="5" t="n"/>
      <c r="O41" s="0" t="inlineStr">
        <is>
          <t xml:space="preserve"> </t>
        </is>
      </c>
      <c r="Q41" s="6" t="n"/>
    </row>
    <row r="42" ht="33" customHeight="1" s="575">
      <c r="A42" s="633" t="inlineStr">
        <is>
          <t>3. Fact of mortgage registration (The contents of the mortgage registration are in the motor vehicle registration ledgerPlease perusal and confirm)</t>
        </is>
      </c>
      <c r="B42" s="586" t="n"/>
      <c r="C42" s="586" t="n"/>
      <c r="D42" s="586" t="n"/>
      <c r="E42" s="586" t="n"/>
      <c r="F42" s="586" t="n"/>
      <c r="G42" s="586" t="n"/>
      <c r="H42" s="586" t="n"/>
      <c r="I42" s="586" t="n"/>
      <c r="J42" s="587" t="n"/>
      <c r="L42" s="5" t="n"/>
      <c r="Q42" s="6" t="n"/>
    </row>
    <row r="43" ht="22.5" customHeight="1" s="575">
      <c r="A43" s="636" t="inlineStr">
        <is>
          <t>㉘ Classification (setting or erasure)</t>
        </is>
      </c>
      <c r="B43" s="586" t="n"/>
      <c r="C43" s="586" t="n"/>
      <c r="D43" s="586" t="n"/>
      <c r="E43" s="586" t="n"/>
      <c r="F43" s="586" t="n"/>
      <c r="G43" s="587" t="n"/>
      <c r="H43" s="286" t="inlineStr">
        <is>
          <t>㉙ Date</t>
        </is>
      </c>
      <c r="I43" s="586" t="n"/>
      <c r="J43" s="587" t="n"/>
      <c r="L43" s="5" t="n"/>
      <c r="Q43" s="6" t="n"/>
    </row>
    <row r="44" ht="19.5" customHeight="1" s="575">
      <c r="A44" s="176" t="inlineStr">
        <is>
          <t xml:space="preserve"> </t>
        </is>
      </c>
      <c r="B44" s="586" t="n"/>
      <c r="C44" s="586" t="n"/>
      <c r="D44" s="586" t="n"/>
      <c r="E44" s="586" t="n"/>
      <c r="F44" s="586" t="n"/>
      <c r="G44" s="587" t="n"/>
      <c r="H44" s="176" t="inlineStr">
        <is>
          <t xml:space="preserve"> </t>
        </is>
      </c>
      <c r="I44" s="586" t="n"/>
      <c r="J44" s="587" t="n"/>
      <c r="L44" s="5" t="n"/>
      <c r="Q44" s="6" t="n"/>
    </row>
    <row r="45" ht="19.5" customHeight="1" s="575">
      <c r="A45" s="176" t="inlineStr">
        <is>
          <t xml:space="preserve"> </t>
        </is>
      </c>
      <c r="B45" s="586" t="n"/>
      <c r="C45" s="586" t="n"/>
      <c r="D45" s="586" t="n"/>
      <c r="E45" s="586" t="n"/>
      <c r="F45" s="586" t="n"/>
      <c r="G45" s="587" t="n"/>
      <c r="H45" s="176" t="inlineStr">
        <is>
          <t xml:space="preserve"> </t>
        </is>
      </c>
      <c r="I45" s="586" t="n"/>
      <c r="J45" s="587" t="n"/>
      <c r="K45" s="9" t="n"/>
      <c r="L45" s="8" t="n"/>
      <c r="M45" s="9" t="n"/>
      <c r="N45" s="9" t="n"/>
      <c r="O45" s="9" t="n"/>
      <c r="P45" s="9" t="n"/>
      <c r="Q45" s="10" t="n"/>
    </row>
    <row r="46" ht="6" customHeight="1" s="575"/>
    <row r="47" ht="23.25" customHeight="1" s="575">
      <c r="G47" s="288" t="inlineStr">
        <is>
          <t>※ Please read the 'Notes' on the back.</t>
        </is>
      </c>
      <c r="N47" s="289" t="inlineStr">
        <is>
          <t>210mm x 297mm [white or heavy paper 80g/㎡]</t>
        </is>
      </c>
    </row>
  </sheetData>
  <mergeCells count="94">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horizontalCentered="1"/>
  <pageMargins left="0.16" right="0.17" top="0.3937007874015748" bottom="0.43" header="0.3149606299212598" footer="0.3149606299212598"/>
  <pageSetup orientation="portrait" paperSize="9" scale="73" horizontalDpi="4294967293"/>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O55"/>
  <sheetViews>
    <sheetView showGridLines="0" zoomScale="70" zoomScaleNormal="70" workbookViewId="0">
      <selection activeCell="Q17" sqref="Q17"/>
    </sheetView>
  </sheetViews>
  <sheetFormatPr baseColWidth="8" defaultRowHeight="16.5"/>
  <cols>
    <col width="6.25" customWidth="1" style="575" min="1" max="1"/>
    <col width="14" customWidth="1" style="575" min="2" max="2"/>
    <col width="6.25" customWidth="1" style="575" min="3" max="3"/>
    <col width="16.875" customWidth="1" style="575" min="4" max="4"/>
    <col width="6.375" customWidth="1" style="575" min="5" max="5"/>
    <col width="8.125" customWidth="1" style="575" min="6" max="6"/>
    <col width="17.625" customWidth="1" style="575" min="7" max="7"/>
    <col width="5.875" customWidth="1" style="575" min="8" max="8"/>
    <col width="2.125" customWidth="1" style="575" min="9" max="9"/>
    <col width="23.625" customWidth="1" style="575" min="10" max="10"/>
    <col width="19" customWidth="1" style="575" min="11" max="11"/>
    <col width="3.5" customWidth="1" style="575" min="12" max="12"/>
    <col width="2.875" customWidth="1" style="575" min="13" max="13"/>
    <col width="8.375" customWidth="1" style="575" min="14" max="14"/>
    <col width="5.25" customWidth="1" style="575" min="15" max="15"/>
  </cols>
  <sheetData>
    <row r="1" ht="17.25" customHeight="1" s="575">
      <c r="A1" s="395" t="inlineStr">
        <is>
          <t>■ 자동차등록규칙 [별지 제 20호 서식] &lt;개정 2025. 1. 10.&gt;</t>
        </is>
      </c>
    </row>
    <row r="2" ht="17.25" customHeight="1" s="575">
      <c r="A2" s="395" t="inlineStr">
        <is>
          <t>■ 자동차등록규칙 [별지 제 20호 서식] &lt;개정 2025. 1. 10.&gt;</t>
        </is>
      </c>
    </row>
    <row r="3" ht="17.25" customHeight="1" s="575">
      <c r="A3" s="395" t="inlineStr">
        <is>
          <t xml:space="preserve">     Motor vehicle Registration Rules [Annex Form 20]</t>
        </is>
      </c>
    </row>
    <row r="4" ht="38.25" customHeight="1" s="575">
      <c r="A4" s="384" t="inlineStr">
        <is>
          <t>자동차말소등록사실증명서</t>
        </is>
      </c>
    </row>
    <row r="5" ht="27.75" customHeight="1" s="575">
      <c r="A5" s="399" t="inlineStr">
        <is>
          <t>Certificate of De-registration of Motor Vehicle</t>
        </is>
      </c>
    </row>
    <row r="6" ht="24.95" customHeight="1" s="575">
      <c r="A6" s="119" t="inlineStr">
        <is>
          <t>제</t>
        </is>
      </c>
      <c r="B6" s="400">
        <f>구매리스트!D3</f>
        <v/>
      </c>
      <c r="C6" s="586" t="n"/>
      <c r="D6" s="586" t="n"/>
      <c r="E6" s="586" t="n"/>
      <c r="F6" s="401" t="inlineStr">
        <is>
          <t>호 (No.        )</t>
        </is>
      </c>
      <c r="G6" s="586" t="n"/>
      <c r="H6" s="120" t="n"/>
      <c r="I6" s="120" t="n"/>
      <c r="J6" s="120" t="n"/>
      <c r="K6" s="385" t="inlineStr">
        <is>
          <t xml:space="preserve"> </t>
        </is>
      </c>
      <c r="L6" s="586" t="n"/>
      <c r="M6" s="637" t="inlineStr">
        <is>
          <t xml:space="preserve"> </t>
        </is>
      </c>
      <c r="N6" s="586" t="n"/>
      <c r="O6" s="586" t="n"/>
    </row>
    <row r="7" ht="11.25" customHeight="1" s="575">
      <c r="A7" s="101" t="n"/>
      <c r="B7" s="101" t="n"/>
      <c r="C7" s="101" t="n"/>
      <c r="D7" s="102" t="n"/>
      <c r="E7" s="102" t="n"/>
      <c r="F7" s="102" t="n"/>
      <c r="G7" s="101" t="n"/>
      <c r="H7" s="101" t="n"/>
      <c r="I7" s="101" t="n"/>
      <c r="J7" s="101" t="n"/>
      <c r="K7" s="102" t="n"/>
      <c r="L7" s="102" t="n"/>
      <c r="M7" s="101" t="n"/>
      <c r="N7" s="101" t="n"/>
      <c r="O7" s="101" t="n"/>
    </row>
    <row r="8" ht="21.95" customHeight="1" s="575">
      <c r="A8" s="638" t="inlineStr">
        <is>
          <t>자동차의
표    시    
Vehicle
Details</t>
        </is>
      </c>
      <c r="B8" s="639" t="n"/>
      <c r="C8" s="402" t="inlineStr">
        <is>
          <t>자동차등록번호</t>
        </is>
      </c>
      <c r="D8" s="639" t="n"/>
      <c r="E8" s="386">
        <f>구매리스트!B4</f>
        <v/>
      </c>
      <c r="F8" s="581" t="n"/>
      <c r="G8" s="639" t="n"/>
      <c r="H8" s="402" t="inlineStr">
        <is>
          <t>차종 및 주행거리</t>
        </is>
      </c>
      <c r="I8" s="581" t="n"/>
      <c r="J8" s="639" t="n"/>
      <c r="K8" s="405" t="inlineStr">
        <is>
          <t>승용</t>
        </is>
      </c>
      <c r="L8" s="581" t="n"/>
      <c r="M8" s="581" t="n"/>
      <c r="N8" s="107" t="inlineStr">
        <is>
          <t xml:space="preserve"> </t>
        </is>
      </c>
      <c r="O8" s="108" t="n"/>
    </row>
    <row r="9" ht="21.95" customHeight="1" s="575">
      <c r="B9" s="640" t="n"/>
      <c r="C9" s="348" t="inlineStr">
        <is>
          <t>Registration No.</t>
        </is>
      </c>
      <c r="D9" s="640" t="n"/>
      <c r="E9" s="641" t="n"/>
      <c r="G9" s="640" t="n"/>
      <c r="H9" s="348" t="inlineStr">
        <is>
          <t>Vehicle Type and Mileage</t>
        </is>
      </c>
      <c r="J9" s="640" t="n"/>
      <c r="K9" s="398">
        <f>구매리스트!D7</f>
        <v/>
      </c>
      <c r="N9" s="109" t="n"/>
      <c r="O9" s="110" t="n"/>
    </row>
    <row r="10" ht="21.95" customHeight="1" s="575">
      <c r="B10" s="640" t="n"/>
      <c r="C10" s="396" t="inlineStr">
        <is>
          <t>차명</t>
        </is>
      </c>
      <c r="D10" s="642" t="n"/>
      <c r="E10" s="643">
        <f>구매리스트!B5</f>
        <v/>
      </c>
      <c r="F10" s="644" t="n"/>
      <c r="G10" s="642" t="n"/>
      <c r="H10" s="396" t="inlineStr">
        <is>
          <t>차대번호</t>
        </is>
      </c>
      <c r="I10" s="644" t="n"/>
      <c r="J10" s="642" t="n"/>
      <c r="K10" s="645">
        <f>구매리스트!D5</f>
        <v/>
      </c>
      <c r="L10" s="644" t="n"/>
      <c r="M10" s="644" t="n"/>
      <c r="N10" s="644" t="n"/>
      <c r="O10" s="644" t="n"/>
    </row>
    <row r="11" ht="21.95" customHeight="1" s="575">
      <c r="B11" s="640" t="n"/>
      <c r="C11" s="387" t="inlineStr">
        <is>
          <t>Model</t>
        </is>
      </c>
      <c r="D11" s="646" t="n"/>
      <c r="E11" s="647" t="n"/>
      <c r="F11" s="648" t="n"/>
      <c r="G11" s="646" t="n"/>
      <c r="H11" s="387" t="inlineStr">
        <is>
          <t>Chassis No.</t>
        </is>
      </c>
      <c r="I11" s="648" t="n"/>
      <c r="J11" s="646" t="n"/>
      <c r="K11" s="647" t="n"/>
      <c r="L11" s="648" t="n"/>
      <c r="M11" s="648" t="n"/>
      <c r="N11" s="648" t="n"/>
      <c r="O11" s="648" t="n"/>
    </row>
    <row r="12" ht="21.95" customHeight="1" s="575">
      <c r="B12" s="640" t="n"/>
      <c r="C12" s="348" t="inlineStr">
        <is>
          <t>원동기형식</t>
        </is>
      </c>
      <c r="D12" s="640" t="n"/>
      <c r="E12" s="362">
        <f>구매리스트!I4</f>
        <v/>
      </c>
      <c r="G12" s="640" t="n"/>
      <c r="H12" s="348" t="inlineStr">
        <is>
          <t>모델연도</t>
        </is>
      </c>
      <c r="J12" s="640" t="n"/>
      <c r="K12" s="357">
        <f>구매리스트!D6</f>
        <v/>
      </c>
    </row>
    <row r="13" ht="21.95" customHeight="1" s="575">
      <c r="B13" s="640" t="n"/>
      <c r="C13" s="348" t="inlineStr">
        <is>
          <t>Type of Engine</t>
        </is>
      </c>
      <c r="D13" s="640" t="n"/>
      <c r="E13" s="641" t="n"/>
      <c r="G13" s="640" t="n"/>
      <c r="H13" s="348" t="inlineStr">
        <is>
          <t>Model Year</t>
        </is>
      </c>
      <c r="J13" s="640" t="n"/>
      <c r="K13" s="641" t="n"/>
    </row>
    <row r="14" ht="21.95" customHeight="1" s="575">
      <c r="B14" s="640" t="n"/>
      <c r="C14" s="346" t="inlineStr">
        <is>
          <t>제원관리번호</t>
        </is>
      </c>
      <c r="D14" s="649" t="n"/>
      <c r="E14" s="650">
        <f>구매리스트!G5</f>
        <v/>
      </c>
      <c r="F14" s="651" t="n"/>
      <c r="G14" s="649" t="n"/>
      <c r="H14" s="652" t="inlineStr">
        <is>
          <t>용도
Vehicle Use</t>
        </is>
      </c>
      <c r="I14" s="651" t="n"/>
      <c r="J14" s="649" t="n"/>
      <c r="K14" s="653" t="inlineStr">
        <is>
          <t>자가용</t>
        </is>
      </c>
      <c r="L14" s="651" t="n"/>
      <c r="M14" s="651" t="n"/>
      <c r="N14" s="651" t="n"/>
      <c r="O14" s="651" t="n"/>
    </row>
    <row r="15" ht="18" customHeight="1" s="575">
      <c r="B15" s="640" t="n"/>
      <c r="C15" s="348" t="inlineStr">
        <is>
          <t>Specification</t>
        </is>
      </c>
      <c r="D15" s="640" t="n"/>
      <c r="E15" s="641" t="n"/>
      <c r="G15" s="640" t="n"/>
      <c r="H15" s="641" t="n"/>
      <c r="J15" s="640" t="n"/>
      <c r="K15" s="641" t="n"/>
    </row>
    <row r="16" ht="18" customHeight="1" s="575">
      <c r="B16" s="640" t="n"/>
      <c r="C16" s="347" t="inlineStr">
        <is>
          <t>Management no.</t>
        </is>
      </c>
      <c r="D16" s="654" t="n"/>
      <c r="E16" s="655" t="n"/>
      <c r="F16" s="656" t="n"/>
      <c r="G16" s="654" t="n"/>
      <c r="H16" s="655" t="n"/>
      <c r="I16" s="656" t="n"/>
      <c r="J16" s="654" t="n"/>
      <c r="K16" s="655" t="n"/>
      <c r="L16" s="656" t="n"/>
      <c r="M16" s="656" t="n"/>
      <c r="N16" s="656" t="n"/>
      <c r="O16" s="656" t="n"/>
    </row>
    <row r="17" ht="21.95" customHeight="1" s="575">
      <c r="B17" s="640" t="n"/>
      <c r="C17" s="348" t="inlineStr">
        <is>
          <t>최초등록일</t>
        </is>
      </c>
      <c r="D17" s="640" t="n"/>
      <c r="E17" s="372">
        <f>구매리스트!B6</f>
        <v/>
      </c>
      <c r="G17" s="640" t="n"/>
      <c r="H17" s="348" t="inlineStr">
        <is>
          <t>사업용사용기간</t>
        </is>
      </c>
      <c r="J17" s="640" t="n"/>
      <c r="K17" s="415" t="inlineStr">
        <is>
          <t xml:space="preserve"> </t>
        </is>
      </c>
    </row>
    <row r="18" ht="18" customHeight="1" s="575">
      <c r="B18" s="640" t="n"/>
      <c r="C18" s="348" t="inlineStr">
        <is>
          <t>Dete of initial</t>
        </is>
      </c>
      <c r="D18" s="640" t="n"/>
      <c r="E18" s="641" t="n"/>
      <c r="G18" s="640" t="n"/>
      <c r="H18" s="348" t="inlineStr">
        <is>
          <t>Period of</t>
        </is>
      </c>
      <c r="J18" s="640" t="n"/>
      <c r="K18" s="641" t="n"/>
    </row>
    <row r="19" ht="18" customHeight="1" s="575">
      <c r="A19" s="583" t="n"/>
      <c r="B19" s="657" t="n"/>
      <c r="C19" s="353" t="inlineStr">
        <is>
          <t>Registraton</t>
        </is>
      </c>
      <c r="D19" s="657" t="n"/>
      <c r="E19" s="658" t="n"/>
      <c r="F19" s="583" t="n"/>
      <c r="G19" s="657" t="n"/>
      <c r="H19" s="353" t="inlineStr">
        <is>
          <t>Business Usage</t>
        </is>
      </c>
      <c r="I19" s="583" t="n"/>
      <c r="J19" s="657" t="n"/>
      <c r="K19" s="658" t="n"/>
      <c r="L19" s="583" t="n"/>
      <c r="M19" s="583" t="n"/>
      <c r="N19" s="583" t="n"/>
      <c r="O19" s="583" t="n"/>
    </row>
    <row r="20" ht="11.25" customHeight="1" s="575">
      <c r="A20" s="111" t="n"/>
      <c r="B20" s="111" t="n"/>
      <c r="C20" s="111" t="n"/>
      <c r="D20" s="112" t="n"/>
      <c r="E20" s="112" t="n"/>
      <c r="F20" s="112" t="n"/>
      <c r="G20" s="111" t="n"/>
      <c r="H20" s="111" t="n"/>
      <c r="I20" s="111" t="n"/>
      <c r="J20" s="111" t="n"/>
      <c r="K20" s="112" t="n"/>
      <c r="L20" s="112" t="n"/>
      <c r="M20" s="111" t="n"/>
      <c r="N20" s="111" t="n"/>
      <c r="O20" s="111" t="n"/>
    </row>
    <row r="21" ht="33.75" customHeight="1" s="575">
      <c r="A21" s="407" t="inlineStr">
        <is>
          <t>소유자</t>
        </is>
      </c>
      <c r="B21" s="639" t="n"/>
      <c r="C21" s="402" t="inlineStr">
        <is>
          <t>성명 (명칭)</t>
        </is>
      </c>
      <c r="D21" s="639" t="n"/>
      <c r="E21" s="659" t="inlineStr">
        <is>
          <t>주식회사싼카</t>
        </is>
      </c>
      <c r="F21" s="581" t="n"/>
      <c r="G21" s="639" t="n"/>
      <c r="H21" s="364" t="inlineStr">
        <is>
          <t>생년월일(법인등록번호)</t>
        </is>
      </c>
      <c r="I21" s="581" t="n"/>
      <c r="J21" s="639" t="n"/>
      <c r="K21" s="659" t="inlineStr">
        <is>
          <t>120111-0922270</t>
        </is>
      </c>
      <c r="L21" s="581" t="n"/>
      <c r="M21" s="581" t="n"/>
      <c r="N21" s="581" t="n"/>
      <c r="O21" s="639" t="n"/>
    </row>
    <row r="22" ht="33.75" customHeight="1" s="575">
      <c r="A22" s="419" t="inlineStr">
        <is>
          <t>Owner</t>
        </is>
      </c>
      <c r="B22" s="657" t="n"/>
      <c r="C22" s="353" t="inlineStr">
        <is>
          <t>Name</t>
        </is>
      </c>
      <c r="D22" s="657" t="n"/>
      <c r="E22" s="658" t="n"/>
      <c r="F22" s="583" t="n"/>
      <c r="G22" s="657" t="n"/>
      <c r="H22" s="369" t="inlineStr">
        <is>
          <t>Date of birth
(Corporate Registration No.)</t>
        </is>
      </c>
      <c r="I22" s="583" t="n"/>
      <c r="J22" s="657" t="n"/>
      <c r="K22" s="658" t="n"/>
      <c r="L22" s="583" t="n"/>
      <c r="M22" s="583" t="n"/>
      <c r="N22" s="583" t="n"/>
      <c r="O22" s="657" t="n"/>
    </row>
    <row r="23" ht="11.25" customHeight="1" s="575">
      <c r="A23" s="111" t="n"/>
      <c r="B23" s="111" t="n"/>
      <c r="C23" s="111" t="n"/>
      <c r="D23" s="112" t="n"/>
      <c r="E23" s="112" t="n"/>
      <c r="F23" s="112" t="n"/>
      <c r="G23" s="111" t="n"/>
      <c r="H23" s="111" t="n"/>
      <c r="I23" s="111" t="n"/>
      <c r="J23" s="111" t="n"/>
      <c r="K23" s="112" t="n"/>
      <c r="L23" s="112" t="n"/>
      <c r="M23" s="111" t="n"/>
      <c r="N23" s="111" t="n"/>
      <c r="O23" s="111" t="n"/>
    </row>
    <row r="24" ht="24" customHeight="1" s="575">
      <c r="A24" s="421" t="inlineStr">
        <is>
          <t>말소등록일</t>
        </is>
      </c>
      <c r="B24" s="581" t="n"/>
      <c r="C24" s="581" t="n"/>
      <c r="D24" s="639" t="n"/>
      <c r="E24" s="660">
        <f>구매리스트!B7</f>
        <v/>
      </c>
      <c r="F24" s="581" t="n"/>
      <c r="G24" s="639" t="n"/>
      <c r="H24" s="402" t="inlineStr">
        <is>
          <t>증명서 용도</t>
        </is>
      </c>
      <c r="I24" s="581" t="n"/>
      <c r="J24" s="639" t="n"/>
      <c r="K24" s="661" t="inlineStr">
        <is>
          <t>증명용</t>
        </is>
      </c>
      <c r="L24" s="581" t="n"/>
      <c r="M24" s="581" t="n"/>
      <c r="N24" s="581" t="n"/>
      <c r="O24" s="639" t="n"/>
    </row>
    <row r="25" ht="24" customHeight="1" s="575">
      <c r="A25" s="423" t="inlineStr">
        <is>
          <t>Date of De-reglstration</t>
        </is>
      </c>
      <c r="B25" s="662" t="n"/>
      <c r="C25" s="662" t="n"/>
      <c r="D25" s="663" t="n"/>
      <c r="E25" s="664" t="n"/>
      <c r="F25" s="662" t="n"/>
      <c r="G25" s="663" t="n"/>
      <c r="H25" s="424" t="inlineStr">
        <is>
          <t>Use of Certificate</t>
        </is>
      </c>
      <c r="I25" s="662" t="n"/>
      <c r="J25" s="663" t="n"/>
      <c r="K25" s="664" t="n"/>
      <c r="L25" s="662" t="n"/>
      <c r="M25" s="662" t="n"/>
      <c r="N25" s="662" t="n"/>
      <c r="O25" s="663" t="n"/>
    </row>
    <row r="26" ht="24" customHeight="1" s="575">
      <c r="A26" s="422" t="inlineStr">
        <is>
          <t>말소등록구분</t>
        </is>
      </c>
      <c r="D26" s="640" t="n"/>
      <c r="E26" s="426" t="inlineStr">
        <is>
          <t>수출예정(수출말소)</t>
        </is>
      </c>
      <c r="G26" s="640" t="n"/>
      <c r="H26" s="348" t="inlineStr">
        <is>
          <t>권리관계여부</t>
        </is>
      </c>
      <c r="J26" s="640" t="n"/>
      <c r="K26" s="121" t="inlineStr">
        <is>
          <t>압류(Seiure)</t>
        </is>
      </c>
      <c r="L26" s="122" t="n"/>
      <c r="M26" s="122" t="inlineStr">
        <is>
          <t>:</t>
        </is>
      </c>
      <c r="N26" s="123" t="n">
        <v>0</v>
      </c>
      <c r="O26" s="124" t="inlineStr">
        <is>
          <t>건</t>
        </is>
      </c>
    </row>
    <row r="27" ht="24" customHeight="1" s="575">
      <c r="A27" s="418" t="inlineStr">
        <is>
          <t>Reason for De-registration</t>
        </is>
      </c>
      <c r="B27" s="583" t="n"/>
      <c r="C27" s="583" t="n"/>
      <c r="D27" s="657" t="n"/>
      <c r="E27" s="658" t="n"/>
      <c r="F27" s="583" t="n"/>
      <c r="G27" s="657" t="n"/>
      <c r="H27" s="353" t="inlineStr">
        <is>
          <t>Relation of Rights</t>
        </is>
      </c>
      <c r="I27" s="583" t="n"/>
      <c r="J27" s="657" t="n"/>
      <c r="K27" s="125" t="inlineStr">
        <is>
          <t>저당권(Mortgage)</t>
        </is>
      </c>
      <c r="L27" s="106" t="n"/>
      <c r="M27" s="117" t="inlineStr">
        <is>
          <t>:</t>
        </is>
      </c>
      <c r="N27" s="106" t="n">
        <v>0</v>
      </c>
      <c r="O27" s="118" t="inlineStr">
        <is>
          <t>건</t>
        </is>
      </c>
    </row>
    <row r="28" ht="11.25" customHeight="1" s="575">
      <c r="A28" s="104" t="n"/>
      <c r="B28" s="104" t="n"/>
      <c r="C28" s="104" t="n"/>
      <c r="D28" s="105" t="n"/>
      <c r="E28" s="105" t="n"/>
      <c r="F28" s="105" t="n"/>
      <c r="G28" s="104" t="n"/>
      <c r="H28" s="104" t="n"/>
      <c r="I28" s="104" t="n"/>
      <c r="J28" s="104" t="n"/>
      <c r="K28" s="105" t="n"/>
      <c r="L28" s="105" t="n"/>
      <c r="M28" s="104" t="n"/>
      <c r="N28" s="104" t="n"/>
      <c r="O28" s="104" t="n"/>
    </row>
    <row r="29" ht="32.25" customHeight="1" s="575">
      <c r="A29" s="429" t="inlineStr">
        <is>
          <t>「자동차관리법」제13조 및 「자동차등록규칙」제40조에 따라 말소등록 되었음을 증명합니다.</t>
        </is>
      </c>
    </row>
    <row r="30" ht="32.25" customHeight="1" s="575">
      <c r="A30" s="429" t="inlineStr">
        <is>
          <t xml:space="preserve">  This is to certify that the above vehicle was de-registered in accordance with Article 13 of the Motor</t>
        </is>
      </c>
    </row>
    <row r="31" ht="32.25" customHeight="1" s="575">
      <c r="A31" s="429" t="inlineStr">
        <is>
          <t>Vehicle Management Act and Article 40 of the Motor Vehicle Registration Rules.</t>
        </is>
      </c>
    </row>
    <row r="32" ht="9.75" customHeight="1" s="575">
      <c r="A32" s="104" t="n"/>
      <c r="B32" s="104" t="n"/>
      <c r="C32" s="104" t="n"/>
      <c r="D32" s="105" t="n"/>
      <c r="E32" s="105" t="n"/>
      <c r="F32" s="105" t="n"/>
      <c r="G32" s="104" t="n"/>
      <c r="H32" s="104" t="n"/>
      <c r="I32" s="104" t="n"/>
      <c r="J32" s="104" t="n"/>
      <c r="K32" s="105" t="n"/>
      <c r="L32" s="105" t="n"/>
      <c r="M32" s="104" t="n"/>
      <c r="N32" s="104" t="n"/>
      <c r="O32" s="104" t="n"/>
    </row>
    <row r="33" ht="35.25" customHeight="1" s="575">
      <c r="A33" s="104" t="inlineStr">
        <is>
          <t xml:space="preserve"> </t>
        </is>
      </c>
      <c r="B33" s="104" t="inlineStr">
        <is>
          <t xml:space="preserve"> </t>
        </is>
      </c>
      <c r="C33" s="104" t="n"/>
      <c r="D33" s="104" t="n"/>
      <c r="E33" s="104" t="n"/>
      <c r="F33" s="104" t="n"/>
      <c r="G33" s="377" t="inlineStr">
        <is>
          <t>발행 연월일 Date of Issue :</t>
        </is>
      </c>
      <c r="K33" s="665">
        <f>E24</f>
        <v/>
      </c>
      <c r="O33" s="104" t="n"/>
    </row>
    <row r="34" ht="85.5" customHeight="1" s="575">
      <c r="A34" s="104" t="n"/>
      <c r="B34" s="104" t="n"/>
      <c r="C34" s="104" t="n"/>
      <c r="D34" s="104" t="n"/>
      <c r="E34" s="104" t="n"/>
      <c r="F34" s="104" t="n"/>
      <c r="G34" s="104" t="n"/>
      <c r="H34" s="104" t="n"/>
      <c r="I34" s="104" t="n"/>
      <c r="J34" s="104" t="n"/>
      <c r="K34" s="105" t="n"/>
      <c r="L34" s="105" t="n"/>
      <c r="M34" s="105" t="n"/>
      <c r="N34" s="105" t="n"/>
      <c r="O34" s="104" t="n"/>
    </row>
    <row r="35" ht="19.5" customHeight="1" s="575">
      <c r="A35" s="377" t="inlineStr">
        <is>
          <t>Speial Metropolitan City Mayor ' Metropolitan City Mayor'</t>
        </is>
      </c>
      <c r="N35" s="104" t="n"/>
      <c r="O35" s="104" t="n"/>
    </row>
    <row r="36" ht="19.5" customHeight="1" s="575">
      <c r="A36" s="377" t="inlineStr">
        <is>
          <t>Special Self-Governing City Mayor ' Do Governor ' Special Self-Governign Province Governor</t>
        </is>
      </c>
      <c r="N36" s="105" t="n"/>
      <c r="O36" s="104" t="n"/>
    </row>
    <row r="37" ht="19.5" customHeight="1" s="575">
      <c r="A37" s="377" t="inlineStr">
        <is>
          <t>(The Head of a Si / Gun / Gu</t>
        </is>
      </c>
      <c r="N37" s="113" t="n"/>
      <c r="O37" s="114" t="n"/>
    </row>
    <row r="38" ht="24.95" customHeight="1" s="575">
      <c r="A38" s="435" t="inlineStr">
        <is>
          <t>유의사항</t>
        </is>
      </c>
      <c r="B38" s="666" t="n"/>
      <c r="C38" s="666" t="n"/>
      <c r="D38" s="666" t="n"/>
      <c r="E38" s="666" t="n"/>
      <c r="F38" s="666" t="n"/>
      <c r="G38" s="666" t="n"/>
      <c r="H38" s="666" t="n"/>
      <c r="I38" s="666" t="n"/>
      <c r="J38" s="666" t="n"/>
      <c r="K38" s="666" t="n"/>
      <c r="L38" s="666" t="n"/>
      <c r="M38" s="666" t="n"/>
      <c r="N38" s="666" t="n"/>
      <c r="O38" s="666" t="n"/>
    </row>
    <row r="39" ht="19.5" customHeight="1" s="575">
      <c r="A39" s="436" t="inlineStr">
        <is>
          <t xml:space="preserve">1. 말소등록된 자동차를 다시 등록하여 사용하려는 경우에는 「자동차등록령」 제20조 및 아래 표의 구분에 따른 기간에 신규등록을 신청해야 하며,그 </t>
        </is>
      </c>
      <c r="B39" s="667" t="n"/>
      <c r="C39" s="667" t="n"/>
      <c r="D39" s="667" t="n"/>
      <c r="E39" s="667" t="n"/>
      <c r="F39" s="667" t="n"/>
      <c r="G39" s="667" t="n"/>
      <c r="H39" s="667" t="n"/>
      <c r="I39" s="667" t="n"/>
      <c r="J39" s="667" t="n"/>
      <c r="K39" s="667" t="n"/>
      <c r="L39" s="667" t="n"/>
      <c r="M39" s="667" t="n"/>
      <c r="N39" s="667" t="n"/>
      <c r="O39" s="667" t="n"/>
    </row>
    <row r="40" ht="19.5" customHeight="1" s="575">
      <c r="A40" s="378" t="inlineStr">
        <is>
          <t xml:space="preserve">    신청기간을 경과한 때에는 「자동차관리법」제84조제4항제7호에 따라 100만원 이하의 과태료를 납부해야 합니다. </t>
        </is>
      </c>
    </row>
    <row r="41" ht="19.5" customHeight="1" s="575">
      <c r="A41" s="378" t="inlineStr">
        <is>
          <t>2. 말소등록 당시에 압류 및 저당권 등이 등록된 자동차는 「자동차관리법」제13조제10항 후단에 따라 해당 관리관계가 소멸되었음을 「자동차등록규칙」</t>
        </is>
      </c>
    </row>
    <row r="42" ht="19.5" customHeight="1" s="575">
      <c r="A42" s="378" t="inlineStr">
        <is>
          <t xml:space="preserve">    제27조제3항에 따라 증명한 경우에만 신규등록을 신청할 수 있습니다. </t>
        </is>
      </c>
    </row>
    <row r="43" ht="19.5" customHeight="1" s="575">
      <c r="A43" s="437" t="inlineStr">
        <is>
          <t>말소등록 사유</t>
        </is>
      </c>
      <c r="B43" s="668" t="n"/>
      <c r="C43" s="668" t="n"/>
      <c r="D43" s="668" t="n"/>
      <c r="E43" s="668" t="n"/>
      <c r="F43" s="668" t="n"/>
      <c r="G43" s="668" t="n"/>
      <c r="H43" s="668" t="n"/>
      <c r="I43" s="668" t="n"/>
      <c r="J43" s="669" t="n"/>
      <c r="K43" s="438" t="inlineStr">
        <is>
          <t>신규등록 신청 기간</t>
        </is>
      </c>
      <c r="L43" s="668" t="n"/>
      <c r="M43" s="668" t="n"/>
      <c r="N43" s="668" t="n"/>
      <c r="O43" s="669" t="n"/>
    </row>
    <row r="44" ht="19.5" customHeight="1" s="575">
      <c r="A44" s="103" t="inlineStr">
        <is>
          <t>1.「여객자동차 운수사업법」및 「화물자동차 운사사업법」에 따라 면허.등록.인가 또는 신고가 실효되거나 취소되어</t>
        </is>
      </c>
      <c r="B44" s="103" t="n"/>
      <c r="C44" s="103" t="n"/>
      <c r="D44" s="103" t="n"/>
      <c r="E44" s="103" t="n"/>
      <c r="F44" s="103" t="n"/>
      <c r="G44" s="103" t="n"/>
      <c r="H44" s="103" t="n"/>
      <c r="I44" s="103" t="n"/>
      <c r="J44" s="103" t="n"/>
      <c r="K44" s="349" t="inlineStr">
        <is>
          <t>말소등록일부터 3개월 이내</t>
        </is>
      </c>
      <c r="L44" s="644" t="n"/>
      <c r="M44" s="644" t="n"/>
      <c r="N44" s="644" t="n"/>
      <c r="O44" s="670" t="n"/>
    </row>
    <row r="45" ht="19.5" customHeight="1" s="575">
      <c r="A45" s="103" t="inlineStr">
        <is>
          <t xml:space="preserve">     말소들록된 경우</t>
        </is>
      </c>
      <c r="B45" s="103" t="n"/>
      <c r="C45" s="103" t="n"/>
      <c r="D45" s="103" t="n"/>
      <c r="E45" s="103" t="n"/>
      <c r="F45" s="103" t="n"/>
      <c r="G45" s="103" t="n"/>
      <c r="H45" s="103" t="n"/>
      <c r="I45" s="103" t="n"/>
      <c r="J45" s="103" t="n"/>
      <c r="K45" s="671" t="n"/>
      <c r="O45" s="672" t="n"/>
    </row>
    <row r="46" ht="19.5" customHeight="1" s="575">
      <c r="A46" s="440" t="inlineStr">
        <is>
          <t>2. 자동차를 교육,연구의 목적으로 사용하는 등 「자동차등록령」제31조제5항에 해당하는 사유로 말소등록된 경우</t>
        </is>
      </c>
      <c r="K46" s="671" t="n"/>
      <c r="O46" s="672" t="n"/>
    </row>
    <row r="47" ht="19.5" customHeight="1" s="575">
      <c r="A47" s="378" t="inlineStr">
        <is>
          <t>3. 자동차의 차대[차대가 없는 자동차의 경우에는 차체(車體)를 말합니다. 이하 이 호에서 같습니다]가 등록원부상의</t>
        </is>
      </c>
      <c r="K47" s="671" t="n"/>
      <c r="O47" s="672" t="n"/>
    </row>
    <row r="48" ht="19.5" customHeight="1" s="575">
      <c r="A48" s="378" t="inlineStr">
        <is>
          <t xml:space="preserve">    차대와 달라 직권으로 말소등록된 경우</t>
        </is>
      </c>
      <c r="K48" s="671" t="n"/>
      <c r="O48" s="672" t="n"/>
    </row>
    <row r="49" ht="19.5" customHeight="1" s="575">
      <c r="A49" s="378" t="inlineStr">
        <is>
          <t>4. 속임수나 그밖의 부정한 방법으로 등록되어 직권으로 말소등록된경우</t>
        </is>
      </c>
      <c r="K49" s="671" t="n"/>
      <c r="O49" s="672" t="n"/>
    </row>
    <row r="50" ht="19.5" customHeight="1" s="575">
      <c r="A50" s="383" t="inlineStr">
        <is>
          <t>5. 자동차를 제작.조립 또는 수입하는 자(이들로부터 자동차의 판매위탁을 받은 자를 포함합니다)에게 반품(「자동차</t>
        </is>
      </c>
      <c r="B50" s="644" t="n"/>
      <c r="C50" s="644" t="n"/>
      <c r="D50" s="644" t="n"/>
      <c r="E50" s="644" t="n"/>
      <c r="F50" s="644" t="n"/>
      <c r="G50" s="644" t="n"/>
      <c r="H50" s="644" t="n"/>
      <c r="I50" s="644" t="n"/>
      <c r="J50" s="644" t="n"/>
      <c r="K50" s="673" t="inlineStr">
        <is>
          <t>말소등록일부터 6개월 이내</t>
        </is>
      </c>
      <c r="L50" s="644" t="n"/>
      <c r="M50" s="644" t="n"/>
      <c r="N50" s="644" t="n"/>
      <c r="O50" s="670" t="n"/>
    </row>
    <row r="51" ht="19.5" customHeight="1" s="575">
      <c r="A51" s="379" t="inlineStr">
        <is>
          <t xml:space="preserve">     관리법」제47조의2의 교환 또는 환불 요구에 따라 반품된 경우를 포함합니다)하여 말소등록된 경우</t>
        </is>
      </c>
      <c r="B51" s="648" t="n"/>
      <c r="C51" s="648" t="n"/>
      <c r="D51" s="648" t="n"/>
      <c r="E51" s="648" t="n"/>
      <c r="F51" s="648" t="n"/>
      <c r="G51" s="648" t="n"/>
      <c r="H51" s="648" t="n"/>
      <c r="I51" s="648" t="n"/>
      <c r="J51" s="648" t="n"/>
      <c r="K51" s="674" t="n"/>
      <c r="L51" s="648" t="n"/>
      <c r="M51" s="648" t="n"/>
      <c r="N51" s="648" t="n"/>
      <c r="O51" s="675" t="n"/>
    </row>
    <row r="52" ht="19.5" customHeight="1" s="575">
      <c r="A52" s="380" t="inlineStr">
        <is>
          <t>6. 수출로 말소등록된 경우</t>
        </is>
      </c>
      <c r="B52" s="676" t="n"/>
      <c r="C52" s="676" t="n"/>
      <c r="D52" s="676" t="n"/>
      <c r="E52" s="676" t="n"/>
      <c r="F52" s="676" t="n"/>
      <c r="G52" s="676" t="n"/>
      <c r="H52" s="676" t="n"/>
      <c r="I52" s="676" t="n"/>
      <c r="J52" s="676" t="n"/>
      <c r="K52" s="381" t="inlineStr">
        <is>
          <t>말소등록일부터 1년 이내</t>
        </is>
      </c>
      <c r="L52" s="676" t="n"/>
      <c r="M52" s="676" t="n"/>
      <c r="N52" s="676" t="n"/>
      <c r="O52" s="677" t="n"/>
    </row>
    <row r="53" ht="19.5" customHeight="1" s="575">
      <c r="A53" s="376" t="inlineStr">
        <is>
          <t>7. 도난,횡령 또는 편취 당하여 말소등록된 경우</t>
        </is>
      </c>
      <c r="B53" s="583" t="n"/>
      <c r="C53" s="583" t="n"/>
      <c r="D53" s="583" t="n"/>
      <c r="E53" s="583" t="n"/>
      <c r="F53" s="583" t="n"/>
      <c r="G53" s="583" t="n"/>
      <c r="H53" s="583" t="n"/>
      <c r="I53" s="583" t="n"/>
      <c r="J53" s="678" t="n"/>
      <c r="K53" s="373" t="inlineStr">
        <is>
          <t>해당 자동차를 회수한 날부터 3개월 이내</t>
        </is>
      </c>
      <c r="L53" s="583" t="n"/>
      <c r="M53" s="583" t="n"/>
      <c r="N53" s="583" t="n"/>
      <c r="O53" s="583" t="n"/>
    </row>
    <row r="54" ht="20.25" customFormat="1" customHeight="1" s="116">
      <c r="A54" s="115" t="inlineStr">
        <is>
          <t>◈ 자동차365(car365.go.kr)의 인터넷발급문서확인 메뉴를 통해 위.변조 여부를 확인할 수 있습니다. (발급일로부터 90일까지)또한 문서 하단의 바코드로도</t>
        </is>
      </c>
      <c r="B54" s="115" t="n"/>
      <c r="C54" s="115" t="n"/>
      <c r="D54" s="115" t="n"/>
      <c r="E54" s="115" t="n"/>
      <c r="F54" s="115" t="n"/>
      <c r="G54" s="115" t="n"/>
      <c r="H54" s="115" t="n"/>
      <c r="I54" s="115" t="n"/>
      <c r="J54" s="115" t="n"/>
      <c r="K54" s="126" t="n"/>
      <c r="L54" s="115" t="n"/>
      <c r="M54" s="115" t="n"/>
      <c r="N54" s="115" t="n"/>
      <c r="O54" s="115" t="n"/>
    </row>
    <row r="55" ht="20.25" customFormat="1" customHeight="1" s="116">
      <c r="A55" s="116" t="inlineStr">
        <is>
          <t>진위확인(정부24 앱 또는 스캐너용 문서확인 프로그램)을 하실수 있습니다.</t>
        </is>
      </c>
    </row>
  </sheetData>
  <mergeCells count="89">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horizontalCentered="1"/>
  <pageMargins left="0.3149606299212598" right="0.2362204724409449" top="0.45" bottom="0.5118110236220472" header="0.3149606299212598" footer="0.3149606299212598"/>
  <pageSetup orientation="portrait" paperSize="9" scale="56" horizontalDpi="4294967293"/>
  <drawing xmlns:r="http://schemas.openxmlformats.org/officeDocument/2006/relationships" r:id="rId1"/>
</worksheet>
</file>

<file path=xl/worksheets/sheet5.xml><?xml version="1.0" encoding="utf-8"?>
<worksheet xmlns="http://schemas.openxmlformats.org/spreadsheetml/2006/main">
  <sheetPr>
    <tabColor theme="5" tint="0.3999755851924192"/>
    <outlinePr summaryBelow="1" summaryRight="1"/>
    <pageSetUpPr/>
  </sheetPr>
  <dimension ref="A1:J40"/>
  <sheetViews>
    <sheetView zoomScale="90" zoomScaleNormal="90" workbookViewId="0">
      <selection activeCell="O21" sqref="O21"/>
    </sheetView>
  </sheetViews>
  <sheetFormatPr baseColWidth="8" defaultRowHeight="16.5"/>
  <cols>
    <col width="4.25" customWidth="1" style="575" min="1" max="1"/>
    <col width="21.625" customWidth="1" style="575" min="2" max="2"/>
    <col width="7.5" customWidth="1" style="575" min="3" max="3"/>
    <col width="23.625" customWidth="1" style="575" min="4" max="4"/>
    <col width="7.75" customWidth="1" style="575" min="5" max="5"/>
    <col width="2.125" customWidth="1" style="575" min="6" max="6"/>
    <col width="12.25" customWidth="1" style="575" min="7" max="7"/>
    <col width="13.75" customWidth="1" style="575" min="8" max="8"/>
    <col width="13.25" customWidth="1" style="575" min="9" max="9"/>
  </cols>
  <sheetData>
    <row r="1" ht="47.25" customHeight="1" s="575">
      <c r="A1" s="679" t="inlineStr">
        <is>
          <t>COMMERCIAL INVOICE</t>
        </is>
      </c>
      <c r="B1" s="586" t="n"/>
      <c r="C1" s="586" t="n"/>
      <c r="D1" s="586" t="n"/>
      <c r="E1" s="586" t="n"/>
      <c r="F1" s="586" t="n"/>
      <c r="G1" s="586" t="n"/>
      <c r="H1" s="586" t="n"/>
      <c r="I1" s="587" t="n"/>
    </row>
    <row r="2" ht="18" customHeight="1" s="575">
      <c r="A2" s="680" t="inlineStr">
        <is>
          <t>1) Shipper / Exporter</t>
        </is>
      </c>
      <c r="B2" s="581" t="n"/>
      <c r="C2" s="581" t="n"/>
      <c r="D2" s="582" t="n"/>
      <c r="E2" s="443" t="inlineStr">
        <is>
          <t>Reference No.      DFSU6646075</t>
        </is>
      </c>
      <c r="F2" s="581" t="n"/>
      <c r="G2" s="159">
        <f>구매리스트!B12</f>
        <v/>
      </c>
      <c r="H2" s="681" t="inlineStr">
        <is>
          <t>ORIGINAL</t>
        </is>
      </c>
      <c r="I2" s="582" t="n"/>
    </row>
    <row r="3" ht="18" customHeight="1" s="575">
      <c r="A3" s="682" t="inlineStr">
        <is>
          <t>SSANCAR LTD.,
163 Sangidaehak-ro, Siheung-si, Gyeonggi-do, Kore
TEL:82-505-366-9977 
FAX:82-505-366-9977
EMAIL : man99777@naver.com</t>
        </is>
      </c>
      <c r="D3" s="594" t="n"/>
      <c r="E3" s="460" t="inlineStr">
        <is>
          <t>Reference code.   DFSU6646075</t>
        </is>
      </c>
      <c r="G3" s="160">
        <f>구매리스트!B12</f>
        <v/>
      </c>
      <c r="H3" s="605" t="n"/>
      <c r="I3" s="585" t="n"/>
    </row>
    <row r="4" ht="18" customHeight="1" s="575">
      <c r="A4" s="604" t="n"/>
      <c r="D4" s="594" t="n"/>
      <c r="E4" s="683" t="inlineStr">
        <is>
          <t>CERTIFICATE OF ORIGIN</t>
        </is>
      </c>
      <c r="I4" s="594" t="n"/>
    </row>
    <row r="5" ht="18" customHeight="1" s="575">
      <c r="A5" s="604" t="n"/>
      <c r="D5" s="594" t="n"/>
      <c r="E5" s="604" t="n"/>
      <c r="I5" s="594" t="n"/>
    </row>
    <row r="6" ht="18" customHeight="1" s="575">
      <c r="A6" s="604" t="n"/>
      <c r="D6" s="594" t="n"/>
      <c r="E6" s="684" t="inlineStr">
        <is>
          <t>Issued by</t>
        </is>
      </c>
      <c r="I6" s="594" t="n"/>
    </row>
    <row r="7" ht="18" customHeight="1" s="575">
      <c r="A7" s="605" t="n"/>
      <c r="B7" s="583" t="n"/>
      <c r="C7" s="583" t="n"/>
      <c r="D7" s="585" t="n"/>
      <c r="E7" s="684" t="inlineStr">
        <is>
          <t>THE KOREA CHAMBER OF COMMERCE &amp; INDUSTRY</t>
        </is>
      </c>
      <c r="I7" s="594" t="n"/>
    </row>
    <row r="8" ht="18" customHeight="1" s="575">
      <c r="A8" s="680" t="inlineStr">
        <is>
          <t>2) For account &amp; risk of Messers.</t>
        </is>
      </c>
      <c r="B8" s="581" t="n"/>
      <c r="C8" s="581" t="n"/>
      <c r="D8" s="582" t="n"/>
      <c r="E8" s="685" t="inlineStr">
        <is>
          <t>Seoul, Republic of korea</t>
        </is>
      </c>
      <c r="F8" s="583" t="n"/>
      <c r="G8" s="583" t="n"/>
      <c r="H8" s="583" t="n"/>
      <c r="I8" s="585" t="n"/>
    </row>
    <row r="9" ht="65.25" customHeight="1" s="575">
      <c r="A9" s="686">
        <f>구매리스트!B14</f>
        <v/>
      </c>
      <c r="D9" s="594" t="n"/>
      <c r="E9" s="501" t="inlineStr">
        <is>
          <t xml:space="preserve"> *Remark</t>
        </is>
      </c>
      <c r="F9" s="581" t="n"/>
      <c r="G9" s="581" t="n"/>
      <c r="H9" s="581" t="n"/>
      <c r="I9" s="582" t="n"/>
      <c r="J9" s="0" t="inlineStr">
        <is>
          <t xml:space="preserve"> </t>
        </is>
      </c>
    </row>
    <row r="10" ht="18" customHeight="1" s="575">
      <c r="A10" s="604" t="n"/>
      <c r="D10" s="594" t="n"/>
      <c r="E10" s="444" t="inlineStr">
        <is>
          <t>8) No. &amp; date of invoice</t>
        </is>
      </c>
      <c r="F10" s="581" t="n"/>
      <c r="G10" s="581" t="n"/>
      <c r="H10" s="581" t="n"/>
      <c r="I10" s="582" t="n"/>
    </row>
    <row r="11" ht="35.25" customHeight="1" s="575">
      <c r="A11" s="605" t="n"/>
      <c r="B11" s="583" t="n"/>
      <c r="C11" s="583" t="n"/>
      <c r="D11" s="585" t="n"/>
      <c r="E11" s="687">
        <f>구매리스트!B3</f>
        <v/>
      </c>
      <c r="I11" s="688">
        <f>구매리스트!D11</f>
        <v/>
      </c>
    </row>
    <row r="12" ht="18" customHeight="1" s="575">
      <c r="A12" s="680" t="inlineStr">
        <is>
          <t>3) Notify party</t>
        </is>
      </c>
      <c r="B12" s="581" t="n"/>
      <c r="C12" s="581" t="n"/>
      <c r="D12" s="582" t="n"/>
      <c r="E12" s="680" t="inlineStr">
        <is>
          <t>9) No. &amp; date of L/C</t>
        </is>
      </c>
      <c r="F12" s="581" t="n"/>
      <c r="G12" s="581" t="n"/>
      <c r="H12" s="581" t="n"/>
      <c r="I12" s="582" t="n"/>
    </row>
    <row r="13" ht="18" customHeight="1" s="575">
      <c r="A13" s="689" t="inlineStr">
        <is>
          <t>SAME AS ABOVE</t>
        </is>
      </c>
      <c r="D13" s="594" t="n"/>
      <c r="E13" s="463" t="inlineStr">
        <is>
          <t>TTR BASE</t>
        </is>
      </c>
      <c r="I13" s="594" t="n"/>
    </row>
    <row r="14" ht="9.75" customHeight="1" s="575">
      <c r="A14" s="605" t="n"/>
      <c r="B14" s="583" t="n"/>
      <c r="C14" s="583" t="n"/>
      <c r="D14" s="585" t="n"/>
      <c r="E14" s="583" t="n"/>
      <c r="F14" s="583" t="n"/>
      <c r="G14" s="583" t="n"/>
      <c r="H14" s="583" t="n"/>
      <c r="I14" s="585" t="n"/>
    </row>
    <row r="15" ht="16.5" customHeight="1" s="575">
      <c r="A15" s="680" t="inlineStr">
        <is>
          <t>4) Port of loading</t>
        </is>
      </c>
      <c r="B15" s="582" t="n"/>
      <c r="C15" s="444" t="inlineStr">
        <is>
          <t>5) Final Destination</t>
        </is>
      </c>
      <c r="D15" s="582" t="n"/>
      <c r="E15" s="444" t="inlineStr">
        <is>
          <t>10) L/C issuing bank</t>
        </is>
      </c>
      <c r="F15" s="581" t="n"/>
      <c r="G15" s="581" t="n"/>
      <c r="H15" s="581" t="n"/>
      <c r="I15" s="582" t="n"/>
    </row>
    <row r="16" ht="24" customHeight="1" s="575">
      <c r="A16" s="515">
        <f>구매리스트!B10</f>
        <v/>
      </c>
      <c r="B16" s="583" t="n"/>
      <c r="C16" s="690">
        <f>구매리스트!D10</f>
        <v/>
      </c>
      <c r="D16" s="585" t="n"/>
      <c r="E16" s="691" t="inlineStr">
        <is>
          <t xml:space="preserve"> </t>
        </is>
      </c>
      <c r="I16" s="594" t="n"/>
    </row>
    <row r="17" ht="16.5" customHeight="1" s="575">
      <c r="A17" s="680" t="inlineStr">
        <is>
          <t>6) Vessel name</t>
        </is>
      </c>
      <c r="B17" s="582" t="n"/>
      <c r="C17" s="444" t="inlineStr">
        <is>
          <t>7) Sailing on or about</t>
        </is>
      </c>
      <c r="D17" s="582" t="n"/>
      <c r="E17" s="692">
        <f>구매리스트!D12</f>
        <v/>
      </c>
      <c r="F17" s="581" t="n"/>
      <c r="G17" s="581" t="n"/>
      <c r="H17" s="581" t="n"/>
      <c r="I17" s="582" t="n"/>
    </row>
    <row r="18" ht="24" customHeight="1" s="575">
      <c r="A18" s="693">
        <f>구매리스트!B11</f>
        <v/>
      </c>
      <c r="B18" s="585" t="n"/>
      <c r="C18" s="694">
        <f>구매리스트!D11</f>
        <v/>
      </c>
      <c r="D18" s="585" t="n"/>
      <c r="E18" s="605" t="n"/>
      <c r="F18" s="583" t="n"/>
      <c r="G18" s="583" t="n"/>
      <c r="H18" s="583" t="n"/>
      <c r="I18" s="585" t="n"/>
    </row>
    <row r="19" ht="27" customHeight="1" s="575">
      <c r="A19" s="29" t="inlineStr">
        <is>
          <t>11) MARKS AND NUMBERS OF PKGS</t>
        </is>
      </c>
      <c r="B19" s="33" t="n"/>
      <c r="C19" s="33" t="inlineStr">
        <is>
          <t>12) Description of Goods</t>
        </is>
      </c>
      <c r="D19" s="34" t="n"/>
      <c r="E19" s="695" t="inlineStr">
        <is>
          <t>13) Quantity</t>
        </is>
      </c>
      <c r="F19" s="587" t="n"/>
      <c r="G19" s="29" t="inlineStr">
        <is>
          <t>14) Unit price</t>
        </is>
      </c>
      <c r="H19" s="29" t="inlineStr">
        <is>
          <t>15) Amount</t>
        </is>
      </c>
      <c r="I19" s="136" t="inlineStr">
        <is>
          <t>16) DISPLACE-MENT(cc)</t>
        </is>
      </c>
    </row>
    <row r="20" ht="10.5" customHeight="1" s="575">
      <c r="A20" s="40" t="n"/>
      <c r="B20" s="41" t="n"/>
      <c r="C20" s="41" t="n"/>
      <c r="D20" s="41" t="n"/>
      <c r="E20" s="41" t="n"/>
      <c r="F20" s="41" t="n"/>
      <c r="G20" s="41" t="n"/>
      <c r="H20" s="41" t="n"/>
      <c r="I20" s="42" t="n"/>
    </row>
    <row r="21" ht="27" customHeight="1" s="575">
      <c r="A21" s="47" t="inlineStr">
        <is>
          <t>NO.</t>
        </is>
      </c>
      <c r="B21" s="48" t="inlineStr">
        <is>
          <t>Commodity</t>
        </is>
      </c>
      <c r="C21" s="48" t="inlineStr">
        <is>
          <t>Year</t>
        </is>
      </c>
      <c r="D21" s="48" t="inlineStr">
        <is>
          <t>Chassis No.</t>
        </is>
      </c>
      <c r="E21" s="696" t="inlineStr">
        <is>
          <t>Q'TY</t>
        </is>
      </c>
      <c r="F21" s="587" t="n"/>
      <c r="G21" s="697" t="inlineStr">
        <is>
          <t>Unit Price</t>
        </is>
      </c>
      <c r="H21" s="698" t="inlineStr">
        <is>
          <t>AMOUNT</t>
        </is>
      </c>
      <c r="I21" s="699" t="inlineStr">
        <is>
          <t>Shipping</t>
        </is>
      </c>
      <c r="J21" s="21" t="n"/>
    </row>
    <row r="22" ht="27" customHeight="1" s="575">
      <c r="A22" s="700" t="n">
        <v>1</v>
      </c>
      <c r="B22" s="701">
        <f>구매리스트!B5</f>
        <v/>
      </c>
      <c r="C22" s="155">
        <f>구매리스트!D6</f>
        <v/>
      </c>
      <c r="D22" s="156">
        <f>구매리스트!D5</f>
        <v/>
      </c>
      <c r="E22" s="702" t="n">
        <v>1</v>
      </c>
      <c r="F22" s="587" t="n"/>
      <c r="G22" s="703">
        <f>구매리스트!B15</f>
        <v/>
      </c>
      <c r="H22" s="703">
        <f>SUM(G22)</f>
        <v/>
      </c>
      <c r="I22" s="704">
        <f>구매리스트!D15</f>
        <v/>
      </c>
      <c r="J22" s="705">
        <f>SUM(H22:I22)</f>
        <v/>
      </c>
    </row>
    <row r="23" ht="36" customHeight="1" s="575">
      <c r="A23" s="706" t="n"/>
      <c r="B23" s="707" t="n"/>
      <c r="C23" s="586" t="n"/>
      <c r="D23" s="586" t="n"/>
      <c r="E23" s="586" t="n"/>
      <c r="F23" s="586" t="n"/>
      <c r="G23" s="586" t="n"/>
      <c r="H23" s="586" t="n"/>
      <c r="I23" s="587" t="n"/>
      <c r="J23" s="705" t="n"/>
    </row>
    <row r="24" ht="27" customHeight="1" s="575">
      <c r="A24" s="706" t="n">
        <v>2</v>
      </c>
      <c r="B24" s="708" t="inlineStr">
        <is>
          <t xml:space="preserve"> </t>
        </is>
      </c>
      <c r="C24" s="23" t="inlineStr">
        <is>
          <t xml:space="preserve"> </t>
        </is>
      </c>
      <c r="D24" s="26" t="inlineStr">
        <is>
          <t xml:space="preserve"> </t>
        </is>
      </c>
      <c r="E24" s="709" t="n"/>
      <c r="F24" s="587" t="n"/>
      <c r="G24" s="710" t="inlineStr">
        <is>
          <t xml:space="preserve"> </t>
        </is>
      </c>
      <c r="H24" s="32" t="inlineStr">
        <is>
          <t xml:space="preserve"> </t>
        </is>
      </c>
      <c r="I24" s="711" t="inlineStr">
        <is>
          <t xml:space="preserve"> </t>
        </is>
      </c>
      <c r="J24" s="705" t="n">
        <v>0</v>
      </c>
    </row>
    <row r="25" ht="36" customHeight="1" s="575">
      <c r="A25" s="706" t="n"/>
      <c r="B25" s="707" t="inlineStr">
        <is>
          <t xml:space="preserve"> </t>
        </is>
      </c>
      <c r="C25" s="586" t="n"/>
      <c r="D25" s="586" t="n"/>
      <c r="E25" s="586" t="n"/>
      <c r="F25" s="586" t="n"/>
      <c r="G25" s="586" t="n"/>
      <c r="H25" s="586" t="n"/>
      <c r="I25" s="587" t="n"/>
      <c r="J25" s="705" t="n"/>
    </row>
    <row r="26" ht="27" customHeight="1" s="575">
      <c r="A26" s="706" t="n">
        <v>3</v>
      </c>
      <c r="B26" s="708" t="inlineStr">
        <is>
          <t xml:space="preserve"> </t>
        </is>
      </c>
      <c r="C26" s="23" t="inlineStr">
        <is>
          <t xml:space="preserve"> </t>
        </is>
      </c>
      <c r="D26" s="139" t="inlineStr">
        <is>
          <t xml:space="preserve"> </t>
        </is>
      </c>
      <c r="E26" s="709" t="n"/>
      <c r="F26" s="587" t="n"/>
      <c r="G26" s="710" t="inlineStr">
        <is>
          <t xml:space="preserve"> </t>
        </is>
      </c>
      <c r="H26" s="32" t="inlineStr">
        <is>
          <t xml:space="preserve"> </t>
        </is>
      </c>
      <c r="I26" s="711" t="inlineStr">
        <is>
          <t xml:space="preserve"> </t>
        </is>
      </c>
      <c r="J26" s="705" t="n">
        <v>0</v>
      </c>
    </row>
    <row r="27" ht="36" customHeight="1" s="575">
      <c r="A27" s="706" t="n"/>
      <c r="B27" s="707" t="inlineStr">
        <is>
          <t xml:space="preserve"> </t>
        </is>
      </c>
      <c r="C27" s="586" t="n"/>
      <c r="D27" s="586" t="n"/>
      <c r="E27" s="586" t="n"/>
      <c r="F27" s="586" t="n"/>
      <c r="G27" s="586" t="n"/>
      <c r="H27" s="586" t="n"/>
      <c r="I27" s="587" t="n"/>
      <c r="J27" s="705" t="n"/>
    </row>
    <row r="28" ht="27" customHeight="1" s="575">
      <c r="A28" s="706" t="n">
        <v>4</v>
      </c>
      <c r="B28" s="712" t="inlineStr">
        <is>
          <t xml:space="preserve"> </t>
        </is>
      </c>
      <c r="C28" s="23" t="inlineStr">
        <is>
          <t xml:space="preserve"> </t>
        </is>
      </c>
      <c r="D28" s="28" t="inlineStr">
        <is>
          <t xml:space="preserve"> </t>
        </is>
      </c>
      <c r="E28" s="709" t="n"/>
      <c r="F28" s="587" t="n"/>
      <c r="G28" s="710" t="inlineStr">
        <is>
          <t xml:space="preserve"> </t>
        </is>
      </c>
      <c r="H28" s="32" t="inlineStr">
        <is>
          <t xml:space="preserve"> </t>
        </is>
      </c>
      <c r="I28" s="711" t="inlineStr">
        <is>
          <t xml:space="preserve"> </t>
        </is>
      </c>
      <c r="J28" s="705" t="n">
        <v>0</v>
      </c>
    </row>
    <row r="29" ht="36" customHeight="1" s="575">
      <c r="A29" s="706" t="inlineStr">
        <is>
          <t xml:space="preserve"> </t>
        </is>
      </c>
      <c r="B29" s="707" t="inlineStr">
        <is>
          <t xml:space="preserve"> </t>
        </is>
      </c>
      <c r="C29" s="586" t="n"/>
      <c r="D29" s="586" t="n"/>
      <c r="E29" s="586" t="n"/>
      <c r="F29" s="586" t="n"/>
      <c r="G29" s="586" t="n"/>
      <c r="H29" s="586" t="n"/>
      <c r="I29" s="587" t="n"/>
      <c r="J29" s="21" t="n"/>
    </row>
    <row r="30" ht="27" customHeight="1" s="575">
      <c r="A30" s="706" t="n">
        <v>5</v>
      </c>
      <c r="B30" s="712" t="inlineStr">
        <is>
          <t xml:space="preserve"> </t>
        </is>
      </c>
      <c r="C30" s="23" t="inlineStr">
        <is>
          <t xml:space="preserve"> </t>
        </is>
      </c>
      <c r="D30" s="28" t="inlineStr">
        <is>
          <t xml:space="preserve"> </t>
        </is>
      </c>
      <c r="E30" s="709" t="n"/>
      <c r="F30" s="587" t="n"/>
      <c r="G30" s="710" t="inlineStr">
        <is>
          <t xml:space="preserve"> </t>
        </is>
      </c>
      <c r="H30" s="32" t="inlineStr">
        <is>
          <t xml:space="preserve"> </t>
        </is>
      </c>
      <c r="I30" s="711" t="inlineStr">
        <is>
          <t xml:space="preserve"> </t>
        </is>
      </c>
      <c r="J30" s="21" t="n"/>
    </row>
    <row r="31" ht="36" customHeight="1" s="575" thickBot="1">
      <c r="A31" s="706" t="inlineStr">
        <is>
          <t xml:space="preserve"> </t>
        </is>
      </c>
      <c r="B31" s="707" t="inlineStr">
        <is>
          <t xml:space="preserve"> </t>
        </is>
      </c>
      <c r="C31" s="586" t="n"/>
      <c r="D31" s="586" t="n"/>
      <c r="E31" s="586" t="n"/>
      <c r="F31" s="586" t="n"/>
      <c r="G31" s="586" t="n"/>
      <c r="H31" s="586" t="n"/>
      <c r="I31" s="587" t="n"/>
      <c r="J31" s="21" t="n"/>
    </row>
    <row r="32" ht="39.75" customHeight="1" s="575" thickTop="1">
      <c r="A32" s="36" t="n"/>
      <c r="B32" s="481" t="inlineStr">
        <is>
          <t xml:space="preserve"> </t>
        </is>
      </c>
      <c r="C32" s="713" t="n"/>
      <c r="D32" s="482" t="inlineStr">
        <is>
          <t xml:space="preserve"> GRAND TOTAL :</t>
        </is>
      </c>
      <c r="E32" s="713" t="n"/>
      <c r="F32" s="482" t="n"/>
      <c r="G32" s="482" t="n"/>
      <c r="H32" s="714">
        <f>SUM(H22:I22,H24:I24,H26:I26,H28:I28,H30:I30)</f>
        <v/>
      </c>
      <c r="I32" s="715" t="n"/>
      <c r="J32" s="21" t="n"/>
    </row>
    <row r="33">
      <c r="A33" s="37" t="n"/>
      <c r="B33" s="470" t="n"/>
      <c r="C33" s="470" t="n"/>
      <c r="D33" s="470" t="inlineStr">
        <is>
          <t xml:space="preserve"> </t>
        </is>
      </c>
      <c r="E33" s="470" t="inlineStr">
        <is>
          <t xml:space="preserve"> </t>
        </is>
      </c>
      <c r="I33" s="39" t="n"/>
      <c r="J33" s="21" t="n"/>
    </row>
    <row r="34">
      <c r="A34" s="40" t="inlineStr">
        <is>
          <t>Telephone No : 82- 10 - 9009 - 9977</t>
        </is>
      </c>
      <c r="B34" s="41" t="n"/>
      <c r="C34" s="41" t="n"/>
      <c r="D34" s="41" t="n"/>
      <c r="E34" s="470" t="inlineStr">
        <is>
          <t xml:space="preserve">Signed By    </t>
        </is>
      </c>
      <c r="I34" s="42" t="n"/>
    </row>
    <row r="35">
      <c r="A35" s="40" t="inlineStr">
        <is>
          <t>Fax No          : 82- 505 - 366 - 9977</t>
        </is>
      </c>
      <c r="B35" s="41" t="n"/>
      <c r="C35" s="41" t="n"/>
      <c r="D35" s="41" t="n"/>
      <c r="E35" s="41" t="n"/>
      <c r="F35" s="41" t="n"/>
      <c r="G35" s="41" t="n"/>
      <c r="H35" s="41" t="n"/>
      <c r="I35" s="42" t="n"/>
    </row>
    <row r="36">
      <c r="A36" s="40" t="n"/>
      <c r="B36" s="41" t="n"/>
      <c r="C36" s="41" t="n"/>
      <c r="D36" s="41" t="n"/>
      <c r="E36" s="41" t="n"/>
      <c r="F36" s="41" t="n"/>
      <c r="G36" s="41" t="n"/>
      <c r="H36" s="41" t="n"/>
      <c r="I36" s="42" t="n"/>
    </row>
    <row r="37">
      <c r="A37" s="40" t="n"/>
      <c r="B37" s="41" t="n"/>
      <c r="C37" s="41" t="n"/>
      <c r="D37" s="41" t="n"/>
      <c r="E37" s="41" t="n"/>
      <c r="F37" s="41" t="n"/>
      <c r="G37" s="41" t="n"/>
      <c r="H37" s="41" t="n"/>
      <c r="I37" s="42" t="n"/>
    </row>
    <row r="38">
      <c r="A38" s="40" t="n"/>
      <c r="B38" s="41" t="n"/>
      <c r="C38" s="41" t="n"/>
      <c r="D38" s="41" t="n"/>
      <c r="E38" s="41" t="n"/>
      <c r="F38" s="41" t="n"/>
      <c r="G38" s="41" t="n"/>
      <c r="H38" s="41" t="n"/>
      <c r="I38" s="42" t="n"/>
    </row>
    <row r="39">
      <c r="A39" s="40" t="n"/>
      <c r="B39" s="41" t="n"/>
      <c r="C39" s="41" t="n"/>
      <c r="D39" s="41" t="n"/>
      <c r="E39" s="41" t="n"/>
      <c r="F39" s="41" t="n"/>
      <c r="G39" s="41" t="n"/>
      <c r="H39" s="41" t="n"/>
      <c r="I39" s="42" t="n"/>
    </row>
    <row r="40">
      <c r="A40" s="43" t="n"/>
      <c r="B40" s="44" t="n"/>
      <c r="C40" s="44" t="n"/>
      <c r="D40" s="44" t="n"/>
      <c r="E40" s="44" t="n"/>
      <c r="F40" s="44" t="n"/>
      <c r="G40" s="44" t="n"/>
      <c r="H40" s="44" t="n"/>
      <c r="I40" s="45" t="n"/>
    </row>
  </sheetData>
  <mergeCells count="47">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horizontalCentered="1"/>
  <pageMargins left="0.3149606299212598" right="0.2755905511811024" top="0.4724409448818898" bottom="0.4330708661417323" header="0.3149606299212598" footer="0.3149606299212598"/>
  <pageSetup orientation="portrait" paperSize="9" scale="76"/>
  <drawing xmlns:r="http://schemas.openxmlformats.org/officeDocument/2006/relationships" r:id="rId1"/>
</worksheet>
</file>

<file path=xl/worksheets/sheet6.xml><?xml version="1.0" encoding="utf-8"?>
<worksheet xmlns="http://schemas.openxmlformats.org/spreadsheetml/2006/main">
  <sheetPr>
    <tabColor theme="5" tint="0.3999755851924192"/>
    <outlinePr summaryBelow="1" summaryRight="1"/>
    <pageSetUpPr/>
  </sheetPr>
  <dimension ref="A1:J40"/>
  <sheetViews>
    <sheetView zoomScale="90" zoomScaleNormal="90" workbookViewId="0">
      <selection activeCell="B22" sqref="B22:F22"/>
    </sheetView>
  </sheetViews>
  <sheetFormatPr baseColWidth="8" defaultRowHeight="16.5"/>
  <cols>
    <col width="4.25" customWidth="1" style="575" min="1" max="1"/>
    <col width="21.625" customWidth="1" style="575" min="2" max="2"/>
    <col width="7.5" customWidth="1" style="575" min="3" max="3"/>
    <col width="23.625" customWidth="1" style="575" min="4" max="4"/>
    <col width="7.75" customWidth="1" style="575" min="5" max="5"/>
    <col width="2.125" customWidth="1" style="575" min="6" max="6"/>
    <col width="12.25" customWidth="1" style="575" min="7" max="7"/>
    <col width="13.75" customWidth="1" style="575" min="8" max="8"/>
    <col width="14" customWidth="1" style="575" min="9" max="9"/>
  </cols>
  <sheetData>
    <row r="1" ht="47.25" customHeight="1" s="575">
      <c r="A1" s="679" t="inlineStr">
        <is>
          <t>COMMERCIAL PACKING LIST</t>
        </is>
      </c>
      <c r="B1" s="586" t="n"/>
      <c r="C1" s="586" t="n"/>
      <c r="D1" s="586" t="n"/>
      <c r="E1" s="586" t="n"/>
      <c r="F1" s="586" t="n"/>
      <c r="G1" s="586" t="n"/>
      <c r="H1" s="586" t="n"/>
      <c r="I1" s="587" t="n"/>
    </row>
    <row r="2" ht="18" customHeight="1" s="575">
      <c r="A2" s="680" t="inlineStr">
        <is>
          <t>1) Shipper / Exporter</t>
        </is>
      </c>
      <c r="B2" s="581" t="n"/>
      <c r="C2" s="581" t="n"/>
      <c r="D2" s="582" t="n"/>
      <c r="E2" s="443" t="inlineStr">
        <is>
          <t>Reference No.      DFSU6646075</t>
        </is>
      </c>
      <c r="F2" s="581" t="n"/>
      <c r="G2" s="159">
        <f>차량인보이스!G2</f>
        <v/>
      </c>
      <c r="H2" s="681" t="inlineStr">
        <is>
          <t>ORIGINAL</t>
        </is>
      </c>
      <c r="I2" s="582" t="n"/>
    </row>
    <row r="3" ht="18" customHeight="1" s="575">
      <c r="A3" s="682" t="inlineStr">
        <is>
          <t>SSANCAR LTD.,
163 Sangidaehak-ro, Siheung-si, Gyeonggi-do, Kore
TEL:82-505-366-9977 
FAX:82-505-366-9977
EMAIL : man99777@naver.com</t>
        </is>
      </c>
      <c r="D3" s="594" t="n"/>
      <c r="E3" s="460" t="inlineStr">
        <is>
          <t>Reference code.   DFSU6646075</t>
        </is>
      </c>
      <c r="G3" s="160">
        <f>차량인보이스!G3</f>
        <v/>
      </c>
      <c r="H3" s="605" t="n"/>
      <c r="I3" s="585" t="n"/>
    </row>
    <row r="4" ht="18" customHeight="1" s="575">
      <c r="A4" s="604" t="n"/>
      <c r="D4" s="594" t="n"/>
      <c r="E4" s="683" t="inlineStr">
        <is>
          <t>CERTIFICATE OF ORIGIN</t>
        </is>
      </c>
      <c r="I4" s="594" t="n"/>
    </row>
    <row r="5" ht="18" customHeight="1" s="575">
      <c r="A5" s="604" t="n"/>
      <c r="D5" s="594" t="n"/>
      <c r="E5" s="604" t="n"/>
      <c r="I5" s="594" t="n"/>
    </row>
    <row r="6" ht="18" customHeight="1" s="575">
      <c r="A6" s="604" t="n"/>
      <c r="D6" s="594" t="n"/>
      <c r="E6" s="684" t="inlineStr">
        <is>
          <t>Issued by</t>
        </is>
      </c>
      <c r="I6" s="594" t="n"/>
    </row>
    <row r="7" ht="18" customHeight="1" s="575">
      <c r="A7" s="605" t="n"/>
      <c r="B7" s="583" t="n"/>
      <c r="C7" s="583" t="n"/>
      <c r="D7" s="585" t="n"/>
      <c r="E7" s="684" t="inlineStr">
        <is>
          <t>THE KOREA CHAMBER OF COMMERCE &amp; INDUSTRY</t>
        </is>
      </c>
      <c r="I7" s="594" t="n"/>
    </row>
    <row r="8" ht="18" customHeight="1" s="575">
      <c r="A8" s="680" t="inlineStr">
        <is>
          <t>2) For account &amp; risk of Messers.</t>
        </is>
      </c>
      <c r="B8" s="581" t="n"/>
      <c r="C8" s="581" t="n"/>
      <c r="D8" s="582" t="n"/>
      <c r="E8" s="685" t="inlineStr">
        <is>
          <t>Seoul, Republic of korea</t>
        </is>
      </c>
      <c r="F8" s="583" t="n"/>
      <c r="G8" s="583" t="n"/>
      <c r="H8" s="583" t="n"/>
      <c r="I8" s="585" t="n"/>
    </row>
    <row r="9" ht="65.25" customHeight="1" s="575">
      <c r="A9" s="716">
        <f>차량인보이스!A9</f>
        <v/>
      </c>
      <c r="D9" s="594" t="n"/>
      <c r="E9" s="501" t="inlineStr">
        <is>
          <t xml:space="preserve"> *Remark</t>
        </is>
      </c>
      <c r="F9" s="581" t="n"/>
      <c r="G9" s="581" t="n"/>
      <c r="H9" s="581" t="n"/>
      <c r="I9" s="582" t="n"/>
      <c r="J9" s="0" t="inlineStr">
        <is>
          <t xml:space="preserve"> </t>
        </is>
      </c>
    </row>
    <row r="10" ht="18" customHeight="1" s="575">
      <c r="A10" s="604" t="n"/>
      <c r="D10" s="594" t="n"/>
      <c r="E10" s="444" t="inlineStr">
        <is>
          <t>8) No. &amp; date of invoice</t>
        </is>
      </c>
      <c r="F10" s="581" t="n"/>
      <c r="G10" s="581" t="n"/>
      <c r="H10" s="581" t="n"/>
      <c r="I10" s="582" t="n"/>
    </row>
    <row r="11" ht="35.25" customHeight="1" s="575">
      <c r="A11" s="605" t="n"/>
      <c r="B11" s="583" t="n"/>
      <c r="C11" s="583" t="n"/>
      <c r="D11" s="585" t="n"/>
      <c r="E11" s="687">
        <f>구매리스트!B3</f>
        <v/>
      </c>
      <c r="I11" s="688">
        <f>구매리스트!D11</f>
        <v/>
      </c>
    </row>
    <row r="12" ht="18" customHeight="1" s="575">
      <c r="A12" s="680" t="inlineStr">
        <is>
          <t>3) Notify party</t>
        </is>
      </c>
      <c r="B12" s="581" t="n"/>
      <c r="C12" s="581" t="n"/>
      <c r="D12" s="582" t="n"/>
      <c r="E12" s="680" t="inlineStr">
        <is>
          <t>9) No. &amp; date of L/C</t>
        </is>
      </c>
      <c r="F12" s="581" t="n"/>
      <c r="G12" s="581" t="n"/>
      <c r="H12" s="581" t="n"/>
      <c r="I12" s="582" t="n"/>
    </row>
    <row r="13" ht="18" customHeight="1" s="575">
      <c r="A13" s="689" t="inlineStr">
        <is>
          <t>SAME AS ABOVE</t>
        </is>
      </c>
      <c r="D13" s="594" t="n"/>
      <c r="E13" s="463" t="inlineStr">
        <is>
          <t>TTR BASE</t>
        </is>
      </c>
      <c r="I13" s="594" t="n"/>
    </row>
    <row r="14" ht="9.75" customHeight="1" s="575">
      <c r="A14" s="605" t="n"/>
      <c r="B14" s="583" t="n"/>
      <c r="C14" s="583" t="n"/>
      <c r="D14" s="585" t="n"/>
      <c r="E14" s="583" t="n"/>
      <c r="F14" s="583" t="n"/>
      <c r="G14" s="583" t="n"/>
      <c r="H14" s="583" t="n"/>
      <c r="I14" s="585" t="n"/>
    </row>
    <row r="15" ht="16.5" customHeight="1" s="575">
      <c r="A15" s="680" t="inlineStr">
        <is>
          <t>4) Port of loading</t>
        </is>
      </c>
      <c r="B15" s="582" t="n"/>
      <c r="C15" s="444" t="inlineStr">
        <is>
          <t>5) Final Destination</t>
        </is>
      </c>
      <c r="D15" s="582" t="n"/>
      <c r="E15" s="444" t="inlineStr">
        <is>
          <t>10) L/C issuing bank</t>
        </is>
      </c>
      <c r="F15" s="581" t="n"/>
      <c r="G15" s="581" t="n"/>
      <c r="H15" s="581" t="n"/>
      <c r="I15" s="582" t="n"/>
    </row>
    <row r="16" ht="24" customHeight="1" s="575">
      <c r="A16" s="515">
        <f>구매리스트!B10</f>
        <v/>
      </c>
      <c r="B16" s="583" t="n"/>
      <c r="C16" s="693">
        <f>구매리스트!D10</f>
        <v/>
      </c>
      <c r="D16" s="585" t="n"/>
      <c r="E16" s="691" t="inlineStr">
        <is>
          <t xml:space="preserve"> </t>
        </is>
      </c>
      <c r="I16" s="594" t="n"/>
    </row>
    <row r="17" ht="16.5" customHeight="1" s="575">
      <c r="A17" s="680" t="inlineStr">
        <is>
          <t>6) Vessel name</t>
        </is>
      </c>
      <c r="B17" s="582" t="n"/>
      <c r="C17" s="444" t="inlineStr">
        <is>
          <t>7) Sailing on or about</t>
        </is>
      </c>
      <c r="D17" s="582" t="n"/>
      <c r="E17" s="692">
        <f>차량인보이스!E17</f>
        <v/>
      </c>
      <c r="F17" s="581" t="n"/>
      <c r="G17" s="581" t="n"/>
      <c r="H17" s="581" t="n"/>
      <c r="I17" s="582" t="n"/>
    </row>
    <row r="18" ht="24" customHeight="1" s="575">
      <c r="A18" s="693">
        <f>구매리스트!B11</f>
        <v/>
      </c>
      <c r="B18" s="585" t="n"/>
      <c r="C18" s="694">
        <f>구매리스트!D11</f>
        <v/>
      </c>
      <c r="D18" s="585" t="n"/>
      <c r="E18" s="605" t="n"/>
      <c r="F18" s="583" t="n"/>
      <c r="G18" s="583" t="n"/>
      <c r="H18" s="583" t="n"/>
      <c r="I18" s="585" t="n"/>
    </row>
    <row r="19" ht="27" customHeight="1" s="575">
      <c r="A19" s="29" t="inlineStr">
        <is>
          <t>11) MARKS AND NUMBERS OF PKGS</t>
        </is>
      </c>
      <c r="B19" s="33" t="n"/>
      <c r="C19" s="33" t="inlineStr">
        <is>
          <t>12) Description of Goods</t>
        </is>
      </c>
      <c r="D19" s="34" t="n"/>
      <c r="E19" s="695" t="inlineStr">
        <is>
          <t>13) Quantity</t>
        </is>
      </c>
      <c r="F19" s="587" t="n"/>
      <c r="G19" s="29" t="inlineStr">
        <is>
          <t>14) Unit price</t>
        </is>
      </c>
      <c r="H19" s="29" t="inlineStr">
        <is>
          <t>15) Amount</t>
        </is>
      </c>
      <c r="I19" s="29" t="inlineStr">
        <is>
          <t>16) WEIGHT</t>
        </is>
      </c>
    </row>
    <row r="20" ht="10.5" customHeight="1" s="575">
      <c r="A20" s="40" t="n"/>
      <c r="B20" s="41" t="n"/>
      <c r="C20" s="41" t="n"/>
      <c r="D20" s="41" t="n"/>
      <c r="E20" s="41" t="n"/>
      <c r="F20" s="41" t="n"/>
      <c r="G20" s="41" t="n"/>
      <c r="H20" s="41" t="n"/>
      <c r="I20" s="42" t="n"/>
    </row>
    <row r="21" ht="27" customHeight="1" s="575">
      <c r="A21" s="47" t="inlineStr">
        <is>
          <t>NO.</t>
        </is>
      </c>
      <c r="B21" s="48" t="inlineStr">
        <is>
          <t>Commodity</t>
        </is>
      </c>
      <c r="C21" s="48" t="inlineStr">
        <is>
          <t>Year</t>
        </is>
      </c>
      <c r="D21" s="48" t="inlineStr">
        <is>
          <t>Chassis No.</t>
        </is>
      </c>
      <c r="E21" s="696" t="inlineStr">
        <is>
          <t>Q'TY</t>
        </is>
      </c>
      <c r="F21" s="587" t="n"/>
      <c r="G21" s="697" t="inlineStr">
        <is>
          <t>Unit Price</t>
        </is>
      </c>
      <c r="H21" s="698" t="inlineStr">
        <is>
          <t>AMOUNT</t>
        </is>
      </c>
      <c r="I21" s="77" t="inlineStr">
        <is>
          <t>Weight
(KG)</t>
        </is>
      </c>
      <c r="J21" s="21" t="n"/>
    </row>
    <row r="22" ht="27" customHeight="1" s="575">
      <c r="A22" s="700" t="n">
        <v>1</v>
      </c>
      <c r="B22" s="701">
        <f>차량인보이스!B22</f>
        <v/>
      </c>
      <c r="C22" s="155">
        <f>구매리스트!D6</f>
        <v/>
      </c>
      <c r="D22" s="156">
        <f>차량인보이스!D22</f>
        <v/>
      </c>
      <c r="E22" s="702">
        <f>차량인보이스!E22</f>
        <v/>
      </c>
      <c r="F22" s="587" t="n"/>
      <c r="G22" s="717" t="inlineStr">
        <is>
          <t xml:space="preserve"> </t>
        </is>
      </c>
      <c r="H22" s="717" t="inlineStr">
        <is>
          <t xml:space="preserve"> </t>
        </is>
      </c>
      <c r="I22" s="161">
        <f>구매리스트!I8</f>
        <v/>
      </c>
      <c r="J22" s="705" t="inlineStr">
        <is>
          <t xml:space="preserve"> </t>
        </is>
      </c>
    </row>
    <row r="23" ht="36" customHeight="1" s="575">
      <c r="A23" s="706" t="n"/>
      <c r="B23" s="707" t="n"/>
      <c r="C23" s="586" t="n"/>
      <c r="D23" s="586" t="n"/>
      <c r="E23" s="586" t="n"/>
      <c r="F23" s="586" t="n"/>
      <c r="G23" s="586" t="n"/>
      <c r="H23" s="586" t="n"/>
      <c r="I23" s="587" t="n"/>
      <c r="J23" s="705" t="n"/>
    </row>
    <row r="24" ht="27" customHeight="1" s="575">
      <c r="A24" s="706" t="n">
        <v>2</v>
      </c>
      <c r="B24" s="708" t="inlineStr">
        <is>
          <t xml:space="preserve"> </t>
        </is>
      </c>
      <c r="C24" s="23" t="inlineStr">
        <is>
          <t xml:space="preserve"> </t>
        </is>
      </c>
      <c r="D24" s="26" t="inlineStr">
        <is>
          <t xml:space="preserve"> </t>
        </is>
      </c>
      <c r="E24" s="709" t="n"/>
      <c r="F24" s="587" t="n"/>
      <c r="G24" s="710" t="inlineStr">
        <is>
          <t xml:space="preserve"> </t>
        </is>
      </c>
      <c r="H24" s="32" t="inlineStr">
        <is>
          <t xml:space="preserve"> </t>
        </is>
      </c>
      <c r="I24" s="711" t="inlineStr">
        <is>
          <t xml:space="preserve"> </t>
        </is>
      </c>
      <c r="J24" s="705" t="inlineStr">
        <is>
          <t xml:space="preserve"> </t>
        </is>
      </c>
    </row>
    <row r="25" ht="36" customHeight="1" s="575">
      <c r="A25" s="706" t="n"/>
      <c r="B25" s="707" t="inlineStr">
        <is>
          <t xml:space="preserve"> </t>
        </is>
      </c>
      <c r="C25" s="586" t="n"/>
      <c r="D25" s="586" t="n"/>
      <c r="E25" s="586" t="n"/>
      <c r="F25" s="586" t="n"/>
      <c r="G25" s="586" t="n"/>
      <c r="H25" s="586" t="n"/>
      <c r="I25" s="587" t="n"/>
      <c r="J25" s="705" t="n"/>
    </row>
    <row r="26" ht="27" customHeight="1" s="575">
      <c r="A26" s="706" t="n">
        <v>3</v>
      </c>
      <c r="B26" s="708" t="inlineStr">
        <is>
          <t xml:space="preserve"> </t>
        </is>
      </c>
      <c r="C26" s="23" t="inlineStr">
        <is>
          <t xml:space="preserve"> </t>
        </is>
      </c>
      <c r="D26" s="26" t="inlineStr">
        <is>
          <t xml:space="preserve"> </t>
        </is>
      </c>
      <c r="E26" s="709" t="n"/>
      <c r="F26" s="587" t="n"/>
      <c r="G26" s="710" t="inlineStr">
        <is>
          <t xml:space="preserve"> </t>
        </is>
      </c>
      <c r="H26" s="32" t="inlineStr">
        <is>
          <t xml:space="preserve"> </t>
        </is>
      </c>
      <c r="I26" s="711" t="inlineStr">
        <is>
          <t xml:space="preserve"> </t>
        </is>
      </c>
      <c r="J26" s="705" t="inlineStr">
        <is>
          <t xml:space="preserve"> </t>
        </is>
      </c>
    </row>
    <row r="27" ht="36" customHeight="1" s="575">
      <c r="A27" s="706" t="n"/>
      <c r="B27" s="707" t="inlineStr">
        <is>
          <t xml:space="preserve"> </t>
        </is>
      </c>
      <c r="C27" s="586" t="n"/>
      <c r="D27" s="586" t="n"/>
      <c r="E27" s="586" t="n"/>
      <c r="F27" s="586" t="n"/>
      <c r="G27" s="586" t="n"/>
      <c r="H27" s="586" t="n"/>
      <c r="I27" s="587" t="n"/>
      <c r="J27" s="705" t="n"/>
    </row>
    <row r="28" ht="27" customHeight="1" s="575">
      <c r="A28" s="706" t="n">
        <v>4</v>
      </c>
      <c r="B28" s="712" t="inlineStr">
        <is>
          <t xml:space="preserve"> </t>
        </is>
      </c>
      <c r="C28" s="23" t="inlineStr">
        <is>
          <t xml:space="preserve"> </t>
        </is>
      </c>
      <c r="D28" s="28" t="inlineStr">
        <is>
          <t xml:space="preserve"> </t>
        </is>
      </c>
      <c r="E28" s="709" t="n"/>
      <c r="F28" s="587" t="n"/>
      <c r="G28" s="710" t="inlineStr">
        <is>
          <t xml:space="preserve"> </t>
        </is>
      </c>
      <c r="H28" s="32" t="inlineStr">
        <is>
          <t xml:space="preserve"> </t>
        </is>
      </c>
      <c r="I28" s="711" t="inlineStr">
        <is>
          <t xml:space="preserve"> </t>
        </is>
      </c>
      <c r="J28" s="705" t="inlineStr">
        <is>
          <t xml:space="preserve"> </t>
        </is>
      </c>
    </row>
    <row r="29" ht="36" customHeight="1" s="575">
      <c r="A29" s="706" t="inlineStr">
        <is>
          <t xml:space="preserve"> </t>
        </is>
      </c>
      <c r="B29" s="707" t="inlineStr">
        <is>
          <t xml:space="preserve"> </t>
        </is>
      </c>
      <c r="C29" s="586" t="n"/>
      <c r="D29" s="586" t="n"/>
      <c r="E29" s="586" t="n"/>
      <c r="F29" s="586" t="n"/>
      <c r="G29" s="586" t="n"/>
      <c r="H29" s="586" t="n"/>
      <c r="I29" s="587" t="n"/>
      <c r="J29" s="21" t="n"/>
    </row>
    <row r="30" ht="27" customHeight="1" s="575">
      <c r="A30" s="706" t="n">
        <v>5</v>
      </c>
      <c r="B30" s="712" t="inlineStr">
        <is>
          <t xml:space="preserve"> </t>
        </is>
      </c>
      <c r="C30" s="23" t="inlineStr">
        <is>
          <t xml:space="preserve"> </t>
        </is>
      </c>
      <c r="D30" s="28" t="inlineStr">
        <is>
          <t xml:space="preserve"> </t>
        </is>
      </c>
      <c r="E30" s="709" t="n"/>
      <c r="F30" s="587" t="n"/>
      <c r="G30" s="710" t="inlineStr">
        <is>
          <t xml:space="preserve"> </t>
        </is>
      </c>
      <c r="H30" s="32" t="inlineStr">
        <is>
          <t xml:space="preserve"> </t>
        </is>
      </c>
      <c r="I30" s="711" t="inlineStr">
        <is>
          <t xml:space="preserve"> </t>
        </is>
      </c>
      <c r="J30" s="21" t="n"/>
    </row>
    <row r="31" ht="36" customHeight="1" s="575" thickBot="1">
      <c r="A31" s="706" t="inlineStr">
        <is>
          <t xml:space="preserve"> </t>
        </is>
      </c>
      <c r="B31" s="707" t="inlineStr">
        <is>
          <t xml:space="preserve"> </t>
        </is>
      </c>
      <c r="C31" s="586" t="n"/>
      <c r="D31" s="586" t="n"/>
      <c r="E31" s="586" t="n"/>
      <c r="F31" s="586" t="n"/>
      <c r="G31" s="586" t="n"/>
      <c r="H31" s="586" t="n"/>
      <c r="I31" s="587" t="n"/>
      <c r="J31" s="21" t="n"/>
    </row>
    <row r="32" ht="39.75" customHeight="1" s="575" thickTop="1">
      <c r="A32" s="36" t="n"/>
      <c r="B32" s="481" t="inlineStr">
        <is>
          <t xml:space="preserve"> </t>
        </is>
      </c>
      <c r="C32" s="713" t="n"/>
      <c r="D32" s="525" t="inlineStr">
        <is>
          <t xml:space="preserve"> GRAND TOTAL :</t>
        </is>
      </c>
      <c r="E32" s="713" t="n"/>
      <c r="F32" s="525" t="n"/>
      <c r="G32" s="525" t="n"/>
      <c r="H32" s="527">
        <f>SUM(I22,I24,I26,I28,I30)</f>
        <v/>
      </c>
      <c r="I32" s="715" t="n"/>
      <c r="J32" s="21" t="n"/>
    </row>
    <row r="33">
      <c r="A33" s="37" t="n"/>
      <c r="B33" s="470" t="n"/>
      <c r="C33" s="470" t="n"/>
      <c r="D33" s="470" t="inlineStr">
        <is>
          <t xml:space="preserve"> </t>
        </is>
      </c>
      <c r="E33" s="470" t="inlineStr">
        <is>
          <t xml:space="preserve"> </t>
        </is>
      </c>
      <c r="I33" s="39" t="n"/>
      <c r="J33" s="21" t="n"/>
    </row>
    <row r="34">
      <c r="A34" s="40" t="inlineStr">
        <is>
          <t>Telephone No : 82- 10 - 9009 - 9977</t>
        </is>
      </c>
      <c r="B34" s="41" t="n"/>
      <c r="C34" s="41" t="n"/>
      <c r="D34" s="41" t="n"/>
      <c r="E34" s="470" t="inlineStr">
        <is>
          <t xml:space="preserve">Signed By    </t>
        </is>
      </c>
      <c r="I34" s="42" t="n"/>
    </row>
    <row r="35">
      <c r="A35" s="40" t="inlineStr">
        <is>
          <t>Fax No          : 82- 505 - 366 - 9977</t>
        </is>
      </c>
      <c r="B35" s="41" t="n"/>
      <c r="C35" s="41" t="n"/>
      <c r="D35" s="41" t="n"/>
      <c r="E35" s="41" t="n"/>
      <c r="F35" s="41" t="n"/>
      <c r="G35" s="41" t="n"/>
      <c r="H35" s="41" t="n"/>
      <c r="I35" s="42" t="n"/>
    </row>
    <row r="36">
      <c r="A36" s="40" t="n"/>
      <c r="B36" s="41" t="n"/>
      <c r="C36" s="41" t="n"/>
      <c r="D36" s="41" t="n"/>
      <c r="E36" s="41" t="n"/>
      <c r="F36" s="41" t="n"/>
      <c r="G36" s="41" t="n"/>
      <c r="H36" s="41" t="n"/>
      <c r="I36" s="42" t="n"/>
    </row>
    <row r="37">
      <c r="A37" s="40" t="n"/>
      <c r="B37" s="41" t="n"/>
      <c r="C37" s="41" t="n"/>
      <c r="D37" s="41" t="n"/>
      <c r="E37" s="41" t="n"/>
      <c r="F37" s="41" t="n"/>
      <c r="G37" s="41" t="n"/>
      <c r="H37" s="41" t="n"/>
      <c r="I37" s="42" t="n"/>
    </row>
    <row r="38">
      <c r="A38" s="40" t="n"/>
      <c r="B38" s="41" t="n"/>
      <c r="C38" s="41" t="n"/>
      <c r="D38" s="41" t="n"/>
      <c r="E38" s="41" t="n"/>
      <c r="F38" s="41" t="n"/>
      <c r="G38" s="41" t="n"/>
      <c r="H38" s="41" t="n"/>
      <c r="I38" s="42" t="n"/>
    </row>
    <row r="39">
      <c r="A39" s="40" t="n"/>
      <c r="B39" s="41" t="n"/>
      <c r="C39" s="41" t="n"/>
      <c r="D39" s="41" t="n"/>
      <c r="E39" s="41" t="n"/>
      <c r="F39" s="41" t="n"/>
      <c r="G39" s="41" t="n"/>
      <c r="H39" s="41" t="n"/>
      <c r="I39" s="42" t="n"/>
    </row>
    <row r="40">
      <c r="A40" s="43" t="n"/>
      <c r="B40" s="44" t="n"/>
      <c r="C40" s="44" t="n"/>
      <c r="D40" s="44" t="n"/>
      <c r="E40" s="44" t="n"/>
      <c r="F40" s="44" t="n"/>
      <c r="G40" s="44" t="n"/>
      <c r="H40" s="44" t="n"/>
      <c r="I40" s="45" t="n"/>
    </row>
  </sheetData>
  <mergeCells count="47">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horizontalCentered="1"/>
  <pageMargins left="0.3149606299212598" right="0.2755905511811024" top="0.4724409448818898" bottom="0.4330708661417323" header="0.3149606299212598" footer="0.3149606299212598"/>
  <pageSetup orientation="portrait" paperSize="9" scale="76"/>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G34"/>
  <sheetViews>
    <sheetView showGridLines="0" zoomScale="90" zoomScaleNormal="90" workbookViewId="0">
      <selection activeCell="L27" sqref="L27"/>
    </sheetView>
  </sheetViews>
  <sheetFormatPr baseColWidth="8" defaultRowHeight="16.5"/>
  <cols>
    <col width="7.625" customWidth="1" style="575" min="1" max="1"/>
    <col width="14.875" customWidth="1" style="575" min="2" max="2"/>
    <col width="26.375" customWidth="1" style="575" min="3" max="3"/>
    <col width="10.5" customWidth="1" style="575" min="4" max="4"/>
    <col width="18.875" customWidth="1" style="575" min="5" max="5"/>
    <col width="18" customWidth="1" style="575" min="6" max="6"/>
    <col width="15.25" customWidth="1" style="575" min="7" max="7"/>
  </cols>
  <sheetData>
    <row r="1" ht="84" customHeight="1" s="575">
      <c r="A1" s="552" t="n"/>
      <c r="C1" s="64" t="n"/>
      <c r="D1" s="64" t="n"/>
      <c r="E1" s="548" t="inlineStr">
        <is>
          <t>PROFORM INVOICE</t>
        </is>
      </c>
    </row>
    <row r="2" ht="11.25" customHeight="1" s="575">
      <c r="A2" s="553" t="inlineStr">
        <is>
          <t>Ssancar LTD 163 Sangidaehak-ro, Siheung-si, Gyeonggi-do, Korea   Phone: +82-505-366-9977</t>
        </is>
      </c>
      <c r="D2" s="553" t="n"/>
    </row>
    <row r="3" ht="24.75" customHeight="1" s="575" thickBot="1">
      <c r="D3" s="553" t="n"/>
      <c r="E3" s="60" t="inlineStr">
        <is>
          <t>Date</t>
        </is>
      </c>
      <c r="F3" s="718">
        <f>구매리스트!D11</f>
        <v/>
      </c>
      <c r="G3" s="719" t="n"/>
    </row>
    <row r="4" ht="24.75" customHeight="1" s="575" thickBot="1" thickTop="1">
      <c r="A4" s="63" t="n"/>
      <c r="B4" s="63" t="n"/>
      <c r="C4" s="63" t="n"/>
      <c r="D4" s="63" t="n"/>
      <c r="E4" s="60" t="inlineStr">
        <is>
          <t>Invoice No.</t>
        </is>
      </c>
      <c r="F4" s="720">
        <f>구매리스트!B3</f>
        <v/>
      </c>
      <c r="G4" s="721" t="n"/>
    </row>
    <row r="5" ht="24.75" customHeight="1" s="575" thickBot="1" thickTop="1">
      <c r="A5" s="537" t="n"/>
      <c r="B5" s="537" t="n"/>
      <c r="E5" s="60" t="inlineStr">
        <is>
          <t>Name</t>
        </is>
      </c>
      <c r="F5" s="722">
        <f>구매리스트!D14</f>
        <v/>
      </c>
      <c r="G5" s="721" t="n"/>
    </row>
    <row r="6" ht="24.75" customHeight="1" s="575" thickBot="1" thickTop="1">
      <c r="A6" s="537" t="n"/>
      <c r="B6" s="537" t="n"/>
      <c r="E6" s="60" t="inlineStr">
        <is>
          <t>Nit</t>
        </is>
      </c>
      <c r="F6" s="723" t="n"/>
      <c r="G6" s="721" t="n"/>
    </row>
    <row r="7" ht="24.75" customHeight="1" s="575" thickBot="1" thickTop="1">
      <c r="A7" s="537" t="n"/>
      <c r="E7" s="60" t="inlineStr">
        <is>
          <t>Adress</t>
        </is>
      </c>
      <c r="F7" s="724" t="n"/>
      <c r="G7" s="721" t="n"/>
    </row>
    <row r="8" ht="24.75" customHeight="1" s="575" thickBot="1" thickTop="1">
      <c r="A8" s="537" t="n"/>
      <c r="E8" s="60" t="inlineStr">
        <is>
          <t>Country</t>
        </is>
      </c>
      <c r="F8" s="725" t="n"/>
      <c r="G8" s="721" t="n"/>
    </row>
    <row r="9" ht="24.75" customHeight="1" s="575" thickBot="1" thickTop="1">
      <c r="A9" s="537" t="n"/>
      <c r="B9" s="537" t="n"/>
      <c r="E9" s="60" t="inlineStr">
        <is>
          <t>Phone</t>
        </is>
      </c>
      <c r="F9" s="723" t="n"/>
      <c r="G9" s="721" t="n"/>
    </row>
    <row r="10" ht="18" customHeight="1" s="575" thickBot="1" thickTop="1">
      <c r="A10" s="537" t="n"/>
      <c r="E10" s="60" t="n"/>
      <c r="F10" s="62" t="n"/>
      <c r="G10" s="61" t="n"/>
    </row>
    <row r="11" ht="23.25" customHeight="1" s="575" thickBot="1" thickTop="1">
      <c r="A11" s="536" t="n"/>
      <c r="B11" s="536" t="n"/>
      <c r="E11" s="60" t="inlineStr">
        <is>
          <t>Total invoice</t>
        </is>
      </c>
      <c r="F11" s="726">
        <f>F31</f>
        <v/>
      </c>
      <c r="G11" s="721" t="n"/>
    </row>
    <row r="12" ht="23.25" customHeight="1" s="575" thickBot="1" thickTop="1">
      <c r="A12" s="536" t="n"/>
      <c r="E12" s="60" t="inlineStr">
        <is>
          <t>Total received in Korea</t>
        </is>
      </c>
      <c r="F12" s="726">
        <f>F31</f>
        <v/>
      </c>
      <c r="G12" s="721" t="n"/>
    </row>
    <row r="13" ht="23.25" customHeight="1" s="575" thickBot="1" thickTop="1">
      <c r="A13" s="554" t="n"/>
      <c r="C13" s="74" t="n"/>
      <c r="D13" s="74" t="n"/>
      <c r="E13" s="60" t="inlineStr">
        <is>
          <t>Not received</t>
        </is>
      </c>
      <c r="F13" s="727">
        <f>SUM(F11-F12)</f>
        <v/>
      </c>
      <c r="G13" s="721" t="n"/>
    </row>
    <row r="14" ht="17.25" customHeight="1" s="575" thickTop="1">
      <c r="A14" s="554" t="n"/>
      <c r="C14" s="75" t="n"/>
      <c r="D14" s="75" t="n"/>
      <c r="E14" s="728" t="n"/>
    </row>
    <row r="15" ht="26.25" customHeight="1" s="575">
      <c r="A15" s="729" t="inlineStr">
        <is>
          <t>BANK ACCOUNT INFORMATION</t>
        </is>
      </c>
      <c r="B15" s="730" t="n"/>
      <c r="C15" s="730" t="n"/>
      <c r="D15" s="730" t="n"/>
      <c r="E15" s="730" t="n"/>
      <c r="F15" s="730" t="n"/>
      <c r="G15" s="731" t="n"/>
    </row>
    <row r="16" ht="26.25" customHeight="1" s="575">
      <c r="A16" s="540" t="inlineStr">
        <is>
          <t>Beneficiary</t>
        </is>
      </c>
      <c r="B16" s="731" t="n"/>
      <c r="C16" s="732" t="inlineStr">
        <is>
          <t>SSANCAR CO LTD</t>
        </is>
      </c>
      <c r="D16" s="731" t="n"/>
      <c r="E16" s="540" t="inlineStr">
        <is>
          <t>Bank Name</t>
        </is>
      </c>
      <c r="F16" s="733" t="inlineStr">
        <is>
          <t>SHINHAN BANK</t>
        </is>
      </c>
      <c r="G16" s="731" t="n"/>
    </row>
    <row r="17" ht="26.25" customHeight="1" s="575">
      <c r="A17" s="540" t="inlineStr">
        <is>
          <t>Swift Cose</t>
        </is>
      </c>
      <c r="B17" s="731" t="n"/>
      <c r="C17" s="732" t="inlineStr">
        <is>
          <t>SHBKKRSE</t>
        </is>
      </c>
      <c r="D17" s="731" t="n"/>
      <c r="E17" s="540" t="inlineStr">
        <is>
          <t>Bank Adress</t>
        </is>
      </c>
      <c r="F17" s="542" t="inlineStr">
        <is>
          <t>20,Sejong-Daero9-Gil,Jung-Gu Seoul South Korea</t>
        </is>
      </c>
      <c r="G17" s="731" t="n"/>
    </row>
    <row r="18" ht="26.25" customHeight="1" s="575">
      <c r="A18" s="540" t="inlineStr">
        <is>
          <t>Bank Account Number</t>
        </is>
      </c>
      <c r="B18" s="731" t="n"/>
      <c r="C18" s="732" t="inlineStr">
        <is>
          <t>180-008-400167</t>
        </is>
      </c>
      <c r="D18" s="731" t="n"/>
      <c r="E18" s="540" t="inlineStr">
        <is>
          <t>Beneficiary Adress</t>
        </is>
      </c>
      <c r="F18" s="734" t="inlineStr">
        <is>
          <t>163 Sangidaehak-ro, Siheung-si, Gyeonggi-do,   SOUTH KOREA</t>
        </is>
      </c>
      <c r="G18" s="731" t="n"/>
    </row>
    <row r="19">
      <c r="C19" s="59" t="n"/>
      <c r="D19" s="59" t="n"/>
      <c r="E19" s="728" t="n"/>
    </row>
    <row r="20" ht="25.5" customHeight="1" s="575">
      <c r="A20" s="58" t="inlineStr">
        <is>
          <t>Code</t>
        </is>
      </c>
      <c r="B20" s="58" t="inlineStr">
        <is>
          <t>Model</t>
        </is>
      </c>
      <c r="C20" s="58" t="inlineStr">
        <is>
          <t>Chassis Number</t>
        </is>
      </c>
      <c r="D20" s="58" t="inlineStr">
        <is>
          <t>Year</t>
        </is>
      </c>
      <c r="E20" s="58" t="inlineStr">
        <is>
          <t>Lot. No.</t>
        </is>
      </c>
      <c r="F20" s="58" t="inlineStr">
        <is>
          <t>Total</t>
        </is>
      </c>
      <c r="G20" s="731" t="n"/>
    </row>
    <row r="21" ht="25.5" customHeight="1" s="575">
      <c r="A21" s="735">
        <f>구매리스트!B3</f>
        <v/>
      </c>
      <c r="B21" s="162">
        <f>구매리스트!B5</f>
        <v/>
      </c>
      <c r="C21" s="163">
        <f>구매리스트!D5</f>
        <v/>
      </c>
      <c r="D21" s="163">
        <f>구매리스트!D6</f>
        <v/>
      </c>
      <c r="E21" s="57" t="n"/>
      <c r="F21" s="736">
        <f>차량인보이스!H22</f>
        <v/>
      </c>
      <c r="G21" s="731" t="n"/>
    </row>
    <row r="22" ht="25.5" customHeight="1" s="575">
      <c r="A22" s="57" t="n"/>
      <c r="B22" s="57" t="n"/>
      <c r="C22" s="57" t="n"/>
      <c r="D22" s="57" t="n"/>
      <c r="E22" s="57" t="n"/>
      <c r="F22" s="737" t="n"/>
      <c r="G22" s="731" t="n"/>
    </row>
    <row r="23" ht="25.5" customHeight="1" s="575">
      <c r="A23" s="57" t="n"/>
      <c r="B23" s="57" t="n"/>
      <c r="C23" s="57" t="n"/>
      <c r="D23" s="57" t="n"/>
      <c r="E23" s="57" t="n"/>
      <c r="F23" s="737" t="n"/>
      <c r="G23" s="731" t="n"/>
    </row>
    <row r="24" ht="25.5" customHeight="1" s="575">
      <c r="A24" s="57" t="n"/>
      <c r="B24" s="57" t="n"/>
      <c r="C24" s="57" t="n"/>
      <c r="D24" s="57" t="n"/>
      <c r="E24" s="57" t="n"/>
      <c r="F24" s="737" t="n"/>
      <c r="G24" s="731" t="n"/>
    </row>
    <row r="25" ht="25.5" customHeight="1" s="575">
      <c r="A25" s="57" t="n"/>
      <c r="B25" s="57" t="n"/>
      <c r="C25" s="57" t="n"/>
      <c r="D25" s="57" t="n"/>
      <c r="E25" s="57" t="n"/>
      <c r="F25" s="737" t="n"/>
      <c r="G25" s="731" t="n"/>
    </row>
    <row r="26" ht="25.5" customHeight="1" s="575">
      <c r="A26" s="57" t="n"/>
      <c r="B26" s="57" t="n"/>
      <c r="C26" s="57" t="n"/>
      <c r="D26" s="57" t="n"/>
      <c r="E26" s="57" t="n"/>
      <c r="F26" s="737" t="n"/>
      <c r="G26" s="731" t="n"/>
    </row>
    <row r="27" ht="25.5" customHeight="1" s="575">
      <c r="A27" s="57" t="n"/>
      <c r="B27" s="57" t="n"/>
      <c r="C27" s="57" t="n"/>
      <c r="D27" s="57" t="n"/>
      <c r="E27" s="57" t="n"/>
      <c r="F27" s="737" t="n"/>
      <c r="G27" s="731" t="n"/>
    </row>
    <row r="28" ht="30" customHeight="1" s="575">
      <c r="A28" s="54" t="n"/>
      <c r="B28" s="54" t="n"/>
      <c r="C28" s="54" t="n"/>
      <c r="D28" s="54" t="n"/>
      <c r="E28" s="70" t="inlineStr">
        <is>
          <t>Sub Total</t>
        </is>
      </c>
      <c r="F28" s="738">
        <f>SUM(F21:G27)</f>
        <v/>
      </c>
      <c r="G28" s="731" t="n"/>
    </row>
    <row r="29" ht="30" customHeight="1" s="575">
      <c r="A29" s="54" t="n"/>
      <c r="B29" s="54" t="n"/>
      <c r="C29" s="55" t="n"/>
      <c r="D29" s="55" t="n"/>
      <c r="E29" s="70" t="inlineStr">
        <is>
          <t>Shipping Cost</t>
        </is>
      </c>
      <c r="F29" s="738">
        <f>차량인보이스!I22</f>
        <v/>
      </c>
      <c r="G29" s="731" t="n"/>
    </row>
    <row r="30" ht="30" customHeight="1" s="575">
      <c r="A30" s="54" t="n"/>
      <c r="B30" s="54" t="n"/>
      <c r="C30" s="56" t="n"/>
      <c r="D30" s="56" t="n"/>
      <c r="E30" s="71" t="n"/>
      <c r="F30" s="739" t="n"/>
      <c r="G30" s="740" t="n"/>
    </row>
    <row r="31" ht="30" customHeight="1" s="575">
      <c r="A31" s="54" t="n"/>
      <c r="B31" s="54" t="n"/>
      <c r="C31" s="54" t="n"/>
      <c r="D31" s="54" t="n"/>
      <c r="E31" s="71" t="inlineStr">
        <is>
          <t>Grend Total</t>
        </is>
      </c>
      <c r="F31" s="738">
        <f>SUM(F28:G29)</f>
        <v/>
      </c>
      <c r="G31" s="731" t="n"/>
    </row>
    <row r="32">
      <c r="A32" s="54" t="n"/>
      <c r="B32" s="54" t="n"/>
      <c r="C32" s="54" t="n"/>
      <c r="D32" s="54" t="n"/>
      <c r="E32" s="54" t="n"/>
      <c r="F32" s="55" t="n"/>
      <c r="G32" s="55" t="n"/>
    </row>
    <row r="33">
      <c r="A33" s="54" t="n"/>
      <c r="B33" s="54" t="n"/>
      <c r="C33" s="54" t="n"/>
      <c r="D33" s="54" t="n"/>
      <c r="E33" s="54" t="n"/>
      <c r="F33" s="55" t="n"/>
      <c r="G33" s="55" t="n"/>
    </row>
    <row r="34">
      <c r="A34" s="54" t="n"/>
      <c r="B34" s="54" t="n"/>
      <c r="C34" s="54" t="n"/>
      <c r="D34" s="54" t="n"/>
      <c r="E34" s="54" t="n"/>
      <c r="F34" s="55" t="n"/>
      <c r="G34" s="55" t="n"/>
    </row>
  </sheetData>
  <mergeCells count="40">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ageMargins left="0.37" right="0.27" top="0.75" bottom="0.75" header="0.3" footer="0.3"/>
  <pageSetup orientation="portrait" paperSize="9" scale="80" horizontalDpi="429496729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2023-05-31T16:09:35Z</dcterms:created>
  <dcterms:modified xmlns:dcterms="http://purl.org/dc/terms/" xmlns:xsi="http://www.w3.org/2001/XMLSchema-instance" xsi:type="dcterms:W3CDTF">2026-05-24T05:10:11Z</dcterms:modified>
  <cp:lastModifiedBy>choi young suk</cp:lastModifiedBy>
  <cp:lastPrinted>2025-06-30T07:19:57Z</cp:lastPrinted>
</cp:coreProperties>
</file>