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Work\Hot-Tech\git.hot-basketball.com\doc\"/>
    </mc:Choice>
  </mc:AlternateContent>
  <xr:revisionPtr revIDLastSave="0" documentId="13_ncr:1_{DE756D40-F145-43D9-974F-8FA10498FA48}" xr6:coauthVersionLast="36" xr6:coauthVersionMax="36" xr10:uidLastSave="{00000000-0000-0000-0000-000000000000}"/>
  <bookViews>
    <workbookView xWindow="0" yWindow="0" windowWidth="22830" windowHeight="11025" firstSheet="5" activeTab="5" xr2:uid="{00000000-000D-0000-FFFF-FFFF00000000}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积分规则" sheetId="12" r:id="rId6"/>
  </sheets>
  <calcPr calcId="162913" concurrentCalc="0"/>
</workbook>
</file>

<file path=xl/calcChain.xml><?xml version="1.0" encoding="utf-8"?>
<calcChain xmlns="http://schemas.openxmlformats.org/spreadsheetml/2006/main">
  <c r="F3" i="8" l="1"/>
  <c r="T20" i="5"/>
  <c r="U20" i="5"/>
  <c r="V20" i="5"/>
  <c r="T21" i="5"/>
  <c r="R21" i="5"/>
  <c r="S20" i="5"/>
  <c r="R20" i="5"/>
  <c r="T12" i="5"/>
  <c r="S12" i="5"/>
  <c r="C24" i="6"/>
  <c r="D24" i="6"/>
  <c r="E24" i="6"/>
  <c r="F24" i="6"/>
  <c r="H24" i="6"/>
  <c r="H23" i="6"/>
  <c r="H22" i="6"/>
  <c r="H21" i="6"/>
  <c r="E11" i="6"/>
  <c r="H11" i="6"/>
  <c r="K11" i="6"/>
  <c r="Q11" i="6"/>
  <c r="E12" i="6"/>
  <c r="H12" i="6"/>
  <c r="K12" i="6"/>
  <c r="Q12" i="6"/>
  <c r="E13" i="6"/>
  <c r="H13" i="6"/>
  <c r="K13" i="6"/>
  <c r="Q13" i="6"/>
  <c r="Q14" i="6"/>
  <c r="P11" i="6"/>
  <c r="P12" i="6"/>
  <c r="P13" i="6"/>
  <c r="P14" i="6"/>
  <c r="O11" i="6"/>
  <c r="O12" i="6"/>
  <c r="O13" i="6"/>
  <c r="O14" i="6"/>
  <c r="K14" i="6"/>
  <c r="J14" i="6"/>
  <c r="I14" i="6"/>
  <c r="H14" i="6"/>
  <c r="G14" i="6"/>
  <c r="F14" i="6"/>
  <c r="E14" i="6"/>
  <c r="D14" i="6"/>
  <c r="C14" i="6"/>
  <c r="P9" i="6"/>
  <c r="P10" i="6"/>
  <c r="O9" i="6"/>
  <c r="O10" i="6"/>
  <c r="K10" i="6"/>
  <c r="J10" i="6"/>
  <c r="I10" i="6"/>
  <c r="H10" i="6"/>
  <c r="G10" i="6"/>
  <c r="F10" i="6"/>
  <c r="E10" i="6"/>
  <c r="D10" i="6"/>
  <c r="C10" i="6"/>
  <c r="Q5" i="6"/>
  <c r="Q6" i="6"/>
  <c r="Q7" i="6"/>
  <c r="Q8" i="6"/>
  <c r="P5" i="6"/>
  <c r="P6" i="6"/>
  <c r="P7" i="6"/>
  <c r="P8" i="6"/>
  <c r="O5" i="6"/>
  <c r="O6" i="6"/>
  <c r="O7" i="6"/>
  <c r="O8" i="6"/>
  <c r="K8" i="6"/>
  <c r="J8" i="6"/>
  <c r="I8" i="6"/>
  <c r="H8" i="6"/>
  <c r="G8" i="6"/>
  <c r="F8" i="6"/>
  <c r="E8" i="6"/>
  <c r="D8" i="6"/>
  <c r="C8" i="6"/>
  <c r="E18" i="4"/>
  <c r="H18" i="4"/>
  <c r="K18" i="4"/>
  <c r="Q18" i="4"/>
  <c r="E19" i="4"/>
  <c r="H19" i="4"/>
  <c r="K19" i="4"/>
  <c r="Q19" i="4"/>
  <c r="E20" i="4"/>
  <c r="H20" i="4"/>
  <c r="K20" i="4"/>
  <c r="Q20" i="4"/>
  <c r="Q21" i="4"/>
  <c r="P18" i="4"/>
  <c r="P19" i="4"/>
  <c r="P20" i="4"/>
  <c r="P21" i="4"/>
  <c r="O18" i="4"/>
  <c r="O19" i="4"/>
  <c r="O20" i="4"/>
  <c r="O21" i="4"/>
  <c r="K21" i="4"/>
  <c r="J21" i="4"/>
  <c r="I21" i="4"/>
  <c r="H21" i="4"/>
  <c r="G21" i="4"/>
  <c r="F21" i="4"/>
  <c r="E21" i="4"/>
  <c r="D21" i="4"/>
  <c r="C21" i="4"/>
  <c r="P16" i="4"/>
  <c r="P17" i="4"/>
  <c r="O16" i="4"/>
  <c r="O17" i="4"/>
  <c r="K17" i="4"/>
  <c r="J17" i="4"/>
  <c r="I17" i="4"/>
  <c r="H17" i="4"/>
  <c r="G17" i="4"/>
  <c r="F17" i="4"/>
  <c r="E17" i="4"/>
  <c r="D17" i="4"/>
  <c r="C17" i="4"/>
  <c r="Q12" i="4"/>
  <c r="Q13" i="4"/>
  <c r="Q14" i="4"/>
  <c r="Q15" i="4"/>
  <c r="P12" i="4"/>
  <c r="P13" i="4"/>
  <c r="P14" i="4"/>
  <c r="P15" i="4"/>
  <c r="O12" i="4"/>
  <c r="O13" i="4"/>
  <c r="O14" i="4"/>
  <c r="O15" i="4"/>
  <c r="K15" i="4"/>
  <c r="J15" i="4"/>
  <c r="I15" i="4"/>
  <c r="H15" i="4"/>
  <c r="G15" i="4"/>
  <c r="F15" i="4"/>
  <c r="E15" i="4"/>
  <c r="D15" i="4"/>
  <c r="C15" i="4"/>
</calcChain>
</file>

<file path=xl/sharedStrings.xml><?xml version="1.0" encoding="utf-8"?>
<sst xmlns="http://schemas.openxmlformats.org/spreadsheetml/2006/main" count="354" uniqueCount="187">
  <si>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</si>
  <si>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</si>
  <si>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</si>
  <si>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</si>
  <si>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</si>
  <si>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</si>
  <si>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</si>
  <si>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</si>
  <si>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</si>
  <si>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</si>
  <si>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</si>
  <si>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</si>
  <si>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</si>
  <si>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</si>
  <si>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</si>
  <si>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</si>
  <si>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</si>
  <si>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</si>
  <si>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</si>
  <si>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</si>
  <si>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</si>
  <si>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</si>
  <si>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</si>
  <si>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</si>
  <si>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</si>
  <si>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</si>
  <si>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</si>
  <si>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</si>
  <si>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</si>
  <si>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</si>
  <si>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</si>
  <si>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</si>
  <si>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</si>
  <si>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</si>
  <si>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</si>
  <si>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</si>
  <si>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</si>
  <si>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</si>
  <si>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</si>
  <si>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</si>
  <si>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</si>
  <si>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</si>
  <si>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</si>
  <si>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</si>
  <si>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</si>
  <si>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</si>
  <si>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</si>
  <si>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</si>
  <si>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</si>
  <si>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</si>
  <si>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</si>
  <si>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</si>
  <si>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</si>
  <si>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</si>
  <si>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</si>
  <si>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</si>
  <si>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</si>
  <si>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</si>
  <si>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</si>
  <si>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</si>
  <si>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</si>
  <si>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</si>
  <si>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</si>
  <si>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</si>
  <si>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</si>
  <si>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</si>
  <si>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</si>
  <si>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</si>
  <si>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</si>
  <si>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</si>
  <si>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</si>
  <si>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</si>
  <si>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</si>
  <si>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</si>
  <si>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</si>
  <si>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</si>
  <si>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</si>
  <si>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</si>
  <si>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</si>
  <si>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</si>
  <si>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</si>
  <si>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</si>
  <si>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</si>
  <si>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</si>
  <si>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</si>
  <si>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</si>
  <si>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</si>
  <si>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</si>
  <si>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</si>
  <si>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</si>
  <si>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</si>
  <si>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</si>
  <si>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</si>
  <si>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</si>
  <si>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</si>
  <si>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</si>
  <si>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</si>
  <si>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</si>
  <si>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</si>
  <si>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</si>
  <si>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</si>
  <si>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</si>
  <si>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</si>
  <si>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</si>
  <si>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</si>
  <si>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</si>
  <si>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</si>
  <si>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</si>
  <si>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</si>
  <si>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</si>
  <si>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</si>
  <si>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</si>
  <si>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</si>
  <si>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</si>
  <si>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</si>
  <si>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</si>
  <si>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</si>
  <si>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</si>
  <si>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</si>
  <si>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</si>
  <si>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</si>
  <si>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</si>
  <si>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</si>
  <si>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</si>
  <si>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</si>
  <si>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</si>
  <si>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</si>
  <si>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</si>
  <si>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</si>
  <si>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</si>
  <si>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</si>
  <si>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</si>
  <si>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</si>
  <si>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</si>
  <si>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</si>
  <si>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</si>
  <si>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</si>
  <si>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</si>
  <si>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</si>
  <si>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</si>
  <si>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</si>
  <si>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</si>
  <si>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</si>
  <si>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</si>
  <si>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</si>
  <si>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</si>
  <si>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</si>
  <si>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</si>
  <si>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</si>
  <si>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</si>
  <si>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</si>
  <si>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</si>
  <si>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</si>
  <si>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</si>
  <si>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</si>
  <si>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</si>
  <si>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</si>
  <si>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t>所获积分</t>
    <phoneticPr fontId="7" type="noConversion"/>
  </si>
  <si>
    <t>事件</t>
    <phoneticPr fontId="7" type="noConversion"/>
  </si>
  <si>
    <t>注册</t>
    <phoneticPr fontId="7" type="noConversion"/>
  </si>
  <si>
    <t>100分</t>
    <phoneticPr fontId="7" type="noConversion"/>
  </si>
  <si>
    <t>推荐</t>
    <phoneticPr fontId="7" type="noConversion"/>
  </si>
  <si>
    <t>消费</t>
    <phoneticPr fontId="7" type="noConversion"/>
  </si>
  <si>
    <t>分享朋友圈</t>
    <phoneticPr fontId="7" type="noConversion"/>
  </si>
  <si>
    <t>2分</t>
    <phoneticPr fontId="7" type="noConversion"/>
  </si>
  <si>
    <t>每日登陆</t>
    <phoneticPr fontId="7" type="noConversion"/>
  </si>
  <si>
    <t>10分</t>
    <phoneticPr fontId="7" type="noConversion"/>
  </si>
  <si>
    <t>学生上课</t>
    <phoneticPr fontId="7" type="noConversion"/>
  </si>
  <si>
    <t>教练上课</t>
    <phoneticPr fontId="7" type="noConversion"/>
  </si>
  <si>
    <t>5分</t>
    <phoneticPr fontId="7" type="noConversion"/>
  </si>
  <si>
    <t>打卡</t>
    <phoneticPr fontId="7" type="noConversion"/>
  </si>
  <si>
    <t>打赏</t>
    <phoneticPr fontId="7" type="noConversion"/>
  </si>
  <si>
    <t>创建球队</t>
    <phoneticPr fontId="7" type="noConversion"/>
  </si>
  <si>
    <t>发布约赛</t>
    <phoneticPr fontId="7" type="noConversion"/>
  </si>
  <si>
    <t>录战绩</t>
    <phoneticPr fontId="7" type="noConversion"/>
  </si>
  <si>
    <t>录个人数据</t>
    <phoneticPr fontId="7" type="noConversion"/>
  </si>
  <si>
    <t>备注</t>
    <phoneticPr fontId="7" type="noConversion"/>
  </si>
  <si>
    <t>公共
ALL</t>
    <phoneticPr fontId="7" type="noConversion"/>
  </si>
  <si>
    <t>培训
Frontend</t>
    <phoneticPr fontId="7" type="noConversion"/>
  </si>
  <si>
    <t>管家
Keeper</t>
    <phoneticPr fontId="7" type="noConversion"/>
  </si>
  <si>
    <t>1分 x 学生人头</t>
    <phoneticPr fontId="7" type="noConversion"/>
  </si>
  <si>
    <t>（1热币=100积分）</t>
    <phoneticPr fontId="7" type="noConversion"/>
  </si>
  <si>
    <t>与消费额相等</t>
    <phoneticPr fontId="7" type="noConversion"/>
  </si>
  <si>
    <t>如何获得积分？</t>
    <phoneticPr fontId="7" type="noConversion"/>
  </si>
  <si>
    <t>如消费100，获取100分</t>
    <phoneticPr fontId="7" type="noConversion"/>
  </si>
  <si>
    <t>能否实现？</t>
    <phoneticPr fontId="7" type="noConversion"/>
  </si>
  <si>
    <t>如上课学生有10人，积10分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</si>
</sst>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6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3" xfId="0" applyBorder="1">
      <alignment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57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0" fontId="0" fillId="0" borderId="14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57" fontId="0" fillId="0" borderId="6" xfId="0" applyNumberFormat="1" applyBorder="1" applyAlignment="1">
      <alignment horizontal="left" vertical="top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486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opLeftCell="A15" workbookViewId="0">
      <selection activeCell="A27" sqref="A27:XFD61"/>
    </sheetView>
  </sheetViews>
  <sheetFormatPr defaultColWidth="9" defaultRowHeight="13.5" x14ac:dyDescent="0.1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 x14ac:dyDescent="0.15">
      <c r="A1" s="40" t="s">
        <v>0</v>
      </c>
      <c r="B1" s="40"/>
    </row>
    <row r="2" spans="1:17" ht="15" customHeight="1" x14ac:dyDescent="0.15">
      <c r="A2" s="1" t="s">
        <v>1</v>
      </c>
      <c r="B2" s="1"/>
    </row>
    <row r="3" spans="1:17" x14ac:dyDescent="0.15">
      <c r="A3" t="s">
        <v>2</v>
      </c>
    </row>
    <row r="4" spans="1:17" x14ac:dyDescent="0.15">
      <c r="A4" t="s">
        <v>3</v>
      </c>
    </row>
    <row r="5" spans="1:17" x14ac:dyDescent="0.15">
      <c r="A5" t="s">
        <v>4</v>
      </c>
    </row>
    <row r="6" spans="1:17" x14ac:dyDescent="0.15">
      <c r="A6" t="s">
        <v>5</v>
      </c>
    </row>
    <row r="8" spans="1:17" x14ac:dyDescent="0.15">
      <c r="A8" t="s">
        <v>6</v>
      </c>
    </row>
    <row r="9" spans="1:17" x14ac:dyDescent="0.15">
      <c r="A9" t="s">
        <v>7</v>
      </c>
    </row>
    <row r="10" spans="1:17" x14ac:dyDescent="0.15">
      <c r="A10" s="47" t="s">
        <v>8</v>
      </c>
      <c r="B10" s="47" t="s">
        <v>9</v>
      </c>
      <c r="C10" s="51" t="s">
        <v>10</v>
      </c>
      <c r="D10" s="52"/>
      <c r="E10" s="53"/>
      <c r="F10" s="51" t="s">
        <v>11</v>
      </c>
      <c r="G10" s="52"/>
      <c r="H10" s="53"/>
      <c r="I10" s="51" t="s">
        <v>12</v>
      </c>
      <c r="J10" s="52"/>
      <c r="K10" s="53"/>
      <c r="L10" s="52" t="s">
        <v>13</v>
      </c>
      <c r="M10" s="52"/>
      <c r="N10" s="53"/>
      <c r="O10" s="49" t="s">
        <v>14</v>
      </c>
      <c r="P10" s="49"/>
      <c r="Q10" s="49"/>
    </row>
    <row r="11" spans="1:17" x14ac:dyDescent="0.15">
      <c r="A11" s="48"/>
      <c r="B11" s="48"/>
      <c r="C11" s="2" t="s">
        <v>15</v>
      </c>
      <c r="D11" s="2" t="s">
        <v>16</v>
      </c>
      <c r="E11" s="2" t="s">
        <v>17</v>
      </c>
      <c r="F11" s="2" t="s">
        <v>15</v>
      </c>
      <c r="G11" s="2" t="s">
        <v>16</v>
      </c>
      <c r="H11" s="2" t="s">
        <v>17</v>
      </c>
      <c r="I11" s="2" t="s">
        <v>15</v>
      </c>
      <c r="J11" s="2" t="s">
        <v>16</v>
      </c>
      <c r="K11" s="2" t="s">
        <v>17</v>
      </c>
      <c r="L11" s="2" t="s">
        <v>15</v>
      </c>
      <c r="M11" s="2" t="s">
        <v>16</v>
      </c>
      <c r="N11" s="2" t="s">
        <v>17</v>
      </c>
      <c r="O11" s="2" t="s">
        <v>15</v>
      </c>
      <c r="P11" s="2" t="s">
        <v>16</v>
      </c>
      <c r="Q11" s="2" t="s">
        <v>17</v>
      </c>
    </row>
    <row r="12" spans="1:17" x14ac:dyDescent="0.15">
      <c r="A12" s="49" t="s">
        <v>18</v>
      </c>
      <c r="B12" s="2">
        <v>83</v>
      </c>
      <c r="C12" s="2">
        <v>0</v>
      </c>
      <c r="D12" s="2">
        <v>0</v>
      </c>
      <c r="E12" s="2">
        <v>0</v>
      </c>
      <c r="F12" s="2">
        <v>90</v>
      </c>
      <c r="G12" s="2">
        <v>0</v>
      </c>
      <c r="H12" s="2">
        <v>7470</v>
      </c>
      <c r="I12" s="2">
        <v>8</v>
      </c>
      <c r="J12" s="2">
        <v>0</v>
      </c>
      <c r="K12" s="2">
        <v>664</v>
      </c>
      <c r="L12" s="2"/>
      <c r="M12" s="2"/>
      <c r="N12" s="2"/>
      <c r="O12" s="2">
        <f t="shared" ref="O12:Q14" si="0">C12+F12-I12</f>
        <v>82</v>
      </c>
      <c r="P12" s="2">
        <f t="shared" si="0"/>
        <v>0</v>
      </c>
      <c r="Q12" s="2">
        <f t="shared" si="0"/>
        <v>6806</v>
      </c>
    </row>
    <row r="13" spans="1:17" x14ac:dyDescent="0.15">
      <c r="A13" s="49"/>
      <c r="B13" s="2">
        <v>88</v>
      </c>
      <c r="C13" s="2">
        <v>13</v>
      </c>
      <c r="D13" s="2">
        <v>0</v>
      </c>
      <c r="E13" s="2">
        <v>1144</v>
      </c>
      <c r="F13" s="2">
        <v>30</v>
      </c>
      <c r="G13" s="2">
        <v>0</v>
      </c>
      <c r="H13" s="2">
        <v>2640</v>
      </c>
      <c r="I13" s="2">
        <v>3</v>
      </c>
      <c r="J13" s="2">
        <v>0</v>
      </c>
      <c r="K13" s="2">
        <v>264</v>
      </c>
      <c r="L13" s="2"/>
      <c r="M13" s="2"/>
      <c r="N13" s="2"/>
      <c r="O13" s="2">
        <f t="shared" si="0"/>
        <v>40</v>
      </c>
      <c r="P13" s="2">
        <f t="shared" si="0"/>
        <v>0</v>
      </c>
      <c r="Q13" s="2">
        <f t="shared" si="0"/>
        <v>3520</v>
      </c>
    </row>
    <row r="14" spans="1:17" x14ac:dyDescent="0.15">
      <c r="A14" s="49"/>
      <c r="B14" s="2">
        <v>100</v>
      </c>
      <c r="C14" s="2">
        <v>337</v>
      </c>
      <c r="D14" s="2">
        <v>1</v>
      </c>
      <c r="E14" s="2">
        <v>33700</v>
      </c>
      <c r="F14" s="2">
        <v>15</v>
      </c>
      <c r="G14" s="2">
        <v>0</v>
      </c>
      <c r="H14" s="2">
        <v>1500</v>
      </c>
      <c r="I14" s="2">
        <v>86</v>
      </c>
      <c r="J14" s="2">
        <v>1</v>
      </c>
      <c r="K14" s="2">
        <v>8600</v>
      </c>
      <c r="L14" s="2"/>
      <c r="M14" s="2"/>
      <c r="N14" s="2"/>
      <c r="O14" s="2">
        <f t="shared" si="0"/>
        <v>266</v>
      </c>
      <c r="P14" s="2">
        <f t="shared" si="0"/>
        <v>0</v>
      </c>
      <c r="Q14" s="2">
        <f t="shared" si="0"/>
        <v>26600</v>
      </c>
    </row>
    <row r="15" spans="1:17" x14ac:dyDescent="0.15">
      <c r="A15" s="49"/>
      <c r="B15" s="2" t="s">
        <v>19</v>
      </c>
      <c r="C15" s="2">
        <f t="shared" ref="C15:K15" si="1">SUM(C12:C14)</f>
        <v>350</v>
      </c>
      <c r="D15" s="2">
        <f t="shared" si="1"/>
        <v>1</v>
      </c>
      <c r="E15" s="2">
        <f t="shared" si="1"/>
        <v>34844</v>
      </c>
      <c r="F15" s="2">
        <f t="shared" si="1"/>
        <v>135</v>
      </c>
      <c r="G15" s="2">
        <f t="shared" si="1"/>
        <v>0</v>
      </c>
      <c r="H15" s="2">
        <f t="shared" si="1"/>
        <v>11610</v>
      </c>
      <c r="I15" s="2">
        <f t="shared" si="1"/>
        <v>97</v>
      </c>
      <c r="J15" s="2">
        <f t="shared" si="1"/>
        <v>1</v>
      </c>
      <c r="K15" s="2">
        <f t="shared" si="1"/>
        <v>9528</v>
      </c>
      <c r="L15" s="2"/>
      <c r="M15" s="2"/>
      <c r="N15" s="2"/>
      <c r="O15" s="2">
        <f>SUM(O12:O14)</f>
        <v>388</v>
      </c>
      <c r="P15" s="2">
        <f>SUM(P12:P14)</f>
        <v>0</v>
      </c>
      <c r="Q15" s="2">
        <f>SUM(Q12:Q14)</f>
        <v>36926</v>
      </c>
    </row>
    <row r="16" spans="1:17" hidden="1" x14ac:dyDescent="0.15">
      <c r="A16" s="47" t="s">
        <v>20</v>
      </c>
      <c r="B16" s="2">
        <v>100</v>
      </c>
      <c r="C16" s="2">
        <v>741</v>
      </c>
      <c r="D16" s="2">
        <v>0</v>
      </c>
      <c r="E16" s="2">
        <v>74100</v>
      </c>
      <c r="F16" s="2">
        <v>0</v>
      </c>
      <c r="G16" s="2">
        <v>0</v>
      </c>
      <c r="H16" s="2">
        <v>0</v>
      </c>
      <c r="I16" s="2">
        <v>124</v>
      </c>
      <c r="J16" s="2">
        <v>0</v>
      </c>
      <c r="K16" s="2">
        <v>12400</v>
      </c>
      <c r="L16" s="2"/>
      <c r="M16" s="2"/>
      <c r="N16" s="2"/>
      <c r="O16" s="2">
        <f>C16+F16-I16</f>
        <v>617</v>
      </c>
      <c r="P16" s="2">
        <f>D16+G16-J16</f>
        <v>0</v>
      </c>
      <c r="Q16" s="20"/>
    </row>
    <row r="17" spans="1:17" hidden="1" x14ac:dyDescent="0.15">
      <c r="A17" s="48"/>
      <c r="B17" s="2" t="s">
        <v>19</v>
      </c>
      <c r="C17" s="2">
        <f>SUM(C16:C16)</f>
        <v>741</v>
      </c>
      <c r="D17" s="2">
        <f t="shared" ref="D17:K17" si="2">SUM(D16:D16)</f>
        <v>0</v>
      </c>
      <c r="E17" s="2">
        <f t="shared" si="2"/>
        <v>74100</v>
      </c>
      <c r="F17" s="2">
        <f t="shared" si="2"/>
        <v>0</v>
      </c>
      <c r="G17" s="2">
        <f t="shared" si="2"/>
        <v>0</v>
      </c>
      <c r="H17" s="2">
        <f t="shared" si="2"/>
        <v>0</v>
      </c>
      <c r="I17" s="2">
        <f t="shared" si="2"/>
        <v>124</v>
      </c>
      <c r="J17" s="2">
        <f t="shared" si="2"/>
        <v>0</v>
      </c>
      <c r="K17" s="2">
        <f t="shared" si="2"/>
        <v>12400</v>
      </c>
      <c r="L17" s="2"/>
      <c r="M17" s="2"/>
      <c r="N17" s="2"/>
      <c r="O17" s="2">
        <f>SUM(O16:O16)</f>
        <v>617</v>
      </c>
      <c r="P17" s="2">
        <f>SUM(P16:P16)</f>
        <v>0</v>
      </c>
      <c r="Q17" s="20"/>
    </row>
    <row r="18" spans="1:17" x14ac:dyDescent="0.15">
      <c r="A18" s="49" t="s">
        <v>21</v>
      </c>
      <c r="B18" s="2">
        <v>100</v>
      </c>
      <c r="C18" s="2">
        <v>1555</v>
      </c>
      <c r="D18" s="2">
        <v>22</v>
      </c>
      <c r="E18" s="2">
        <f>C18*B18</f>
        <v>155500</v>
      </c>
      <c r="F18" s="2">
        <v>223</v>
      </c>
      <c r="G18" s="2">
        <v>18</v>
      </c>
      <c r="H18" s="2">
        <f>F18*B18</f>
        <v>22300</v>
      </c>
      <c r="I18" s="2">
        <v>242</v>
      </c>
      <c r="J18" s="2">
        <v>19</v>
      </c>
      <c r="K18" s="2">
        <f>I18*B18</f>
        <v>24200</v>
      </c>
      <c r="L18" s="2"/>
      <c r="M18" s="2"/>
      <c r="N18" s="2"/>
      <c r="O18" s="2">
        <f t="shared" ref="O18:Q20" si="3">C18+F18-I18</f>
        <v>1536</v>
      </c>
      <c r="P18" s="2">
        <f t="shared" si="3"/>
        <v>21</v>
      </c>
      <c r="Q18" s="2">
        <f t="shared" si="3"/>
        <v>153600</v>
      </c>
    </row>
    <row r="19" spans="1:17" x14ac:dyDescent="0.15">
      <c r="A19" s="49"/>
      <c r="B19" s="2">
        <v>180</v>
      </c>
      <c r="C19" s="2">
        <v>2</v>
      </c>
      <c r="D19" s="2">
        <v>0</v>
      </c>
      <c r="E19" s="2">
        <f>C19*B19</f>
        <v>360</v>
      </c>
      <c r="F19" s="2">
        <v>20</v>
      </c>
      <c r="G19" s="2">
        <v>0</v>
      </c>
      <c r="H19" s="2">
        <f>F19*B19</f>
        <v>3600</v>
      </c>
      <c r="I19" s="2">
        <v>4</v>
      </c>
      <c r="J19" s="2">
        <v>0</v>
      </c>
      <c r="K19" s="2">
        <f>I19*B19</f>
        <v>720</v>
      </c>
      <c r="L19" s="2"/>
      <c r="M19" s="2"/>
      <c r="N19" s="2"/>
      <c r="O19" s="2">
        <f t="shared" si="3"/>
        <v>18</v>
      </c>
      <c r="P19" s="2">
        <f t="shared" si="3"/>
        <v>0</v>
      </c>
      <c r="Q19" s="2">
        <f t="shared" si="3"/>
        <v>3240</v>
      </c>
    </row>
    <row r="20" spans="1:17" x14ac:dyDescent="0.15">
      <c r="A20" s="49"/>
      <c r="B20" s="2">
        <v>240</v>
      </c>
      <c r="C20" s="2">
        <v>1</v>
      </c>
      <c r="D20" s="2">
        <v>0</v>
      </c>
      <c r="E20" s="2">
        <f>C20*B20</f>
        <v>240</v>
      </c>
      <c r="F20" s="2">
        <v>0</v>
      </c>
      <c r="G20" s="2">
        <v>0</v>
      </c>
      <c r="H20" s="2">
        <f>F20*B20</f>
        <v>0</v>
      </c>
      <c r="I20" s="2">
        <v>1</v>
      </c>
      <c r="J20" s="2">
        <v>0</v>
      </c>
      <c r="K20" s="2">
        <f>I20*B20</f>
        <v>240</v>
      </c>
      <c r="L20" s="2"/>
      <c r="M20" s="2"/>
      <c r="N20" s="2"/>
      <c r="O20" s="2">
        <f t="shared" si="3"/>
        <v>0</v>
      </c>
      <c r="P20" s="2">
        <f t="shared" si="3"/>
        <v>0</v>
      </c>
      <c r="Q20" s="2">
        <f t="shared" si="3"/>
        <v>0</v>
      </c>
    </row>
    <row r="21" spans="1:17" x14ac:dyDescent="0.15">
      <c r="A21" s="49"/>
      <c r="B21" s="2" t="s">
        <v>19</v>
      </c>
      <c r="C21" s="2">
        <f t="shared" ref="C21:K21" si="4">SUM(C18:C20)</f>
        <v>1558</v>
      </c>
      <c r="D21" s="2">
        <f t="shared" si="4"/>
        <v>22</v>
      </c>
      <c r="E21" s="2">
        <f t="shared" si="4"/>
        <v>156100</v>
      </c>
      <c r="F21" s="2">
        <f t="shared" si="4"/>
        <v>243</v>
      </c>
      <c r="G21" s="2">
        <f t="shared" si="4"/>
        <v>18</v>
      </c>
      <c r="H21" s="2">
        <f t="shared" si="4"/>
        <v>25900</v>
      </c>
      <c r="I21" s="2">
        <f t="shared" si="4"/>
        <v>247</v>
      </c>
      <c r="J21" s="2">
        <f t="shared" si="4"/>
        <v>19</v>
      </c>
      <c r="K21" s="2">
        <f t="shared" si="4"/>
        <v>25160</v>
      </c>
      <c r="L21" s="2"/>
      <c r="M21" s="2"/>
      <c r="N21" s="2"/>
      <c r="O21" s="2">
        <f>SUM(O18:O20)</f>
        <v>1554</v>
      </c>
      <c r="P21" s="2">
        <f>SUM(P18:P20)</f>
        <v>21</v>
      </c>
      <c r="Q21" s="2">
        <f>SUM(Q18:Q20)</f>
        <v>156840</v>
      </c>
    </row>
    <row r="22" spans="1:17" x14ac:dyDescent="0.15">
      <c r="A22" s="41" t="s">
        <v>22</v>
      </c>
      <c r="B22" s="13"/>
      <c r="C22" s="13"/>
      <c r="D22" s="13"/>
      <c r="E22" s="13"/>
      <c r="F22" s="13"/>
      <c r="G22" s="13"/>
      <c r="H22" s="13"/>
    </row>
    <row r="23" spans="1:17" x14ac:dyDescent="0.15">
      <c r="A23" s="41" t="s">
        <v>23</v>
      </c>
      <c r="B23" s="13"/>
      <c r="C23" s="13"/>
      <c r="D23" s="13"/>
      <c r="E23" s="13"/>
      <c r="F23" s="13"/>
      <c r="G23" s="13"/>
      <c r="H23" s="13"/>
    </row>
    <row r="24" spans="1:17" x14ac:dyDescent="0.15">
      <c r="A24" s="41" t="s">
        <v>24</v>
      </c>
      <c r="B24" s="13"/>
      <c r="C24" s="13"/>
      <c r="D24" s="13"/>
      <c r="E24" s="13"/>
      <c r="F24" s="13"/>
      <c r="G24" s="13"/>
      <c r="H24" s="13"/>
    </row>
    <row r="25" spans="1:17" x14ac:dyDescent="0.15">
      <c r="A25" s="6"/>
      <c r="B25" s="13"/>
      <c r="C25" s="13"/>
      <c r="D25" s="13"/>
      <c r="E25" s="13"/>
      <c r="F25" s="13"/>
      <c r="G25" s="13"/>
      <c r="H25" s="13"/>
    </row>
    <row r="26" spans="1:17" x14ac:dyDescent="0.15">
      <c r="A26" s="40" t="s">
        <v>25</v>
      </c>
      <c r="B26" s="40"/>
    </row>
    <row r="27" spans="1:17" x14ac:dyDescent="0.15">
      <c r="A27" t="s">
        <v>26</v>
      </c>
    </row>
    <row r="44" spans="1:20" x14ac:dyDescent="0.15">
      <c r="A44" t="s">
        <v>27</v>
      </c>
    </row>
    <row r="45" spans="1:20" x14ac:dyDescent="0.15">
      <c r="A45" t="s">
        <v>28</v>
      </c>
      <c r="C45" s="21" t="s">
        <v>29</v>
      </c>
      <c r="E45" t="s">
        <v>30</v>
      </c>
      <c r="G45" t="s">
        <v>31</v>
      </c>
      <c r="I45" t="s">
        <v>32</v>
      </c>
      <c r="K45" t="s">
        <v>33</v>
      </c>
      <c r="T45" s="5"/>
    </row>
    <row r="46" spans="1:20" x14ac:dyDescent="0.15">
      <c r="A46" s="4" t="s">
        <v>34</v>
      </c>
      <c r="B46" s="4" t="s">
        <v>35</v>
      </c>
      <c r="C46" s="2" t="s">
        <v>36</v>
      </c>
      <c r="D46" s="50" t="s">
        <v>37</v>
      </c>
      <c r="E46" s="50"/>
      <c r="F46" s="50"/>
      <c r="G46" s="50"/>
      <c r="H46" s="50"/>
      <c r="I46" s="50"/>
      <c r="J46" s="50"/>
      <c r="K46" s="50"/>
      <c r="L46" t="s">
        <v>38</v>
      </c>
      <c r="T46" s="36"/>
    </row>
    <row r="47" spans="1:20" x14ac:dyDescent="0.15">
      <c r="A47" s="4" t="s">
        <v>39</v>
      </c>
      <c r="B47" s="4" t="s">
        <v>40</v>
      </c>
      <c r="C47" s="2" t="s">
        <v>36</v>
      </c>
      <c r="D47" s="44" t="s">
        <v>41</v>
      </c>
      <c r="E47" s="45"/>
      <c r="F47" s="45"/>
      <c r="G47" s="45"/>
      <c r="H47" s="45"/>
      <c r="I47" s="45"/>
      <c r="J47" s="45"/>
      <c r="K47" s="46"/>
      <c r="L47" t="s">
        <v>42</v>
      </c>
      <c r="T47" s="36"/>
    </row>
    <row r="48" spans="1:20" x14ac:dyDescent="0.15">
      <c r="A48" s="4" t="s">
        <v>39</v>
      </c>
      <c r="B48" s="4" t="s">
        <v>43</v>
      </c>
      <c r="C48" s="2" t="s">
        <v>36</v>
      </c>
      <c r="D48" s="44" t="s">
        <v>44</v>
      </c>
      <c r="E48" s="45"/>
      <c r="F48" s="45"/>
      <c r="G48" s="45"/>
      <c r="H48" s="45"/>
      <c r="I48" s="45"/>
      <c r="J48" s="45"/>
      <c r="K48" s="46"/>
      <c r="L48" t="s">
        <v>45</v>
      </c>
      <c r="T48" s="36"/>
    </row>
    <row r="50" spans="1:20" x14ac:dyDescent="0.15">
      <c r="A50" t="s">
        <v>46</v>
      </c>
      <c r="C50" s="21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 x14ac:dyDescent="0.15">
      <c r="A51" s="4" t="s">
        <v>34</v>
      </c>
      <c r="B51" s="4" t="s">
        <v>35</v>
      </c>
      <c r="C51" s="2" t="s">
        <v>36</v>
      </c>
      <c r="D51" s="50" t="s">
        <v>49</v>
      </c>
      <c r="E51" s="50"/>
      <c r="F51" s="50"/>
      <c r="G51" s="50"/>
      <c r="H51" s="50"/>
      <c r="I51" s="50"/>
      <c r="J51" s="50"/>
      <c r="K51" s="50"/>
      <c r="L51" t="s">
        <v>50</v>
      </c>
    </row>
    <row r="52" spans="1:20" x14ac:dyDescent="0.15">
      <c r="A52" s="4" t="s">
        <v>39</v>
      </c>
      <c r="B52" s="4" t="s">
        <v>40</v>
      </c>
      <c r="C52" s="2" t="s">
        <v>36</v>
      </c>
      <c r="D52" s="44" t="s">
        <v>51</v>
      </c>
      <c r="E52" s="45"/>
      <c r="F52" s="45"/>
      <c r="G52" s="45"/>
      <c r="H52" s="45"/>
      <c r="I52" s="45"/>
      <c r="J52" s="45"/>
      <c r="K52" s="46"/>
      <c r="L52" t="s">
        <v>52</v>
      </c>
    </row>
    <row r="53" spans="1:20" x14ac:dyDescent="0.15">
      <c r="A53" s="4" t="s">
        <v>39</v>
      </c>
      <c r="B53" s="4" t="s">
        <v>43</v>
      </c>
      <c r="C53" s="2" t="s">
        <v>36</v>
      </c>
      <c r="D53" s="44" t="s">
        <v>53</v>
      </c>
      <c r="E53" s="45"/>
      <c r="F53" s="45"/>
      <c r="G53" s="45"/>
      <c r="H53" s="45"/>
      <c r="I53" s="45"/>
      <c r="J53" s="45"/>
      <c r="K53" s="46"/>
      <c r="L53" t="s">
        <v>54</v>
      </c>
    </row>
    <row r="54" spans="1:20" x14ac:dyDescent="0.15">
      <c r="C54" s="13"/>
      <c r="D54" s="22"/>
      <c r="E54" s="22"/>
      <c r="F54" s="22"/>
      <c r="G54" s="22"/>
      <c r="H54" s="22"/>
      <c r="I54" s="22"/>
      <c r="J54" s="22"/>
    </row>
    <row r="55" spans="1:20" x14ac:dyDescent="0.15">
      <c r="A55" t="s">
        <v>55</v>
      </c>
      <c r="C55" s="21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 x14ac:dyDescent="0.15">
      <c r="A56" s="4" t="s">
        <v>34</v>
      </c>
      <c r="B56" s="4" t="s">
        <v>35</v>
      </c>
      <c r="C56" s="2" t="s">
        <v>36</v>
      </c>
      <c r="D56" s="50" t="s">
        <v>57</v>
      </c>
      <c r="E56" s="50"/>
      <c r="F56" s="50"/>
      <c r="G56" s="50"/>
      <c r="H56" s="50"/>
      <c r="I56" s="50"/>
      <c r="J56" s="50"/>
      <c r="K56" s="50"/>
      <c r="L56" t="s">
        <v>58</v>
      </c>
    </row>
    <row r="57" spans="1:20" x14ac:dyDescent="0.15">
      <c r="A57" s="4" t="s">
        <v>39</v>
      </c>
      <c r="B57" s="4" t="s">
        <v>40</v>
      </c>
      <c r="C57" s="2" t="s">
        <v>36</v>
      </c>
      <c r="D57" s="44" t="s">
        <v>51</v>
      </c>
      <c r="E57" s="45"/>
      <c r="F57" s="45"/>
      <c r="G57" s="45"/>
      <c r="H57" s="45"/>
      <c r="I57" s="45"/>
      <c r="J57" s="45"/>
      <c r="K57" s="46"/>
      <c r="L57" t="s">
        <v>52</v>
      </c>
    </row>
    <row r="58" spans="1:20" x14ac:dyDescent="0.15">
      <c r="A58" s="4" t="s">
        <v>39</v>
      </c>
      <c r="B58" s="4" t="s">
        <v>43</v>
      </c>
      <c r="C58" s="2" t="s">
        <v>36</v>
      </c>
      <c r="D58" s="44" t="s">
        <v>53</v>
      </c>
      <c r="E58" s="45"/>
      <c r="F58" s="45"/>
      <c r="G58" s="45"/>
      <c r="H58" s="45"/>
      <c r="I58" s="45"/>
      <c r="J58" s="45"/>
      <c r="K58" s="46"/>
      <c r="L58" t="s">
        <v>54</v>
      </c>
    </row>
    <row r="59" spans="1:20" x14ac:dyDescent="0.15">
      <c r="C59" s="13"/>
      <c r="D59" s="32"/>
      <c r="E59" s="32"/>
      <c r="F59" s="32"/>
      <c r="G59" s="32"/>
      <c r="H59" s="32"/>
      <c r="I59" s="32"/>
      <c r="J59" s="32"/>
      <c r="K59" s="32"/>
    </row>
    <row r="60" spans="1:20" x14ac:dyDescent="0.15">
      <c r="A60" t="s">
        <v>59</v>
      </c>
      <c r="T60" s="5"/>
    </row>
    <row r="61" spans="1:20" x14ac:dyDescent="0.15">
      <c r="T61" s="5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8"/>
  <sheetViews>
    <sheetView topLeftCell="A25" workbookViewId="0">
      <selection activeCell="A44" sqref="A44:XFD68"/>
    </sheetView>
  </sheetViews>
  <sheetFormatPr defaultColWidth="9" defaultRowHeight="13.5" x14ac:dyDescent="0.15"/>
  <cols>
    <col min="1" max="1" width="16.25" customWidth="1"/>
    <col min="2" max="2" width="14.25" customWidth="1"/>
    <col min="11" max="11" width="11.5" customWidth="1"/>
  </cols>
  <sheetData>
    <row r="1" spans="1:1" ht="20.25" x14ac:dyDescent="0.15">
      <c r="A1" s="8" t="s">
        <v>60</v>
      </c>
    </row>
    <row r="18" spans="1:20" x14ac:dyDescent="0.15">
      <c r="A18" t="s">
        <v>27</v>
      </c>
    </row>
    <row r="19" spans="1:20" x14ac:dyDescent="0.15">
      <c r="A19" t="s">
        <v>28</v>
      </c>
      <c r="C19" s="21" t="s">
        <v>29</v>
      </c>
      <c r="E19" t="s">
        <v>30</v>
      </c>
      <c r="G19" t="s">
        <v>31</v>
      </c>
      <c r="I19" t="s">
        <v>32</v>
      </c>
      <c r="K19" t="s">
        <v>33</v>
      </c>
      <c r="T19" s="5"/>
    </row>
    <row r="20" spans="1:20" x14ac:dyDescent="0.15">
      <c r="A20" s="4" t="s">
        <v>34</v>
      </c>
      <c r="B20" s="4" t="s">
        <v>35</v>
      </c>
      <c r="C20" s="2" t="s">
        <v>36</v>
      </c>
      <c r="D20" s="50" t="s">
        <v>37</v>
      </c>
      <c r="E20" s="50"/>
      <c r="F20" s="50"/>
      <c r="G20" s="50"/>
      <c r="H20" s="50"/>
      <c r="I20" s="50"/>
      <c r="J20" s="50"/>
      <c r="K20" s="50"/>
      <c r="T20" s="36"/>
    </row>
    <row r="21" spans="1:20" x14ac:dyDescent="0.15">
      <c r="A21" s="4" t="s">
        <v>39</v>
      </c>
      <c r="B21" s="4" t="s">
        <v>40</v>
      </c>
      <c r="C21" s="2" t="s">
        <v>36</v>
      </c>
      <c r="D21" s="44" t="s">
        <v>41</v>
      </c>
      <c r="E21" s="45"/>
      <c r="F21" s="45"/>
      <c r="G21" s="45"/>
      <c r="H21" s="45"/>
      <c r="I21" s="45"/>
      <c r="J21" s="45"/>
      <c r="K21" s="46"/>
      <c r="T21" s="36"/>
    </row>
    <row r="22" spans="1:20" x14ac:dyDescent="0.15">
      <c r="A22" s="4" t="s">
        <v>39</v>
      </c>
      <c r="B22" s="4" t="s">
        <v>43</v>
      </c>
      <c r="C22" s="2" t="s">
        <v>36</v>
      </c>
      <c r="D22" s="44" t="s">
        <v>44</v>
      </c>
      <c r="E22" s="45"/>
      <c r="F22" s="45"/>
      <c r="G22" s="45"/>
      <c r="H22" s="45"/>
      <c r="I22" s="45"/>
      <c r="J22" s="45"/>
      <c r="K22" s="46"/>
      <c r="T22" s="36"/>
    </row>
    <row r="24" spans="1:20" x14ac:dyDescent="0.15">
      <c r="A24" t="s">
        <v>46</v>
      </c>
      <c r="C24" s="21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 x14ac:dyDescent="0.15">
      <c r="A25" s="4" t="s">
        <v>34</v>
      </c>
      <c r="B25" s="4" t="s">
        <v>35</v>
      </c>
      <c r="C25" s="2" t="s">
        <v>36</v>
      </c>
      <c r="D25" s="50" t="s">
        <v>49</v>
      </c>
      <c r="E25" s="50"/>
      <c r="F25" s="50"/>
      <c r="G25" s="50"/>
      <c r="H25" s="50"/>
      <c r="I25" s="50"/>
      <c r="J25" s="50"/>
      <c r="K25" s="50"/>
    </row>
    <row r="26" spans="1:20" x14ac:dyDescent="0.15">
      <c r="A26" s="4" t="s">
        <v>39</v>
      </c>
      <c r="B26" s="4" t="s">
        <v>40</v>
      </c>
      <c r="C26" s="2" t="s">
        <v>36</v>
      </c>
      <c r="D26" s="44" t="s">
        <v>51</v>
      </c>
      <c r="E26" s="45"/>
      <c r="F26" s="45"/>
      <c r="G26" s="45"/>
      <c r="H26" s="45"/>
      <c r="I26" s="45"/>
      <c r="J26" s="45"/>
      <c r="K26" s="46"/>
    </row>
    <row r="27" spans="1:20" x14ac:dyDescent="0.15">
      <c r="A27" s="4" t="s">
        <v>39</v>
      </c>
      <c r="B27" s="4" t="s">
        <v>43</v>
      </c>
      <c r="C27" s="2" t="s">
        <v>36</v>
      </c>
      <c r="D27" s="44" t="s">
        <v>53</v>
      </c>
      <c r="E27" s="45"/>
      <c r="F27" s="45"/>
      <c r="G27" s="45"/>
      <c r="H27" s="45"/>
      <c r="I27" s="45"/>
      <c r="J27" s="45"/>
      <c r="K27" s="46"/>
    </row>
    <row r="28" spans="1:20" x14ac:dyDescent="0.15">
      <c r="C28" s="13"/>
      <c r="D28" s="22"/>
      <c r="E28" s="22"/>
      <c r="F28" s="22"/>
      <c r="G28" s="22"/>
      <c r="H28" s="22"/>
      <c r="I28" s="22"/>
      <c r="J28" s="22"/>
    </row>
    <row r="29" spans="1:20" x14ac:dyDescent="0.15">
      <c r="A29" t="s">
        <v>55</v>
      </c>
      <c r="C29" s="21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 x14ac:dyDescent="0.15">
      <c r="A30" s="4" t="s">
        <v>34</v>
      </c>
      <c r="B30" s="4" t="s">
        <v>35</v>
      </c>
      <c r="C30" s="2" t="s">
        <v>36</v>
      </c>
      <c r="D30" s="50" t="s">
        <v>57</v>
      </c>
      <c r="E30" s="50"/>
      <c r="F30" s="50"/>
      <c r="G30" s="50"/>
      <c r="H30" s="50"/>
      <c r="I30" s="50"/>
      <c r="J30" s="50"/>
      <c r="K30" s="50"/>
    </row>
    <row r="31" spans="1:20" x14ac:dyDescent="0.15">
      <c r="A31" s="4" t="s">
        <v>39</v>
      </c>
      <c r="B31" s="4" t="s">
        <v>40</v>
      </c>
      <c r="C31" s="2" t="s">
        <v>36</v>
      </c>
      <c r="D31" s="44" t="s">
        <v>51</v>
      </c>
      <c r="E31" s="45"/>
      <c r="F31" s="45"/>
      <c r="G31" s="45"/>
      <c r="H31" s="45"/>
      <c r="I31" s="45"/>
      <c r="J31" s="45"/>
      <c r="K31" s="46"/>
    </row>
    <row r="32" spans="1:20" x14ac:dyDescent="0.15">
      <c r="A32" s="4" t="s">
        <v>39</v>
      </c>
      <c r="B32" s="4" t="s">
        <v>43</v>
      </c>
      <c r="C32" s="2" t="s">
        <v>36</v>
      </c>
      <c r="D32" s="44" t="s">
        <v>53</v>
      </c>
      <c r="E32" s="45"/>
      <c r="F32" s="45"/>
      <c r="G32" s="45"/>
      <c r="H32" s="45"/>
      <c r="I32" s="45"/>
      <c r="J32" s="45"/>
      <c r="K32" s="46"/>
    </row>
    <row r="33" spans="1:20" x14ac:dyDescent="0.15">
      <c r="A33" t="s">
        <v>59</v>
      </c>
      <c r="T33" s="5"/>
    </row>
    <row r="36" spans="1:20" x14ac:dyDescent="0.15">
      <c r="T36" s="5"/>
    </row>
    <row r="37" spans="1:20" x14ac:dyDescent="0.15">
      <c r="A37" t="s">
        <v>61</v>
      </c>
    </row>
    <row r="38" spans="1:20" x14ac:dyDescent="0.15">
      <c r="A38" t="s">
        <v>62</v>
      </c>
    </row>
    <row r="39" spans="1:20" x14ac:dyDescent="0.15">
      <c r="A39" t="s">
        <v>63</v>
      </c>
    </row>
    <row r="40" spans="1:20" x14ac:dyDescent="0.15">
      <c r="A40" t="s">
        <v>64</v>
      </c>
    </row>
    <row r="41" spans="1:20" x14ac:dyDescent="0.15">
      <c r="A41" t="s">
        <v>65</v>
      </c>
    </row>
    <row r="44" spans="1:20" x14ac:dyDescent="0.15">
      <c r="A44" s="23" t="s">
        <v>66</v>
      </c>
      <c r="B44" s="24"/>
      <c r="C44" s="25" t="s">
        <v>67</v>
      </c>
      <c r="D44" s="26"/>
      <c r="E44" s="26" t="s">
        <v>68</v>
      </c>
      <c r="F44" s="26"/>
      <c r="G44" s="26"/>
      <c r="H44" s="26"/>
      <c r="I44" s="26"/>
      <c r="J44" s="26"/>
      <c r="K44" s="33"/>
    </row>
    <row r="45" spans="1:20" x14ac:dyDescent="0.15">
      <c r="A45" s="27"/>
      <c r="B45" s="13"/>
      <c r="C45" s="21"/>
      <c r="K45" s="34"/>
    </row>
    <row r="46" spans="1:20" ht="22.5" x14ac:dyDescent="0.15">
      <c r="A46" s="28" t="s">
        <v>69</v>
      </c>
      <c r="K46" s="34"/>
      <c r="L46" t="s">
        <v>70</v>
      </c>
    </row>
    <row r="47" spans="1:20" x14ac:dyDescent="0.15">
      <c r="A47" s="29"/>
      <c r="B47" s="30"/>
      <c r="C47" s="31"/>
      <c r="D47" s="30"/>
      <c r="E47" s="30"/>
      <c r="F47" s="30"/>
      <c r="K47" s="34"/>
    </row>
    <row r="48" spans="1:20" x14ac:dyDescent="0.15">
      <c r="A48" s="27" t="s">
        <v>71</v>
      </c>
      <c r="B48" s="30"/>
      <c r="C48" s="31" t="s">
        <v>72</v>
      </c>
      <c r="D48" s="30"/>
      <c r="E48" s="30" t="s">
        <v>73</v>
      </c>
      <c r="F48" s="30"/>
      <c r="G48" t="s">
        <v>74</v>
      </c>
      <c r="I48" t="s">
        <v>75</v>
      </c>
      <c r="K48" s="34"/>
    </row>
    <row r="49" spans="1:20" x14ac:dyDescent="0.15">
      <c r="A49" s="9" t="s">
        <v>76</v>
      </c>
      <c r="B49" s="4" t="s">
        <v>77</v>
      </c>
      <c r="C49" s="2" t="s">
        <v>78</v>
      </c>
      <c r="D49" s="50" t="s">
        <v>79</v>
      </c>
      <c r="E49" s="50"/>
      <c r="F49" s="50"/>
      <c r="G49" s="50"/>
      <c r="H49" s="50"/>
      <c r="I49" s="50"/>
      <c r="J49" s="50"/>
      <c r="K49" s="60"/>
      <c r="T49" s="36"/>
    </row>
    <row r="50" spans="1:20" x14ac:dyDescent="0.15">
      <c r="A50" s="9"/>
      <c r="B50" s="4"/>
      <c r="C50" s="2"/>
      <c r="D50" s="44"/>
      <c r="E50" s="45"/>
      <c r="F50" s="45"/>
      <c r="G50" s="45"/>
      <c r="H50" s="45"/>
      <c r="I50" s="45"/>
      <c r="J50" s="45"/>
      <c r="K50" s="59"/>
      <c r="L50" t="s">
        <v>80</v>
      </c>
      <c r="T50" s="36"/>
    </row>
    <row r="51" spans="1:20" x14ac:dyDescent="0.15">
      <c r="A51" s="9"/>
      <c r="B51" s="4"/>
      <c r="C51" s="2"/>
      <c r="D51" s="44"/>
      <c r="E51" s="45"/>
      <c r="F51" s="45"/>
      <c r="G51" s="45"/>
      <c r="H51" s="45"/>
      <c r="I51" s="45"/>
      <c r="J51" s="45"/>
      <c r="K51" s="59"/>
      <c r="T51" s="36"/>
    </row>
    <row r="52" spans="1:20" x14ac:dyDescent="0.15">
      <c r="A52" s="29"/>
      <c r="C52" s="13"/>
      <c r="D52" s="32"/>
      <c r="E52" s="32"/>
      <c r="F52" s="32"/>
      <c r="G52" s="32"/>
      <c r="H52" s="32"/>
      <c r="I52" s="32"/>
      <c r="J52" s="32"/>
      <c r="K52" s="35"/>
      <c r="T52" s="22"/>
    </row>
    <row r="53" spans="1:20" x14ac:dyDescent="0.15">
      <c r="A53" s="27" t="s">
        <v>81</v>
      </c>
      <c r="B53" s="30"/>
      <c r="C53" s="31" t="s">
        <v>72</v>
      </c>
      <c r="D53" s="30"/>
      <c r="E53" s="30" t="s">
        <v>73</v>
      </c>
      <c r="F53" s="30"/>
      <c r="G53" t="s">
        <v>74</v>
      </c>
      <c r="I53" t="s">
        <v>75</v>
      </c>
      <c r="K53" s="34"/>
      <c r="T53" s="22"/>
    </row>
    <row r="54" spans="1:20" x14ac:dyDescent="0.15">
      <c r="A54" s="9" t="s">
        <v>76</v>
      </c>
      <c r="B54" s="4" t="s">
        <v>77</v>
      </c>
      <c r="C54" s="56" t="s">
        <v>82</v>
      </c>
      <c r="D54" s="57"/>
      <c r="E54" s="57"/>
      <c r="F54" s="57"/>
      <c r="G54" s="57"/>
      <c r="H54" s="57"/>
      <c r="I54" s="57"/>
      <c r="J54" s="57"/>
      <c r="K54" s="58"/>
      <c r="T54" s="22"/>
    </row>
    <row r="55" spans="1:20" x14ac:dyDescent="0.15">
      <c r="A55" s="9"/>
      <c r="B55" s="4"/>
      <c r="C55" s="56"/>
      <c r="D55" s="57"/>
      <c r="E55" s="57"/>
      <c r="F55" s="57"/>
      <c r="G55" s="57"/>
      <c r="H55" s="57"/>
      <c r="I55" s="57"/>
      <c r="J55" s="57"/>
      <c r="K55" s="58"/>
      <c r="L55" t="s">
        <v>83</v>
      </c>
      <c r="T55" s="22"/>
    </row>
    <row r="56" spans="1:20" x14ac:dyDescent="0.15">
      <c r="A56" s="9"/>
      <c r="B56" s="4"/>
      <c r="C56" s="56"/>
      <c r="D56" s="57"/>
      <c r="E56" s="57"/>
      <c r="F56" s="57"/>
      <c r="G56" s="57"/>
      <c r="H56" s="57"/>
      <c r="I56" s="57"/>
      <c r="J56" s="57"/>
      <c r="K56" s="58"/>
      <c r="T56" s="22"/>
    </row>
    <row r="57" spans="1:20" x14ac:dyDescent="0.15">
      <c r="A57" s="29"/>
      <c r="K57" s="34"/>
    </row>
    <row r="58" spans="1:20" x14ac:dyDescent="0.15">
      <c r="A58" s="29" t="s">
        <v>84</v>
      </c>
      <c r="K58" s="34"/>
    </row>
    <row r="59" spans="1:20" x14ac:dyDescent="0.15">
      <c r="A59" s="9" t="s">
        <v>85</v>
      </c>
      <c r="B59" s="4" t="s">
        <v>86</v>
      </c>
      <c r="C59" s="56" t="s">
        <v>82</v>
      </c>
      <c r="D59" s="57"/>
      <c r="E59" s="57"/>
      <c r="F59" s="57"/>
      <c r="G59" s="57"/>
      <c r="H59" s="57"/>
      <c r="I59" s="57"/>
      <c r="J59" s="57"/>
      <c r="K59" s="58"/>
      <c r="T59" s="36"/>
    </row>
    <row r="60" spans="1:20" x14ac:dyDescent="0.15">
      <c r="A60" s="9"/>
      <c r="B60" s="4"/>
      <c r="C60" s="56"/>
      <c r="D60" s="57"/>
      <c r="E60" s="57"/>
      <c r="F60" s="57"/>
      <c r="G60" s="57"/>
      <c r="H60" s="57"/>
      <c r="I60" s="57"/>
      <c r="J60" s="57"/>
      <c r="K60" s="58"/>
      <c r="T60" s="36"/>
    </row>
    <row r="61" spans="1:20" x14ac:dyDescent="0.15">
      <c r="A61" s="9"/>
      <c r="B61" s="4"/>
      <c r="C61" s="56"/>
      <c r="D61" s="57"/>
      <c r="E61" s="57"/>
      <c r="F61" s="57"/>
      <c r="G61" s="57"/>
      <c r="H61" s="57"/>
      <c r="I61" s="57"/>
      <c r="J61" s="57"/>
      <c r="K61" s="58"/>
      <c r="T61" s="36"/>
    </row>
    <row r="62" spans="1:20" x14ac:dyDescent="0.15">
      <c r="A62" s="29"/>
      <c r="K62" s="34"/>
    </row>
    <row r="63" spans="1:20" x14ac:dyDescent="0.15">
      <c r="A63" s="29" t="s">
        <v>87</v>
      </c>
      <c r="K63" s="34"/>
    </row>
    <row r="64" spans="1:20" x14ac:dyDescent="0.15">
      <c r="A64" s="9" t="s">
        <v>88</v>
      </c>
      <c r="B64" s="4" t="s">
        <v>89</v>
      </c>
      <c r="C64" s="49" t="s">
        <v>90</v>
      </c>
      <c r="D64" s="49"/>
      <c r="E64" s="49" t="s">
        <v>91</v>
      </c>
      <c r="F64" s="49"/>
      <c r="G64" s="54" t="s">
        <v>92</v>
      </c>
      <c r="H64" s="53"/>
      <c r="I64" s="54" t="s">
        <v>93</v>
      </c>
      <c r="J64" s="52"/>
      <c r="K64" s="55"/>
    </row>
    <row r="65" spans="1:11" x14ac:dyDescent="0.15">
      <c r="A65" s="9"/>
      <c r="B65" s="4"/>
      <c r="C65" s="49"/>
      <c r="D65" s="49"/>
      <c r="E65" s="49"/>
      <c r="F65" s="49"/>
      <c r="G65" s="54"/>
      <c r="H65" s="53"/>
      <c r="I65" s="54"/>
      <c r="J65" s="52"/>
      <c r="K65" s="55"/>
    </row>
    <row r="66" spans="1:11" x14ac:dyDescent="0.15">
      <c r="A66" s="9"/>
      <c r="B66" s="4"/>
      <c r="C66" s="49"/>
      <c r="D66" s="49"/>
      <c r="E66" s="49"/>
      <c r="F66" s="49"/>
      <c r="G66" s="54"/>
      <c r="H66" s="53"/>
      <c r="I66" s="54"/>
      <c r="J66" s="52"/>
      <c r="K66" s="55"/>
    </row>
    <row r="67" spans="1:11" x14ac:dyDescent="0.15">
      <c r="A67" s="29"/>
      <c r="K67" s="34"/>
    </row>
    <row r="68" spans="1:11" x14ac:dyDescent="0.15">
      <c r="A68" s="37"/>
      <c r="B68" s="38"/>
      <c r="C68" s="38"/>
      <c r="D68" s="38"/>
      <c r="E68" s="38"/>
      <c r="F68" s="38"/>
      <c r="G68" s="38"/>
      <c r="H68" s="38"/>
      <c r="I68" s="38"/>
      <c r="J68" s="38"/>
      <c r="K68" s="39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7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workbookViewId="0">
      <selection activeCell="A19" sqref="A19:H26"/>
    </sheetView>
  </sheetViews>
  <sheetFormatPr defaultColWidth="9" defaultRowHeight="13.5" x14ac:dyDescent="0.15"/>
  <cols>
    <col min="4" max="4" width="9.125" customWidth="1"/>
  </cols>
  <sheetData>
    <row r="1" spans="1:17" ht="30" customHeight="1" x14ac:dyDescent="0.15">
      <c r="A1" s="8" t="s">
        <v>94</v>
      </c>
    </row>
    <row r="2" spans="1:17" x14ac:dyDescent="0.15">
      <c r="A2" t="s">
        <v>7</v>
      </c>
    </row>
    <row r="3" spans="1:17" x14ac:dyDescent="0.15">
      <c r="A3" s="47" t="s">
        <v>8</v>
      </c>
      <c r="B3" s="47" t="s">
        <v>9</v>
      </c>
      <c r="C3" s="51" t="s">
        <v>10</v>
      </c>
      <c r="D3" s="52"/>
      <c r="E3" s="53"/>
      <c r="F3" s="51" t="s">
        <v>11</v>
      </c>
      <c r="G3" s="52"/>
      <c r="H3" s="53"/>
      <c r="I3" s="51" t="s">
        <v>12</v>
      </c>
      <c r="J3" s="52"/>
      <c r="K3" s="53"/>
      <c r="L3" s="52" t="s">
        <v>13</v>
      </c>
      <c r="M3" s="52"/>
      <c r="N3" s="53"/>
      <c r="O3" s="49" t="s">
        <v>14</v>
      </c>
      <c r="P3" s="49"/>
      <c r="Q3" s="49"/>
    </row>
    <row r="4" spans="1:17" x14ac:dyDescent="0.15">
      <c r="A4" s="48"/>
      <c r="B4" s="48"/>
      <c r="C4" s="2" t="s">
        <v>15</v>
      </c>
      <c r="D4" s="2" t="s">
        <v>16</v>
      </c>
      <c r="E4" s="2" t="s">
        <v>17</v>
      </c>
      <c r="F4" s="2" t="s">
        <v>15</v>
      </c>
      <c r="G4" s="2" t="s">
        <v>16</v>
      </c>
      <c r="H4" s="2" t="s">
        <v>17</v>
      </c>
      <c r="I4" s="2" t="s">
        <v>15</v>
      </c>
      <c r="J4" s="2" t="s">
        <v>16</v>
      </c>
      <c r="K4" s="2" t="s">
        <v>17</v>
      </c>
      <c r="L4" s="2" t="s">
        <v>15</v>
      </c>
      <c r="M4" s="2" t="s">
        <v>16</v>
      </c>
      <c r="N4" s="2" t="s">
        <v>17</v>
      </c>
      <c r="O4" s="2" t="s">
        <v>15</v>
      </c>
      <c r="P4" s="2" t="s">
        <v>16</v>
      </c>
      <c r="Q4" s="2" t="s">
        <v>17</v>
      </c>
    </row>
    <row r="5" spans="1:17" x14ac:dyDescent="0.15">
      <c r="A5" s="49" t="s">
        <v>18</v>
      </c>
      <c r="B5" s="2">
        <v>83</v>
      </c>
      <c r="C5" s="2">
        <v>0</v>
      </c>
      <c r="D5" s="2">
        <v>0</v>
      </c>
      <c r="E5" s="2">
        <v>0</v>
      </c>
      <c r="F5" s="2">
        <v>90</v>
      </c>
      <c r="G5" s="2">
        <v>0</v>
      </c>
      <c r="H5" s="2">
        <v>7470</v>
      </c>
      <c r="I5" s="2">
        <v>8</v>
      </c>
      <c r="J5" s="2">
        <v>0</v>
      </c>
      <c r="K5" s="2">
        <v>664</v>
      </c>
      <c r="L5" s="2"/>
      <c r="M5" s="2"/>
      <c r="N5" s="2"/>
      <c r="O5" s="2">
        <f t="shared" ref="O5:O7" si="0">C5+F5-I5</f>
        <v>82</v>
      </c>
      <c r="P5" s="2">
        <f t="shared" ref="P5:P7" si="1">D5+G5-J5</f>
        <v>0</v>
      </c>
      <c r="Q5" s="2">
        <f t="shared" ref="Q5:Q7" si="2">E5+H5-K5</f>
        <v>6806</v>
      </c>
    </row>
    <row r="6" spans="1:17" x14ac:dyDescent="0.15">
      <c r="A6" s="49"/>
      <c r="B6" s="2">
        <v>88</v>
      </c>
      <c r="C6" s="2">
        <v>13</v>
      </c>
      <c r="D6" s="2">
        <v>0</v>
      </c>
      <c r="E6" s="2">
        <v>1144</v>
      </c>
      <c r="F6" s="2">
        <v>30</v>
      </c>
      <c r="G6" s="2">
        <v>0</v>
      </c>
      <c r="H6" s="2">
        <v>2640</v>
      </c>
      <c r="I6" s="2">
        <v>3</v>
      </c>
      <c r="J6" s="2">
        <v>0</v>
      </c>
      <c r="K6" s="2">
        <v>264</v>
      </c>
      <c r="L6" s="2"/>
      <c r="M6" s="2"/>
      <c r="N6" s="2"/>
      <c r="O6" s="2">
        <f t="shared" si="0"/>
        <v>40</v>
      </c>
      <c r="P6" s="2">
        <f t="shared" si="1"/>
        <v>0</v>
      </c>
      <c r="Q6" s="2">
        <f t="shared" si="2"/>
        <v>3520</v>
      </c>
    </row>
    <row r="7" spans="1:17" x14ac:dyDescent="0.15">
      <c r="A7" s="49"/>
      <c r="B7" s="2">
        <v>100</v>
      </c>
      <c r="C7" s="2">
        <v>337</v>
      </c>
      <c r="D7" s="2">
        <v>1</v>
      </c>
      <c r="E7" s="2">
        <v>33700</v>
      </c>
      <c r="F7" s="2">
        <v>15</v>
      </c>
      <c r="G7" s="2">
        <v>0</v>
      </c>
      <c r="H7" s="2">
        <v>1500</v>
      </c>
      <c r="I7" s="2">
        <v>86</v>
      </c>
      <c r="J7" s="2">
        <v>1</v>
      </c>
      <c r="K7" s="2">
        <v>8600</v>
      </c>
      <c r="L7" s="2"/>
      <c r="M7" s="2"/>
      <c r="N7" s="2"/>
      <c r="O7" s="2">
        <f t="shared" si="0"/>
        <v>266</v>
      </c>
      <c r="P7" s="2">
        <f t="shared" si="1"/>
        <v>0</v>
      </c>
      <c r="Q7" s="2">
        <f t="shared" si="2"/>
        <v>26600</v>
      </c>
    </row>
    <row r="8" spans="1:17" x14ac:dyDescent="0.15">
      <c r="A8" s="49"/>
      <c r="B8" s="2" t="s">
        <v>19</v>
      </c>
      <c r="C8" s="2">
        <f t="shared" ref="C8:K8" si="3">SUM(C5:C7)</f>
        <v>350</v>
      </c>
      <c r="D8" s="2">
        <f t="shared" si="3"/>
        <v>1</v>
      </c>
      <c r="E8" s="2">
        <f t="shared" si="3"/>
        <v>34844</v>
      </c>
      <c r="F8" s="2">
        <f t="shared" si="3"/>
        <v>135</v>
      </c>
      <c r="G8" s="2">
        <f t="shared" si="3"/>
        <v>0</v>
      </c>
      <c r="H8" s="2">
        <f t="shared" si="3"/>
        <v>11610</v>
      </c>
      <c r="I8" s="2">
        <f t="shared" si="3"/>
        <v>97</v>
      </c>
      <c r="J8" s="2">
        <f t="shared" si="3"/>
        <v>1</v>
      </c>
      <c r="K8" s="2">
        <f t="shared" si="3"/>
        <v>9528</v>
      </c>
      <c r="L8" s="2"/>
      <c r="M8" s="2"/>
      <c r="N8" s="2"/>
      <c r="O8" s="2">
        <f t="shared" ref="O8:Q8" si="4">SUM(O5:O7)</f>
        <v>388</v>
      </c>
      <c r="P8" s="2">
        <f t="shared" si="4"/>
        <v>0</v>
      </c>
      <c r="Q8" s="2">
        <f t="shared" si="4"/>
        <v>36926</v>
      </c>
    </row>
    <row r="9" spans="1:17" hidden="1" x14ac:dyDescent="0.15">
      <c r="A9" s="47" t="s">
        <v>20</v>
      </c>
      <c r="B9" s="2">
        <v>100</v>
      </c>
      <c r="C9" s="2">
        <v>741</v>
      </c>
      <c r="D9" s="2">
        <v>0</v>
      </c>
      <c r="E9" s="2">
        <v>74100</v>
      </c>
      <c r="F9" s="2">
        <v>0</v>
      </c>
      <c r="G9" s="2">
        <v>0</v>
      </c>
      <c r="H9" s="2">
        <v>0</v>
      </c>
      <c r="I9" s="2">
        <v>124</v>
      </c>
      <c r="J9" s="2">
        <v>0</v>
      </c>
      <c r="K9" s="2">
        <v>12400</v>
      </c>
      <c r="L9" s="2"/>
      <c r="M9" s="2"/>
      <c r="N9" s="2"/>
      <c r="O9" s="2">
        <f t="shared" ref="O9:O13" si="5">C9+F9-I9</f>
        <v>617</v>
      </c>
      <c r="P9" s="2">
        <f t="shared" ref="P9:P13" si="6">D9+G9-J9</f>
        <v>0</v>
      </c>
      <c r="Q9" s="20"/>
    </row>
    <row r="10" spans="1:17" hidden="1" x14ac:dyDescent="0.15">
      <c r="A10" s="48"/>
      <c r="B10" s="2" t="s">
        <v>19</v>
      </c>
      <c r="C10" s="2">
        <f t="shared" ref="C10:K10" si="7">SUM(C9:C9)</f>
        <v>741</v>
      </c>
      <c r="D10" s="2">
        <f t="shared" si="7"/>
        <v>0</v>
      </c>
      <c r="E10" s="2">
        <f t="shared" si="7"/>
        <v>74100</v>
      </c>
      <c r="F10" s="2">
        <f t="shared" si="7"/>
        <v>0</v>
      </c>
      <c r="G10" s="2">
        <f t="shared" si="7"/>
        <v>0</v>
      </c>
      <c r="H10" s="2">
        <f t="shared" si="7"/>
        <v>0</v>
      </c>
      <c r="I10" s="2">
        <f t="shared" si="7"/>
        <v>124</v>
      </c>
      <c r="J10" s="2">
        <f t="shared" si="7"/>
        <v>0</v>
      </c>
      <c r="K10" s="2">
        <f t="shared" si="7"/>
        <v>12400</v>
      </c>
      <c r="L10" s="2"/>
      <c r="M10" s="2"/>
      <c r="N10" s="2"/>
      <c r="O10" s="2">
        <f>SUM(O9:O9)</f>
        <v>617</v>
      </c>
      <c r="P10" s="2">
        <f>SUM(P9:P9)</f>
        <v>0</v>
      </c>
      <c r="Q10" s="20"/>
    </row>
    <row r="11" spans="1:17" x14ac:dyDescent="0.15">
      <c r="A11" s="49" t="s">
        <v>21</v>
      </c>
      <c r="B11" s="2">
        <v>100</v>
      </c>
      <c r="C11" s="2">
        <v>1555</v>
      </c>
      <c r="D11" s="2">
        <v>22</v>
      </c>
      <c r="E11" s="2">
        <f t="shared" ref="E11:E13" si="8">C11*B11</f>
        <v>155500</v>
      </c>
      <c r="F11" s="2">
        <v>223</v>
      </c>
      <c r="G11" s="2">
        <v>18</v>
      </c>
      <c r="H11" s="2">
        <f t="shared" ref="H11:H13" si="9">F11*B11</f>
        <v>22300</v>
      </c>
      <c r="I11" s="2">
        <v>242</v>
      </c>
      <c r="J11" s="2">
        <v>19</v>
      </c>
      <c r="K11" s="2">
        <f t="shared" ref="K11:K13" si="10">I11*B11</f>
        <v>24200</v>
      </c>
      <c r="L11" s="2"/>
      <c r="M11" s="2"/>
      <c r="N11" s="2"/>
      <c r="O11" s="2">
        <f t="shared" si="5"/>
        <v>1536</v>
      </c>
      <c r="P11" s="2">
        <f t="shared" si="6"/>
        <v>21</v>
      </c>
      <c r="Q11" s="2">
        <f t="shared" ref="Q11:Q13" si="11">E11+H11-K11</f>
        <v>153600</v>
      </c>
    </row>
    <row r="12" spans="1:17" x14ac:dyDescent="0.15">
      <c r="A12" s="49"/>
      <c r="B12" s="2">
        <v>180</v>
      </c>
      <c r="C12" s="2">
        <v>2</v>
      </c>
      <c r="D12" s="2">
        <v>0</v>
      </c>
      <c r="E12" s="2">
        <f t="shared" si="8"/>
        <v>360</v>
      </c>
      <c r="F12" s="2">
        <v>20</v>
      </c>
      <c r="G12" s="2">
        <v>0</v>
      </c>
      <c r="H12" s="2">
        <f t="shared" si="9"/>
        <v>3600</v>
      </c>
      <c r="I12" s="2">
        <v>4</v>
      </c>
      <c r="J12" s="2">
        <v>0</v>
      </c>
      <c r="K12" s="2">
        <f t="shared" si="10"/>
        <v>720</v>
      </c>
      <c r="L12" s="2"/>
      <c r="M12" s="2"/>
      <c r="N12" s="2"/>
      <c r="O12" s="2">
        <f t="shared" si="5"/>
        <v>18</v>
      </c>
      <c r="P12" s="2">
        <f t="shared" si="6"/>
        <v>0</v>
      </c>
      <c r="Q12" s="2">
        <f t="shared" si="11"/>
        <v>3240</v>
      </c>
    </row>
    <row r="13" spans="1:17" x14ac:dyDescent="0.15">
      <c r="A13" s="49"/>
      <c r="B13" s="2">
        <v>240</v>
      </c>
      <c r="C13" s="2">
        <v>1</v>
      </c>
      <c r="D13" s="2">
        <v>0</v>
      </c>
      <c r="E13" s="2">
        <f t="shared" si="8"/>
        <v>240</v>
      </c>
      <c r="F13" s="2">
        <v>0</v>
      </c>
      <c r="G13" s="2">
        <v>0</v>
      </c>
      <c r="H13" s="2">
        <f t="shared" si="9"/>
        <v>0</v>
      </c>
      <c r="I13" s="2">
        <v>1</v>
      </c>
      <c r="J13" s="2">
        <v>0</v>
      </c>
      <c r="K13" s="2">
        <f t="shared" si="10"/>
        <v>240</v>
      </c>
      <c r="L13" s="2"/>
      <c r="M13" s="2"/>
      <c r="N13" s="2"/>
      <c r="O13" s="2">
        <f t="shared" si="5"/>
        <v>0</v>
      </c>
      <c r="P13" s="2">
        <f t="shared" si="6"/>
        <v>0</v>
      </c>
      <c r="Q13" s="2">
        <f t="shared" si="11"/>
        <v>0</v>
      </c>
    </row>
    <row r="14" spans="1:17" x14ac:dyDescent="0.15">
      <c r="A14" s="49"/>
      <c r="B14" s="2" t="s">
        <v>19</v>
      </c>
      <c r="C14" s="2">
        <f t="shared" ref="C14:K14" si="12">SUM(C11:C13)</f>
        <v>1558</v>
      </c>
      <c r="D14" s="2">
        <f t="shared" si="12"/>
        <v>22</v>
      </c>
      <c r="E14" s="2">
        <f t="shared" si="12"/>
        <v>156100</v>
      </c>
      <c r="F14" s="2">
        <f t="shared" si="12"/>
        <v>243</v>
      </c>
      <c r="G14" s="2">
        <f t="shared" si="12"/>
        <v>18</v>
      </c>
      <c r="H14" s="2">
        <f t="shared" si="12"/>
        <v>25900</v>
      </c>
      <c r="I14" s="2">
        <f t="shared" si="12"/>
        <v>247</v>
      </c>
      <c r="J14" s="2">
        <f t="shared" si="12"/>
        <v>19</v>
      </c>
      <c r="K14" s="2">
        <f t="shared" si="12"/>
        <v>25160</v>
      </c>
      <c r="L14" s="2"/>
      <c r="M14" s="2"/>
      <c r="N14" s="2"/>
      <c r="O14" s="2">
        <f t="shared" ref="O14:Q14" si="13">SUM(O11:O13)</f>
        <v>1554</v>
      </c>
      <c r="P14" s="2">
        <f t="shared" si="13"/>
        <v>21</v>
      </c>
      <c r="Q14" s="2">
        <f t="shared" si="13"/>
        <v>156840</v>
      </c>
    </row>
    <row r="16" spans="1:17" x14ac:dyDescent="0.15">
      <c r="A16" t="s">
        <v>95</v>
      </c>
      <c r="B16" t="s">
        <v>96</v>
      </c>
    </row>
    <row r="17" spans="1:12" x14ac:dyDescent="0.15">
      <c r="B17" t="s">
        <v>97</v>
      </c>
    </row>
    <row r="19" spans="1:12" ht="17.100000000000001" customHeight="1" x14ac:dyDescent="0.15">
      <c r="A19" t="s">
        <v>98</v>
      </c>
    </row>
    <row r="20" spans="1:12" s="14" customFormat="1" ht="27.95" customHeight="1" x14ac:dyDescent="0.15">
      <c r="A20" s="18" t="s">
        <v>8</v>
      </c>
      <c r="B20" s="18" t="s">
        <v>9</v>
      </c>
      <c r="C20" s="18" t="s">
        <v>99</v>
      </c>
      <c r="D20" s="18" t="s">
        <v>100</v>
      </c>
      <c r="E20" s="18" t="s">
        <v>101</v>
      </c>
      <c r="F20" s="18" t="s">
        <v>102</v>
      </c>
      <c r="G20" s="18" t="s">
        <v>103</v>
      </c>
      <c r="H20" s="18" t="s">
        <v>104</v>
      </c>
      <c r="I20" s="19"/>
      <c r="J20" s="19"/>
      <c r="K20" s="19"/>
      <c r="L20" s="19"/>
    </row>
    <row r="21" spans="1:12" x14ac:dyDescent="0.15">
      <c r="A21" s="49" t="s">
        <v>18</v>
      </c>
      <c r="B21" s="2">
        <v>83</v>
      </c>
      <c r="C21" s="2">
        <v>0</v>
      </c>
      <c r="D21" s="2">
        <v>90</v>
      </c>
      <c r="E21" s="2">
        <v>0</v>
      </c>
      <c r="F21" s="2">
        <v>8</v>
      </c>
      <c r="G21" s="2">
        <v>0</v>
      </c>
      <c r="H21" s="2">
        <f>C21+D21+E21-F21-G21</f>
        <v>82</v>
      </c>
      <c r="I21" s="7"/>
      <c r="J21" s="7"/>
      <c r="K21" s="7"/>
      <c r="L21" s="7"/>
    </row>
    <row r="22" spans="1:12" x14ac:dyDescent="0.15">
      <c r="A22" s="49"/>
      <c r="B22" s="2">
        <v>88</v>
      </c>
      <c r="C22" s="2">
        <v>13</v>
      </c>
      <c r="D22" s="2">
        <v>30</v>
      </c>
      <c r="E22" s="2">
        <v>0</v>
      </c>
      <c r="F22" s="2">
        <v>3</v>
      </c>
      <c r="G22" s="2">
        <v>0</v>
      </c>
      <c r="H22" s="2">
        <f>C22+D22+E22-F22-G22</f>
        <v>40</v>
      </c>
      <c r="I22" s="7"/>
      <c r="J22" s="7"/>
      <c r="K22" s="7"/>
      <c r="L22" s="7"/>
    </row>
    <row r="23" spans="1:12" x14ac:dyDescent="0.15">
      <c r="A23" s="49"/>
      <c r="B23" s="2">
        <v>100</v>
      </c>
      <c r="C23" s="2">
        <v>337</v>
      </c>
      <c r="D23" s="2">
        <v>15</v>
      </c>
      <c r="E23" s="2">
        <v>0</v>
      </c>
      <c r="F23" s="2">
        <v>86</v>
      </c>
      <c r="G23" s="2">
        <v>0</v>
      </c>
      <c r="H23" s="2">
        <f>C23+D23+E23-F23-G23</f>
        <v>266</v>
      </c>
      <c r="I23" s="7"/>
      <c r="J23" s="7"/>
      <c r="K23" s="7"/>
      <c r="L23" s="7"/>
    </row>
    <row r="24" spans="1:12" x14ac:dyDescent="0.15">
      <c r="A24" s="49"/>
      <c r="B24" s="2" t="s">
        <v>19</v>
      </c>
      <c r="C24" s="2">
        <f>SUM(C21:C23)</f>
        <v>350</v>
      </c>
      <c r="D24" s="2">
        <f>SUM(D21:D23)</f>
        <v>135</v>
      </c>
      <c r="E24" s="2">
        <f>SUM(E21:E23)</f>
        <v>0</v>
      </c>
      <c r="F24" s="2">
        <f>SUM(F21:F23)</f>
        <v>97</v>
      </c>
      <c r="G24" s="2">
        <v>0</v>
      </c>
      <c r="H24" s="2">
        <f>C24+D24+E24-F24-G24</f>
        <v>388</v>
      </c>
      <c r="I24" s="7"/>
      <c r="J24" s="7"/>
      <c r="K24" s="7"/>
      <c r="L24" s="7"/>
    </row>
    <row r="26" spans="1:12" x14ac:dyDescent="0.15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1"/>
  <sheetViews>
    <sheetView workbookViewId="0">
      <selection activeCell="T15" sqref="T15:V21"/>
    </sheetView>
  </sheetViews>
  <sheetFormatPr defaultColWidth="9" defaultRowHeight="13.5" x14ac:dyDescent="0.1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 x14ac:dyDescent="0.15">
      <c r="A1" s="15" t="s">
        <v>106</v>
      </c>
    </row>
    <row r="7" spans="1:22" x14ac:dyDescent="0.15">
      <c r="O7" s="13"/>
      <c r="P7" s="2" t="s">
        <v>107</v>
      </c>
      <c r="Q7" s="2" t="s">
        <v>108</v>
      </c>
      <c r="R7" s="2" t="s">
        <v>109</v>
      </c>
      <c r="S7" s="2" t="s">
        <v>110</v>
      </c>
      <c r="T7" s="2" t="s">
        <v>111</v>
      </c>
      <c r="U7" s="13"/>
    </row>
    <row r="8" spans="1:22" x14ac:dyDescent="0.15">
      <c r="O8" s="13" t="s">
        <v>112</v>
      </c>
      <c r="P8" s="3">
        <v>43133</v>
      </c>
      <c r="Q8" s="2" t="s">
        <v>113</v>
      </c>
      <c r="R8" s="2" t="s">
        <v>114</v>
      </c>
      <c r="S8" s="2">
        <v>500</v>
      </c>
      <c r="T8" s="2"/>
      <c r="U8" s="13"/>
    </row>
    <row r="9" spans="1:22" x14ac:dyDescent="0.15">
      <c r="O9" s="13"/>
      <c r="P9" s="3">
        <v>43133</v>
      </c>
      <c r="Q9" s="2" t="s">
        <v>115</v>
      </c>
      <c r="R9" s="2" t="s">
        <v>114</v>
      </c>
      <c r="S9" s="2"/>
      <c r="T9" s="2">
        <v>50</v>
      </c>
      <c r="U9" s="13"/>
    </row>
    <row r="10" spans="1:22" x14ac:dyDescent="0.15">
      <c r="A10" t="s">
        <v>116</v>
      </c>
      <c r="O10" s="13"/>
      <c r="P10" s="3">
        <v>43133</v>
      </c>
      <c r="Q10" s="2" t="s">
        <v>117</v>
      </c>
      <c r="R10" s="2" t="s">
        <v>114</v>
      </c>
      <c r="S10" s="2"/>
      <c r="T10" s="2">
        <v>200</v>
      </c>
      <c r="U10" s="13"/>
    </row>
    <row r="11" spans="1:22" x14ac:dyDescent="0.15">
      <c r="A11" t="s">
        <v>118</v>
      </c>
      <c r="O11" s="13"/>
      <c r="P11" s="3">
        <v>43133</v>
      </c>
      <c r="Q11" s="2" t="s">
        <v>119</v>
      </c>
      <c r="R11" s="2" t="s">
        <v>120</v>
      </c>
      <c r="S11" s="2">
        <v>1000</v>
      </c>
      <c r="T11" s="2"/>
      <c r="U11" s="13"/>
    </row>
    <row r="12" spans="1:22" x14ac:dyDescent="0.15">
      <c r="A12" t="s">
        <v>121</v>
      </c>
      <c r="O12" s="13"/>
      <c r="P12" s="3"/>
      <c r="Q12" s="2" t="s">
        <v>19</v>
      </c>
      <c r="R12" s="2"/>
      <c r="S12" s="2">
        <f>SUM(S8:S11)</f>
        <v>1500</v>
      </c>
      <c r="T12" s="2">
        <f>SUM(T8:T11)</f>
        <v>250</v>
      </c>
      <c r="U12" s="13"/>
    </row>
    <row r="13" spans="1:22" x14ac:dyDescent="0.15">
      <c r="A13" t="s">
        <v>122</v>
      </c>
      <c r="O13" s="13"/>
      <c r="P13" s="16"/>
      <c r="Q13" s="13"/>
      <c r="R13" s="13"/>
      <c r="S13" s="13"/>
      <c r="T13" s="13"/>
      <c r="U13" s="13"/>
    </row>
    <row r="14" spans="1:22" x14ac:dyDescent="0.15">
      <c r="O14" s="13"/>
      <c r="P14" s="16"/>
      <c r="Q14" s="13"/>
      <c r="R14" s="13"/>
      <c r="S14" s="13"/>
      <c r="T14" s="13"/>
      <c r="U14" s="13"/>
    </row>
    <row r="15" spans="1:22" x14ac:dyDescent="0.15">
      <c r="A15" t="s">
        <v>123</v>
      </c>
      <c r="O15" s="13"/>
      <c r="P15" s="49" t="s">
        <v>107</v>
      </c>
      <c r="Q15" s="49" t="s">
        <v>109</v>
      </c>
      <c r="R15" s="49" t="s">
        <v>124</v>
      </c>
      <c r="S15" s="49"/>
      <c r="T15" s="49" t="s">
        <v>125</v>
      </c>
      <c r="U15" s="49"/>
      <c r="V15" s="49"/>
    </row>
    <row r="16" spans="1:22" x14ac:dyDescent="0.15">
      <c r="A16" t="s">
        <v>126</v>
      </c>
      <c r="O16" s="13"/>
      <c r="P16" s="61"/>
      <c r="Q16" s="61"/>
      <c r="R16" s="2" t="s">
        <v>113</v>
      </c>
      <c r="S16" s="2" t="s">
        <v>127</v>
      </c>
      <c r="T16" s="4" t="s">
        <v>115</v>
      </c>
      <c r="U16" s="4" t="s">
        <v>117</v>
      </c>
      <c r="V16" s="2" t="s">
        <v>128</v>
      </c>
    </row>
    <row r="17" spans="1:22" x14ac:dyDescent="0.15">
      <c r="A17" t="s">
        <v>129</v>
      </c>
      <c r="O17" s="13"/>
      <c r="P17" s="17">
        <v>43133</v>
      </c>
      <c r="Q17" s="2" t="s">
        <v>114</v>
      </c>
      <c r="R17" s="2">
        <v>500</v>
      </c>
      <c r="S17" s="2"/>
      <c r="T17" s="2">
        <v>50</v>
      </c>
      <c r="U17" s="2">
        <v>200</v>
      </c>
      <c r="V17" s="4"/>
    </row>
    <row r="18" spans="1:22" x14ac:dyDescent="0.15">
      <c r="A18" t="s">
        <v>130</v>
      </c>
      <c r="O18" s="13"/>
      <c r="P18" s="17">
        <v>43133</v>
      </c>
      <c r="Q18" s="2" t="s">
        <v>120</v>
      </c>
      <c r="R18" s="4"/>
      <c r="S18" s="2">
        <v>1000</v>
      </c>
      <c r="T18" s="4"/>
      <c r="U18" s="4"/>
      <c r="V18" s="4"/>
    </row>
    <row r="19" spans="1:22" x14ac:dyDescent="0.15">
      <c r="O19" s="13"/>
      <c r="P19" s="17">
        <v>43133</v>
      </c>
      <c r="Q19" s="2" t="s">
        <v>128</v>
      </c>
      <c r="R19" s="4"/>
      <c r="S19" s="2"/>
      <c r="T19" s="4"/>
      <c r="U19" s="4"/>
      <c r="V19" s="2">
        <v>500</v>
      </c>
    </row>
    <row r="20" spans="1:22" x14ac:dyDescent="0.15">
      <c r="O20" s="13"/>
      <c r="P20" s="2"/>
      <c r="Q20" s="2" t="s">
        <v>19</v>
      </c>
      <c r="R20" s="2">
        <f>SUM(R17:R18)</f>
        <v>500</v>
      </c>
      <c r="S20" s="2">
        <f>SUM(S17:S18)</f>
        <v>1000</v>
      </c>
      <c r="T20" s="2">
        <f>SUM(T17:T18)</f>
        <v>50</v>
      </c>
      <c r="U20" s="2">
        <f>SUM(U17:U18)</f>
        <v>200</v>
      </c>
      <c r="V20" s="2">
        <f>SUM(V17:V19)</f>
        <v>500</v>
      </c>
    </row>
    <row r="21" spans="1:22" x14ac:dyDescent="0.15">
      <c r="A21" t="s">
        <v>131</v>
      </c>
      <c r="O21" s="13"/>
      <c r="P21" s="2"/>
      <c r="Q21" s="2" t="s">
        <v>132</v>
      </c>
      <c r="R21" s="49">
        <f>SUM(R17:S18)</f>
        <v>1500</v>
      </c>
      <c r="S21" s="49"/>
      <c r="T21" s="54">
        <f>SUM(T17:V20)</f>
        <v>1500</v>
      </c>
      <c r="U21" s="52"/>
      <c r="V21" s="53"/>
    </row>
    <row r="22" spans="1:22" x14ac:dyDescent="0.15">
      <c r="A22" t="s">
        <v>133</v>
      </c>
      <c r="O22" s="13"/>
      <c r="P22" s="13"/>
      <c r="Q22" s="13"/>
      <c r="R22" s="13"/>
      <c r="S22" s="13"/>
      <c r="T22" s="13"/>
      <c r="U22" s="13"/>
    </row>
    <row r="23" spans="1:22" x14ac:dyDescent="0.15">
      <c r="A23" t="s">
        <v>134</v>
      </c>
      <c r="O23" s="13"/>
      <c r="P23" s="13"/>
      <c r="Q23" s="13"/>
      <c r="R23" s="13"/>
      <c r="S23" s="13"/>
      <c r="T23" s="13"/>
      <c r="U23" s="13"/>
    </row>
    <row r="24" spans="1:22" x14ac:dyDescent="0.15">
      <c r="A24" t="s">
        <v>130</v>
      </c>
      <c r="O24" s="13"/>
      <c r="P24" s="13"/>
      <c r="Q24" s="13"/>
      <c r="R24" s="13"/>
      <c r="S24" s="13"/>
      <c r="T24" s="13"/>
      <c r="U24" s="13"/>
    </row>
    <row r="25" spans="1:22" x14ac:dyDescent="0.15">
      <c r="O25" s="13"/>
      <c r="P25" s="13"/>
      <c r="Q25" s="13"/>
      <c r="R25" s="13"/>
      <c r="S25" s="13"/>
      <c r="T25" s="13"/>
      <c r="U25" s="13"/>
    </row>
    <row r="26" spans="1:22" x14ac:dyDescent="0.15">
      <c r="A26" t="s">
        <v>135</v>
      </c>
      <c r="O26" s="13"/>
      <c r="P26" s="13"/>
      <c r="Q26" s="13"/>
      <c r="R26" s="13"/>
      <c r="S26" s="13"/>
      <c r="T26" s="13"/>
      <c r="U26" s="13"/>
    </row>
    <row r="27" spans="1:22" x14ac:dyDescent="0.15">
      <c r="A27" t="s">
        <v>136</v>
      </c>
      <c r="O27" s="13"/>
      <c r="P27" s="13"/>
      <c r="Q27" s="13"/>
      <c r="R27" s="13"/>
      <c r="S27" s="13"/>
      <c r="T27" s="13"/>
      <c r="U27" s="13"/>
    </row>
    <row r="28" spans="1:22" x14ac:dyDescent="0.15">
      <c r="A28" t="s">
        <v>137</v>
      </c>
      <c r="O28" s="13"/>
      <c r="P28" s="13"/>
      <c r="Q28" s="13"/>
      <c r="R28" s="13"/>
      <c r="S28" s="13"/>
      <c r="T28" s="13"/>
      <c r="U28" s="13"/>
    </row>
    <row r="29" spans="1:22" x14ac:dyDescent="0.15">
      <c r="A29" t="s">
        <v>130</v>
      </c>
      <c r="O29" s="13"/>
      <c r="P29" s="13"/>
      <c r="Q29" s="13"/>
      <c r="R29" s="13"/>
      <c r="S29" s="13"/>
      <c r="T29" s="13"/>
      <c r="U29" s="13"/>
    </row>
    <row r="30" spans="1:22" x14ac:dyDescent="0.15">
      <c r="O30" s="13"/>
      <c r="P30" s="13"/>
      <c r="Q30" s="13"/>
      <c r="R30" s="13"/>
      <c r="S30" s="13"/>
      <c r="T30" s="13"/>
      <c r="U30" s="13"/>
    </row>
    <row r="31" spans="1:22" ht="29.1" customHeight="1" x14ac:dyDescent="0.15">
      <c r="A31" s="8" t="s">
        <v>138</v>
      </c>
      <c r="O31" s="13"/>
      <c r="P31" s="13"/>
      <c r="Q31" s="13"/>
      <c r="R31" s="13"/>
      <c r="S31" s="13"/>
      <c r="T31" s="13"/>
      <c r="U31" s="13"/>
    </row>
    <row r="32" spans="1:22" x14ac:dyDescent="0.15">
      <c r="A32" t="s">
        <v>139</v>
      </c>
      <c r="O32" s="13"/>
      <c r="P32" s="13"/>
      <c r="Q32" s="13"/>
      <c r="R32" s="13"/>
      <c r="S32" s="13"/>
      <c r="T32" s="13"/>
      <c r="U32" s="13"/>
    </row>
    <row r="48" spans="1:1" x14ac:dyDescent="0.15">
      <c r="A48" t="s">
        <v>140</v>
      </c>
    </row>
    <row r="49" spans="1:1" x14ac:dyDescent="0.15">
      <c r="A49" t="s">
        <v>141</v>
      </c>
    </row>
    <row r="50" spans="1:1" x14ac:dyDescent="0.15">
      <c r="A50" t="s">
        <v>142</v>
      </c>
    </row>
    <row r="51" spans="1:1" x14ac:dyDescent="0.15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7" type="noConversion"/>
  <pageMargins left="0.75" right="0.75" top="1" bottom="1" header="0.51180555555555596" footer="0.51180555555555596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E31" sqref="E31"/>
    </sheetView>
  </sheetViews>
  <sheetFormatPr defaultColWidth="9" defaultRowHeight="13.5" x14ac:dyDescent="0.1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 x14ac:dyDescent="0.15">
      <c r="A1" t="s">
        <v>144</v>
      </c>
      <c r="C1" t="s">
        <v>145</v>
      </c>
    </row>
    <row r="2" spans="1:6" x14ac:dyDescent="0.15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 x14ac:dyDescent="0.15">
      <c r="A3" s="10">
        <v>43136.354166666701</v>
      </c>
      <c r="B3" s="11" t="s">
        <v>151</v>
      </c>
      <c r="C3" s="12">
        <v>400</v>
      </c>
      <c r="D3" s="12">
        <v>200</v>
      </c>
      <c r="E3" s="12">
        <v>40</v>
      </c>
      <c r="F3" s="12">
        <f>C3-D3-E3</f>
        <v>160</v>
      </c>
    </row>
    <row r="4" spans="1:6" ht="21" customHeight="1" x14ac:dyDescent="0.15">
      <c r="C4" s="13" t="s">
        <v>152</v>
      </c>
      <c r="D4" s="13" t="s">
        <v>152</v>
      </c>
      <c r="E4" s="13" t="s">
        <v>152</v>
      </c>
      <c r="F4" s="13" t="s">
        <v>152</v>
      </c>
    </row>
    <row r="5" spans="1:6" ht="45" customHeight="1" x14ac:dyDescent="0.15">
      <c r="C5" s="14" t="s">
        <v>153</v>
      </c>
      <c r="D5" s="14" t="s">
        <v>154</v>
      </c>
      <c r="E5" s="14" t="s">
        <v>155</v>
      </c>
      <c r="F5" s="14" t="s">
        <v>156</v>
      </c>
    </row>
  </sheetData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17"/>
  <sheetViews>
    <sheetView tabSelected="1" workbookViewId="0">
      <selection activeCell="J10" sqref="J10"/>
    </sheetView>
  </sheetViews>
  <sheetFormatPr defaultColWidth="9" defaultRowHeight="16.5" x14ac:dyDescent="0.15"/>
  <cols>
    <col min="1" max="1" width="9" style="42"/>
    <col min="2" max="4" width="20.625" style="42" customWidth="1"/>
    <col min="5" max="5" width="30.75" style="42" customWidth="1"/>
    <col min="6" max="16384" width="9" style="42"/>
  </cols>
  <sheetData>
    <row r="1" spans="2:5" ht="37.5" customHeight="1" x14ac:dyDescent="0.15"/>
    <row r="2" spans="2:5" ht="22.5" x14ac:dyDescent="0.15">
      <c r="B2" s="43" t="s">
        <v>183</v>
      </c>
      <c r="C2" s="43"/>
      <c r="E2" s="62" t="s">
        <v>181</v>
      </c>
    </row>
    <row r="3" spans="2:5" ht="21" customHeight="1" thickBot="1" x14ac:dyDescent="0.2"/>
    <row r="4" spans="2:5" ht="24.95" customHeight="1" x14ac:dyDescent="0.15">
      <c r="B4" s="67" t="s">
        <v>158</v>
      </c>
      <c r="C4" s="68"/>
      <c r="D4" s="68" t="s">
        <v>157</v>
      </c>
      <c r="E4" s="69" t="s">
        <v>176</v>
      </c>
    </row>
    <row r="5" spans="2:5" ht="24.95" customHeight="1" x14ac:dyDescent="0.15">
      <c r="B5" s="79" t="s">
        <v>177</v>
      </c>
      <c r="C5" s="72" t="s">
        <v>159</v>
      </c>
      <c r="D5" s="72" t="s">
        <v>160</v>
      </c>
      <c r="E5" s="73"/>
    </row>
    <row r="6" spans="2:5" ht="24.95" customHeight="1" x14ac:dyDescent="0.15">
      <c r="B6" s="74"/>
      <c r="C6" s="72" t="s">
        <v>161</v>
      </c>
      <c r="D6" s="72" t="s">
        <v>160</v>
      </c>
      <c r="E6" s="73"/>
    </row>
    <row r="7" spans="2:5" ht="24.95" customHeight="1" x14ac:dyDescent="0.15">
      <c r="B7" s="74"/>
      <c r="C7" s="72" t="s">
        <v>165</v>
      </c>
      <c r="D7" s="72" t="s">
        <v>164</v>
      </c>
      <c r="E7" s="73"/>
    </row>
    <row r="8" spans="2:5" ht="24.95" customHeight="1" x14ac:dyDescent="0.15">
      <c r="B8" s="74"/>
      <c r="C8" s="72" t="s">
        <v>162</v>
      </c>
      <c r="D8" s="72" t="s">
        <v>182</v>
      </c>
      <c r="E8" s="73" t="s">
        <v>184</v>
      </c>
    </row>
    <row r="9" spans="2:5" ht="24.95" customHeight="1" x14ac:dyDescent="0.15">
      <c r="B9" s="75"/>
      <c r="C9" s="72" t="s">
        <v>163</v>
      </c>
      <c r="D9" s="72" t="s">
        <v>169</v>
      </c>
      <c r="E9" s="73" t="s">
        <v>185</v>
      </c>
    </row>
    <row r="10" spans="2:5" ht="24.95" customHeight="1" x14ac:dyDescent="0.15">
      <c r="B10" s="80" t="s">
        <v>178</v>
      </c>
      <c r="C10" s="70" t="s">
        <v>167</v>
      </c>
      <c r="D10" s="70" t="s">
        <v>169</v>
      </c>
      <c r="E10" s="71"/>
    </row>
    <row r="11" spans="2:5" ht="24.95" customHeight="1" x14ac:dyDescent="0.15">
      <c r="B11" s="76"/>
      <c r="C11" s="70" t="s">
        <v>168</v>
      </c>
      <c r="D11" s="70" t="s">
        <v>180</v>
      </c>
      <c r="E11" s="71" t="s">
        <v>186</v>
      </c>
    </row>
    <row r="12" spans="2:5" ht="24.95" customHeight="1" x14ac:dyDescent="0.15">
      <c r="B12" s="81" t="s">
        <v>179</v>
      </c>
      <c r="C12" s="63" t="s">
        <v>170</v>
      </c>
      <c r="D12" s="63" t="s">
        <v>169</v>
      </c>
      <c r="E12" s="64"/>
    </row>
    <row r="13" spans="2:5" ht="24.95" customHeight="1" x14ac:dyDescent="0.15">
      <c r="B13" s="77"/>
      <c r="C13" s="63" t="s">
        <v>171</v>
      </c>
      <c r="D13" s="63" t="s">
        <v>169</v>
      </c>
      <c r="E13" s="64"/>
    </row>
    <row r="14" spans="2:5" ht="24.95" customHeight="1" x14ac:dyDescent="0.15">
      <c r="B14" s="77"/>
      <c r="C14" s="63" t="s">
        <v>172</v>
      </c>
      <c r="D14" s="63" t="s">
        <v>166</v>
      </c>
      <c r="E14" s="64"/>
    </row>
    <row r="15" spans="2:5" ht="24.95" customHeight="1" x14ac:dyDescent="0.15">
      <c r="B15" s="77"/>
      <c r="C15" s="63" t="s">
        <v>173</v>
      </c>
      <c r="D15" s="63" t="s">
        <v>169</v>
      </c>
      <c r="E15" s="64"/>
    </row>
    <row r="16" spans="2:5" ht="24.95" customHeight="1" x14ac:dyDescent="0.15">
      <c r="B16" s="77"/>
      <c r="C16" s="63" t="s">
        <v>174</v>
      </c>
      <c r="D16" s="63" t="s">
        <v>166</v>
      </c>
      <c r="E16" s="64"/>
    </row>
    <row r="17" spans="2:5" ht="24.95" customHeight="1" thickBot="1" x14ac:dyDescent="0.2">
      <c r="B17" s="78"/>
      <c r="C17" s="65" t="s">
        <v>175</v>
      </c>
      <c r="D17" s="65" t="s">
        <v>166</v>
      </c>
      <c r="E17" s="66"/>
    </row>
  </sheetData>
  <mergeCells count="3">
    <mergeCell ref="B5:B9"/>
    <mergeCell ref="B10:B11"/>
    <mergeCell ref="B12:B17"/>
  </mergeCells>
  <phoneticPr fontId="7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收益统计</vt:lpstr>
      <vt:lpstr>课时统计</vt:lpstr>
      <vt:lpstr>资金账单</vt:lpstr>
      <vt:lpstr>Sheet1</vt:lpstr>
      <vt:lpstr>积分规则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HP</cp:lastModifiedBy>
  <dcterms:created xsi:type="dcterms:W3CDTF">2017-10-24T06:40:00Z</dcterms:created>
  <dcterms:modified xsi:type="dcterms:W3CDTF">2018-09-29T06:05:40Z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