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8080" windowHeight="13200" firstSheet="5" activeTab="7"/>
  </bookViews>
  <sheets>
    <sheet name="Sheet4" sheetId="4" state="hidden" r:id="rId1"/>
    <sheet name="收益统计" sheetId="7" state="hidden" r:id="rId2"/>
    <sheet name="课时统计" sheetId="6" state="hidden" r:id="rId3"/>
    <sheet name="资金账单" sheetId="5" state="hidden" r:id="rId4"/>
    <sheet name="Sheet1" sheetId="8" state="hidden" r:id="rId5"/>
    <sheet name="个人教练" sheetId="13" r:id="rId6"/>
    <sheet name="训练营（按照课时费计算收入）" sheetId="14" r:id="rId7"/>
    <sheet name="训练营（机构版，按照营业额计算收入）" sheetId="15" r:id="rId8"/>
    <sheet name="平台" sheetId="12" r:id="rId9"/>
  </sheets>
  <calcPr calcId="124519" concurrentCalc="0"/>
</workbook>
</file>

<file path=xl/calcChain.xml><?xml version="1.0" encoding="utf-8"?>
<calcChain xmlns="http://schemas.openxmlformats.org/spreadsheetml/2006/main">
  <c r="E46" i="15"/>
  <c r="D46"/>
  <c r="C46"/>
  <c r="E46" i="14"/>
  <c r="D46"/>
  <c r="C46"/>
  <c r="I6"/>
  <c r="F3" i="8"/>
  <c r="T20" i="5"/>
  <c r="U20"/>
  <c r="V20"/>
  <c r="T21"/>
  <c r="R21"/>
  <c r="S20"/>
  <c r="R20"/>
  <c r="T12"/>
  <c r="S12"/>
  <c r="C24" i="6"/>
  <c r="D24"/>
  <c r="E24"/>
  <c r="F24"/>
  <c r="H24"/>
  <c r="H23"/>
  <c r="H22"/>
  <c r="H21"/>
  <c r="E11"/>
  <c r="H11"/>
  <c r="K11"/>
  <c r="Q11"/>
  <c r="E12"/>
  <c r="H12"/>
  <c r="K12"/>
  <c r="Q12"/>
  <c r="E13"/>
  <c r="H13"/>
  <c r="K13"/>
  <c r="Q13"/>
  <c r="Q14"/>
  <c r="P11"/>
  <c r="P12"/>
  <c r="P13"/>
  <c r="P14"/>
  <c r="O11"/>
  <c r="O12"/>
  <c r="O13"/>
  <c r="O14"/>
  <c r="K14"/>
  <c r="J14"/>
  <c r="I14"/>
  <c r="H14"/>
  <c r="G14"/>
  <c r="F14"/>
  <c r="E14"/>
  <c r="D14"/>
  <c r="C14"/>
  <c r="P9"/>
  <c r="P10"/>
  <c r="O9"/>
  <c r="O10"/>
  <c r="K10"/>
  <c r="J10"/>
  <c r="I10"/>
  <c r="H10"/>
  <c r="G10"/>
  <c r="F10"/>
  <c r="E10"/>
  <c r="D10"/>
  <c r="C10"/>
  <c r="Q5"/>
  <c r="Q6"/>
  <c r="Q7"/>
  <c r="Q8"/>
  <c r="P5"/>
  <c r="P6"/>
  <c r="P7"/>
  <c r="P8"/>
  <c r="O5"/>
  <c r="O6"/>
  <c r="O7"/>
  <c r="O8"/>
  <c r="K8"/>
  <c r="J8"/>
  <c r="I8"/>
  <c r="H8"/>
  <c r="G8"/>
  <c r="F8"/>
  <c r="E8"/>
  <c r="D8"/>
  <c r="C8"/>
  <c r="E18" i="4"/>
  <c r="H18"/>
  <c r="K18"/>
  <c r="Q18"/>
  <c r="E19"/>
  <c r="H19"/>
  <c r="K19"/>
  <c r="Q19"/>
  <c r="E20"/>
  <c r="H20"/>
  <c r="K20"/>
  <c r="Q20"/>
  <c r="Q21"/>
  <c r="P18"/>
  <c r="P19"/>
  <c r="P20"/>
  <c r="P21"/>
  <c r="O18"/>
  <c r="O19"/>
  <c r="O20"/>
  <c r="O21"/>
  <c r="K21"/>
  <c r="J21"/>
  <c r="I21"/>
  <c r="H21"/>
  <c r="G21"/>
  <c r="F21"/>
  <c r="E21"/>
  <c r="D21"/>
  <c r="C21"/>
  <c r="P16"/>
  <c r="P17"/>
  <c r="O16"/>
  <c r="O17"/>
  <c r="K17"/>
  <c r="J17"/>
  <c r="I17"/>
  <c r="H17"/>
  <c r="G17"/>
  <c r="F17"/>
  <c r="E17"/>
  <c r="D17"/>
  <c r="C17"/>
  <c r="Q12"/>
  <c r="Q13"/>
  <c r="Q14"/>
  <c r="Q15"/>
  <c r="P12"/>
  <c r="P13"/>
  <c r="P14"/>
  <c r="P15"/>
  <c r="O12"/>
  <c r="O13"/>
  <c r="O14"/>
  <c r="O15"/>
  <c r="K15"/>
  <c r="J15"/>
  <c r="I15"/>
  <c r="H15"/>
  <c r="G15"/>
  <c r="F15"/>
  <c r="E15"/>
  <c r="D15"/>
  <c r="C15"/>
</calcChain>
</file>

<file path=xl/sharedStrings.xml><?xml version="1.0" encoding="utf-8"?>
<sst xmlns="http://schemas.openxmlformats.org/spreadsheetml/2006/main" count="703" uniqueCount="288">
  <si>
    <t>收：</t>
  </si>
  <si>
    <t>1、支付订单和订单对账模块：</t>
  </si>
  <si>
    <t xml:space="preserve">   添加手动修改手续费功能</t>
  </si>
  <si>
    <t xml:space="preserve">   学费订单明细显示学员名字</t>
  </si>
  <si>
    <t xml:space="preserve">   支付状态和订单状态是否重复？支付类型和支付状态/订单状态是否能够做筛选？</t>
  </si>
  <si>
    <t xml:space="preserve">   </t>
  </si>
  <si>
    <t>2、收益统计（可能需要改名）</t>
  </si>
  <si>
    <t xml:space="preserve">   格式调整如下，以下是我统计的2018年1月的数据</t>
  </si>
  <si>
    <t>训练营</t>
  </si>
  <si>
    <t>单价</t>
  </si>
  <si>
    <t>上月未上课时
上月剩余课时费</t>
  </si>
  <si>
    <t>本月交费课时
本月交费金额</t>
  </si>
  <si>
    <t>本月已上课时
本月已上课时费金额</t>
  </si>
  <si>
    <t>本月退费</t>
  </si>
  <si>
    <t>本月剩余课时（未分成）</t>
  </si>
  <si>
    <t>实课</t>
  </si>
  <si>
    <t>赠课</t>
  </si>
  <si>
    <t>金额</t>
  </si>
  <si>
    <t>安凯训练营</t>
  </si>
  <si>
    <t>小计</t>
  </si>
  <si>
    <t>钟声训练营</t>
  </si>
  <si>
    <t>大热训练营</t>
  </si>
  <si>
    <t xml:space="preserve">  缴费金额及退费金额与缴费统计页面一致，本月已上课时与工资收入页面数据一致</t>
  </si>
  <si>
    <t xml:space="preserve">  退费手续费收入系统如何统计及分成.....</t>
  </si>
  <si>
    <t xml:space="preserve">  平台收入就是本月已上课时金额总和的10%，看看放在哪里显示好</t>
  </si>
  <si>
    <t>支：</t>
  </si>
  <si>
    <t>1、工资收入</t>
  </si>
  <si>
    <t xml:space="preserve">  借鉴这个格式改造成如下：</t>
  </si>
  <si>
    <t xml:space="preserve">  选择教练：安凯翔</t>
  </si>
  <si>
    <t>2018年2月举例</t>
  </si>
  <si>
    <t>1447（总收益）</t>
  </si>
  <si>
    <t>0（赠课总人次）</t>
  </si>
  <si>
    <t>24（学员实际总人次）</t>
  </si>
  <si>
    <t xml:space="preserve">  7（总课时）</t>
  </si>
  <si>
    <t>大热篮球俱乐部</t>
  </si>
  <si>
    <t>大热常规班</t>
  </si>
  <si>
    <t>安凯翔</t>
  </si>
  <si>
    <t xml:space="preserve">   课次：3     人次：13       赠课：0     总和：625                     详细</t>
  </si>
  <si>
    <t>3*100+13*25=625</t>
  </si>
  <si>
    <t xml:space="preserve"> AKcross训练营</t>
  </si>
  <si>
    <t>AKcross课程</t>
  </si>
  <si>
    <t xml:space="preserve">   课次：2     人次：5        赠课：0     总和：400                     详细</t>
  </si>
  <si>
    <t>5*100*0.8=400</t>
  </si>
  <si>
    <t>塘朗追梦队</t>
  </si>
  <si>
    <t xml:space="preserve">   课次：2     人次：6        赠课：0     总和：422                     详细</t>
  </si>
  <si>
    <t>6*88*0.8=422</t>
  </si>
  <si>
    <t xml:space="preserve">  选择训练营：大热</t>
  </si>
  <si>
    <t>468（总收益）</t>
  </si>
  <si>
    <t>2（赠课总人次）</t>
  </si>
  <si>
    <t xml:space="preserve">   课次：3     人次：13       赠课：2     总和：365                     详细</t>
  </si>
  <si>
    <t>（13-2）*100*90%-625=365</t>
  </si>
  <si>
    <t xml:space="preserve">   课次：2     人次：5        赠课：0     总和：50                      详细</t>
  </si>
  <si>
    <t>5*100*0.1=50</t>
  </si>
  <si>
    <t xml:space="preserve">   课次：2     人次：6        赠课：0     总和：53                      详细</t>
  </si>
  <si>
    <t>6*88*0.1=53</t>
  </si>
  <si>
    <t xml:space="preserve">  选择篮球管家平台</t>
  </si>
  <si>
    <t>213（总收益）</t>
  </si>
  <si>
    <t xml:space="preserve">   课次：3     人次：13       赠课：2     总和：110                     详细</t>
  </si>
  <si>
    <t>（13-2）*100*0.1=110</t>
  </si>
  <si>
    <t>总收益与本月可提现金额相符，还要考虑如何把推荐返利的金额做成明细反应到表中</t>
  </si>
  <si>
    <t>工资收入（可能需要改名为收益统计）</t>
  </si>
  <si>
    <t>↓↓↓调整如下</t>
  </si>
  <si>
    <t xml:space="preserve">      分成模式增加，①按照每个月上课的课时费进行分成（例如现在的大热篮球俱乐部，AK训练营）</t>
  </si>
  <si>
    <t xml:space="preserve">                   ②按照每个月的营业额进行分成（例如等待变更的钟声训练营）</t>
  </si>
  <si>
    <t xml:space="preserve">                   ③平台每月收取固定的金额，不参与分成</t>
  </si>
  <si>
    <t xml:space="preserve">      所以是否能单独出一个页面，由后台的管理员去设定不同训练营的分成模式，且考虑设定模式后是否有更改的可能</t>
  </si>
  <si>
    <t xml:space="preserve">  选择训练营</t>
  </si>
  <si>
    <t>选择教练</t>
  </si>
  <si>
    <t>选择时间</t>
  </si>
  <si>
    <t xml:space="preserve">    总收益（课时+活动+返利）</t>
  </si>
  <si>
    <t>→总收益应等于资金账单收入列的合计</t>
  </si>
  <si>
    <t>课时总收益</t>
  </si>
  <si>
    <t>本月赠课应扣金额</t>
  </si>
  <si>
    <t>课时实际收益</t>
  </si>
  <si>
    <t>上课总人次</t>
  </si>
  <si>
    <t>上课总课次</t>
  </si>
  <si>
    <t>训练营名称</t>
  </si>
  <si>
    <t>课程名称及单价</t>
  </si>
  <si>
    <t>教练名称</t>
  </si>
  <si>
    <t xml:space="preserve">   课次：      人次：         总和：                                  详细</t>
  </si>
  <si>
    <t>→针对模式①</t>
  </si>
  <si>
    <t>学费总收益</t>
  </si>
  <si>
    <t xml:space="preserve">      报名人次：                总和：                                         详细    </t>
  </si>
  <si>
    <t>→针对模式②③</t>
  </si>
  <si>
    <t xml:space="preserve">      活动总收益</t>
  </si>
  <si>
    <t>活动发起训练营</t>
  </si>
  <si>
    <t>活动名称及单价</t>
  </si>
  <si>
    <t xml:space="preserve">      返利总收益</t>
  </si>
  <si>
    <t>被推荐人</t>
  </si>
  <si>
    <t>层级</t>
  </si>
  <si>
    <t>被推荐人收入</t>
  </si>
  <si>
    <t>返利金额</t>
  </si>
  <si>
    <t>返利积分</t>
  </si>
  <si>
    <t>创建时间</t>
  </si>
  <si>
    <t>收益统计（可能需要改名为课时统计）</t>
  </si>
  <si>
    <t>↓↓↓</t>
  </si>
  <si>
    <t>调整如下</t>
  </si>
  <si>
    <t>考虑到有不同的结算方式，所以觉得取消金额的显示，只显示课时</t>
  </si>
  <si>
    <t>选择训练营 ：安凯     选择时间2018年1月（2月只能选择1月或之前，不能查看本月）</t>
  </si>
  <si>
    <t>月初课时</t>
  </si>
  <si>
    <t>本月交费课时</t>
  </si>
  <si>
    <t>本月赠送课时</t>
  </si>
  <si>
    <t>本月已上课时</t>
  </si>
  <si>
    <t>本月退费课时</t>
  </si>
  <si>
    <t>本月剩余课时</t>
  </si>
  <si>
    <t>月初课时+本月交费课时+本月赠送课时-本月已上课时-本月退费课时=本月剩余未上课时</t>
  </si>
  <si>
    <t>资金账单（也就是余额的收入支出明细表）</t>
  </si>
  <si>
    <t>日期</t>
  </si>
  <si>
    <t>支出/收入类型</t>
  </si>
  <si>
    <t>内容</t>
  </si>
  <si>
    <t>收入（元）</t>
  </si>
  <si>
    <t>支出（元）</t>
  </si>
  <si>
    <t xml:space="preserve">→其中一天的详细 </t>
  </si>
  <si>
    <t>课时费</t>
  </si>
  <si>
    <t>课时A</t>
  </si>
  <si>
    <t>平台分成</t>
  </si>
  <si>
    <t>1、个人教练身份进入</t>
  </si>
  <si>
    <t>教练工资</t>
  </si>
  <si>
    <t>收入：课时费收入、推荐返利</t>
  </si>
  <si>
    <t>活动收入</t>
  </si>
  <si>
    <t>活动A</t>
  </si>
  <si>
    <t>支出：提现金额</t>
  </si>
  <si>
    <t>不允许添加收入支出</t>
  </si>
  <si>
    <t>2、训练营进入（按课时费结算）</t>
  </si>
  <si>
    <t>收入</t>
  </si>
  <si>
    <t>支出</t>
  </si>
  <si>
    <t>收入：课时费收入、活动收入、推荐返利</t>
  </si>
  <si>
    <t>活动</t>
  </si>
  <si>
    <t>提现</t>
  </si>
  <si>
    <t>支出：平台分成、提现金额、赠课</t>
  </si>
  <si>
    <t>不允许添加收入，可以添加支出</t>
  </si>
  <si>
    <t>3、训练营进入（机构）（按营业额或固定金额使用费结算）</t>
  </si>
  <si>
    <t>合计</t>
  </si>
  <si>
    <t>收入：学费收入和活动收入、推荐返利</t>
  </si>
  <si>
    <t>支出：平台分成、营内教练工资、提现金额</t>
  </si>
  <si>
    <t>4、后台进入</t>
  </si>
  <si>
    <t>收入：平台的课时费收入、活动收入、推荐返利</t>
  </si>
  <si>
    <t>支出：提现</t>
  </si>
  <si>
    <t>数据分析</t>
  </si>
  <si>
    <t>针对收入支出进行分类统计可用图表表示，例如</t>
  </si>
  <si>
    <t>根据本月收入/支出/利润情况可制出一年的折线图</t>
  </si>
  <si>
    <t>要注意的是计算利润时，支出不包括提现，余额不等于利润</t>
  </si>
  <si>
    <t>报表只能统计上个月及之前，不统计本月</t>
  </si>
  <si>
    <t>这个页面可以专门放这些图表，还有浏览量的统计</t>
  </si>
  <si>
    <t>搜索训练营：大热篮球俱乐部</t>
  </si>
  <si>
    <t>课时月份2018年2月</t>
  </si>
  <si>
    <t>上课时间</t>
  </si>
  <si>
    <t>课时信息</t>
  </si>
  <si>
    <t>课时总价</t>
  </si>
  <si>
    <t>平台收费</t>
  </si>
  <si>
    <t>训练营收入</t>
  </si>
  <si>
    <t>课程：大热常规班（单价：100）
班级：丽山文体公园高年级班
正式学员人数：4
学员名单：周宇乐,余鲁文,林城佑,刘昊,            教练：安凯翔</t>
  </si>
  <si>
    <t>↓</t>
  </si>
  <si>
    <t>收入=单价100*正式学员人数</t>
  </si>
  <si>
    <t>支出：训练营设定的教练工资100+25*4</t>
  </si>
  <si>
    <t>支出：平台收取10%</t>
  </si>
  <si>
    <t>余额：400-200-40=160</t>
  </si>
  <si>
    <r>
      <rPr>
        <b/>
        <sz val="16"/>
        <color theme="1"/>
        <rFont val="宋体"/>
        <family val="3"/>
        <charset val="134"/>
      </rPr>
      <t>个人教练</t>
    </r>
    <r>
      <rPr>
        <sz val="16"/>
        <color theme="1"/>
        <rFont val="宋体"/>
        <family val="3"/>
        <charset val="134"/>
      </rPr>
      <t>身份进入</t>
    </r>
  </si>
  <si>
    <t>资金账单</t>
  </si>
  <si>
    <t>结算日期</t>
  </si>
  <si>
    <t>...</t>
  </si>
  <si>
    <t>收益统计</t>
  </si>
  <si>
    <t>课程A</t>
  </si>
  <si>
    <t>班级</t>
  </si>
  <si>
    <t>正式学员人数</t>
  </si>
  <si>
    <t>学员名单</t>
  </si>
  <si>
    <t>计算规则</t>
  </si>
  <si>
    <t>底薪X+基数X*人数</t>
  </si>
  <si>
    <t>课时详情</t>
  </si>
  <si>
    <t>课时月份：2018年2月</t>
  </si>
  <si>
    <t>课时统计</t>
  </si>
  <si>
    <t>课程</t>
  </si>
  <si>
    <t>A</t>
  </si>
  <si>
    <t>B</t>
  </si>
  <si>
    <t>C</t>
  </si>
  <si>
    <t>营业额（报名交费情况）</t>
  </si>
  <si>
    <t>是否可以单独提取出这个训练营的订单记录</t>
  </si>
  <si>
    <t>项目</t>
  </si>
  <si>
    <t>交费人数</t>
  </si>
  <si>
    <t>交费金额</t>
  </si>
  <si>
    <t>课程B</t>
  </si>
  <si>
    <t>大数据的显示：训练营人数流动图表（按月统计）</t>
  </si>
  <si>
    <t>营业额统计表（按月统计）</t>
  </si>
  <si>
    <t>我的设想：为训练营提供一个记账功能，结合平台数据可以为该训练营节省核算利润的步骤，不能添加收入可以添加支出</t>
  </si>
  <si>
    <t>添加支出：</t>
  </si>
  <si>
    <t>支出类型</t>
  </si>
  <si>
    <t>具体内容</t>
  </si>
  <si>
    <t>场地费</t>
  </si>
  <si>
    <t>XX球场场地费</t>
  </si>
  <si>
    <t>每个月出一个报表：</t>
  </si>
  <si>
    <t>本月收入</t>
  </si>
  <si>
    <t>→</t>
  </si>
  <si>
    <t>本月支出</t>
  </si>
  <si>
    <t>利润</t>
  </si>
  <si>
    <t>收入-支出</t>
  </si>
  <si>
    <t xml:space="preserve">              然后根据每个月的利润制成折线图</t>
  </si>
  <si>
    <t>还有购买赠课记录</t>
  </si>
  <si>
    <t>时间</t>
  </si>
  <si>
    <t>关联学员</t>
  </si>
  <si>
    <t>赠课数量</t>
  </si>
  <si>
    <t>本月赠课合计</t>
  </si>
  <si>
    <t>未完待续。。。</t>
  </si>
  <si>
    <t>课时收入</t>
    <phoneticPr fontId="12" type="noConversion"/>
  </si>
  <si>
    <t>返利收入</t>
    <phoneticPr fontId="12" type="noConversion"/>
  </si>
  <si>
    <t>课时结算表</t>
    <phoneticPr fontId="12" type="noConversion"/>
  </si>
  <si>
    <t>训练营收入</t>
    <phoneticPr fontId="12" type="noConversion"/>
  </si>
  <si>
    <t>余额</t>
    <phoneticPr fontId="12" type="noConversion"/>
  </si>
  <si>
    <t>小计</t>
    <phoneticPr fontId="12" type="noConversion"/>
  </si>
  <si>
    <t>本月收益：1150</t>
    <phoneticPr fontId="12" type="noConversion"/>
  </si>
  <si>
    <t>点击数字查看相关详情→</t>
    <phoneticPr fontId="12" type="noConversion"/>
  </si>
  <si>
    <t>支出（提现）：列出该教练员当天所有提现记录</t>
    <phoneticPr fontId="12" type="noConversion"/>
  </si>
  <si>
    <t>课时收入：列出该教练员当天所有课时结算记录</t>
    <phoneticPr fontId="12" type="noConversion"/>
  </si>
  <si>
    <t>返利收入：列出该教练员当天所有层级返现记录</t>
    <phoneticPr fontId="12" type="noConversion"/>
  </si>
  <si>
    <t>余额：列出该教练员当天所有收支记录（有余额字段的）</t>
    <phoneticPr fontId="12" type="noConversion"/>
  </si>
  <si>
    <t>选择时间：2018/1/1</t>
    <phoneticPr fontId="12" type="noConversion"/>
  </si>
  <si>
    <r>
      <t>总收益：</t>
    </r>
    <r>
      <rPr>
        <b/>
        <sz val="11"/>
        <color rgb="FFFF0000"/>
        <rFont val="宋体"/>
        <family val="3"/>
        <charset val="134"/>
        <scheme val="minor"/>
      </rPr>
      <t>8888</t>
    </r>
    <r>
      <rPr>
        <sz val="11"/>
        <color theme="1"/>
        <rFont val="宋体"/>
        <family val="3"/>
        <charset val="134"/>
        <scheme val="minor"/>
      </rPr>
      <t>（=课时收入+返利=资金账单收入合计）</t>
    </r>
    <phoneticPr fontId="12" type="noConversion"/>
  </si>
  <si>
    <t>课时</t>
    <phoneticPr fontId="12" type="noConversion"/>
  </si>
  <si>
    <t>返利</t>
    <phoneticPr fontId="12" type="noConversion"/>
  </si>
  <si>
    <t>人次</t>
    <phoneticPr fontId="12" type="noConversion"/>
  </si>
  <si>
    <t>课次</t>
    <phoneticPr fontId="12" type="noConversion"/>
  </si>
  <si>
    <t>收入</t>
    <phoneticPr fontId="12" type="noConversion"/>
  </si>
  <si>
    <t>上课总课次：888</t>
    <phoneticPr fontId="12" type="noConversion"/>
  </si>
  <si>
    <t>上课总人次：888</t>
    <phoneticPr fontId="12" type="noConversion"/>
  </si>
  <si>
    <t>课时实际收益：888</t>
    <phoneticPr fontId="12" type="noConversion"/>
  </si>
  <si>
    <t>详情</t>
    <phoneticPr fontId="12" type="noConversion"/>
  </si>
  <si>
    <t>查看</t>
    <phoneticPr fontId="12" type="noConversion"/>
  </si>
  <si>
    <t>课程名称</t>
    <phoneticPr fontId="12" type="noConversion"/>
  </si>
  <si>
    <t>大热篮球俱乐部</t>
    <phoneticPr fontId="12" type="noConversion"/>
  </si>
  <si>
    <t>顶峰篮球训练营</t>
    <phoneticPr fontId="12" type="noConversion"/>
  </si>
  <si>
    <t>课程A</t>
    <phoneticPr fontId="12" type="noConversion"/>
  </si>
  <si>
    <t>课程B</t>
    <phoneticPr fontId="12" type="noConversion"/>
  </si>
  <si>
    <t>课程C</t>
    <phoneticPr fontId="12" type="noConversion"/>
  </si>
  <si>
    <t>课程D</t>
    <phoneticPr fontId="12" type="noConversion"/>
  </si>
  <si>
    <t>返利收益：888</t>
    <phoneticPr fontId="12" type="noConversion"/>
  </si>
  <si>
    <t>训练营身份进入（按照课时费计算收入）</t>
  </si>
  <si>
    <t>课程：大热常规班（单价：100）
班级：丽山文体公园高年级班
正式学员人数：4
学员名单：周宇乐,余鲁文,林城佑,刘昊,教练：安凯翔</t>
    <phoneticPr fontId="12" type="noConversion"/>
  </si>
  <si>
    <t>活动收入</t>
    <phoneticPr fontId="12" type="noConversion"/>
  </si>
  <si>
    <t>平台分成</t>
    <phoneticPr fontId="12" type="noConversion"/>
  </si>
  <si>
    <t>教练工资</t>
    <phoneticPr fontId="12" type="noConversion"/>
  </si>
  <si>
    <t>购买赠课</t>
    <phoneticPr fontId="12" type="noConversion"/>
  </si>
  <si>
    <t>提现</t>
    <phoneticPr fontId="12" type="noConversion"/>
  </si>
  <si>
    <t>本月总收益：2888</t>
    <phoneticPr fontId="12" type="noConversion"/>
  </si>
  <si>
    <t>本月总支出：2888</t>
    <phoneticPr fontId="12" type="noConversion"/>
  </si>
  <si>
    <t>课时总价</t>
    <phoneticPr fontId="12" type="noConversion"/>
  </si>
  <si>
    <t>该训练营这个月
这个课程的总收入</t>
    <phoneticPr fontId="12" type="noConversion"/>
  </si>
  <si>
    <t>活动</t>
    <phoneticPr fontId="12" type="noConversion"/>
  </si>
  <si>
    <r>
      <t>总收益：</t>
    </r>
    <r>
      <rPr>
        <b/>
        <sz val="11"/>
        <color rgb="FFFF0000"/>
        <rFont val="宋体"/>
        <family val="3"/>
        <charset val="134"/>
        <scheme val="minor"/>
      </rPr>
      <t>8888</t>
    </r>
    <r>
      <rPr>
        <sz val="11"/>
        <color theme="1"/>
        <rFont val="宋体"/>
        <family val="3"/>
        <charset val="134"/>
        <scheme val="minor"/>
      </rPr>
      <t>（=课时收入+活动=资金账单收入合计）</t>
    </r>
    <phoneticPr fontId="12" type="noConversion"/>
  </si>
  <si>
    <t>活动收益：888</t>
    <phoneticPr fontId="12" type="noConversion"/>
  </si>
  <si>
    <t>训练营名称</t>
    <phoneticPr fontId="12" type="noConversion"/>
  </si>
  <si>
    <t>活动名称</t>
    <phoneticPr fontId="12" type="noConversion"/>
  </si>
  <si>
    <t>活动单价</t>
    <phoneticPr fontId="12" type="noConversion"/>
  </si>
  <si>
    <t>报名人次</t>
    <phoneticPr fontId="12" type="noConversion"/>
  </si>
  <si>
    <t>#</t>
    <phoneticPr fontId="12" type="noConversion"/>
  </si>
  <si>
    <t>合计</t>
    <phoneticPr fontId="12" type="noConversion"/>
  </si>
  <si>
    <t>活动A</t>
    <phoneticPr fontId="12" type="noConversion"/>
  </si>
  <si>
    <t>活动B</t>
    <phoneticPr fontId="12" type="noConversion"/>
  </si>
  <si>
    <t>选择年月：201801</t>
    <phoneticPr fontId="12" type="noConversion"/>
  </si>
  <si>
    <t>营业总额：8888</t>
    <phoneticPr fontId="12" type="noConversion"/>
  </si>
  <si>
    <t>课程营业额：8888</t>
    <phoneticPr fontId="12" type="noConversion"/>
  </si>
  <si>
    <t>活动营业额：8888</t>
    <phoneticPr fontId="12" type="noConversion"/>
  </si>
  <si>
    <t>切换查看</t>
    <phoneticPr fontId="12" type="noConversion"/>
  </si>
  <si>
    <t>这五项都是平台数据</t>
    <phoneticPr fontId="12" type="noConversion"/>
  </si>
  <si>
    <t>自定义支出</t>
    <phoneticPr fontId="12" type="noConversion"/>
  </si>
  <si>
    <t>训练营自己添加的（如上述场地费）</t>
    <phoneticPr fontId="12" type="noConversion"/>
  </si>
  <si>
    <t>训练营身份进入（按照营业额计算收入）</t>
    <phoneticPr fontId="12" type="noConversion"/>
  </si>
  <si>
    <t>平台手续费</t>
    <phoneticPr fontId="12" type="noConversion"/>
  </si>
  <si>
    <t>学费收入</t>
    <phoneticPr fontId="12" type="noConversion"/>
  </si>
  <si>
    <t>购买总人数：888</t>
    <phoneticPr fontId="12" type="noConversion"/>
  </si>
  <si>
    <t>学费</t>
    <phoneticPr fontId="12" type="noConversion"/>
  </si>
  <si>
    <t>学费收益：888</t>
    <phoneticPr fontId="12" type="noConversion"/>
  </si>
  <si>
    <t>购买总课量：888</t>
    <phoneticPr fontId="12" type="noConversion"/>
  </si>
  <si>
    <t>总订单：888</t>
    <phoneticPr fontId="12" type="noConversion"/>
  </si>
  <si>
    <r>
      <t>总收益：</t>
    </r>
    <r>
      <rPr>
        <b/>
        <sz val="11"/>
        <color rgb="FFFF0000"/>
        <rFont val="宋体"/>
        <family val="3"/>
        <charset val="134"/>
        <scheme val="minor"/>
      </rPr>
      <t>8888</t>
    </r>
    <r>
      <rPr>
        <sz val="11"/>
        <color theme="1"/>
        <rFont val="宋体"/>
        <family val="3"/>
        <charset val="134"/>
        <scheme val="minor"/>
      </rPr>
      <t>（=学费收入+活动=资金账单收入合计）</t>
    </r>
    <phoneticPr fontId="12" type="noConversion"/>
  </si>
  <si>
    <t>已扣除教练工资的</t>
    <phoneticPr fontId="12" type="noConversion"/>
  </si>
  <si>
    <t>订单扣手续费的收入</t>
    <phoneticPr fontId="12" type="noConversion"/>
  </si>
  <si>
    <t>平台手续费在训练营提现时扣除</t>
    <phoneticPr fontId="12" type="noConversion"/>
  </si>
  <si>
    <t>每个月提现时扣取平台的分成，例如可提现1000，提现时显示100是平台收费，900是实际提现金额，这样就有两条支出了</t>
    <phoneticPr fontId="12" type="noConversion"/>
  </si>
  <si>
    <t>就是用户提现10000，会产生两条支出数据（1、提现记录10000,2、平台手续费记录100）</t>
    <phoneticPr fontId="12" type="noConversion"/>
  </si>
  <si>
    <t>选择时间2018年1月</t>
    <phoneticPr fontId="12" type="noConversion"/>
  </si>
  <si>
    <t>（2月只能选择1月或之前，不能查看本月）</t>
    <phoneticPr fontId="12" type="noConversion"/>
  </si>
  <si>
    <r>
      <t xml:space="preserve">总购买课时
</t>
    </r>
    <r>
      <rPr>
        <b/>
        <sz val="11"/>
        <color theme="1"/>
        <rFont val="宋体"/>
        <family val="3"/>
        <charset val="134"/>
        <scheme val="minor"/>
      </rPr>
      <t>80000</t>
    </r>
    <phoneticPr fontId="12" type="noConversion"/>
  </si>
  <si>
    <r>
      <t xml:space="preserve">总赠送课时
</t>
    </r>
    <r>
      <rPr>
        <b/>
        <sz val="11"/>
        <color theme="1"/>
        <rFont val="宋体"/>
        <family val="3"/>
        <charset val="134"/>
        <scheme val="minor"/>
      </rPr>
      <t>100</t>
    </r>
    <phoneticPr fontId="12" type="noConversion"/>
  </si>
  <si>
    <r>
      <t xml:space="preserve">总已上课时
</t>
    </r>
    <r>
      <rPr>
        <b/>
        <sz val="11"/>
        <color theme="1"/>
        <rFont val="宋体"/>
        <family val="3"/>
        <charset val="134"/>
        <scheme val="minor"/>
      </rPr>
      <t>10000</t>
    </r>
    <phoneticPr fontId="12" type="noConversion"/>
  </si>
  <si>
    <r>
      <t xml:space="preserve">总退费课时
</t>
    </r>
    <r>
      <rPr>
        <b/>
        <sz val="11"/>
        <color theme="1"/>
        <rFont val="宋体"/>
        <family val="3"/>
        <charset val="134"/>
        <scheme val="minor"/>
      </rPr>
      <t>100</t>
    </r>
    <phoneticPr fontId="12" type="noConversion"/>
  </si>
  <si>
    <r>
      <t xml:space="preserve">总剩余课时
</t>
    </r>
    <r>
      <rPr>
        <b/>
        <sz val="11"/>
        <color theme="1"/>
        <rFont val="宋体"/>
        <family val="3"/>
        <charset val="134"/>
        <scheme val="minor"/>
      </rPr>
      <t>70000</t>
    </r>
    <phoneticPr fontId="12" type="noConversion"/>
  </si>
  <si>
    <t>余额</t>
    <phoneticPr fontId="12" type="noConversion"/>
  </si>
  <si>
    <t>银行流水也是按每一笔金钱交易后显示的余额</t>
    <phoneticPr fontId="12" type="noConversion"/>
  </si>
  <si>
    <t>只能按每一次收支进行动态余额告知,按天无法统计,银行流水都做不到</t>
    <phoneticPr fontId="12" type="noConversion"/>
  </si>
</sst>
</file>

<file path=xl/styles.xml><?xml version="1.0" encoding="utf-8"?>
<styleSheet xmlns="http://schemas.openxmlformats.org/spreadsheetml/2006/main">
  <fonts count="21">
    <font>
      <sz val="11"/>
      <color theme="1"/>
      <name val="宋体"/>
      <charset val="134"/>
      <scheme val="minor"/>
    </font>
    <font>
      <b/>
      <sz val="16"/>
      <color theme="1"/>
      <name val="宋体"/>
      <family val="3"/>
      <charset val="134"/>
      <scheme val="minor"/>
    </font>
    <font>
      <sz val="16"/>
      <color theme="1"/>
      <name val="宋体"/>
      <family val="3"/>
      <charset val="134"/>
      <scheme val="minor"/>
    </font>
    <font>
      <b/>
      <sz val="16"/>
      <color rgb="FFFF0000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8"/>
      <color theme="1"/>
      <name val="宋体"/>
      <family val="3"/>
      <charset val="134"/>
      <scheme val="minor"/>
    </font>
    <font>
      <b/>
      <sz val="18"/>
      <color rgb="FFFF0000"/>
      <name val="宋体"/>
      <family val="3"/>
      <charset val="134"/>
      <scheme val="minor"/>
    </font>
    <font>
      <b/>
      <sz val="18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6"/>
      <color theme="1"/>
      <name val="宋体"/>
      <family val="3"/>
      <charset val="134"/>
    </font>
    <font>
      <b/>
      <sz val="16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00B050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1"/>
      <color rgb="FF00B0F0"/>
      <name val="宋体"/>
      <family val="3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0006"/>
      <name val="宋体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7CE"/>
      </patternFill>
    </fill>
  </fills>
  <borders count="5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medium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9" fillId="6" borderId="0" applyNumberFormat="0" applyBorder="0" applyAlignment="0" applyProtection="0">
      <alignment vertical="center"/>
    </xf>
  </cellStyleXfs>
  <cellXfs count="216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22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Border="1">
      <alignment vertical="center"/>
    </xf>
    <xf numFmtId="14" fontId="0" fillId="0" borderId="1" xfId="0" applyNumberFormat="1" applyBorder="1" applyAlignment="1">
      <alignment horizontal="center" vertical="center"/>
    </xf>
    <xf numFmtId="0" fontId="0" fillId="0" borderId="0" xfId="0" applyBorder="1" applyAlignment="1">
      <alignment vertical="center"/>
    </xf>
    <xf numFmtId="14" fontId="0" fillId="0" borderId="1" xfId="0" applyNumberFormat="1" applyBorder="1">
      <alignment vertical="center"/>
    </xf>
    <xf numFmtId="14" fontId="0" fillId="0" borderId="0" xfId="0" applyNumberFormat="1" applyAlignment="1">
      <alignment horizontal="center" vertical="center"/>
    </xf>
    <xf numFmtId="0" fontId="0" fillId="0" borderId="4" xfId="0" applyBorder="1" applyAlignment="1">
      <alignment horizontal="right" vertical="center"/>
    </xf>
    <xf numFmtId="0" fontId="0" fillId="0" borderId="5" xfId="0" applyBorder="1" applyAlignment="1">
      <alignment horizontal="center" vertical="center"/>
    </xf>
    <xf numFmtId="57" fontId="0" fillId="0" borderId="5" xfId="0" applyNumberFormat="1" applyBorder="1" applyAlignment="1">
      <alignment horizontal="left" vertical="top"/>
    </xf>
    <xf numFmtId="0" fontId="0" fillId="0" borderId="5" xfId="0" applyBorder="1">
      <alignment vertical="center"/>
    </xf>
    <xf numFmtId="57" fontId="0" fillId="0" borderId="0" xfId="0" applyNumberFormat="1" applyAlignment="1">
      <alignment horizontal="left" vertical="top"/>
    </xf>
    <xf numFmtId="0" fontId="5" fillId="0" borderId="6" xfId="0" applyFont="1" applyBorder="1" applyAlignment="1">
      <alignment horizontal="left" vertical="center"/>
    </xf>
    <xf numFmtId="0" fontId="0" fillId="0" borderId="6" xfId="0" applyBorder="1">
      <alignment vertical="center"/>
    </xf>
    <xf numFmtId="0" fontId="0" fillId="0" borderId="0" xfId="0" applyAlignment="1">
      <alignment horizontal="right" vertical="center"/>
    </xf>
    <xf numFmtId="57" fontId="0" fillId="0" borderId="0" xfId="0" applyNumberFormat="1" applyAlignment="1">
      <alignment horizontal="right" vertical="top"/>
    </xf>
    <xf numFmtId="0" fontId="0" fillId="0" borderId="6" xfId="0" applyBorder="1" applyAlignment="1">
      <alignment horizontal="right" vertical="center"/>
    </xf>
    <xf numFmtId="0" fontId="0" fillId="0" borderId="7" xfId="0" applyBorder="1">
      <alignment vertical="center"/>
    </xf>
    <xf numFmtId="0" fontId="0" fillId="0" borderId="0" xfId="0" applyAlignment="1">
      <alignment horizontal="left"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6" fillId="0" borderId="0" xfId="0" applyFont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14" xfId="0" applyBorder="1" applyAlignment="1">
      <alignment horizontal="left" vertical="center"/>
    </xf>
    <xf numFmtId="0" fontId="0" fillId="0" borderId="17" xfId="0" applyBorder="1">
      <alignment vertical="center"/>
    </xf>
    <xf numFmtId="0" fontId="0" fillId="0" borderId="0" xfId="0" applyAlignment="1">
      <alignment vertical="center"/>
    </xf>
    <xf numFmtId="0" fontId="7" fillId="0" borderId="0" xfId="0" applyFont="1">
      <alignment vertical="center"/>
    </xf>
    <xf numFmtId="0" fontId="0" fillId="0" borderId="0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8" fillId="0" borderId="0" xfId="0" applyFont="1">
      <alignment vertical="center"/>
    </xf>
    <xf numFmtId="0" fontId="0" fillId="0" borderId="0" xfId="0" applyFont="1">
      <alignment vertical="center"/>
    </xf>
    <xf numFmtId="0" fontId="9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" xfId="0" applyBorder="1">
      <alignment vertical="center"/>
    </xf>
    <xf numFmtId="0" fontId="13" fillId="0" borderId="0" xfId="0" applyFont="1">
      <alignment vertical="center"/>
    </xf>
    <xf numFmtId="0" fontId="13" fillId="0" borderId="1" xfId="0" applyFont="1" applyBorder="1">
      <alignment vertical="center"/>
    </xf>
    <xf numFmtId="0" fontId="13" fillId="0" borderId="1" xfId="0" applyFont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/>
    </xf>
    <xf numFmtId="0" fontId="13" fillId="3" borderId="0" xfId="0" applyFont="1" applyFill="1">
      <alignment vertical="center"/>
    </xf>
    <xf numFmtId="0" fontId="0" fillId="0" borderId="19" xfId="0" applyBorder="1">
      <alignment vertical="center"/>
    </xf>
    <xf numFmtId="0" fontId="13" fillId="0" borderId="0" xfId="0" applyFont="1" applyAlignment="1">
      <alignment horizontal="center" vertical="center"/>
    </xf>
    <xf numFmtId="0" fontId="0" fillId="0" borderId="25" xfId="0" applyBorder="1">
      <alignment vertical="center"/>
    </xf>
    <xf numFmtId="0" fontId="0" fillId="0" borderId="30" xfId="0" applyBorder="1">
      <alignment vertical="center"/>
    </xf>
    <xf numFmtId="0" fontId="0" fillId="0" borderId="3" xfId="0" applyBorder="1">
      <alignment vertical="center"/>
    </xf>
    <xf numFmtId="57" fontId="13" fillId="3" borderId="26" xfId="0" applyNumberFormat="1" applyFont="1" applyFill="1" applyBorder="1" applyAlignment="1">
      <alignment horizontal="right" vertical="center"/>
    </xf>
    <xf numFmtId="0" fontId="0" fillId="0" borderId="26" xfId="0" applyBorder="1" applyAlignment="1">
      <alignment horizontal="right" vertical="center"/>
    </xf>
    <xf numFmtId="0" fontId="13" fillId="0" borderId="26" xfId="0" applyFont="1" applyBorder="1" applyAlignment="1">
      <alignment horizontal="right" vertical="center"/>
    </xf>
    <xf numFmtId="0" fontId="13" fillId="0" borderId="26" xfId="0" applyFont="1" applyBorder="1" applyAlignment="1">
      <alignment vertical="center"/>
    </xf>
    <xf numFmtId="0" fontId="0" fillId="0" borderId="26" xfId="0" applyBorder="1" applyAlignment="1">
      <alignment vertical="center"/>
    </xf>
    <xf numFmtId="0" fontId="0" fillId="0" borderId="27" xfId="0" applyBorder="1" applyAlignment="1">
      <alignment vertical="center"/>
    </xf>
    <xf numFmtId="22" fontId="0" fillId="0" borderId="1" xfId="0" applyNumberFormat="1" applyBorder="1" applyAlignment="1">
      <alignment horizontal="center" vertical="center"/>
    </xf>
    <xf numFmtId="0" fontId="13" fillId="0" borderId="10" xfId="0" applyFon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13" fillId="3" borderId="15" xfId="0" applyFont="1" applyFill="1" applyBorder="1" applyAlignment="1">
      <alignment horizontal="center" vertical="center"/>
    </xf>
    <xf numFmtId="14" fontId="0" fillId="0" borderId="15" xfId="0" applyNumberFormat="1" applyBorder="1" applyAlignment="1">
      <alignment horizontal="center" vertical="center"/>
    </xf>
    <xf numFmtId="0" fontId="13" fillId="3" borderId="9" xfId="0" applyFont="1" applyFill="1" applyBorder="1" applyAlignment="1">
      <alignment horizontal="center" vertical="center"/>
    </xf>
    <xf numFmtId="14" fontId="0" fillId="0" borderId="9" xfId="0" applyNumberFormat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14" fontId="0" fillId="0" borderId="18" xfId="0" applyNumberFormat="1" applyBorder="1">
      <alignment vertical="center"/>
    </xf>
    <xf numFmtId="14" fontId="0" fillId="0" borderId="18" xfId="0" applyNumberFormat="1" applyBorder="1" applyAlignment="1">
      <alignment horizontal="center" vertical="center"/>
    </xf>
    <xf numFmtId="14" fontId="13" fillId="4" borderId="18" xfId="0" applyNumberFormat="1" applyFont="1" applyFill="1" applyBorder="1" applyAlignment="1">
      <alignment horizontal="center" vertical="center"/>
    </xf>
    <xf numFmtId="14" fontId="0" fillId="0" borderId="29" xfId="0" applyNumberFormat="1" applyBorder="1" applyAlignment="1">
      <alignment horizontal="center" vertical="center"/>
    </xf>
    <xf numFmtId="0" fontId="13" fillId="4" borderId="9" xfId="0" applyFont="1" applyFill="1" applyBorder="1" applyAlignment="1">
      <alignment horizontal="center" vertical="center"/>
    </xf>
    <xf numFmtId="0" fontId="13" fillId="4" borderId="15" xfId="0" applyFont="1" applyFill="1" applyBorder="1" applyAlignment="1">
      <alignment horizontal="center" vertical="center"/>
    </xf>
    <xf numFmtId="0" fontId="13" fillId="3" borderId="16" xfId="0" applyFont="1" applyFill="1" applyBorder="1" applyAlignment="1">
      <alignment horizontal="center" vertical="center"/>
    </xf>
    <xf numFmtId="14" fontId="0" fillId="0" borderId="16" xfId="0" applyNumberFormat="1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13" fillId="3" borderId="18" xfId="0" applyFont="1" applyFill="1" applyBorder="1" applyAlignment="1">
      <alignment horizontal="center" vertical="center"/>
    </xf>
    <xf numFmtId="0" fontId="13" fillId="0" borderId="18" xfId="0" applyFont="1" applyBorder="1" applyAlignment="1">
      <alignment horizontal="center" vertical="center"/>
    </xf>
    <xf numFmtId="0" fontId="13" fillId="4" borderId="18" xfId="0" applyFont="1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13" fillId="4" borderId="3" xfId="0" applyFont="1" applyFill="1" applyBorder="1">
      <alignment vertical="center"/>
    </xf>
    <xf numFmtId="0" fontId="0" fillId="4" borderId="1" xfId="0" applyFill="1" applyBorder="1" applyAlignment="1">
      <alignment horizontal="center" vertical="center" wrapText="1"/>
    </xf>
    <xf numFmtId="0" fontId="13" fillId="4" borderId="3" xfId="0" applyFont="1" applyFill="1" applyBorder="1" applyAlignment="1">
      <alignment horizontal="center" vertical="center"/>
    </xf>
    <xf numFmtId="0" fontId="0" fillId="0" borderId="9" xfId="0" applyBorder="1">
      <alignment vertical="center"/>
    </xf>
    <xf numFmtId="0" fontId="0" fillId="0" borderId="18" xfId="0" applyBorder="1">
      <alignment vertical="center"/>
    </xf>
    <xf numFmtId="0" fontId="13" fillId="0" borderId="15" xfId="0" applyFont="1" applyBorder="1" applyAlignment="1">
      <alignment horizontal="center" vertical="center"/>
    </xf>
    <xf numFmtId="0" fontId="0" fillId="0" borderId="15" xfId="0" applyBorder="1">
      <alignment vertical="center"/>
    </xf>
    <xf numFmtId="0" fontId="16" fillId="0" borderId="0" xfId="0" applyFont="1">
      <alignment vertical="center"/>
    </xf>
    <xf numFmtId="0" fontId="13" fillId="3" borderId="23" xfId="0" applyFont="1" applyFill="1" applyBorder="1" applyAlignment="1">
      <alignment horizontal="center" vertical="center"/>
    </xf>
    <xf numFmtId="0" fontId="13" fillId="3" borderId="21" xfId="0" applyFont="1" applyFill="1" applyBorder="1" applyAlignment="1">
      <alignment horizontal="center" vertical="center"/>
    </xf>
    <xf numFmtId="0" fontId="13" fillId="3" borderId="40" xfId="0" applyFont="1" applyFill="1" applyBorder="1" applyAlignment="1">
      <alignment horizontal="center" vertical="center"/>
    </xf>
    <xf numFmtId="14" fontId="0" fillId="0" borderId="42" xfId="0" applyNumberFormat="1" applyBorder="1">
      <alignment vertical="center"/>
    </xf>
    <xf numFmtId="0" fontId="13" fillId="3" borderId="42" xfId="0" applyFont="1" applyFill="1" applyBorder="1" applyAlignment="1">
      <alignment horizontal="center" vertical="center"/>
    </xf>
    <xf numFmtId="0" fontId="13" fillId="4" borderId="30" xfId="0" applyFont="1" applyFill="1" applyBorder="1" applyAlignment="1">
      <alignment horizontal="center" vertical="center"/>
    </xf>
    <xf numFmtId="0" fontId="13" fillId="4" borderId="38" xfId="0" applyFont="1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0" xfId="0" applyFont="1" applyAlignment="1">
      <alignment horizontal="left" vertical="center"/>
    </xf>
    <xf numFmtId="0" fontId="18" fillId="0" borderId="0" xfId="0" applyFont="1">
      <alignment vertical="center"/>
    </xf>
    <xf numFmtId="0" fontId="15" fillId="0" borderId="0" xfId="0" applyFont="1">
      <alignment vertical="center"/>
    </xf>
    <xf numFmtId="14" fontId="15" fillId="0" borderId="0" xfId="0" applyNumberFormat="1" applyFont="1" applyFill="1" applyBorder="1" applyAlignment="1">
      <alignment horizontal="left" vertical="center"/>
    </xf>
    <xf numFmtId="0" fontId="13" fillId="0" borderId="0" xfId="0" applyFont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14" fillId="3" borderId="0" xfId="0" applyFont="1" applyFill="1" applyAlignment="1">
      <alignment vertical="center"/>
    </xf>
    <xf numFmtId="0" fontId="0" fillId="3" borderId="0" xfId="0" applyFill="1" applyBorder="1" applyAlignment="1">
      <alignment horizontal="center" vertical="center"/>
    </xf>
    <xf numFmtId="0" fontId="13" fillId="0" borderId="45" xfId="0" applyFont="1" applyBorder="1" applyAlignment="1">
      <alignment horizontal="center" vertical="center"/>
    </xf>
    <xf numFmtId="0" fontId="13" fillId="0" borderId="47" xfId="0" applyFont="1" applyBorder="1" applyAlignment="1">
      <alignment horizontal="center" vertical="center" wrapText="1"/>
    </xf>
    <xf numFmtId="0" fontId="13" fillId="0" borderId="48" xfId="0" applyFont="1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0" fillId="0" borderId="46" xfId="0" applyBorder="1" applyAlignment="1">
      <alignment horizontal="center" vertical="center"/>
    </xf>
    <xf numFmtId="0" fontId="0" fillId="0" borderId="8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8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8" xfId="0" applyBorder="1" applyAlignment="1">
      <alignment vertical="center" wrapText="1"/>
    </xf>
    <xf numFmtId="0" fontId="0" fillId="0" borderId="10" xfId="0" applyBorder="1" applyAlignment="1">
      <alignment vertical="center"/>
    </xf>
    <xf numFmtId="0" fontId="0" fillId="0" borderId="16" xfId="0" applyBorder="1" applyAlignment="1">
      <alignment vertical="center"/>
    </xf>
    <xf numFmtId="0" fontId="0" fillId="0" borderId="16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" xfId="0" applyBorder="1">
      <alignment vertical="center"/>
    </xf>
    <xf numFmtId="0" fontId="13" fillId="4" borderId="41" xfId="0" applyFont="1" applyFill="1" applyBorder="1" applyAlignment="1">
      <alignment horizontal="center" vertical="center"/>
    </xf>
    <xf numFmtId="0" fontId="13" fillId="4" borderId="43" xfId="0" applyFont="1" applyFill="1" applyBorder="1" applyAlignment="1">
      <alignment horizontal="center" vertical="center"/>
    </xf>
    <xf numFmtId="0" fontId="13" fillId="0" borderId="24" xfId="0" applyFont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4" borderId="26" xfId="0" applyFont="1" applyFill="1" applyBorder="1" applyAlignment="1">
      <alignment horizontal="center" vertical="center"/>
    </xf>
    <xf numFmtId="0" fontId="13" fillId="4" borderId="27" xfId="0" applyFont="1" applyFill="1" applyBorder="1" applyAlignment="1">
      <alignment horizontal="center" vertical="center"/>
    </xf>
    <xf numFmtId="0" fontId="16" fillId="4" borderId="2" xfId="0" applyFont="1" applyFill="1" applyBorder="1" applyAlignment="1">
      <alignment horizontal="center" vertical="center"/>
    </xf>
    <xf numFmtId="0" fontId="13" fillId="3" borderId="2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13" fillId="3" borderId="25" xfId="0" applyFont="1" applyFill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13" fillId="0" borderId="28" xfId="0" applyFont="1" applyBorder="1" applyAlignment="1">
      <alignment horizontal="center" vertical="center"/>
    </xf>
    <xf numFmtId="0" fontId="13" fillId="0" borderId="26" xfId="0" applyFont="1" applyBorder="1" applyAlignment="1">
      <alignment horizontal="center" vertical="center"/>
    </xf>
    <xf numFmtId="0" fontId="13" fillId="4" borderId="34" xfId="0" applyFont="1" applyFill="1" applyBorder="1" applyAlignment="1">
      <alignment horizontal="center" vertical="center"/>
    </xf>
    <xf numFmtId="0" fontId="13" fillId="4" borderId="18" xfId="0" applyFont="1" applyFill="1" applyBorder="1" applyAlignment="1">
      <alignment horizontal="center" vertical="center"/>
    </xf>
    <xf numFmtId="0" fontId="13" fillId="4" borderId="16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vertical="top" wrapText="1"/>
    </xf>
    <xf numFmtId="0" fontId="13" fillId="0" borderId="10" xfId="0" applyFont="1" applyBorder="1" applyAlignment="1">
      <alignment horizontal="center" vertical="top" wrapText="1"/>
    </xf>
    <xf numFmtId="0" fontId="13" fillId="0" borderId="9" xfId="0" applyFont="1" applyBorder="1" applyAlignment="1">
      <alignment horizontal="center" vertical="top" wrapText="1"/>
    </xf>
    <xf numFmtId="0" fontId="13" fillId="4" borderId="39" xfId="0" applyFont="1" applyFill="1" applyBorder="1" applyAlignment="1">
      <alignment horizontal="center" vertical="center"/>
    </xf>
    <xf numFmtId="0" fontId="13" fillId="4" borderId="37" xfId="0" applyFont="1" applyFill="1" applyBorder="1" applyAlignment="1">
      <alignment horizontal="center" vertical="center"/>
    </xf>
    <xf numFmtId="0" fontId="13" fillId="4" borderId="36" xfId="0" applyFont="1" applyFill="1" applyBorder="1" applyAlignment="1">
      <alignment horizontal="center" vertical="center"/>
    </xf>
    <xf numFmtId="0" fontId="13" fillId="0" borderId="32" xfId="0" applyFont="1" applyBorder="1" applyAlignment="1">
      <alignment horizontal="center" vertical="center"/>
    </xf>
    <xf numFmtId="0" fontId="13" fillId="0" borderId="25" xfId="0" applyFont="1" applyBorder="1" applyAlignment="1">
      <alignment horizontal="center" vertical="center"/>
    </xf>
    <xf numFmtId="0" fontId="13" fillId="0" borderId="38" xfId="0" applyFont="1" applyBorder="1" applyAlignment="1">
      <alignment horizontal="center" vertical="center"/>
    </xf>
    <xf numFmtId="0" fontId="16" fillId="5" borderId="2" xfId="0" applyFont="1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13" fillId="4" borderId="8" xfId="0" applyFont="1" applyFill="1" applyBorder="1" applyAlignment="1">
      <alignment horizontal="center" vertical="center"/>
    </xf>
    <xf numFmtId="0" fontId="13" fillId="4" borderId="9" xfId="0" applyFont="1" applyFill="1" applyBorder="1" applyAlignment="1">
      <alignment horizontal="center" vertical="center"/>
    </xf>
    <xf numFmtId="0" fontId="17" fillId="0" borderId="10" xfId="0" applyFont="1" applyBorder="1" applyAlignment="1">
      <alignment horizontal="center" vertical="center" wrapText="1"/>
    </xf>
    <xf numFmtId="0" fontId="17" fillId="0" borderId="9" xfId="0" applyFont="1" applyBorder="1" applyAlignment="1">
      <alignment horizontal="center" vertical="center"/>
    </xf>
    <xf numFmtId="0" fontId="18" fillId="0" borderId="10" xfId="0" applyFont="1" applyBorder="1" applyAlignment="1">
      <alignment horizontal="center" vertical="center"/>
    </xf>
    <xf numFmtId="0" fontId="18" fillId="0" borderId="9" xfId="0" applyFont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/>
    </xf>
    <xf numFmtId="0" fontId="13" fillId="0" borderId="10" xfId="0" applyFont="1" applyBorder="1" applyAlignment="1">
      <alignment horizontal="center" vertical="center"/>
    </xf>
    <xf numFmtId="0" fontId="13" fillId="4" borderId="3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3" fillId="4" borderId="20" xfId="0" applyFont="1" applyFill="1" applyBorder="1" applyAlignment="1">
      <alignment horizontal="center" vertical="center"/>
    </xf>
    <xf numFmtId="0" fontId="13" fillId="4" borderId="22" xfId="0" applyFont="1" applyFill="1" applyBorder="1" applyAlignment="1">
      <alignment horizontal="center" vertical="center"/>
    </xf>
    <xf numFmtId="0" fontId="0" fillId="4" borderId="21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14" fillId="3" borderId="0" xfId="0" applyFont="1" applyFill="1" applyAlignment="1">
      <alignment vertical="center" wrapText="1"/>
    </xf>
    <xf numFmtId="0" fontId="14" fillId="3" borderId="0" xfId="0" applyFont="1" applyFill="1" applyAlignment="1">
      <alignment vertical="center"/>
    </xf>
    <xf numFmtId="0" fontId="13" fillId="0" borderId="48" xfId="0" applyFont="1" applyBorder="1" applyAlignment="1">
      <alignment horizontal="center" vertical="center" wrapText="1"/>
    </xf>
    <xf numFmtId="0" fontId="13" fillId="0" borderId="49" xfId="0" applyFont="1" applyBorder="1" applyAlignment="1">
      <alignment horizontal="center" vertical="center"/>
    </xf>
    <xf numFmtId="0" fontId="13" fillId="4" borderId="45" xfId="0" applyFont="1" applyFill="1" applyBorder="1" applyAlignment="1">
      <alignment horizontal="center" vertical="center"/>
    </xf>
    <xf numFmtId="0" fontId="13" fillId="4" borderId="35" xfId="0" applyFont="1" applyFill="1" applyBorder="1" applyAlignment="1">
      <alignment horizontal="center" vertical="center"/>
    </xf>
    <xf numFmtId="0" fontId="13" fillId="4" borderId="44" xfId="0" applyFont="1" applyFill="1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13" fillId="4" borderId="10" xfId="0" applyFont="1" applyFill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0" fontId="13" fillId="0" borderId="45" xfId="0" applyFont="1" applyBorder="1" applyAlignment="1">
      <alignment horizontal="center" vertical="center"/>
    </xf>
    <xf numFmtId="0" fontId="13" fillId="4" borderId="46" xfId="0" applyFont="1" applyFill="1" applyBorder="1" applyAlignment="1">
      <alignment horizontal="center" vertical="center"/>
    </xf>
    <xf numFmtId="0" fontId="13" fillId="0" borderId="50" xfId="0" applyFont="1" applyBorder="1" applyAlignment="1">
      <alignment horizontal="center" vertical="center"/>
    </xf>
    <xf numFmtId="0" fontId="19" fillId="6" borderId="27" xfId="1" applyBorder="1" applyAlignment="1">
      <alignment horizontal="center" vertical="center"/>
    </xf>
    <xf numFmtId="0" fontId="20" fillId="6" borderId="16" xfId="1" applyFont="1" applyBorder="1" applyAlignment="1">
      <alignment horizontal="center" vertical="center"/>
    </xf>
    <xf numFmtId="0" fontId="20" fillId="6" borderId="16" xfId="1" applyFont="1" applyBorder="1" applyAlignment="1">
      <alignment horizontal="center" vertical="center"/>
    </xf>
    <xf numFmtId="14" fontId="20" fillId="6" borderId="16" xfId="1" applyNumberFormat="1" applyFont="1" applyBorder="1" applyAlignment="1">
      <alignment horizontal="center" vertical="center"/>
    </xf>
    <xf numFmtId="0" fontId="20" fillId="6" borderId="33" xfId="1" applyFont="1" applyBorder="1" applyAlignment="1">
      <alignment horizontal="center" vertical="center"/>
    </xf>
    <xf numFmtId="0" fontId="19" fillId="6" borderId="0" xfId="1">
      <alignment vertical="center"/>
    </xf>
  </cellXfs>
  <cellStyles count="2">
    <cellStyle name="差" xfId="1" builtinId="27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27</xdr:row>
      <xdr:rowOff>8890</xdr:rowOff>
    </xdr:from>
    <xdr:to>
      <xdr:col>11</xdr:col>
      <xdr:colOff>43180</xdr:colOff>
      <xdr:row>42</xdr:row>
      <xdr:rowOff>81915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1450" y="4314190"/>
          <a:ext cx="8272780" cy="264477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1</xdr:row>
      <xdr:rowOff>8890</xdr:rowOff>
    </xdr:from>
    <xdr:to>
      <xdr:col>11</xdr:col>
      <xdr:colOff>43180</xdr:colOff>
      <xdr:row>16</xdr:row>
      <xdr:rowOff>81915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1450" y="266065"/>
          <a:ext cx="8558530" cy="264477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12</xdr:col>
      <xdr:colOff>455930</xdr:colOff>
      <xdr:row>8</xdr:row>
      <xdr:rowOff>76200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xmlns="" id="{00000000-0008-0000-03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0"/>
          <a:ext cx="8428355" cy="12763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635</xdr:colOff>
      <xdr:row>32</xdr:row>
      <xdr:rowOff>66040</xdr:rowOff>
    </xdr:from>
    <xdr:to>
      <xdr:col>5</xdr:col>
      <xdr:colOff>57785</xdr:colOff>
      <xdr:row>46</xdr:row>
      <xdr:rowOff>28575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xmlns="" id="{00000000-0008-0000-03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5" y="5863590"/>
          <a:ext cx="3200400" cy="236283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61"/>
  <sheetViews>
    <sheetView topLeftCell="A15" workbookViewId="0">
      <selection activeCell="A27" sqref="A27:XFD61"/>
    </sheetView>
  </sheetViews>
  <sheetFormatPr defaultColWidth="9" defaultRowHeight="13.5"/>
  <cols>
    <col min="1" max="1" width="14.25" customWidth="1"/>
    <col min="2" max="2" width="11.875" customWidth="1"/>
    <col min="3" max="3" width="9" customWidth="1"/>
    <col min="4" max="4" width="8" customWidth="1"/>
    <col min="5" max="5" width="10" customWidth="1"/>
    <col min="6" max="6" width="9.125" customWidth="1"/>
    <col min="7" max="7" width="8.375" customWidth="1"/>
    <col min="8" max="8" width="9.5" customWidth="1"/>
    <col min="9" max="9" width="9.875" customWidth="1"/>
    <col min="10" max="10" width="9.5" customWidth="1"/>
    <col min="11" max="11" width="10.75" customWidth="1"/>
    <col min="12" max="12" width="9.125" customWidth="1"/>
    <col min="13" max="13" width="9.375" customWidth="1"/>
    <col min="14" max="14" width="9.625" customWidth="1"/>
    <col min="15" max="16" width="10.375" customWidth="1"/>
    <col min="17" max="17" width="10.25" customWidth="1"/>
    <col min="18" max="18" width="17" customWidth="1"/>
  </cols>
  <sheetData>
    <row r="1" spans="1:17">
      <c r="A1" s="41" t="s">
        <v>0</v>
      </c>
      <c r="B1" s="41"/>
    </row>
    <row r="2" spans="1:17" ht="15" customHeight="1">
      <c r="A2" s="42" t="s">
        <v>1</v>
      </c>
      <c r="B2" s="42"/>
    </row>
    <row r="3" spans="1:17">
      <c r="A3" t="s">
        <v>2</v>
      </c>
    </row>
    <row r="4" spans="1:17">
      <c r="A4" t="s">
        <v>3</v>
      </c>
    </row>
    <row r="5" spans="1:17">
      <c r="A5" t="s">
        <v>4</v>
      </c>
    </row>
    <row r="6" spans="1:17">
      <c r="A6" t="s">
        <v>5</v>
      </c>
    </row>
    <row r="8" spans="1:17">
      <c r="A8" t="s">
        <v>6</v>
      </c>
    </row>
    <row r="9" spans="1:17">
      <c r="A9" t="s">
        <v>7</v>
      </c>
    </row>
    <row r="10" spans="1:17">
      <c r="A10" s="126" t="s">
        <v>8</v>
      </c>
      <c r="B10" s="126" t="s">
        <v>9</v>
      </c>
      <c r="C10" s="130" t="s">
        <v>10</v>
      </c>
      <c r="D10" s="131"/>
      <c r="E10" s="132"/>
      <c r="F10" s="130" t="s">
        <v>11</v>
      </c>
      <c r="G10" s="131"/>
      <c r="H10" s="132"/>
      <c r="I10" s="130" t="s">
        <v>12</v>
      </c>
      <c r="J10" s="131"/>
      <c r="K10" s="132"/>
      <c r="L10" s="131" t="s">
        <v>13</v>
      </c>
      <c r="M10" s="131"/>
      <c r="N10" s="132"/>
      <c r="O10" s="128" t="s">
        <v>14</v>
      </c>
      <c r="P10" s="128"/>
      <c r="Q10" s="128"/>
    </row>
    <row r="11" spans="1:17">
      <c r="A11" s="127"/>
      <c r="B11" s="127"/>
      <c r="C11" s="5" t="s">
        <v>15</v>
      </c>
      <c r="D11" s="5" t="s">
        <v>16</v>
      </c>
      <c r="E11" s="5" t="s">
        <v>17</v>
      </c>
      <c r="F11" s="5" t="s">
        <v>15</v>
      </c>
      <c r="G11" s="5" t="s">
        <v>16</v>
      </c>
      <c r="H11" s="5" t="s">
        <v>17</v>
      </c>
      <c r="I11" s="5" t="s">
        <v>15</v>
      </c>
      <c r="J11" s="5" t="s">
        <v>16</v>
      </c>
      <c r="K11" s="5" t="s">
        <v>17</v>
      </c>
      <c r="L11" s="5" t="s">
        <v>15</v>
      </c>
      <c r="M11" s="5" t="s">
        <v>16</v>
      </c>
      <c r="N11" s="5" t="s">
        <v>17</v>
      </c>
      <c r="O11" s="5" t="s">
        <v>15</v>
      </c>
      <c r="P11" s="5" t="s">
        <v>16</v>
      </c>
      <c r="Q11" s="5" t="s">
        <v>17</v>
      </c>
    </row>
    <row r="12" spans="1:17">
      <c r="A12" s="128" t="s">
        <v>18</v>
      </c>
      <c r="B12" s="5">
        <v>83</v>
      </c>
      <c r="C12" s="5">
        <v>0</v>
      </c>
      <c r="D12" s="5">
        <v>0</v>
      </c>
      <c r="E12" s="5">
        <v>0</v>
      </c>
      <c r="F12" s="5">
        <v>90</v>
      </c>
      <c r="G12" s="5">
        <v>0</v>
      </c>
      <c r="H12" s="5">
        <v>7470</v>
      </c>
      <c r="I12" s="5">
        <v>8</v>
      </c>
      <c r="J12" s="5">
        <v>0</v>
      </c>
      <c r="K12" s="5">
        <v>664</v>
      </c>
      <c r="L12" s="5"/>
      <c r="M12" s="5"/>
      <c r="N12" s="5"/>
      <c r="O12" s="5">
        <f t="shared" ref="O12:Q14" si="0">C12+F12-I12</f>
        <v>82</v>
      </c>
      <c r="P12" s="5">
        <f t="shared" si="0"/>
        <v>0</v>
      </c>
      <c r="Q12" s="5">
        <f t="shared" si="0"/>
        <v>6806</v>
      </c>
    </row>
    <row r="13" spans="1:17">
      <c r="A13" s="128"/>
      <c r="B13" s="5">
        <v>88</v>
      </c>
      <c r="C13" s="5">
        <v>13</v>
      </c>
      <c r="D13" s="5">
        <v>0</v>
      </c>
      <c r="E13" s="5">
        <v>1144</v>
      </c>
      <c r="F13" s="5">
        <v>30</v>
      </c>
      <c r="G13" s="5">
        <v>0</v>
      </c>
      <c r="H13" s="5">
        <v>2640</v>
      </c>
      <c r="I13" s="5">
        <v>3</v>
      </c>
      <c r="J13" s="5">
        <v>0</v>
      </c>
      <c r="K13" s="5">
        <v>264</v>
      </c>
      <c r="L13" s="5"/>
      <c r="M13" s="5"/>
      <c r="N13" s="5"/>
      <c r="O13" s="5">
        <f t="shared" si="0"/>
        <v>40</v>
      </c>
      <c r="P13" s="5">
        <f t="shared" si="0"/>
        <v>0</v>
      </c>
      <c r="Q13" s="5">
        <f t="shared" si="0"/>
        <v>3520</v>
      </c>
    </row>
    <row r="14" spans="1:17">
      <c r="A14" s="128"/>
      <c r="B14" s="5">
        <v>100</v>
      </c>
      <c r="C14" s="5">
        <v>337</v>
      </c>
      <c r="D14" s="5">
        <v>1</v>
      </c>
      <c r="E14" s="5">
        <v>33700</v>
      </c>
      <c r="F14" s="5">
        <v>15</v>
      </c>
      <c r="G14" s="5">
        <v>0</v>
      </c>
      <c r="H14" s="5">
        <v>1500</v>
      </c>
      <c r="I14" s="5">
        <v>86</v>
      </c>
      <c r="J14" s="5">
        <v>1</v>
      </c>
      <c r="K14" s="5">
        <v>8600</v>
      </c>
      <c r="L14" s="5"/>
      <c r="M14" s="5"/>
      <c r="N14" s="5"/>
      <c r="O14" s="5">
        <f t="shared" si="0"/>
        <v>266</v>
      </c>
      <c r="P14" s="5">
        <f t="shared" si="0"/>
        <v>0</v>
      </c>
      <c r="Q14" s="5">
        <f t="shared" si="0"/>
        <v>26600</v>
      </c>
    </row>
    <row r="15" spans="1:17">
      <c r="A15" s="128"/>
      <c r="B15" s="5" t="s">
        <v>19</v>
      </c>
      <c r="C15" s="5">
        <f t="shared" ref="C15:K15" si="1">SUM(C12:C14)</f>
        <v>350</v>
      </c>
      <c r="D15" s="5">
        <f t="shared" si="1"/>
        <v>1</v>
      </c>
      <c r="E15" s="5">
        <f t="shared" si="1"/>
        <v>34844</v>
      </c>
      <c r="F15" s="5">
        <f t="shared" si="1"/>
        <v>135</v>
      </c>
      <c r="G15" s="5">
        <f t="shared" si="1"/>
        <v>0</v>
      </c>
      <c r="H15" s="5">
        <f t="shared" si="1"/>
        <v>11610</v>
      </c>
      <c r="I15" s="5">
        <f t="shared" si="1"/>
        <v>97</v>
      </c>
      <c r="J15" s="5">
        <f t="shared" si="1"/>
        <v>1</v>
      </c>
      <c r="K15" s="5">
        <f t="shared" si="1"/>
        <v>9528</v>
      </c>
      <c r="L15" s="5"/>
      <c r="M15" s="5"/>
      <c r="N15" s="5"/>
      <c r="O15" s="5">
        <f>SUM(O12:O14)</f>
        <v>388</v>
      </c>
      <c r="P15" s="5">
        <f>SUM(P12:P14)</f>
        <v>0</v>
      </c>
      <c r="Q15" s="5">
        <f>SUM(Q12:Q14)</f>
        <v>36926</v>
      </c>
    </row>
    <row r="16" spans="1:17" hidden="1">
      <c r="A16" s="126" t="s">
        <v>20</v>
      </c>
      <c r="B16" s="5">
        <v>100</v>
      </c>
      <c r="C16" s="5">
        <v>741</v>
      </c>
      <c r="D16" s="5">
        <v>0</v>
      </c>
      <c r="E16" s="5">
        <v>74100</v>
      </c>
      <c r="F16" s="5">
        <v>0</v>
      </c>
      <c r="G16" s="5">
        <v>0</v>
      </c>
      <c r="H16" s="5">
        <v>0</v>
      </c>
      <c r="I16" s="5">
        <v>124</v>
      </c>
      <c r="J16" s="5">
        <v>0</v>
      </c>
      <c r="K16" s="5">
        <v>12400</v>
      </c>
      <c r="L16" s="5"/>
      <c r="M16" s="5"/>
      <c r="N16" s="5"/>
      <c r="O16" s="5">
        <f>C16+F16-I16</f>
        <v>617</v>
      </c>
      <c r="P16" s="5">
        <f>D16+G16-J16</f>
        <v>0</v>
      </c>
      <c r="Q16" s="40"/>
    </row>
    <row r="17" spans="1:17" hidden="1">
      <c r="A17" s="127"/>
      <c r="B17" s="5" t="s">
        <v>19</v>
      </c>
      <c r="C17" s="5">
        <f>SUM(C16:C16)</f>
        <v>741</v>
      </c>
      <c r="D17" s="5">
        <f t="shared" ref="D17:K17" si="2">SUM(D16:D16)</f>
        <v>0</v>
      </c>
      <c r="E17" s="5">
        <f t="shared" si="2"/>
        <v>74100</v>
      </c>
      <c r="F17" s="5">
        <f t="shared" si="2"/>
        <v>0</v>
      </c>
      <c r="G17" s="5">
        <f t="shared" si="2"/>
        <v>0</v>
      </c>
      <c r="H17" s="5">
        <f t="shared" si="2"/>
        <v>0</v>
      </c>
      <c r="I17" s="5">
        <f t="shared" si="2"/>
        <v>124</v>
      </c>
      <c r="J17" s="5">
        <f t="shared" si="2"/>
        <v>0</v>
      </c>
      <c r="K17" s="5">
        <f t="shared" si="2"/>
        <v>12400</v>
      </c>
      <c r="L17" s="5"/>
      <c r="M17" s="5"/>
      <c r="N17" s="5"/>
      <c r="O17" s="5">
        <f>SUM(O16:O16)</f>
        <v>617</v>
      </c>
      <c r="P17" s="5">
        <f>SUM(P16:P16)</f>
        <v>0</v>
      </c>
      <c r="Q17" s="40"/>
    </row>
    <row r="18" spans="1:17">
      <c r="A18" s="128" t="s">
        <v>21</v>
      </c>
      <c r="B18" s="5">
        <v>100</v>
      </c>
      <c r="C18" s="5">
        <v>1555</v>
      </c>
      <c r="D18" s="5">
        <v>22</v>
      </c>
      <c r="E18" s="5">
        <f>C18*B18</f>
        <v>155500</v>
      </c>
      <c r="F18" s="5">
        <v>223</v>
      </c>
      <c r="G18" s="5">
        <v>18</v>
      </c>
      <c r="H18" s="5">
        <f>F18*B18</f>
        <v>22300</v>
      </c>
      <c r="I18" s="5">
        <v>242</v>
      </c>
      <c r="J18" s="5">
        <v>19</v>
      </c>
      <c r="K18" s="5">
        <f>I18*B18</f>
        <v>24200</v>
      </c>
      <c r="L18" s="5"/>
      <c r="M18" s="5"/>
      <c r="N18" s="5"/>
      <c r="O18" s="5">
        <f t="shared" ref="O18:Q20" si="3">C18+F18-I18</f>
        <v>1536</v>
      </c>
      <c r="P18" s="5">
        <f t="shared" si="3"/>
        <v>21</v>
      </c>
      <c r="Q18" s="5">
        <f t="shared" si="3"/>
        <v>153600</v>
      </c>
    </row>
    <row r="19" spans="1:17">
      <c r="A19" s="128"/>
      <c r="B19" s="5">
        <v>180</v>
      </c>
      <c r="C19" s="5">
        <v>2</v>
      </c>
      <c r="D19" s="5">
        <v>0</v>
      </c>
      <c r="E19" s="5">
        <f>C19*B19</f>
        <v>360</v>
      </c>
      <c r="F19" s="5">
        <v>20</v>
      </c>
      <c r="G19" s="5">
        <v>0</v>
      </c>
      <c r="H19" s="5">
        <f>F19*B19</f>
        <v>3600</v>
      </c>
      <c r="I19" s="5">
        <v>4</v>
      </c>
      <c r="J19" s="5">
        <v>0</v>
      </c>
      <c r="K19" s="5">
        <f>I19*B19</f>
        <v>720</v>
      </c>
      <c r="L19" s="5"/>
      <c r="M19" s="5"/>
      <c r="N19" s="5"/>
      <c r="O19" s="5">
        <f t="shared" si="3"/>
        <v>18</v>
      </c>
      <c r="P19" s="5">
        <f t="shared" si="3"/>
        <v>0</v>
      </c>
      <c r="Q19" s="5">
        <f t="shared" si="3"/>
        <v>3240</v>
      </c>
    </row>
    <row r="20" spans="1:17">
      <c r="A20" s="128"/>
      <c r="B20" s="5">
        <v>240</v>
      </c>
      <c r="C20" s="5">
        <v>1</v>
      </c>
      <c r="D20" s="5">
        <v>0</v>
      </c>
      <c r="E20" s="5">
        <f>C20*B20</f>
        <v>240</v>
      </c>
      <c r="F20" s="5">
        <v>0</v>
      </c>
      <c r="G20" s="5">
        <v>0</v>
      </c>
      <c r="H20" s="5">
        <f>F20*B20</f>
        <v>0</v>
      </c>
      <c r="I20" s="5">
        <v>1</v>
      </c>
      <c r="J20" s="5">
        <v>0</v>
      </c>
      <c r="K20" s="5">
        <f>I20*B20</f>
        <v>240</v>
      </c>
      <c r="L20" s="5"/>
      <c r="M20" s="5"/>
      <c r="N20" s="5"/>
      <c r="O20" s="5">
        <f t="shared" si="3"/>
        <v>0</v>
      </c>
      <c r="P20" s="5">
        <f t="shared" si="3"/>
        <v>0</v>
      </c>
      <c r="Q20" s="5">
        <f t="shared" si="3"/>
        <v>0</v>
      </c>
    </row>
    <row r="21" spans="1:17">
      <c r="A21" s="128"/>
      <c r="B21" s="5" t="s">
        <v>19</v>
      </c>
      <c r="C21" s="5">
        <f t="shared" ref="C21:K21" si="4">SUM(C18:C20)</f>
        <v>1558</v>
      </c>
      <c r="D21" s="5">
        <f t="shared" si="4"/>
        <v>22</v>
      </c>
      <c r="E21" s="5">
        <f t="shared" si="4"/>
        <v>156100</v>
      </c>
      <c r="F21" s="5">
        <f t="shared" si="4"/>
        <v>243</v>
      </c>
      <c r="G21" s="5">
        <f t="shared" si="4"/>
        <v>18</v>
      </c>
      <c r="H21" s="5">
        <f t="shared" si="4"/>
        <v>25900</v>
      </c>
      <c r="I21" s="5">
        <f t="shared" si="4"/>
        <v>247</v>
      </c>
      <c r="J21" s="5">
        <f t="shared" si="4"/>
        <v>19</v>
      </c>
      <c r="K21" s="5">
        <f t="shared" si="4"/>
        <v>25160</v>
      </c>
      <c r="L21" s="5"/>
      <c r="M21" s="5"/>
      <c r="N21" s="5"/>
      <c r="O21" s="5">
        <f>SUM(O18:O20)</f>
        <v>1554</v>
      </c>
      <c r="P21" s="5">
        <f>SUM(P18:P20)</f>
        <v>21</v>
      </c>
      <c r="Q21" s="5">
        <f>SUM(Q18:Q20)</f>
        <v>156840</v>
      </c>
    </row>
    <row r="22" spans="1:17">
      <c r="A22" s="43" t="s">
        <v>22</v>
      </c>
      <c r="B22" s="9"/>
      <c r="C22" s="9"/>
      <c r="D22" s="9"/>
      <c r="E22" s="9"/>
      <c r="F22" s="9"/>
      <c r="G22" s="9"/>
      <c r="H22" s="9"/>
    </row>
    <row r="23" spans="1:17">
      <c r="A23" s="43" t="s">
        <v>23</v>
      </c>
      <c r="B23" s="9"/>
      <c r="C23" s="9"/>
      <c r="D23" s="9"/>
      <c r="E23" s="9"/>
      <c r="F23" s="9"/>
      <c r="G23" s="9"/>
      <c r="H23" s="9"/>
    </row>
    <row r="24" spans="1:17">
      <c r="A24" s="43" t="s">
        <v>24</v>
      </c>
      <c r="B24" s="9"/>
      <c r="C24" s="9"/>
      <c r="D24" s="9"/>
      <c r="E24" s="9"/>
      <c r="F24" s="9"/>
      <c r="G24" s="9"/>
      <c r="H24" s="9"/>
    </row>
    <row r="25" spans="1:17">
      <c r="A25" s="44"/>
      <c r="B25" s="9"/>
      <c r="C25" s="9"/>
      <c r="D25" s="9"/>
      <c r="E25" s="9"/>
      <c r="F25" s="9"/>
      <c r="G25" s="9"/>
      <c r="H25" s="9"/>
    </row>
    <row r="26" spans="1:17">
      <c r="A26" s="41" t="s">
        <v>25</v>
      </c>
      <c r="B26" s="41"/>
    </row>
    <row r="27" spans="1:17">
      <c r="A27" t="s">
        <v>26</v>
      </c>
    </row>
    <row r="44" spans="1:20">
      <c r="A44" t="s">
        <v>27</v>
      </c>
    </row>
    <row r="45" spans="1:20">
      <c r="A45" t="s">
        <v>28</v>
      </c>
      <c r="C45" s="20" t="s">
        <v>29</v>
      </c>
      <c r="E45" t="s">
        <v>30</v>
      </c>
      <c r="G45" t="s">
        <v>31</v>
      </c>
      <c r="I45" t="s">
        <v>32</v>
      </c>
      <c r="K45" t="s">
        <v>33</v>
      </c>
      <c r="T45" s="11"/>
    </row>
    <row r="46" spans="1:20">
      <c r="A46" s="4" t="s">
        <v>34</v>
      </c>
      <c r="B46" s="4" t="s">
        <v>35</v>
      </c>
      <c r="C46" s="5" t="s">
        <v>36</v>
      </c>
      <c r="D46" s="129" t="s">
        <v>37</v>
      </c>
      <c r="E46" s="129"/>
      <c r="F46" s="129"/>
      <c r="G46" s="129"/>
      <c r="H46" s="129"/>
      <c r="I46" s="129"/>
      <c r="J46" s="129"/>
      <c r="K46" s="129"/>
      <c r="L46" t="s">
        <v>38</v>
      </c>
      <c r="T46" s="13"/>
    </row>
    <row r="47" spans="1:20">
      <c r="A47" s="4" t="s">
        <v>39</v>
      </c>
      <c r="B47" s="4" t="s">
        <v>40</v>
      </c>
      <c r="C47" s="5" t="s">
        <v>36</v>
      </c>
      <c r="D47" s="123" t="s">
        <v>41</v>
      </c>
      <c r="E47" s="124"/>
      <c r="F47" s="124"/>
      <c r="G47" s="124"/>
      <c r="H47" s="124"/>
      <c r="I47" s="124"/>
      <c r="J47" s="124"/>
      <c r="K47" s="125"/>
      <c r="L47" t="s">
        <v>42</v>
      </c>
      <c r="T47" s="13"/>
    </row>
    <row r="48" spans="1:20">
      <c r="A48" s="4" t="s">
        <v>39</v>
      </c>
      <c r="B48" s="4" t="s">
        <v>43</v>
      </c>
      <c r="C48" s="5" t="s">
        <v>36</v>
      </c>
      <c r="D48" s="123" t="s">
        <v>44</v>
      </c>
      <c r="E48" s="124"/>
      <c r="F48" s="124"/>
      <c r="G48" s="124"/>
      <c r="H48" s="124"/>
      <c r="I48" s="124"/>
      <c r="J48" s="124"/>
      <c r="K48" s="125"/>
      <c r="L48" t="s">
        <v>45</v>
      </c>
      <c r="T48" s="13"/>
    </row>
    <row r="50" spans="1:20">
      <c r="A50" t="s">
        <v>46</v>
      </c>
      <c r="C50" s="20" t="s">
        <v>29</v>
      </c>
      <c r="E50" t="s">
        <v>47</v>
      </c>
      <c r="G50" t="s">
        <v>48</v>
      </c>
      <c r="I50" t="s">
        <v>32</v>
      </c>
      <c r="K50" t="s">
        <v>33</v>
      </c>
    </row>
    <row r="51" spans="1:20">
      <c r="A51" s="4" t="s">
        <v>34</v>
      </c>
      <c r="B51" s="4" t="s">
        <v>35</v>
      </c>
      <c r="C51" s="5" t="s">
        <v>36</v>
      </c>
      <c r="D51" s="129" t="s">
        <v>49</v>
      </c>
      <c r="E51" s="129"/>
      <c r="F51" s="129"/>
      <c r="G51" s="129"/>
      <c r="H51" s="129"/>
      <c r="I51" s="129"/>
      <c r="J51" s="129"/>
      <c r="K51" s="129"/>
      <c r="L51" t="s">
        <v>50</v>
      </c>
    </row>
    <row r="52" spans="1:20">
      <c r="A52" s="4" t="s">
        <v>39</v>
      </c>
      <c r="B52" s="4" t="s">
        <v>40</v>
      </c>
      <c r="C52" s="5" t="s">
        <v>36</v>
      </c>
      <c r="D52" s="123" t="s">
        <v>51</v>
      </c>
      <c r="E52" s="124"/>
      <c r="F52" s="124"/>
      <c r="G52" s="124"/>
      <c r="H52" s="124"/>
      <c r="I52" s="124"/>
      <c r="J52" s="124"/>
      <c r="K52" s="125"/>
      <c r="L52" t="s">
        <v>52</v>
      </c>
    </row>
    <row r="53" spans="1:20">
      <c r="A53" s="4" t="s">
        <v>39</v>
      </c>
      <c r="B53" s="4" t="s">
        <v>43</v>
      </c>
      <c r="C53" s="5" t="s">
        <v>36</v>
      </c>
      <c r="D53" s="123" t="s">
        <v>53</v>
      </c>
      <c r="E53" s="124"/>
      <c r="F53" s="124"/>
      <c r="G53" s="124"/>
      <c r="H53" s="124"/>
      <c r="I53" s="124"/>
      <c r="J53" s="124"/>
      <c r="K53" s="125"/>
      <c r="L53" t="s">
        <v>54</v>
      </c>
    </row>
    <row r="54" spans="1:20">
      <c r="C54" s="9"/>
      <c r="D54" s="37"/>
      <c r="E54" s="37"/>
      <c r="F54" s="37"/>
      <c r="G54" s="37"/>
      <c r="H54" s="37"/>
      <c r="I54" s="37"/>
      <c r="J54" s="37"/>
    </row>
    <row r="55" spans="1:20">
      <c r="A55" t="s">
        <v>55</v>
      </c>
      <c r="C55" s="20" t="s">
        <v>29</v>
      </c>
      <c r="E55" t="s">
        <v>56</v>
      </c>
      <c r="G55" t="s">
        <v>48</v>
      </c>
      <c r="I55" t="s">
        <v>32</v>
      </c>
      <c r="K55" t="s">
        <v>33</v>
      </c>
    </row>
    <row r="56" spans="1:20">
      <c r="A56" s="4" t="s">
        <v>34</v>
      </c>
      <c r="B56" s="4" t="s">
        <v>35</v>
      </c>
      <c r="C56" s="5" t="s">
        <v>36</v>
      </c>
      <c r="D56" s="129" t="s">
        <v>57</v>
      </c>
      <c r="E56" s="129"/>
      <c r="F56" s="129"/>
      <c r="G56" s="129"/>
      <c r="H56" s="129"/>
      <c r="I56" s="129"/>
      <c r="J56" s="129"/>
      <c r="K56" s="129"/>
      <c r="L56" t="s">
        <v>58</v>
      </c>
    </row>
    <row r="57" spans="1:20">
      <c r="A57" s="4" t="s">
        <v>39</v>
      </c>
      <c r="B57" s="4" t="s">
        <v>40</v>
      </c>
      <c r="C57" s="5" t="s">
        <v>36</v>
      </c>
      <c r="D57" s="123" t="s">
        <v>51</v>
      </c>
      <c r="E57" s="124"/>
      <c r="F57" s="124"/>
      <c r="G57" s="124"/>
      <c r="H57" s="124"/>
      <c r="I57" s="124"/>
      <c r="J57" s="124"/>
      <c r="K57" s="125"/>
      <c r="L57" t="s">
        <v>52</v>
      </c>
    </row>
    <row r="58" spans="1:20">
      <c r="A58" s="4" t="s">
        <v>39</v>
      </c>
      <c r="B58" s="4" t="s">
        <v>43</v>
      </c>
      <c r="C58" s="5" t="s">
        <v>36</v>
      </c>
      <c r="D58" s="123" t="s">
        <v>53</v>
      </c>
      <c r="E58" s="124"/>
      <c r="F58" s="124"/>
      <c r="G58" s="124"/>
      <c r="H58" s="124"/>
      <c r="I58" s="124"/>
      <c r="J58" s="124"/>
      <c r="K58" s="125"/>
      <c r="L58" t="s">
        <v>54</v>
      </c>
    </row>
    <row r="59" spans="1:20">
      <c r="C59" s="9"/>
      <c r="D59" s="27"/>
      <c r="E59" s="27"/>
      <c r="F59" s="27"/>
      <c r="G59" s="27"/>
      <c r="H59" s="27"/>
      <c r="I59" s="27"/>
      <c r="J59" s="27"/>
      <c r="K59" s="27"/>
    </row>
    <row r="60" spans="1:20">
      <c r="A60" t="s">
        <v>59</v>
      </c>
      <c r="T60" s="11"/>
    </row>
    <row r="61" spans="1:20">
      <c r="T61" s="11"/>
    </row>
  </sheetData>
  <mergeCells count="19">
    <mergeCell ref="L10:N10"/>
    <mergeCell ref="O10:Q10"/>
    <mergeCell ref="D53:K53"/>
    <mergeCell ref="D56:K56"/>
    <mergeCell ref="D57:K57"/>
    <mergeCell ref="D58:K58"/>
    <mergeCell ref="A10:A11"/>
    <mergeCell ref="A12:A15"/>
    <mergeCell ref="A16:A17"/>
    <mergeCell ref="A18:A21"/>
    <mergeCell ref="B10:B11"/>
    <mergeCell ref="D46:K46"/>
    <mergeCell ref="D47:K47"/>
    <mergeCell ref="D48:K48"/>
    <mergeCell ref="D51:K51"/>
    <mergeCell ref="D52:K52"/>
    <mergeCell ref="C10:E10"/>
    <mergeCell ref="F10:H10"/>
    <mergeCell ref="I10:K10"/>
  </mergeCells>
  <phoneticPr fontId="12" type="noConversion"/>
  <pageMargins left="0.75" right="0.75" top="1" bottom="1" header="0.51180555555555596" footer="0.51180555555555596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T68"/>
  <sheetViews>
    <sheetView topLeftCell="A25" workbookViewId="0">
      <selection activeCell="A44" sqref="A44:XFD68"/>
    </sheetView>
  </sheetViews>
  <sheetFormatPr defaultColWidth="9" defaultRowHeight="13.5"/>
  <cols>
    <col min="1" max="1" width="16.25" customWidth="1"/>
    <col min="2" max="2" width="14.25" customWidth="1"/>
    <col min="11" max="11" width="11.5" customWidth="1"/>
  </cols>
  <sheetData>
    <row r="1" spans="1:1" ht="20.25">
      <c r="A1" s="1" t="s">
        <v>60</v>
      </c>
    </row>
    <row r="18" spans="1:20">
      <c r="A18" t="s">
        <v>27</v>
      </c>
    </row>
    <row r="19" spans="1:20">
      <c r="A19" t="s">
        <v>28</v>
      </c>
      <c r="C19" s="20" t="s">
        <v>29</v>
      </c>
      <c r="E19" t="s">
        <v>30</v>
      </c>
      <c r="G19" t="s">
        <v>31</v>
      </c>
      <c r="I19" t="s">
        <v>32</v>
      </c>
      <c r="K19" t="s">
        <v>33</v>
      </c>
      <c r="T19" s="11"/>
    </row>
    <row r="20" spans="1:20">
      <c r="A20" s="4" t="s">
        <v>34</v>
      </c>
      <c r="B20" s="4" t="s">
        <v>35</v>
      </c>
      <c r="C20" s="5" t="s">
        <v>36</v>
      </c>
      <c r="D20" s="129" t="s">
        <v>37</v>
      </c>
      <c r="E20" s="129"/>
      <c r="F20" s="129"/>
      <c r="G20" s="129"/>
      <c r="H20" s="129"/>
      <c r="I20" s="129"/>
      <c r="J20" s="129"/>
      <c r="K20" s="129"/>
      <c r="T20" s="13"/>
    </row>
    <row r="21" spans="1:20">
      <c r="A21" s="4" t="s">
        <v>39</v>
      </c>
      <c r="B21" s="4" t="s">
        <v>40</v>
      </c>
      <c r="C21" s="5" t="s">
        <v>36</v>
      </c>
      <c r="D21" s="123" t="s">
        <v>41</v>
      </c>
      <c r="E21" s="124"/>
      <c r="F21" s="124"/>
      <c r="G21" s="124"/>
      <c r="H21" s="124"/>
      <c r="I21" s="124"/>
      <c r="J21" s="124"/>
      <c r="K21" s="125"/>
      <c r="T21" s="13"/>
    </row>
    <row r="22" spans="1:20">
      <c r="A22" s="4" t="s">
        <v>39</v>
      </c>
      <c r="B22" s="4" t="s">
        <v>43</v>
      </c>
      <c r="C22" s="5" t="s">
        <v>36</v>
      </c>
      <c r="D22" s="123" t="s">
        <v>44</v>
      </c>
      <c r="E22" s="124"/>
      <c r="F22" s="124"/>
      <c r="G22" s="124"/>
      <c r="H22" s="124"/>
      <c r="I22" s="124"/>
      <c r="J22" s="124"/>
      <c r="K22" s="125"/>
      <c r="T22" s="13"/>
    </row>
    <row r="24" spans="1:20">
      <c r="A24" t="s">
        <v>46</v>
      </c>
      <c r="C24" s="20" t="s">
        <v>29</v>
      </c>
      <c r="E24" t="s">
        <v>47</v>
      </c>
      <c r="G24" t="s">
        <v>48</v>
      </c>
      <c r="I24" t="s">
        <v>32</v>
      </c>
      <c r="K24" t="s">
        <v>33</v>
      </c>
    </row>
    <row r="25" spans="1:20">
      <c r="A25" s="4" t="s">
        <v>34</v>
      </c>
      <c r="B25" s="4" t="s">
        <v>35</v>
      </c>
      <c r="C25" s="5" t="s">
        <v>36</v>
      </c>
      <c r="D25" s="129" t="s">
        <v>49</v>
      </c>
      <c r="E25" s="129"/>
      <c r="F25" s="129"/>
      <c r="G25" s="129"/>
      <c r="H25" s="129"/>
      <c r="I25" s="129"/>
      <c r="J25" s="129"/>
      <c r="K25" s="129"/>
    </row>
    <row r="26" spans="1:20">
      <c r="A26" s="4" t="s">
        <v>39</v>
      </c>
      <c r="B26" s="4" t="s">
        <v>40</v>
      </c>
      <c r="C26" s="5" t="s">
        <v>36</v>
      </c>
      <c r="D26" s="123" t="s">
        <v>51</v>
      </c>
      <c r="E26" s="124"/>
      <c r="F26" s="124"/>
      <c r="G26" s="124"/>
      <c r="H26" s="124"/>
      <c r="I26" s="124"/>
      <c r="J26" s="124"/>
      <c r="K26" s="125"/>
    </row>
    <row r="27" spans="1:20">
      <c r="A27" s="4" t="s">
        <v>39</v>
      </c>
      <c r="B27" s="4" t="s">
        <v>43</v>
      </c>
      <c r="C27" s="5" t="s">
        <v>36</v>
      </c>
      <c r="D27" s="123" t="s">
        <v>53</v>
      </c>
      <c r="E27" s="124"/>
      <c r="F27" s="124"/>
      <c r="G27" s="124"/>
      <c r="H27" s="124"/>
      <c r="I27" s="124"/>
      <c r="J27" s="124"/>
      <c r="K27" s="125"/>
    </row>
    <row r="28" spans="1:20">
      <c r="C28" s="9"/>
      <c r="D28" s="37"/>
      <c r="E28" s="37"/>
      <c r="F28" s="37"/>
      <c r="G28" s="37"/>
      <c r="H28" s="37"/>
      <c r="I28" s="37"/>
      <c r="J28" s="37"/>
    </row>
    <row r="29" spans="1:20">
      <c r="A29" t="s">
        <v>55</v>
      </c>
      <c r="C29" s="20" t="s">
        <v>29</v>
      </c>
      <c r="E29" t="s">
        <v>56</v>
      </c>
      <c r="G29" t="s">
        <v>48</v>
      </c>
      <c r="I29" t="s">
        <v>32</v>
      </c>
      <c r="K29" t="s">
        <v>33</v>
      </c>
    </row>
    <row r="30" spans="1:20">
      <c r="A30" s="4" t="s">
        <v>34</v>
      </c>
      <c r="B30" s="4" t="s">
        <v>35</v>
      </c>
      <c r="C30" s="5" t="s">
        <v>36</v>
      </c>
      <c r="D30" s="129" t="s">
        <v>57</v>
      </c>
      <c r="E30" s="129"/>
      <c r="F30" s="129"/>
      <c r="G30" s="129"/>
      <c r="H30" s="129"/>
      <c r="I30" s="129"/>
      <c r="J30" s="129"/>
      <c r="K30" s="129"/>
    </row>
    <row r="31" spans="1:20">
      <c r="A31" s="4" t="s">
        <v>39</v>
      </c>
      <c r="B31" s="4" t="s">
        <v>40</v>
      </c>
      <c r="C31" s="5" t="s">
        <v>36</v>
      </c>
      <c r="D31" s="123" t="s">
        <v>51</v>
      </c>
      <c r="E31" s="124"/>
      <c r="F31" s="124"/>
      <c r="G31" s="124"/>
      <c r="H31" s="124"/>
      <c r="I31" s="124"/>
      <c r="J31" s="124"/>
      <c r="K31" s="125"/>
    </row>
    <row r="32" spans="1:20">
      <c r="A32" s="4" t="s">
        <v>39</v>
      </c>
      <c r="B32" s="4" t="s">
        <v>43</v>
      </c>
      <c r="C32" s="5" t="s">
        <v>36</v>
      </c>
      <c r="D32" s="123" t="s">
        <v>53</v>
      </c>
      <c r="E32" s="124"/>
      <c r="F32" s="124"/>
      <c r="G32" s="124"/>
      <c r="H32" s="124"/>
      <c r="I32" s="124"/>
      <c r="J32" s="124"/>
      <c r="K32" s="125"/>
    </row>
    <row r="33" spans="1:20">
      <c r="A33" t="s">
        <v>59</v>
      </c>
      <c r="T33" s="11"/>
    </row>
    <row r="36" spans="1:20">
      <c r="T36" s="11"/>
    </row>
    <row r="37" spans="1:20">
      <c r="A37" t="s">
        <v>61</v>
      </c>
    </row>
    <row r="38" spans="1:20">
      <c r="A38" t="s">
        <v>62</v>
      </c>
    </row>
    <row r="39" spans="1:20">
      <c r="A39" t="s">
        <v>63</v>
      </c>
    </row>
    <row r="40" spans="1:20">
      <c r="A40" t="s">
        <v>64</v>
      </c>
    </row>
    <row r="41" spans="1:20">
      <c r="A41" t="s">
        <v>65</v>
      </c>
    </row>
    <row r="44" spans="1:20">
      <c r="A44" s="16" t="s">
        <v>66</v>
      </c>
      <c r="B44" s="17"/>
      <c r="C44" s="18" t="s">
        <v>67</v>
      </c>
      <c r="D44" s="19"/>
      <c r="E44" s="19" t="s">
        <v>68</v>
      </c>
      <c r="F44" s="19"/>
      <c r="G44" s="19"/>
      <c r="H44" s="19"/>
      <c r="I44" s="19"/>
      <c r="J44" s="19"/>
      <c r="K44" s="32"/>
    </row>
    <row r="45" spans="1:20">
      <c r="A45" s="25"/>
      <c r="B45" s="9"/>
      <c r="C45" s="20"/>
      <c r="K45" s="33"/>
    </row>
    <row r="46" spans="1:20" ht="22.5">
      <c r="A46" s="21" t="s">
        <v>69</v>
      </c>
      <c r="K46" s="33"/>
      <c r="L46" t="s">
        <v>70</v>
      </c>
    </row>
    <row r="47" spans="1:20">
      <c r="A47" s="22"/>
      <c r="B47" s="23"/>
      <c r="C47" s="24"/>
      <c r="D47" s="23"/>
      <c r="E47" s="23"/>
      <c r="F47" s="23"/>
      <c r="K47" s="33"/>
    </row>
    <row r="48" spans="1:20">
      <c r="A48" s="25" t="s">
        <v>71</v>
      </c>
      <c r="B48" s="23"/>
      <c r="C48" s="24" t="s">
        <v>72</v>
      </c>
      <c r="D48" s="23"/>
      <c r="E48" s="23" t="s">
        <v>73</v>
      </c>
      <c r="F48" s="23"/>
      <c r="G48" t="s">
        <v>74</v>
      </c>
      <c r="I48" t="s">
        <v>75</v>
      </c>
      <c r="K48" s="33"/>
    </row>
    <row r="49" spans="1:20">
      <c r="A49" s="26" t="s">
        <v>76</v>
      </c>
      <c r="B49" s="4" t="s">
        <v>77</v>
      </c>
      <c r="C49" s="5" t="s">
        <v>78</v>
      </c>
      <c r="D49" s="129" t="s">
        <v>79</v>
      </c>
      <c r="E49" s="129"/>
      <c r="F49" s="129"/>
      <c r="G49" s="129"/>
      <c r="H49" s="129"/>
      <c r="I49" s="129"/>
      <c r="J49" s="129"/>
      <c r="K49" s="139"/>
      <c r="T49" s="13"/>
    </row>
    <row r="50" spans="1:20">
      <c r="A50" s="26"/>
      <c r="B50" s="4"/>
      <c r="C50" s="5"/>
      <c r="D50" s="123"/>
      <c r="E50" s="124"/>
      <c r="F50" s="124"/>
      <c r="G50" s="124"/>
      <c r="H50" s="124"/>
      <c r="I50" s="124"/>
      <c r="J50" s="124"/>
      <c r="K50" s="138"/>
      <c r="L50" t="s">
        <v>80</v>
      </c>
      <c r="T50" s="13"/>
    </row>
    <row r="51" spans="1:20">
      <c r="A51" s="26"/>
      <c r="B51" s="4"/>
      <c r="C51" s="5"/>
      <c r="D51" s="123"/>
      <c r="E51" s="124"/>
      <c r="F51" s="124"/>
      <c r="G51" s="124"/>
      <c r="H51" s="124"/>
      <c r="I51" s="124"/>
      <c r="J51" s="124"/>
      <c r="K51" s="138"/>
      <c r="T51" s="13"/>
    </row>
    <row r="52" spans="1:20">
      <c r="A52" s="22"/>
      <c r="C52" s="9"/>
      <c r="D52" s="27"/>
      <c r="E52" s="27"/>
      <c r="F52" s="27"/>
      <c r="G52" s="27"/>
      <c r="H52" s="27"/>
      <c r="I52" s="27"/>
      <c r="J52" s="27"/>
      <c r="K52" s="35"/>
      <c r="T52" s="37"/>
    </row>
    <row r="53" spans="1:20">
      <c r="A53" s="25" t="s">
        <v>81</v>
      </c>
      <c r="B53" s="23"/>
      <c r="C53" s="24" t="s">
        <v>72</v>
      </c>
      <c r="D53" s="23"/>
      <c r="E53" s="23" t="s">
        <v>73</v>
      </c>
      <c r="F53" s="23"/>
      <c r="G53" t="s">
        <v>74</v>
      </c>
      <c r="I53" t="s">
        <v>75</v>
      </c>
      <c r="K53" s="33"/>
      <c r="T53" s="37"/>
    </row>
    <row r="54" spans="1:20">
      <c r="A54" s="26" t="s">
        <v>76</v>
      </c>
      <c r="B54" s="4" t="s">
        <v>77</v>
      </c>
      <c r="C54" s="135" t="s">
        <v>82</v>
      </c>
      <c r="D54" s="136"/>
      <c r="E54" s="136"/>
      <c r="F54" s="136"/>
      <c r="G54" s="136"/>
      <c r="H54" s="136"/>
      <c r="I54" s="136"/>
      <c r="J54" s="136"/>
      <c r="K54" s="137"/>
      <c r="T54" s="37"/>
    </row>
    <row r="55" spans="1:20">
      <c r="A55" s="26"/>
      <c r="B55" s="4"/>
      <c r="C55" s="135"/>
      <c r="D55" s="136"/>
      <c r="E55" s="136"/>
      <c r="F55" s="136"/>
      <c r="G55" s="136"/>
      <c r="H55" s="136"/>
      <c r="I55" s="136"/>
      <c r="J55" s="136"/>
      <c r="K55" s="137"/>
      <c r="L55" t="s">
        <v>83</v>
      </c>
      <c r="T55" s="37"/>
    </row>
    <row r="56" spans="1:20">
      <c r="A56" s="26"/>
      <c r="B56" s="4"/>
      <c r="C56" s="135"/>
      <c r="D56" s="136"/>
      <c r="E56" s="136"/>
      <c r="F56" s="136"/>
      <c r="G56" s="136"/>
      <c r="H56" s="136"/>
      <c r="I56" s="136"/>
      <c r="J56" s="136"/>
      <c r="K56" s="137"/>
      <c r="T56" s="37"/>
    </row>
    <row r="57" spans="1:20">
      <c r="A57" s="22"/>
      <c r="K57" s="33"/>
    </row>
    <row r="58" spans="1:20">
      <c r="A58" s="22" t="s">
        <v>84</v>
      </c>
      <c r="K58" s="33"/>
    </row>
    <row r="59" spans="1:20">
      <c r="A59" s="26" t="s">
        <v>85</v>
      </c>
      <c r="B59" s="4" t="s">
        <v>86</v>
      </c>
      <c r="C59" s="135" t="s">
        <v>82</v>
      </c>
      <c r="D59" s="136"/>
      <c r="E59" s="136"/>
      <c r="F59" s="136"/>
      <c r="G59" s="136"/>
      <c r="H59" s="136"/>
      <c r="I59" s="136"/>
      <c r="J59" s="136"/>
      <c r="K59" s="137"/>
      <c r="T59" s="13"/>
    </row>
    <row r="60" spans="1:20">
      <c r="A60" s="26"/>
      <c r="B60" s="4"/>
      <c r="C60" s="135"/>
      <c r="D60" s="136"/>
      <c r="E60" s="136"/>
      <c r="F60" s="136"/>
      <c r="G60" s="136"/>
      <c r="H60" s="136"/>
      <c r="I60" s="136"/>
      <c r="J60" s="136"/>
      <c r="K60" s="137"/>
      <c r="T60" s="13"/>
    </row>
    <row r="61" spans="1:20">
      <c r="A61" s="26"/>
      <c r="B61" s="4"/>
      <c r="C61" s="135"/>
      <c r="D61" s="136"/>
      <c r="E61" s="136"/>
      <c r="F61" s="136"/>
      <c r="G61" s="136"/>
      <c r="H61" s="136"/>
      <c r="I61" s="136"/>
      <c r="J61" s="136"/>
      <c r="K61" s="137"/>
      <c r="T61" s="13"/>
    </row>
    <row r="62" spans="1:20">
      <c r="A62" s="22"/>
      <c r="K62" s="33"/>
    </row>
    <row r="63" spans="1:20">
      <c r="A63" s="22" t="s">
        <v>87</v>
      </c>
      <c r="K63" s="33"/>
    </row>
    <row r="64" spans="1:20">
      <c r="A64" s="26" t="s">
        <v>88</v>
      </c>
      <c r="B64" s="4" t="s">
        <v>89</v>
      </c>
      <c r="C64" s="128" t="s">
        <v>90</v>
      </c>
      <c r="D64" s="128"/>
      <c r="E64" s="128" t="s">
        <v>91</v>
      </c>
      <c r="F64" s="128"/>
      <c r="G64" s="133" t="s">
        <v>92</v>
      </c>
      <c r="H64" s="132"/>
      <c r="I64" s="133" t="s">
        <v>93</v>
      </c>
      <c r="J64" s="131"/>
      <c r="K64" s="134"/>
    </row>
    <row r="65" spans="1:11">
      <c r="A65" s="26"/>
      <c r="B65" s="4"/>
      <c r="C65" s="128"/>
      <c r="D65" s="128"/>
      <c r="E65" s="128"/>
      <c r="F65" s="128"/>
      <c r="G65" s="133"/>
      <c r="H65" s="132"/>
      <c r="I65" s="133"/>
      <c r="J65" s="131"/>
      <c r="K65" s="134"/>
    </row>
    <row r="66" spans="1:11">
      <c r="A66" s="26"/>
      <c r="B66" s="4"/>
      <c r="C66" s="128"/>
      <c r="D66" s="128"/>
      <c r="E66" s="128"/>
      <c r="F66" s="128"/>
      <c r="G66" s="133"/>
      <c r="H66" s="132"/>
      <c r="I66" s="133"/>
      <c r="J66" s="131"/>
      <c r="K66" s="134"/>
    </row>
    <row r="67" spans="1:11">
      <c r="A67" s="22"/>
      <c r="K67" s="33"/>
    </row>
    <row r="68" spans="1:11">
      <c r="A68" s="28"/>
      <c r="B68" s="29"/>
      <c r="C68" s="29"/>
      <c r="D68" s="29"/>
      <c r="E68" s="29"/>
      <c r="F68" s="29"/>
      <c r="G68" s="29"/>
      <c r="H68" s="29"/>
      <c r="I68" s="29"/>
      <c r="J68" s="29"/>
      <c r="K68" s="36"/>
    </row>
  </sheetData>
  <mergeCells count="30">
    <mergeCell ref="D20:K20"/>
    <mergeCell ref="D21:K21"/>
    <mergeCell ref="D22:K22"/>
    <mergeCell ref="D25:K25"/>
    <mergeCell ref="D26:K26"/>
    <mergeCell ref="D27:K27"/>
    <mergeCell ref="D30:K30"/>
    <mergeCell ref="D31:K31"/>
    <mergeCell ref="D32:K32"/>
    <mergeCell ref="D49:K49"/>
    <mergeCell ref="D50:K50"/>
    <mergeCell ref="D51:K51"/>
    <mergeCell ref="C54:K54"/>
    <mergeCell ref="C55:K55"/>
    <mergeCell ref="C56:K56"/>
    <mergeCell ref="C59:K59"/>
    <mergeCell ref="C60:K60"/>
    <mergeCell ref="C61:K61"/>
    <mergeCell ref="C64:D64"/>
    <mergeCell ref="E64:F64"/>
    <mergeCell ref="G64:H64"/>
    <mergeCell ref="I64:K64"/>
    <mergeCell ref="C65:D65"/>
    <mergeCell ref="E65:F65"/>
    <mergeCell ref="G65:H65"/>
    <mergeCell ref="I65:K65"/>
    <mergeCell ref="C66:D66"/>
    <mergeCell ref="E66:F66"/>
    <mergeCell ref="G66:H66"/>
    <mergeCell ref="I66:K66"/>
  </mergeCells>
  <phoneticPr fontId="12" type="noConversion"/>
  <pageMargins left="0.75" right="0.75" top="1" bottom="1" header="0.51180555555555596" footer="0.51180555555555596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Q26"/>
  <sheetViews>
    <sheetView workbookViewId="0">
      <selection activeCell="A19" sqref="A19:H26"/>
    </sheetView>
  </sheetViews>
  <sheetFormatPr defaultColWidth="9" defaultRowHeight="13.5"/>
  <cols>
    <col min="4" max="4" width="9.125" customWidth="1"/>
  </cols>
  <sheetData>
    <row r="1" spans="1:17" ht="30" customHeight="1">
      <c r="A1" s="1" t="s">
        <v>94</v>
      </c>
    </row>
    <row r="2" spans="1:17">
      <c r="A2" t="s">
        <v>7</v>
      </c>
    </row>
    <row r="3" spans="1:17">
      <c r="A3" s="126" t="s">
        <v>8</v>
      </c>
      <c r="B3" s="126" t="s">
        <v>9</v>
      </c>
      <c r="C3" s="130" t="s">
        <v>10</v>
      </c>
      <c r="D3" s="131"/>
      <c r="E3" s="132"/>
      <c r="F3" s="130" t="s">
        <v>11</v>
      </c>
      <c r="G3" s="131"/>
      <c r="H3" s="132"/>
      <c r="I3" s="130" t="s">
        <v>12</v>
      </c>
      <c r="J3" s="131"/>
      <c r="K3" s="132"/>
      <c r="L3" s="131" t="s">
        <v>13</v>
      </c>
      <c r="M3" s="131"/>
      <c r="N3" s="132"/>
      <c r="O3" s="128" t="s">
        <v>14</v>
      </c>
      <c r="P3" s="128"/>
      <c r="Q3" s="128"/>
    </row>
    <row r="4" spans="1:17">
      <c r="A4" s="127"/>
      <c r="B4" s="127"/>
      <c r="C4" s="5" t="s">
        <v>15</v>
      </c>
      <c r="D4" s="5" t="s">
        <v>16</v>
      </c>
      <c r="E4" s="5" t="s">
        <v>17</v>
      </c>
      <c r="F4" s="5" t="s">
        <v>15</v>
      </c>
      <c r="G4" s="5" t="s">
        <v>16</v>
      </c>
      <c r="H4" s="5" t="s">
        <v>17</v>
      </c>
      <c r="I4" s="5" t="s">
        <v>15</v>
      </c>
      <c r="J4" s="5" t="s">
        <v>16</v>
      </c>
      <c r="K4" s="5" t="s">
        <v>17</v>
      </c>
      <c r="L4" s="5" t="s">
        <v>15</v>
      </c>
      <c r="M4" s="5" t="s">
        <v>16</v>
      </c>
      <c r="N4" s="5" t="s">
        <v>17</v>
      </c>
      <c r="O4" s="5" t="s">
        <v>15</v>
      </c>
      <c r="P4" s="5" t="s">
        <v>16</v>
      </c>
      <c r="Q4" s="5" t="s">
        <v>17</v>
      </c>
    </row>
    <row r="5" spans="1:17">
      <c r="A5" s="128" t="s">
        <v>18</v>
      </c>
      <c r="B5" s="5">
        <v>83</v>
      </c>
      <c r="C5" s="5">
        <v>0</v>
      </c>
      <c r="D5" s="5">
        <v>0</v>
      </c>
      <c r="E5" s="5">
        <v>0</v>
      </c>
      <c r="F5" s="5">
        <v>90</v>
      </c>
      <c r="G5" s="5">
        <v>0</v>
      </c>
      <c r="H5" s="5">
        <v>7470</v>
      </c>
      <c r="I5" s="5">
        <v>8</v>
      </c>
      <c r="J5" s="5">
        <v>0</v>
      </c>
      <c r="K5" s="5">
        <v>664</v>
      </c>
      <c r="L5" s="5"/>
      <c r="M5" s="5"/>
      <c r="N5" s="5"/>
      <c r="O5" s="5">
        <f t="shared" ref="O5:O7" si="0">C5+F5-I5</f>
        <v>82</v>
      </c>
      <c r="P5" s="5">
        <f t="shared" ref="P5:P7" si="1">D5+G5-J5</f>
        <v>0</v>
      </c>
      <c r="Q5" s="5">
        <f t="shared" ref="Q5:Q7" si="2">E5+H5-K5</f>
        <v>6806</v>
      </c>
    </row>
    <row r="6" spans="1:17">
      <c r="A6" s="128"/>
      <c r="B6" s="5">
        <v>88</v>
      </c>
      <c r="C6" s="5">
        <v>13</v>
      </c>
      <c r="D6" s="5">
        <v>0</v>
      </c>
      <c r="E6" s="5">
        <v>1144</v>
      </c>
      <c r="F6" s="5">
        <v>30</v>
      </c>
      <c r="G6" s="5">
        <v>0</v>
      </c>
      <c r="H6" s="5">
        <v>2640</v>
      </c>
      <c r="I6" s="5">
        <v>3</v>
      </c>
      <c r="J6" s="5">
        <v>0</v>
      </c>
      <c r="K6" s="5">
        <v>264</v>
      </c>
      <c r="L6" s="5"/>
      <c r="M6" s="5"/>
      <c r="N6" s="5"/>
      <c r="O6" s="5">
        <f t="shared" si="0"/>
        <v>40</v>
      </c>
      <c r="P6" s="5">
        <f t="shared" si="1"/>
        <v>0</v>
      </c>
      <c r="Q6" s="5">
        <f t="shared" si="2"/>
        <v>3520</v>
      </c>
    </row>
    <row r="7" spans="1:17">
      <c r="A7" s="128"/>
      <c r="B7" s="5">
        <v>100</v>
      </c>
      <c r="C7" s="5">
        <v>337</v>
      </c>
      <c r="D7" s="5">
        <v>1</v>
      </c>
      <c r="E7" s="5">
        <v>33700</v>
      </c>
      <c r="F7" s="5">
        <v>15</v>
      </c>
      <c r="G7" s="5">
        <v>0</v>
      </c>
      <c r="H7" s="5">
        <v>1500</v>
      </c>
      <c r="I7" s="5">
        <v>86</v>
      </c>
      <c r="J7" s="5">
        <v>1</v>
      </c>
      <c r="K7" s="5">
        <v>8600</v>
      </c>
      <c r="L7" s="5"/>
      <c r="M7" s="5"/>
      <c r="N7" s="5"/>
      <c r="O7" s="5">
        <f t="shared" si="0"/>
        <v>266</v>
      </c>
      <c r="P7" s="5">
        <f t="shared" si="1"/>
        <v>0</v>
      </c>
      <c r="Q7" s="5">
        <f t="shared" si="2"/>
        <v>26600</v>
      </c>
    </row>
    <row r="8" spans="1:17">
      <c r="A8" s="128"/>
      <c r="B8" s="5" t="s">
        <v>19</v>
      </c>
      <c r="C8" s="5">
        <f t="shared" ref="C8:K8" si="3">SUM(C5:C7)</f>
        <v>350</v>
      </c>
      <c r="D8" s="5">
        <f t="shared" si="3"/>
        <v>1</v>
      </c>
      <c r="E8" s="5">
        <f t="shared" si="3"/>
        <v>34844</v>
      </c>
      <c r="F8" s="5">
        <f t="shared" si="3"/>
        <v>135</v>
      </c>
      <c r="G8" s="5">
        <f t="shared" si="3"/>
        <v>0</v>
      </c>
      <c r="H8" s="5">
        <f t="shared" si="3"/>
        <v>11610</v>
      </c>
      <c r="I8" s="5">
        <f t="shared" si="3"/>
        <v>97</v>
      </c>
      <c r="J8" s="5">
        <f t="shared" si="3"/>
        <v>1</v>
      </c>
      <c r="K8" s="5">
        <f t="shared" si="3"/>
        <v>9528</v>
      </c>
      <c r="L8" s="5"/>
      <c r="M8" s="5"/>
      <c r="N8" s="5"/>
      <c r="O8" s="5">
        <f t="shared" ref="O8:Q8" si="4">SUM(O5:O7)</f>
        <v>388</v>
      </c>
      <c r="P8" s="5">
        <f t="shared" si="4"/>
        <v>0</v>
      </c>
      <c r="Q8" s="5">
        <f t="shared" si="4"/>
        <v>36926</v>
      </c>
    </row>
    <row r="9" spans="1:17" hidden="1">
      <c r="A9" s="126" t="s">
        <v>20</v>
      </c>
      <c r="B9" s="5">
        <v>100</v>
      </c>
      <c r="C9" s="5">
        <v>741</v>
      </c>
      <c r="D9" s="5">
        <v>0</v>
      </c>
      <c r="E9" s="5">
        <v>74100</v>
      </c>
      <c r="F9" s="5">
        <v>0</v>
      </c>
      <c r="G9" s="5">
        <v>0</v>
      </c>
      <c r="H9" s="5">
        <v>0</v>
      </c>
      <c r="I9" s="5">
        <v>124</v>
      </c>
      <c r="J9" s="5">
        <v>0</v>
      </c>
      <c r="K9" s="5">
        <v>12400</v>
      </c>
      <c r="L9" s="5"/>
      <c r="M9" s="5"/>
      <c r="N9" s="5"/>
      <c r="O9" s="5">
        <f t="shared" ref="O9:O13" si="5">C9+F9-I9</f>
        <v>617</v>
      </c>
      <c r="P9" s="5">
        <f t="shared" ref="P9:P13" si="6">D9+G9-J9</f>
        <v>0</v>
      </c>
      <c r="Q9" s="40"/>
    </row>
    <row r="10" spans="1:17" hidden="1">
      <c r="A10" s="127"/>
      <c r="B10" s="5" t="s">
        <v>19</v>
      </c>
      <c r="C10" s="5">
        <f t="shared" ref="C10:K10" si="7">SUM(C9:C9)</f>
        <v>741</v>
      </c>
      <c r="D10" s="5">
        <f t="shared" si="7"/>
        <v>0</v>
      </c>
      <c r="E10" s="5">
        <f t="shared" si="7"/>
        <v>74100</v>
      </c>
      <c r="F10" s="5">
        <f t="shared" si="7"/>
        <v>0</v>
      </c>
      <c r="G10" s="5">
        <f t="shared" si="7"/>
        <v>0</v>
      </c>
      <c r="H10" s="5">
        <f t="shared" si="7"/>
        <v>0</v>
      </c>
      <c r="I10" s="5">
        <f t="shared" si="7"/>
        <v>124</v>
      </c>
      <c r="J10" s="5">
        <f t="shared" si="7"/>
        <v>0</v>
      </c>
      <c r="K10" s="5">
        <f t="shared" si="7"/>
        <v>12400</v>
      </c>
      <c r="L10" s="5"/>
      <c r="M10" s="5"/>
      <c r="N10" s="5"/>
      <c r="O10" s="5">
        <f>SUM(O9:O9)</f>
        <v>617</v>
      </c>
      <c r="P10" s="5">
        <f>SUM(P9:P9)</f>
        <v>0</v>
      </c>
      <c r="Q10" s="40"/>
    </row>
    <row r="11" spans="1:17">
      <c r="A11" s="128" t="s">
        <v>21</v>
      </c>
      <c r="B11" s="5">
        <v>100</v>
      </c>
      <c r="C11" s="5">
        <v>1555</v>
      </c>
      <c r="D11" s="5">
        <v>22</v>
      </c>
      <c r="E11" s="5">
        <f t="shared" ref="E11:E13" si="8">C11*B11</f>
        <v>155500</v>
      </c>
      <c r="F11" s="5">
        <v>223</v>
      </c>
      <c r="G11" s="5">
        <v>18</v>
      </c>
      <c r="H11" s="5">
        <f t="shared" ref="H11:H13" si="9">F11*B11</f>
        <v>22300</v>
      </c>
      <c r="I11" s="5">
        <v>242</v>
      </c>
      <c r="J11" s="5">
        <v>19</v>
      </c>
      <c r="K11" s="5">
        <f t="shared" ref="K11:K13" si="10">I11*B11</f>
        <v>24200</v>
      </c>
      <c r="L11" s="5"/>
      <c r="M11" s="5"/>
      <c r="N11" s="5"/>
      <c r="O11" s="5">
        <f t="shared" si="5"/>
        <v>1536</v>
      </c>
      <c r="P11" s="5">
        <f t="shared" si="6"/>
        <v>21</v>
      </c>
      <c r="Q11" s="5">
        <f t="shared" ref="Q11:Q13" si="11">E11+H11-K11</f>
        <v>153600</v>
      </c>
    </row>
    <row r="12" spans="1:17">
      <c r="A12" s="128"/>
      <c r="B12" s="5">
        <v>180</v>
      </c>
      <c r="C12" s="5">
        <v>2</v>
      </c>
      <c r="D12" s="5">
        <v>0</v>
      </c>
      <c r="E12" s="5">
        <f t="shared" si="8"/>
        <v>360</v>
      </c>
      <c r="F12" s="5">
        <v>20</v>
      </c>
      <c r="G12" s="5">
        <v>0</v>
      </c>
      <c r="H12" s="5">
        <f t="shared" si="9"/>
        <v>3600</v>
      </c>
      <c r="I12" s="5">
        <v>4</v>
      </c>
      <c r="J12" s="5">
        <v>0</v>
      </c>
      <c r="K12" s="5">
        <f t="shared" si="10"/>
        <v>720</v>
      </c>
      <c r="L12" s="5"/>
      <c r="M12" s="5"/>
      <c r="N12" s="5"/>
      <c r="O12" s="5">
        <f t="shared" si="5"/>
        <v>18</v>
      </c>
      <c r="P12" s="5">
        <f t="shared" si="6"/>
        <v>0</v>
      </c>
      <c r="Q12" s="5">
        <f t="shared" si="11"/>
        <v>3240</v>
      </c>
    </row>
    <row r="13" spans="1:17">
      <c r="A13" s="128"/>
      <c r="B13" s="5">
        <v>240</v>
      </c>
      <c r="C13" s="5">
        <v>1</v>
      </c>
      <c r="D13" s="5">
        <v>0</v>
      </c>
      <c r="E13" s="5">
        <f t="shared" si="8"/>
        <v>240</v>
      </c>
      <c r="F13" s="5">
        <v>0</v>
      </c>
      <c r="G13" s="5">
        <v>0</v>
      </c>
      <c r="H13" s="5">
        <f t="shared" si="9"/>
        <v>0</v>
      </c>
      <c r="I13" s="5">
        <v>1</v>
      </c>
      <c r="J13" s="5">
        <v>0</v>
      </c>
      <c r="K13" s="5">
        <f t="shared" si="10"/>
        <v>240</v>
      </c>
      <c r="L13" s="5"/>
      <c r="M13" s="5"/>
      <c r="N13" s="5"/>
      <c r="O13" s="5">
        <f t="shared" si="5"/>
        <v>0</v>
      </c>
      <c r="P13" s="5">
        <f t="shared" si="6"/>
        <v>0</v>
      </c>
      <c r="Q13" s="5">
        <f t="shared" si="11"/>
        <v>0</v>
      </c>
    </row>
    <row r="14" spans="1:17">
      <c r="A14" s="128"/>
      <c r="B14" s="5" t="s">
        <v>19</v>
      </c>
      <c r="C14" s="5">
        <f t="shared" ref="C14:K14" si="12">SUM(C11:C13)</f>
        <v>1558</v>
      </c>
      <c r="D14" s="5">
        <f t="shared" si="12"/>
        <v>22</v>
      </c>
      <c r="E14" s="5">
        <f t="shared" si="12"/>
        <v>156100</v>
      </c>
      <c r="F14" s="5">
        <f t="shared" si="12"/>
        <v>243</v>
      </c>
      <c r="G14" s="5">
        <f t="shared" si="12"/>
        <v>18</v>
      </c>
      <c r="H14" s="5">
        <f t="shared" si="12"/>
        <v>25900</v>
      </c>
      <c r="I14" s="5">
        <f t="shared" si="12"/>
        <v>247</v>
      </c>
      <c r="J14" s="5">
        <f t="shared" si="12"/>
        <v>19</v>
      </c>
      <c r="K14" s="5">
        <f t="shared" si="12"/>
        <v>25160</v>
      </c>
      <c r="L14" s="5"/>
      <c r="M14" s="5"/>
      <c r="N14" s="5"/>
      <c r="O14" s="5">
        <f t="shared" ref="O14:Q14" si="13">SUM(O11:O13)</f>
        <v>1554</v>
      </c>
      <c r="P14" s="5">
        <f t="shared" si="13"/>
        <v>21</v>
      </c>
      <c r="Q14" s="5">
        <f t="shared" si="13"/>
        <v>156840</v>
      </c>
    </row>
    <row r="16" spans="1:17">
      <c r="A16" t="s">
        <v>95</v>
      </c>
      <c r="B16" t="s">
        <v>96</v>
      </c>
    </row>
    <row r="17" spans="1:12">
      <c r="B17" t="s">
        <v>97</v>
      </c>
    </row>
    <row r="19" spans="1:12" ht="17.100000000000001" customHeight="1">
      <c r="A19" t="s">
        <v>98</v>
      </c>
    </row>
    <row r="20" spans="1:12" s="10" customFormat="1" ht="27.95" customHeight="1">
      <c r="A20" s="30" t="s">
        <v>8</v>
      </c>
      <c r="B20" s="30" t="s">
        <v>9</v>
      </c>
      <c r="C20" s="30" t="s">
        <v>99</v>
      </c>
      <c r="D20" s="30" t="s">
        <v>100</v>
      </c>
      <c r="E20" s="30" t="s">
        <v>101</v>
      </c>
      <c r="F20" s="30" t="s">
        <v>102</v>
      </c>
      <c r="G20" s="30" t="s">
        <v>103</v>
      </c>
      <c r="H20" s="30" t="s">
        <v>104</v>
      </c>
      <c r="I20" s="39"/>
      <c r="J20" s="39"/>
      <c r="K20" s="39"/>
      <c r="L20" s="39"/>
    </row>
    <row r="21" spans="1:12">
      <c r="A21" s="128" t="s">
        <v>18</v>
      </c>
      <c r="B21" s="5">
        <v>83</v>
      </c>
      <c r="C21" s="5">
        <v>0</v>
      </c>
      <c r="D21" s="5">
        <v>90</v>
      </c>
      <c r="E21" s="5">
        <v>0</v>
      </c>
      <c r="F21" s="5">
        <v>8</v>
      </c>
      <c r="G21" s="5">
        <v>0</v>
      </c>
      <c r="H21" s="5">
        <f>C21+D21+E21-F21-G21</f>
        <v>82</v>
      </c>
      <c r="I21" s="34"/>
      <c r="J21" s="34"/>
      <c r="K21" s="34"/>
      <c r="L21" s="34"/>
    </row>
    <row r="22" spans="1:12">
      <c r="A22" s="128"/>
      <c r="B22" s="5">
        <v>88</v>
      </c>
      <c r="C22" s="5">
        <v>13</v>
      </c>
      <c r="D22" s="5">
        <v>30</v>
      </c>
      <c r="E22" s="5">
        <v>0</v>
      </c>
      <c r="F22" s="5">
        <v>3</v>
      </c>
      <c r="G22" s="5">
        <v>0</v>
      </c>
      <c r="H22" s="5">
        <f>C22+D22+E22-F22-G22</f>
        <v>40</v>
      </c>
      <c r="I22" s="34"/>
      <c r="J22" s="34"/>
      <c r="K22" s="34"/>
      <c r="L22" s="34"/>
    </row>
    <row r="23" spans="1:12">
      <c r="A23" s="128"/>
      <c r="B23" s="5">
        <v>100</v>
      </c>
      <c r="C23" s="5">
        <v>337</v>
      </c>
      <c r="D23" s="5">
        <v>15</v>
      </c>
      <c r="E23" s="5">
        <v>0</v>
      </c>
      <c r="F23" s="5">
        <v>86</v>
      </c>
      <c r="G23" s="5">
        <v>0</v>
      </c>
      <c r="H23" s="5">
        <f>C23+D23+E23-F23-G23</f>
        <v>266</v>
      </c>
      <c r="I23" s="34"/>
      <c r="J23" s="34"/>
      <c r="K23" s="34"/>
      <c r="L23" s="34"/>
    </row>
    <row r="24" spans="1:12">
      <c r="A24" s="128"/>
      <c r="B24" s="5" t="s">
        <v>19</v>
      </c>
      <c r="C24" s="5">
        <f>SUM(C21:C23)</f>
        <v>350</v>
      </c>
      <c r="D24" s="5">
        <f>SUM(D21:D23)</f>
        <v>135</v>
      </c>
      <c r="E24" s="5">
        <f>SUM(E21:E23)</f>
        <v>0</v>
      </c>
      <c r="F24" s="5">
        <f>SUM(F21:F23)</f>
        <v>97</v>
      </c>
      <c r="G24" s="5">
        <v>0</v>
      </c>
      <c r="H24" s="5">
        <f>C24+D24+E24-F24-G24</f>
        <v>388</v>
      </c>
      <c r="I24" s="34"/>
      <c r="J24" s="34"/>
      <c r="K24" s="34"/>
      <c r="L24" s="34"/>
    </row>
    <row r="26" spans="1:12">
      <c r="A26" t="s">
        <v>105</v>
      </c>
    </row>
  </sheetData>
  <mergeCells count="11">
    <mergeCell ref="O3:Q3"/>
    <mergeCell ref="A21:A24"/>
    <mergeCell ref="C3:E3"/>
    <mergeCell ref="F3:H3"/>
    <mergeCell ref="I3:K3"/>
    <mergeCell ref="L3:N3"/>
    <mergeCell ref="B3:B4"/>
    <mergeCell ref="A3:A4"/>
    <mergeCell ref="A5:A8"/>
    <mergeCell ref="A9:A10"/>
    <mergeCell ref="A11:A14"/>
  </mergeCells>
  <phoneticPr fontId="12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>
  <dimension ref="A1:V51"/>
  <sheetViews>
    <sheetView workbookViewId="0">
      <selection activeCell="T15" sqref="T15:V21"/>
    </sheetView>
  </sheetViews>
  <sheetFormatPr defaultColWidth="9" defaultRowHeight="13.5"/>
  <cols>
    <col min="1" max="2" width="7.125" customWidth="1"/>
    <col min="9" max="9" width="9.375"/>
    <col min="15" max="15" width="16.375" customWidth="1"/>
    <col min="16" max="16" width="8.625" customWidth="1"/>
    <col min="17" max="17" width="13.25" customWidth="1"/>
    <col min="18" max="18" width="10.75" customWidth="1"/>
    <col min="19" max="19" width="10" customWidth="1"/>
    <col min="20" max="20" width="10.875" customWidth="1"/>
  </cols>
  <sheetData>
    <row r="1" spans="1:22" ht="22.5">
      <c r="A1" s="38" t="s">
        <v>106</v>
      </c>
    </row>
    <row r="7" spans="1:22">
      <c r="O7" s="9"/>
      <c r="P7" s="5" t="s">
        <v>107</v>
      </c>
      <c r="Q7" s="5" t="s">
        <v>108</v>
      </c>
      <c r="R7" s="5" t="s">
        <v>109</v>
      </c>
      <c r="S7" s="5" t="s">
        <v>110</v>
      </c>
      <c r="T7" s="5" t="s">
        <v>111</v>
      </c>
      <c r="U7" s="9"/>
    </row>
    <row r="8" spans="1:22">
      <c r="O8" s="9" t="s">
        <v>112</v>
      </c>
      <c r="P8" s="12">
        <v>43133</v>
      </c>
      <c r="Q8" s="5" t="s">
        <v>113</v>
      </c>
      <c r="R8" s="5" t="s">
        <v>114</v>
      </c>
      <c r="S8" s="5">
        <v>500</v>
      </c>
      <c r="T8" s="5"/>
      <c r="U8" s="9"/>
    </row>
    <row r="9" spans="1:22">
      <c r="O9" s="9"/>
      <c r="P9" s="12">
        <v>43133</v>
      </c>
      <c r="Q9" s="5" t="s">
        <v>115</v>
      </c>
      <c r="R9" s="5" t="s">
        <v>114</v>
      </c>
      <c r="S9" s="5"/>
      <c r="T9" s="5">
        <v>50</v>
      </c>
      <c r="U9" s="9"/>
    </row>
    <row r="10" spans="1:22">
      <c r="A10" t="s">
        <v>116</v>
      </c>
      <c r="O10" s="9"/>
      <c r="P10" s="12">
        <v>43133</v>
      </c>
      <c r="Q10" s="5" t="s">
        <v>117</v>
      </c>
      <c r="R10" s="5" t="s">
        <v>114</v>
      </c>
      <c r="S10" s="5"/>
      <c r="T10" s="5">
        <v>200</v>
      </c>
      <c r="U10" s="9"/>
    </row>
    <row r="11" spans="1:22">
      <c r="A11" t="s">
        <v>118</v>
      </c>
      <c r="O11" s="9"/>
      <c r="P11" s="12">
        <v>43133</v>
      </c>
      <c r="Q11" s="5" t="s">
        <v>119</v>
      </c>
      <c r="R11" s="5" t="s">
        <v>120</v>
      </c>
      <c r="S11" s="5">
        <v>1000</v>
      </c>
      <c r="T11" s="5"/>
      <c r="U11" s="9"/>
    </row>
    <row r="12" spans="1:22">
      <c r="A12" t="s">
        <v>121</v>
      </c>
      <c r="O12" s="9"/>
      <c r="P12" s="12"/>
      <c r="Q12" s="5" t="s">
        <v>19</v>
      </c>
      <c r="R12" s="5"/>
      <c r="S12" s="5">
        <f>SUM(S8:S11)</f>
        <v>1500</v>
      </c>
      <c r="T12" s="5">
        <f>SUM(T8:T11)</f>
        <v>250</v>
      </c>
      <c r="U12" s="9"/>
    </row>
    <row r="13" spans="1:22">
      <c r="A13" t="s">
        <v>122</v>
      </c>
      <c r="O13" s="9"/>
      <c r="P13" s="15"/>
      <c r="Q13" s="9"/>
      <c r="R13" s="9"/>
      <c r="S13" s="9"/>
      <c r="T13" s="9"/>
      <c r="U13" s="9"/>
    </row>
    <row r="14" spans="1:22">
      <c r="O14" s="9"/>
      <c r="P14" s="15"/>
      <c r="Q14" s="9"/>
      <c r="R14" s="9"/>
      <c r="S14" s="9"/>
      <c r="T14" s="9"/>
      <c r="U14" s="9"/>
    </row>
    <row r="15" spans="1:22">
      <c r="A15" t="s">
        <v>123</v>
      </c>
      <c r="O15" s="9"/>
      <c r="P15" s="128" t="s">
        <v>107</v>
      </c>
      <c r="Q15" s="128" t="s">
        <v>109</v>
      </c>
      <c r="R15" s="128" t="s">
        <v>124</v>
      </c>
      <c r="S15" s="128"/>
      <c r="T15" s="128" t="s">
        <v>125</v>
      </c>
      <c r="U15" s="128"/>
      <c r="V15" s="128"/>
    </row>
    <row r="16" spans="1:22">
      <c r="A16" t="s">
        <v>126</v>
      </c>
      <c r="O16" s="9"/>
      <c r="P16" s="140"/>
      <c r="Q16" s="140"/>
      <c r="R16" s="5" t="s">
        <v>113</v>
      </c>
      <c r="S16" s="5" t="s">
        <v>127</v>
      </c>
      <c r="T16" s="4" t="s">
        <v>115</v>
      </c>
      <c r="U16" s="4" t="s">
        <v>117</v>
      </c>
      <c r="V16" s="5" t="s">
        <v>128</v>
      </c>
    </row>
    <row r="17" spans="1:22">
      <c r="A17" t="s">
        <v>129</v>
      </c>
      <c r="O17" s="9"/>
      <c r="P17" s="14">
        <v>43133</v>
      </c>
      <c r="Q17" s="5" t="s">
        <v>114</v>
      </c>
      <c r="R17" s="5">
        <v>500</v>
      </c>
      <c r="S17" s="5"/>
      <c r="T17" s="5">
        <v>50</v>
      </c>
      <c r="U17" s="5">
        <v>200</v>
      </c>
      <c r="V17" s="4"/>
    </row>
    <row r="18" spans="1:22">
      <c r="A18" t="s">
        <v>130</v>
      </c>
      <c r="O18" s="9"/>
      <c r="P18" s="14">
        <v>43133</v>
      </c>
      <c r="Q18" s="5" t="s">
        <v>120</v>
      </c>
      <c r="R18" s="4"/>
      <c r="S18" s="5">
        <v>1000</v>
      </c>
      <c r="T18" s="4"/>
      <c r="U18" s="4"/>
      <c r="V18" s="4"/>
    </row>
    <row r="19" spans="1:22">
      <c r="O19" s="9"/>
      <c r="P19" s="14">
        <v>43133</v>
      </c>
      <c r="Q19" s="5" t="s">
        <v>128</v>
      </c>
      <c r="R19" s="4"/>
      <c r="S19" s="5"/>
      <c r="T19" s="4"/>
      <c r="U19" s="4"/>
      <c r="V19" s="5">
        <v>500</v>
      </c>
    </row>
    <row r="20" spans="1:22">
      <c r="O20" s="9"/>
      <c r="P20" s="5"/>
      <c r="Q20" s="5" t="s">
        <v>19</v>
      </c>
      <c r="R20" s="5">
        <f>SUM(R17:R18)</f>
        <v>500</v>
      </c>
      <c r="S20" s="5">
        <f>SUM(S17:S18)</f>
        <v>1000</v>
      </c>
      <c r="T20" s="5">
        <f>SUM(T17:T18)</f>
        <v>50</v>
      </c>
      <c r="U20" s="5">
        <f>SUM(U17:U18)</f>
        <v>200</v>
      </c>
      <c r="V20" s="5">
        <f>SUM(V17:V19)</f>
        <v>500</v>
      </c>
    </row>
    <row r="21" spans="1:22">
      <c r="A21" t="s">
        <v>131</v>
      </c>
      <c r="O21" s="9"/>
      <c r="P21" s="5"/>
      <c r="Q21" s="5" t="s">
        <v>132</v>
      </c>
      <c r="R21" s="128">
        <f>SUM(R17:S18)</f>
        <v>1500</v>
      </c>
      <c r="S21" s="128"/>
      <c r="T21" s="133">
        <f>SUM(T17:V20)</f>
        <v>1500</v>
      </c>
      <c r="U21" s="131"/>
      <c r="V21" s="132"/>
    </row>
    <row r="22" spans="1:22">
      <c r="A22" t="s">
        <v>133</v>
      </c>
      <c r="O22" s="9"/>
      <c r="P22" s="9"/>
      <c r="Q22" s="9"/>
      <c r="R22" s="9"/>
      <c r="S22" s="9"/>
      <c r="T22" s="9"/>
      <c r="U22" s="9"/>
    </row>
    <row r="23" spans="1:22">
      <c r="A23" t="s">
        <v>134</v>
      </c>
      <c r="O23" s="9"/>
      <c r="P23" s="9"/>
      <c r="Q23" s="9"/>
      <c r="R23" s="9"/>
      <c r="S23" s="9"/>
      <c r="T23" s="9"/>
      <c r="U23" s="9"/>
    </row>
    <row r="24" spans="1:22">
      <c r="A24" t="s">
        <v>130</v>
      </c>
      <c r="O24" s="9"/>
      <c r="P24" s="9"/>
      <c r="Q24" s="9"/>
      <c r="R24" s="9"/>
      <c r="S24" s="9"/>
      <c r="T24" s="9"/>
      <c r="U24" s="9"/>
    </row>
    <row r="25" spans="1:22">
      <c r="O25" s="9"/>
      <c r="P25" s="9"/>
      <c r="Q25" s="9"/>
      <c r="R25" s="9"/>
      <c r="S25" s="9"/>
      <c r="T25" s="9"/>
      <c r="U25" s="9"/>
    </row>
    <row r="26" spans="1:22">
      <c r="A26" t="s">
        <v>135</v>
      </c>
      <c r="O26" s="9"/>
      <c r="P26" s="9"/>
      <c r="Q26" s="9"/>
      <c r="R26" s="9"/>
      <c r="S26" s="9"/>
      <c r="T26" s="9"/>
      <c r="U26" s="9"/>
    </row>
    <row r="27" spans="1:22">
      <c r="A27" t="s">
        <v>136</v>
      </c>
      <c r="O27" s="9"/>
      <c r="P27" s="9"/>
      <c r="Q27" s="9"/>
      <c r="R27" s="9"/>
      <c r="S27" s="9"/>
      <c r="T27" s="9"/>
      <c r="U27" s="9"/>
    </row>
    <row r="28" spans="1:22">
      <c r="A28" t="s">
        <v>137</v>
      </c>
      <c r="O28" s="9"/>
      <c r="P28" s="9"/>
      <c r="Q28" s="9"/>
      <c r="R28" s="9"/>
      <c r="S28" s="9"/>
      <c r="T28" s="9"/>
      <c r="U28" s="9"/>
    </row>
    <row r="29" spans="1:22">
      <c r="A29" t="s">
        <v>130</v>
      </c>
      <c r="O29" s="9"/>
      <c r="P29" s="9"/>
      <c r="Q29" s="9"/>
      <c r="R29" s="9"/>
      <c r="S29" s="9"/>
      <c r="T29" s="9"/>
      <c r="U29" s="9"/>
    </row>
    <row r="30" spans="1:22">
      <c r="O30" s="9"/>
      <c r="P30" s="9"/>
      <c r="Q30" s="9"/>
      <c r="R30" s="9"/>
      <c r="S30" s="9"/>
      <c r="T30" s="9"/>
      <c r="U30" s="9"/>
    </row>
    <row r="31" spans="1:22" ht="29.1" customHeight="1">
      <c r="A31" s="1" t="s">
        <v>138</v>
      </c>
      <c r="O31" s="9"/>
      <c r="P31" s="9"/>
      <c r="Q31" s="9"/>
      <c r="R31" s="9"/>
      <c r="S31" s="9"/>
      <c r="T31" s="9"/>
      <c r="U31" s="9"/>
    </row>
    <row r="32" spans="1:22">
      <c r="A32" t="s">
        <v>139</v>
      </c>
      <c r="O32" s="9"/>
      <c r="P32" s="9"/>
      <c r="Q32" s="9"/>
      <c r="R32" s="9"/>
      <c r="S32" s="9"/>
      <c r="T32" s="9"/>
      <c r="U32" s="9"/>
    </row>
    <row r="48" spans="1:1">
      <c r="A48" t="s">
        <v>140</v>
      </c>
    </row>
    <row r="49" spans="1:1">
      <c r="A49" t="s">
        <v>141</v>
      </c>
    </row>
    <row r="50" spans="1:1">
      <c r="A50" t="s">
        <v>142</v>
      </c>
    </row>
    <row r="51" spans="1:1">
      <c r="A51" t="s">
        <v>143</v>
      </c>
    </row>
  </sheetData>
  <mergeCells count="6">
    <mergeCell ref="R15:S15"/>
    <mergeCell ref="T15:V15"/>
    <mergeCell ref="R21:S21"/>
    <mergeCell ref="T21:V21"/>
    <mergeCell ref="P15:P16"/>
    <mergeCell ref="Q15:Q16"/>
  </mergeCells>
  <phoneticPr fontId="12" type="noConversion"/>
  <pageMargins left="0.75" right="0.75" top="1" bottom="1" header="0.51180555555555596" footer="0.51180555555555596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F5"/>
  <sheetViews>
    <sheetView workbookViewId="0">
      <selection activeCell="E31" sqref="E31"/>
    </sheetView>
  </sheetViews>
  <sheetFormatPr defaultColWidth="9" defaultRowHeight="13.5"/>
  <cols>
    <col min="1" max="1" width="18.5" customWidth="1"/>
    <col min="2" max="2" width="35.25" customWidth="1"/>
    <col min="3" max="3" width="15" customWidth="1"/>
    <col min="4" max="4" width="12.75" customWidth="1"/>
    <col min="5" max="5" width="13.375" customWidth="1"/>
    <col min="6" max="6" width="15.875" customWidth="1"/>
  </cols>
  <sheetData>
    <row r="1" spans="1:6" ht="24.95" customHeight="1">
      <c r="A1" t="s">
        <v>144</v>
      </c>
      <c r="C1" t="s">
        <v>145</v>
      </c>
    </row>
    <row r="2" spans="1:6">
      <c r="A2" s="4" t="s">
        <v>146</v>
      </c>
      <c r="B2" s="4" t="s">
        <v>147</v>
      </c>
      <c r="C2" s="4" t="s">
        <v>148</v>
      </c>
      <c r="D2" s="4" t="s">
        <v>117</v>
      </c>
      <c r="E2" s="4" t="s">
        <v>149</v>
      </c>
      <c r="F2" s="4" t="s">
        <v>150</v>
      </c>
    </row>
    <row r="3" spans="1:6" ht="69.95" customHeight="1">
      <c r="A3" s="6">
        <v>43136.354166666701</v>
      </c>
      <c r="B3" s="7" t="s">
        <v>151</v>
      </c>
      <c r="C3" s="8">
        <v>400</v>
      </c>
      <c r="D3" s="8">
        <v>200</v>
      </c>
      <c r="E3" s="8">
        <v>40</v>
      </c>
      <c r="F3" s="8">
        <f>C3-D3-E3</f>
        <v>160</v>
      </c>
    </row>
    <row r="4" spans="1:6" ht="21" customHeight="1">
      <c r="C4" s="9" t="s">
        <v>152</v>
      </c>
      <c r="D4" s="9" t="s">
        <v>152</v>
      </c>
      <c r="E4" s="9" t="s">
        <v>152</v>
      </c>
      <c r="F4" s="9" t="s">
        <v>152</v>
      </c>
    </row>
    <row r="5" spans="1:6" ht="45" customHeight="1">
      <c r="C5" s="10" t="s">
        <v>153</v>
      </c>
      <c r="D5" s="10" t="s">
        <v>154</v>
      </c>
      <c r="E5" s="10" t="s">
        <v>155</v>
      </c>
      <c r="F5" s="10" t="s">
        <v>156</v>
      </c>
    </row>
  </sheetData>
  <phoneticPr fontId="12" type="noConversion"/>
  <pageMargins left="0.75" right="0.75" top="1" bottom="1" header="0.51180555555555596" footer="0.51180555555555596"/>
</worksheet>
</file>

<file path=xl/worksheets/sheet6.xml><?xml version="1.0" encoding="utf-8"?>
<worksheet xmlns="http://schemas.openxmlformats.org/spreadsheetml/2006/main" xmlns:r="http://schemas.openxmlformats.org/officeDocument/2006/relationships">
  <dimension ref="A1:S30"/>
  <sheetViews>
    <sheetView showGridLines="0" topLeftCell="A10" workbookViewId="0">
      <selection activeCell="K14" sqref="K14"/>
    </sheetView>
  </sheetViews>
  <sheetFormatPr defaultRowHeight="13.5"/>
  <cols>
    <col min="1" max="5" width="14.125" customWidth="1"/>
  </cols>
  <sheetData>
    <row r="1" spans="1:10" ht="20.25">
      <c r="A1" s="1" t="s">
        <v>157</v>
      </c>
    </row>
    <row r="2" spans="1:10" ht="20.25">
      <c r="A2" s="3" t="s">
        <v>158</v>
      </c>
    </row>
    <row r="3" spans="1:10" ht="21" thickBot="1">
      <c r="A3" s="3"/>
    </row>
    <row r="4" spans="1:10" ht="18.75" customHeight="1">
      <c r="A4" s="141" t="s">
        <v>159</v>
      </c>
      <c r="B4" s="141" t="s">
        <v>125</v>
      </c>
      <c r="C4" s="147" t="s">
        <v>124</v>
      </c>
      <c r="D4" s="148"/>
      <c r="E4" s="141" t="s">
        <v>206</v>
      </c>
    </row>
    <row r="5" spans="1:10" ht="18.75" customHeight="1" thickBot="1">
      <c r="A5" s="142"/>
      <c r="B5" s="142"/>
      <c r="C5" s="102" t="s">
        <v>202</v>
      </c>
      <c r="D5" s="103" t="s">
        <v>203</v>
      </c>
      <c r="E5" s="142"/>
      <c r="J5" s="50" t="s">
        <v>210</v>
      </c>
    </row>
    <row r="6" spans="1:10" ht="18.75" customHeight="1">
      <c r="A6" s="100">
        <v>43101</v>
      </c>
      <c r="B6" s="101">
        <v>10</v>
      </c>
      <c r="C6" s="98">
        <v>200</v>
      </c>
      <c r="D6" s="99">
        <v>30</v>
      </c>
      <c r="E6" s="97">
        <v>40</v>
      </c>
      <c r="G6" s="54" t="s">
        <v>209</v>
      </c>
      <c r="J6" s="50" t="s">
        <v>211</v>
      </c>
    </row>
    <row r="7" spans="1:10" ht="18.75" customHeight="1">
      <c r="A7" s="75">
        <v>43102</v>
      </c>
      <c r="B7" s="85">
        <v>10</v>
      </c>
      <c r="C7" s="72">
        <v>200</v>
      </c>
      <c r="D7" s="94">
        <v>30</v>
      </c>
      <c r="E7" s="48">
        <v>50</v>
      </c>
      <c r="F7" s="96"/>
      <c r="J7" s="50" t="s">
        <v>212</v>
      </c>
    </row>
    <row r="8" spans="1:10" ht="18.75" customHeight="1">
      <c r="A8" s="75">
        <v>43103</v>
      </c>
      <c r="B8" s="85">
        <v>10</v>
      </c>
      <c r="C8" s="72">
        <v>200</v>
      </c>
      <c r="D8" s="70">
        <v>30</v>
      </c>
      <c r="E8" s="48">
        <v>60</v>
      </c>
      <c r="J8" s="50" t="s">
        <v>213</v>
      </c>
    </row>
    <row r="9" spans="1:10" ht="18.75" customHeight="1">
      <c r="A9" s="75">
        <v>43104</v>
      </c>
      <c r="B9" s="85">
        <v>10</v>
      </c>
      <c r="C9" s="72">
        <v>200</v>
      </c>
      <c r="D9" s="70">
        <v>30</v>
      </c>
      <c r="E9" s="48">
        <v>70</v>
      </c>
    </row>
    <row r="10" spans="1:10" ht="18.75" customHeight="1">
      <c r="A10" s="76" t="s">
        <v>160</v>
      </c>
      <c r="B10" s="93"/>
      <c r="C10" s="92"/>
      <c r="D10" s="95"/>
      <c r="E10" s="48">
        <v>80</v>
      </c>
    </row>
    <row r="11" spans="1:10" ht="18.75" customHeight="1">
      <c r="A11" s="76" t="s">
        <v>160</v>
      </c>
      <c r="B11" s="93"/>
      <c r="C11" s="92"/>
      <c r="D11" s="95"/>
      <c r="E11" s="48"/>
    </row>
    <row r="12" spans="1:10" ht="18.75" customHeight="1">
      <c r="A12" s="76">
        <v>43131</v>
      </c>
      <c r="B12" s="85">
        <v>10</v>
      </c>
      <c r="C12" s="72">
        <v>200</v>
      </c>
      <c r="D12" s="70">
        <v>30</v>
      </c>
      <c r="E12" s="48">
        <v>90</v>
      </c>
    </row>
    <row r="13" spans="1:10" ht="18.75" customHeight="1">
      <c r="A13" s="77" t="s">
        <v>207</v>
      </c>
      <c r="B13" s="104">
        <v>50</v>
      </c>
      <c r="C13" s="79">
        <v>1000</v>
      </c>
      <c r="D13" s="80">
        <v>150</v>
      </c>
      <c r="E13" s="83">
        <v>90</v>
      </c>
    </row>
    <row r="14" spans="1:10" ht="18.75" customHeight="1" thickBot="1">
      <c r="A14" s="78" t="s">
        <v>132</v>
      </c>
      <c r="B14" s="88">
        <v>50</v>
      </c>
      <c r="C14" s="143" t="s">
        <v>208</v>
      </c>
      <c r="D14" s="144"/>
      <c r="E14" s="84">
        <v>90</v>
      </c>
    </row>
    <row r="16" spans="1:10" ht="65.25" customHeight="1">
      <c r="A16" s="3" t="s">
        <v>161</v>
      </c>
    </row>
    <row r="17" spans="1:19" ht="32.25" customHeight="1">
      <c r="A17" s="145" t="s">
        <v>214</v>
      </c>
      <c r="B17" s="146"/>
      <c r="C17" s="146" t="s">
        <v>215</v>
      </c>
      <c r="D17" s="146"/>
      <c r="E17" s="146"/>
      <c r="F17" s="146"/>
      <c r="G17" s="146"/>
      <c r="H17" s="149" t="s">
        <v>216</v>
      </c>
      <c r="I17" s="149"/>
      <c r="J17" s="150" t="s">
        <v>217</v>
      </c>
      <c r="K17" s="151"/>
    </row>
    <row r="18" spans="1:19" ht="25.5" customHeight="1">
      <c r="A18" s="153" t="s">
        <v>223</v>
      </c>
      <c r="B18" s="154"/>
      <c r="C18" s="152" t="s">
        <v>221</v>
      </c>
      <c r="D18" s="153"/>
      <c r="E18" s="153"/>
      <c r="F18" s="154"/>
      <c r="G18" s="152" t="s">
        <v>222</v>
      </c>
      <c r="H18" s="153"/>
      <c r="I18" s="153"/>
      <c r="J18" s="153"/>
      <c r="K18" s="153"/>
      <c r="N18" s="54" t="s">
        <v>204</v>
      </c>
    </row>
    <row r="19" spans="1:19" ht="21" customHeight="1">
      <c r="A19" s="133" t="s">
        <v>76</v>
      </c>
      <c r="B19" s="132"/>
      <c r="C19" s="154" t="s">
        <v>226</v>
      </c>
      <c r="D19" s="152"/>
      <c r="E19" s="52" t="s">
        <v>219</v>
      </c>
      <c r="F19" s="154" t="s">
        <v>218</v>
      </c>
      <c r="G19" s="132"/>
      <c r="H19" s="154" t="s">
        <v>220</v>
      </c>
      <c r="I19" s="132"/>
      <c r="J19" s="154" t="s">
        <v>224</v>
      </c>
      <c r="K19" s="132"/>
      <c r="N19" s="49" t="s">
        <v>146</v>
      </c>
      <c r="O19" s="45" t="s">
        <v>163</v>
      </c>
      <c r="P19" s="49" t="s">
        <v>164</v>
      </c>
      <c r="Q19" s="49" t="s">
        <v>165</v>
      </c>
      <c r="R19" s="49" t="s">
        <v>166</v>
      </c>
      <c r="S19" s="49" t="s">
        <v>17</v>
      </c>
    </row>
    <row r="20" spans="1:19" ht="21" customHeight="1">
      <c r="A20" s="154" t="s">
        <v>227</v>
      </c>
      <c r="B20" s="132"/>
      <c r="C20" s="154" t="s">
        <v>229</v>
      </c>
      <c r="D20" s="132"/>
      <c r="E20" s="45"/>
      <c r="F20" s="133"/>
      <c r="G20" s="132"/>
      <c r="H20" s="133"/>
      <c r="I20" s="132"/>
      <c r="J20" s="154" t="s">
        <v>225</v>
      </c>
      <c r="K20" s="132"/>
      <c r="N20" s="49"/>
      <c r="O20" s="49"/>
      <c r="P20" s="49"/>
      <c r="Q20" s="49"/>
      <c r="R20" s="49" t="s">
        <v>167</v>
      </c>
      <c r="S20" s="49"/>
    </row>
    <row r="21" spans="1:19" ht="21" customHeight="1">
      <c r="A21" s="154" t="s">
        <v>227</v>
      </c>
      <c r="B21" s="132"/>
      <c r="C21" s="154" t="s">
        <v>230</v>
      </c>
      <c r="D21" s="132"/>
      <c r="E21" s="45"/>
      <c r="F21" s="133"/>
      <c r="G21" s="132"/>
      <c r="H21" s="133"/>
      <c r="I21" s="132"/>
      <c r="J21" s="154" t="s">
        <v>225</v>
      </c>
      <c r="K21" s="132"/>
      <c r="N21" s="49"/>
      <c r="O21" s="49"/>
      <c r="P21" s="49"/>
      <c r="Q21" s="49"/>
      <c r="R21" s="49"/>
      <c r="S21" s="49"/>
    </row>
    <row r="22" spans="1:19" ht="21" customHeight="1">
      <c r="A22" s="154" t="s">
        <v>228</v>
      </c>
      <c r="B22" s="132"/>
      <c r="C22" s="154" t="s">
        <v>231</v>
      </c>
      <c r="D22" s="132"/>
      <c r="E22" s="49"/>
      <c r="F22" s="133"/>
      <c r="G22" s="132"/>
      <c r="H22" s="133"/>
      <c r="I22" s="132"/>
      <c r="J22" s="154" t="s">
        <v>225</v>
      </c>
      <c r="K22" s="132"/>
    </row>
    <row r="23" spans="1:19" ht="21" customHeight="1">
      <c r="A23" s="154" t="s">
        <v>228</v>
      </c>
      <c r="B23" s="132"/>
      <c r="C23" s="154" t="s">
        <v>232</v>
      </c>
      <c r="D23" s="132"/>
      <c r="E23" s="49"/>
      <c r="F23" s="133"/>
      <c r="G23" s="132"/>
      <c r="H23" s="133"/>
      <c r="I23" s="132"/>
      <c r="J23" s="154" t="s">
        <v>225</v>
      </c>
      <c r="K23" s="132"/>
    </row>
    <row r="26" spans="1:19" ht="32.25" customHeight="1" thickBot="1">
      <c r="A26" s="159" t="s">
        <v>214</v>
      </c>
      <c r="B26" s="160"/>
      <c r="C26" s="160" t="s">
        <v>215</v>
      </c>
      <c r="D26" s="160"/>
      <c r="E26" s="160"/>
      <c r="F26" s="160"/>
      <c r="G26" s="160"/>
      <c r="H26" s="161" t="s">
        <v>216</v>
      </c>
      <c r="I26" s="161"/>
      <c r="J26" s="149" t="s">
        <v>217</v>
      </c>
      <c r="K26" s="149"/>
    </row>
    <row r="27" spans="1:19" ht="25.5" customHeight="1">
      <c r="A27" s="166" t="s">
        <v>233</v>
      </c>
      <c r="B27" s="167"/>
      <c r="C27" s="60"/>
      <c r="D27" s="61"/>
      <c r="E27" s="62"/>
      <c r="F27" s="61"/>
      <c r="G27" s="63"/>
      <c r="H27" s="64"/>
      <c r="I27" s="64"/>
      <c r="J27" s="64"/>
      <c r="K27" s="65"/>
    </row>
    <row r="28" spans="1:19" ht="21.75" customHeight="1">
      <c r="A28" s="55" t="s">
        <v>88</v>
      </c>
      <c r="B28" s="59" t="s">
        <v>89</v>
      </c>
      <c r="C28" s="127" t="s">
        <v>90</v>
      </c>
      <c r="D28" s="127"/>
      <c r="E28" s="127" t="s">
        <v>91</v>
      </c>
      <c r="F28" s="127"/>
      <c r="G28" s="155" t="s">
        <v>92</v>
      </c>
      <c r="H28" s="156"/>
      <c r="I28" s="155" t="s">
        <v>93</v>
      </c>
      <c r="J28" s="157"/>
      <c r="K28" s="158"/>
    </row>
    <row r="29" spans="1:19" ht="21.75" customHeight="1">
      <c r="A29" s="26"/>
      <c r="B29" s="49"/>
      <c r="C29" s="128"/>
      <c r="D29" s="128"/>
      <c r="E29" s="128"/>
      <c r="F29" s="128"/>
      <c r="G29" s="133"/>
      <c r="H29" s="132"/>
      <c r="I29" s="133"/>
      <c r="J29" s="131"/>
      <c r="K29" s="134"/>
    </row>
    <row r="30" spans="1:19" ht="21.75" customHeight="1" thickBot="1">
      <c r="A30" s="58"/>
      <c r="B30" s="57"/>
      <c r="C30" s="162"/>
      <c r="D30" s="162"/>
      <c r="E30" s="162"/>
      <c r="F30" s="162"/>
      <c r="G30" s="163"/>
      <c r="H30" s="164"/>
      <c r="I30" s="163"/>
      <c r="J30" s="165"/>
      <c r="K30" s="144"/>
    </row>
  </sheetData>
  <mergeCells count="54">
    <mergeCell ref="F23:G23"/>
    <mergeCell ref="C19:D19"/>
    <mergeCell ref="C22:D22"/>
    <mergeCell ref="C23:D23"/>
    <mergeCell ref="A19:B19"/>
    <mergeCell ref="A20:B20"/>
    <mergeCell ref="A21:B21"/>
    <mergeCell ref="A22:B22"/>
    <mergeCell ref="A23:B23"/>
    <mergeCell ref="A18:B18"/>
    <mergeCell ref="J19:K19"/>
    <mergeCell ref="J20:K20"/>
    <mergeCell ref="J21:K21"/>
    <mergeCell ref="J22:K22"/>
    <mergeCell ref="C21:D21"/>
    <mergeCell ref="C20:D20"/>
    <mergeCell ref="F19:G19"/>
    <mergeCell ref="F20:G20"/>
    <mergeCell ref="F22:G22"/>
    <mergeCell ref="F21:G21"/>
    <mergeCell ref="J23:K23"/>
    <mergeCell ref="H19:I19"/>
    <mergeCell ref="H20:I20"/>
    <mergeCell ref="H21:I21"/>
    <mergeCell ref="H22:I22"/>
    <mergeCell ref="H23:I23"/>
    <mergeCell ref="C29:D29"/>
    <mergeCell ref="E29:F29"/>
    <mergeCell ref="G29:H29"/>
    <mergeCell ref="I29:K29"/>
    <mergeCell ref="C30:D30"/>
    <mergeCell ref="E30:F30"/>
    <mergeCell ref="G30:H30"/>
    <mergeCell ref="I30:K30"/>
    <mergeCell ref="C28:D28"/>
    <mergeCell ref="E28:F28"/>
    <mergeCell ref="G28:H28"/>
    <mergeCell ref="I28:K28"/>
    <mergeCell ref="A26:B26"/>
    <mergeCell ref="C26:G26"/>
    <mergeCell ref="H26:I26"/>
    <mergeCell ref="J26:K26"/>
    <mergeCell ref="A27:B27"/>
    <mergeCell ref="H17:I17"/>
    <mergeCell ref="J17:K17"/>
    <mergeCell ref="C17:G17"/>
    <mergeCell ref="G18:K18"/>
    <mergeCell ref="C18:F18"/>
    <mergeCell ref="E4:E5"/>
    <mergeCell ref="C14:D14"/>
    <mergeCell ref="A17:B17"/>
    <mergeCell ref="A4:A5"/>
    <mergeCell ref="C4:D4"/>
    <mergeCell ref="B4:B5"/>
  </mergeCells>
  <phoneticPr fontId="1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T110"/>
  <sheetViews>
    <sheetView showGridLines="0" topLeftCell="A7" workbookViewId="0">
      <selection activeCell="I13" sqref="B13:I13"/>
    </sheetView>
  </sheetViews>
  <sheetFormatPr defaultRowHeight="13.5"/>
  <cols>
    <col min="1" max="9" width="13" customWidth="1"/>
  </cols>
  <sheetData>
    <row r="1" spans="1:9" ht="31.5" customHeight="1">
      <c r="A1" t="s">
        <v>234</v>
      </c>
    </row>
    <row r="3" spans="1:9" ht="29.25" customHeight="1">
      <c r="A3" s="3" t="s">
        <v>168</v>
      </c>
      <c r="B3" s="2"/>
      <c r="C3" s="2"/>
      <c r="D3" s="2"/>
      <c r="E3" s="2"/>
      <c r="F3" s="2"/>
      <c r="G3" s="2"/>
      <c r="H3" s="2"/>
    </row>
    <row r="4" spans="1:9" ht="41.25" customHeight="1">
      <c r="A4" t="s">
        <v>169</v>
      </c>
    </row>
    <row r="5" spans="1:9" ht="29.25" customHeight="1">
      <c r="A5" s="45" t="s">
        <v>146</v>
      </c>
      <c r="B5" s="133" t="s">
        <v>147</v>
      </c>
      <c r="C5" s="131"/>
      <c r="D5" s="132"/>
      <c r="E5" s="52" t="s">
        <v>243</v>
      </c>
      <c r="F5" s="45" t="s">
        <v>117</v>
      </c>
      <c r="G5" s="45" t="s">
        <v>149</v>
      </c>
      <c r="H5" s="45"/>
      <c r="I5" s="52" t="s">
        <v>205</v>
      </c>
    </row>
    <row r="6" spans="1:9" ht="78.75" customHeight="1">
      <c r="A6" s="66">
        <v>43136.354166666664</v>
      </c>
      <c r="B6" s="171" t="s">
        <v>235</v>
      </c>
      <c r="C6" s="172"/>
      <c r="D6" s="173"/>
      <c r="E6" s="45">
        <v>400</v>
      </c>
      <c r="F6" s="45">
        <v>200</v>
      </c>
      <c r="G6" s="45">
        <v>40</v>
      </c>
      <c r="H6" s="45"/>
      <c r="I6" s="45">
        <f>E6-F6-G6</f>
        <v>160</v>
      </c>
    </row>
    <row r="8" spans="1:9" ht="30" customHeight="1"/>
    <row r="9" spans="1:9" ht="37.5" customHeight="1">
      <c r="A9" s="3" t="s">
        <v>158</v>
      </c>
    </row>
    <row r="10" spans="1:9" ht="21" thickBot="1">
      <c r="A10" s="3"/>
    </row>
    <row r="11" spans="1:9" ht="27.75" customHeight="1">
      <c r="A11" s="168" t="s">
        <v>159</v>
      </c>
      <c r="B11" s="174" t="s">
        <v>125</v>
      </c>
      <c r="C11" s="176"/>
      <c r="D11" s="175"/>
      <c r="E11" s="174" t="s">
        <v>220</v>
      </c>
      <c r="F11" s="175"/>
      <c r="G11" s="168" t="s">
        <v>243</v>
      </c>
      <c r="H11" s="168" t="s">
        <v>240</v>
      </c>
      <c r="I11" s="148" t="s">
        <v>206</v>
      </c>
    </row>
    <row r="12" spans="1:9" ht="27.75" customHeight="1">
      <c r="A12" s="169"/>
      <c r="B12" s="79" t="s">
        <v>237</v>
      </c>
      <c r="C12" s="69" t="s">
        <v>238</v>
      </c>
      <c r="D12" s="80" t="s">
        <v>239</v>
      </c>
      <c r="E12" s="79" t="s">
        <v>202</v>
      </c>
      <c r="F12" s="80" t="s">
        <v>236</v>
      </c>
      <c r="G12" s="169"/>
      <c r="H12" s="169"/>
      <c r="I12" s="170"/>
    </row>
    <row r="13" spans="1:9" ht="27.75" customHeight="1">
      <c r="A13" s="75">
        <v>43101</v>
      </c>
      <c r="B13" s="72">
        <v>10</v>
      </c>
      <c r="C13" s="53">
        <v>200</v>
      </c>
      <c r="D13" s="70">
        <v>200</v>
      </c>
      <c r="E13" s="72">
        <v>200</v>
      </c>
      <c r="F13" s="70">
        <v>200</v>
      </c>
      <c r="G13" s="85">
        <v>30</v>
      </c>
      <c r="H13" s="85">
        <v>30</v>
      </c>
      <c r="I13" s="81">
        <v>40</v>
      </c>
    </row>
    <row r="14" spans="1:9" ht="27.75" customHeight="1">
      <c r="A14" s="75">
        <v>43102</v>
      </c>
      <c r="B14" s="72">
        <v>10</v>
      </c>
      <c r="C14" s="53">
        <v>200</v>
      </c>
      <c r="D14" s="70">
        <v>200</v>
      </c>
      <c r="E14" s="72">
        <v>200</v>
      </c>
      <c r="F14" s="70">
        <v>200</v>
      </c>
      <c r="G14" s="86">
        <v>30</v>
      </c>
      <c r="H14" s="86">
        <v>30</v>
      </c>
      <c r="I14" s="48">
        <v>50</v>
      </c>
    </row>
    <row r="15" spans="1:9" ht="27.75" customHeight="1">
      <c r="A15" s="75">
        <v>43103</v>
      </c>
      <c r="B15" s="72">
        <v>10</v>
      </c>
      <c r="C15" s="53">
        <v>200</v>
      </c>
      <c r="D15" s="70">
        <v>200</v>
      </c>
      <c r="E15" s="72">
        <v>200</v>
      </c>
      <c r="F15" s="70">
        <v>200</v>
      </c>
      <c r="G15" s="85">
        <v>30</v>
      </c>
      <c r="H15" s="85">
        <v>30</v>
      </c>
      <c r="I15" s="48">
        <v>60</v>
      </c>
    </row>
    <row r="16" spans="1:9" ht="27.75" customHeight="1">
      <c r="A16" s="75">
        <v>43104</v>
      </c>
      <c r="B16" s="72">
        <v>10</v>
      </c>
      <c r="C16" s="53">
        <v>200</v>
      </c>
      <c r="D16" s="70">
        <v>200</v>
      </c>
      <c r="E16" s="72">
        <v>200</v>
      </c>
      <c r="F16" s="70">
        <v>200</v>
      </c>
      <c r="G16" s="85">
        <v>30</v>
      </c>
      <c r="H16" s="85">
        <v>30</v>
      </c>
      <c r="I16" s="48">
        <v>70</v>
      </c>
    </row>
    <row r="17" spans="1:20" ht="27.75" customHeight="1">
      <c r="A17" s="76" t="s">
        <v>160</v>
      </c>
      <c r="B17" s="73" t="s">
        <v>160</v>
      </c>
      <c r="C17" s="12" t="s">
        <v>160</v>
      </c>
      <c r="D17" s="71" t="s">
        <v>160</v>
      </c>
      <c r="E17" s="73" t="s">
        <v>160</v>
      </c>
      <c r="F17" s="71" t="s">
        <v>160</v>
      </c>
      <c r="G17" s="76" t="s">
        <v>160</v>
      </c>
      <c r="H17" s="76" t="s">
        <v>160</v>
      </c>
      <c r="I17" s="82" t="s">
        <v>160</v>
      </c>
    </row>
    <row r="18" spans="1:20" ht="27.75" customHeight="1">
      <c r="A18" s="76">
        <v>43131</v>
      </c>
      <c r="B18" s="72">
        <v>10</v>
      </c>
      <c r="C18" s="53">
        <v>200</v>
      </c>
      <c r="D18" s="70">
        <v>200</v>
      </c>
      <c r="E18" s="72">
        <v>200</v>
      </c>
      <c r="F18" s="70">
        <v>200</v>
      </c>
      <c r="G18" s="85">
        <v>30</v>
      </c>
      <c r="H18" s="85">
        <v>30</v>
      </c>
      <c r="I18" s="48">
        <v>90</v>
      </c>
    </row>
    <row r="19" spans="1:20" ht="27.75" customHeight="1">
      <c r="A19" s="77" t="s">
        <v>207</v>
      </c>
      <c r="B19" s="74">
        <v>50</v>
      </c>
      <c r="C19" s="69">
        <v>1000</v>
      </c>
      <c r="D19" s="80">
        <v>200</v>
      </c>
      <c r="E19" s="79">
        <v>200</v>
      </c>
      <c r="F19" s="80">
        <v>1000</v>
      </c>
      <c r="G19" s="87">
        <v>150</v>
      </c>
      <c r="H19" s="87">
        <v>150</v>
      </c>
      <c r="I19" s="83">
        <v>90</v>
      </c>
    </row>
    <row r="20" spans="1:20" ht="27.75" customHeight="1" thickBot="1">
      <c r="A20" s="78" t="s">
        <v>132</v>
      </c>
      <c r="B20" s="177" t="s">
        <v>242</v>
      </c>
      <c r="C20" s="178"/>
      <c r="D20" s="179"/>
      <c r="E20" s="177" t="s">
        <v>241</v>
      </c>
      <c r="F20" s="179"/>
      <c r="G20" s="88">
        <v>2888</v>
      </c>
      <c r="H20" s="88">
        <v>2888</v>
      </c>
      <c r="I20" s="84">
        <v>90</v>
      </c>
    </row>
    <row r="22" spans="1:20" ht="30" customHeight="1"/>
    <row r="23" spans="1:20" ht="44.25" customHeight="1">
      <c r="A23" s="3" t="s">
        <v>161</v>
      </c>
    </row>
    <row r="24" spans="1:20" ht="25.5" customHeight="1">
      <c r="A24" s="145" t="s">
        <v>214</v>
      </c>
      <c r="B24" s="146"/>
      <c r="C24" s="146" t="s">
        <v>246</v>
      </c>
      <c r="D24" s="146"/>
      <c r="E24" s="146"/>
      <c r="F24" s="146"/>
      <c r="G24" s="146"/>
      <c r="H24" s="112"/>
      <c r="I24" s="180" t="s">
        <v>216</v>
      </c>
      <c r="J24" s="180"/>
      <c r="K24" s="150" t="s">
        <v>245</v>
      </c>
      <c r="L24" s="151"/>
    </row>
    <row r="25" spans="1:20" ht="29.25" customHeight="1">
      <c r="A25" s="153" t="s">
        <v>223</v>
      </c>
      <c r="B25" s="154"/>
      <c r="C25" s="152" t="s">
        <v>221</v>
      </c>
      <c r="D25" s="153"/>
      <c r="E25" s="153"/>
      <c r="F25" s="154"/>
      <c r="G25" s="152" t="s">
        <v>222</v>
      </c>
      <c r="H25" s="152"/>
      <c r="I25" s="153"/>
      <c r="J25" s="153"/>
      <c r="K25" s="153"/>
      <c r="L25" s="153"/>
      <c r="O25" s="189" t="s">
        <v>204</v>
      </c>
      <c r="P25" s="189"/>
      <c r="Q25" s="189"/>
      <c r="R25" s="189"/>
      <c r="S25" s="189"/>
      <c r="T25" s="189"/>
    </row>
    <row r="26" spans="1:20" ht="29.25" customHeight="1">
      <c r="A26" s="181" t="s">
        <v>76</v>
      </c>
      <c r="B26" s="182"/>
      <c r="C26" s="183" t="s">
        <v>226</v>
      </c>
      <c r="D26" s="184"/>
      <c r="E26" s="203" t="s">
        <v>219</v>
      </c>
      <c r="F26" s="201"/>
      <c r="G26" s="201" t="s">
        <v>218</v>
      </c>
      <c r="H26" s="202"/>
      <c r="I26" s="183" t="s">
        <v>220</v>
      </c>
      <c r="J26" s="182"/>
      <c r="K26" s="183" t="s">
        <v>224</v>
      </c>
      <c r="L26" s="182"/>
      <c r="O26" s="59" t="s">
        <v>146</v>
      </c>
      <c r="P26" s="46" t="s">
        <v>163</v>
      </c>
      <c r="Q26" s="59" t="s">
        <v>164</v>
      </c>
      <c r="R26" s="59" t="s">
        <v>165</v>
      </c>
      <c r="S26" s="59" t="s">
        <v>166</v>
      </c>
      <c r="T26" s="59" t="s">
        <v>17</v>
      </c>
    </row>
    <row r="27" spans="1:20" ht="29.25" customHeight="1">
      <c r="A27" s="154" t="s">
        <v>227</v>
      </c>
      <c r="B27" s="132"/>
      <c r="C27" s="154" t="s">
        <v>229</v>
      </c>
      <c r="D27" s="131"/>
      <c r="E27" s="204"/>
      <c r="F27" s="204"/>
      <c r="G27" s="204"/>
      <c r="H27" s="204"/>
      <c r="I27" s="185" t="s">
        <v>244</v>
      </c>
      <c r="J27" s="186"/>
      <c r="K27" s="154" t="s">
        <v>225</v>
      </c>
      <c r="L27" s="132"/>
      <c r="O27" s="49"/>
      <c r="P27" s="49"/>
      <c r="Q27" s="49"/>
      <c r="R27" s="49"/>
      <c r="S27" s="49" t="s">
        <v>167</v>
      </c>
      <c r="T27" s="49"/>
    </row>
    <row r="28" spans="1:20" ht="29.25" customHeight="1">
      <c r="A28" s="154" t="s">
        <v>227</v>
      </c>
      <c r="B28" s="132"/>
      <c r="C28" s="154" t="s">
        <v>230</v>
      </c>
      <c r="D28" s="131"/>
      <c r="E28" s="204"/>
      <c r="F28" s="204"/>
      <c r="G28" s="204"/>
      <c r="H28" s="204"/>
      <c r="I28" s="187" t="s">
        <v>273</v>
      </c>
      <c r="J28" s="188"/>
      <c r="K28" s="154" t="s">
        <v>225</v>
      </c>
      <c r="L28" s="132"/>
      <c r="O28" s="49"/>
      <c r="P28" s="49"/>
      <c r="Q28" s="49"/>
      <c r="R28" s="49"/>
      <c r="S28" s="49"/>
      <c r="T28" s="49"/>
    </row>
    <row r="29" spans="1:20" ht="29.25" customHeight="1">
      <c r="A29" s="154" t="s">
        <v>228</v>
      </c>
      <c r="B29" s="132"/>
      <c r="C29" s="154" t="s">
        <v>231</v>
      </c>
      <c r="D29" s="131"/>
      <c r="E29" s="204"/>
      <c r="F29" s="204"/>
      <c r="G29" s="204"/>
      <c r="H29" s="204"/>
      <c r="I29" s="131"/>
      <c r="J29" s="132"/>
      <c r="K29" s="154" t="s">
        <v>225</v>
      </c>
      <c r="L29" s="132"/>
    </row>
    <row r="30" spans="1:20" ht="29.25" customHeight="1">
      <c r="A30" s="154" t="s">
        <v>228</v>
      </c>
      <c r="B30" s="132"/>
      <c r="C30" s="154" t="s">
        <v>232</v>
      </c>
      <c r="D30" s="131"/>
      <c r="E30" s="204"/>
      <c r="F30" s="204"/>
      <c r="G30" s="204"/>
      <c r="H30" s="204"/>
      <c r="I30" s="131"/>
      <c r="J30" s="132"/>
      <c r="K30" s="154" t="s">
        <v>225</v>
      </c>
      <c r="L30" s="132"/>
    </row>
    <row r="31" spans="1:20" ht="29.25" customHeight="1"/>
    <row r="32" spans="1:20" ht="29.25" customHeight="1">
      <c r="A32" s="145" t="s">
        <v>214</v>
      </c>
      <c r="B32" s="146"/>
      <c r="C32" s="146" t="s">
        <v>246</v>
      </c>
      <c r="D32" s="146"/>
      <c r="E32" s="146"/>
      <c r="F32" s="146"/>
      <c r="G32" s="146"/>
      <c r="H32" s="112"/>
      <c r="I32" s="150" t="s">
        <v>216</v>
      </c>
      <c r="J32" s="150"/>
      <c r="K32" s="180" t="s">
        <v>245</v>
      </c>
      <c r="L32" s="180"/>
    </row>
    <row r="33" spans="1:12" ht="29.25" customHeight="1">
      <c r="A33" s="153" t="s">
        <v>247</v>
      </c>
      <c r="B33" s="154"/>
      <c r="C33" s="190"/>
      <c r="D33" s="190"/>
      <c r="E33" s="190" t="s">
        <v>271</v>
      </c>
      <c r="F33" s="190"/>
      <c r="G33" s="190"/>
      <c r="H33" s="67"/>
      <c r="I33" s="190" t="s">
        <v>267</v>
      </c>
      <c r="J33" s="190"/>
      <c r="K33" s="190"/>
      <c r="L33" s="152"/>
    </row>
    <row r="34" spans="1:12" ht="29.25" customHeight="1">
      <c r="A34" s="89" t="s">
        <v>248</v>
      </c>
      <c r="B34" s="91" t="s">
        <v>249</v>
      </c>
      <c r="C34" s="191" t="s">
        <v>250</v>
      </c>
      <c r="D34" s="192"/>
      <c r="E34" s="191" t="s">
        <v>251</v>
      </c>
      <c r="F34" s="192"/>
      <c r="G34" s="193" t="s">
        <v>236</v>
      </c>
      <c r="H34" s="194"/>
      <c r="I34" s="195"/>
      <c r="J34" s="193" t="s">
        <v>224</v>
      </c>
      <c r="K34" s="196"/>
      <c r="L34" s="195"/>
    </row>
    <row r="35" spans="1:12" ht="29.25" customHeight="1">
      <c r="A35" s="49"/>
      <c r="B35" s="49"/>
      <c r="C35" s="128"/>
      <c r="D35" s="128"/>
      <c r="E35" s="128"/>
      <c r="F35" s="128"/>
      <c r="G35" s="133"/>
      <c r="H35" s="131"/>
      <c r="I35" s="132"/>
      <c r="J35" s="133"/>
      <c r="K35" s="131"/>
      <c r="L35" s="132"/>
    </row>
    <row r="36" spans="1:12" ht="29.25" customHeight="1">
      <c r="A36" s="49"/>
      <c r="B36" s="49"/>
      <c r="C36" s="128"/>
      <c r="D36" s="128"/>
      <c r="E36" s="128"/>
      <c r="F36" s="128"/>
      <c r="G36" s="133"/>
      <c r="H36" s="131"/>
      <c r="I36" s="132"/>
      <c r="J36" s="133"/>
      <c r="K36" s="131"/>
      <c r="L36" s="132"/>
    </row>
    <row r="38" spans="1:12" ht="47.25" customHeight="1"/>
    <row r="39" spans="1:12" ht="45" customHeight="1">
      <c r="A39" s="3" t="s">
        <v>170</v>
      </c>
    </row>
    <row r="40" spans="1:12" ht="43.5" customHeight="1">
      <c r="A40" s="117" t="s">
        <v>280</v>
      </c>
      <c r="B40" s="118" t="s">
        <v>281</v>
      </c>
      <c r="C40" s="118" t="s">
        <v>282</v>
      </c>
      <c r="D40" s="118" t="s">
        <v>283</v>
      </c>
      <c r="E40" s="199" t="s">
        <v>284</v>
      </c>
      <c r="F40" s="200"/>
      <c r="G40" s="34"/>
      <c r="H40" s="34"/>
      <c r="I40" s="11"/>
    </row>
    <row r="41" spans="1:12" ht="39" customHeight="1">
      <c r="A41" s="50" t="s">
        <v>278</v>
      </c>
      <c r="D41" s="50" t="s">
        <v>279</v>
      </c>
      <c r="G41" s="50"/>
    </row>
    <row r="42" spans="1:12" ht="44.25" customHeight="1">
      <c r="A42" s="90" t="s">
        <v>171</v>
      </c>
      <c r="B42" s="90" t="s">
        <v>9</v>
      </c>
      <c r="C42" s="90" t="s">
        <v>100</v>
      </c>
      <c r="D42" s="90" t="s">
        <v>101</v>
      </c>
      <c r="E42" s="119" t="s">
        <v>102</v>
      </c>
      <c r="F42" s="121" t="s">
        <v>103</v>
      </c>
      <c r="G42" s="120"/>
      <c r="H42" s="120"/>
      <c r="I42" s="120"/>
    </row>
    <row r="43" spans="1:12" ht="44.25" customHeight="1">
      <c r="A43" s="45" t="s">
        <v>172</v>
      </c>
      <c r="B43" s="45">
        <v>83</v>
      </c>
      <c r="C43" s="45">
        <v>90</v>
      </c>
      <c r="D43" s="45">
        <v>0</v>
      </c>
      <c r="E43" s="47">
        <v>8</v>
      </c>
      <c r="F43" s="122">
        <v>0</v>
      </c>
      <c r="G43" s="115"/>
      <c r="H43" s="115"/>
      <c r="I43" s="115"/>
    </row>
    <row r="44" spans="1:12" ht="44.25" customHeight="1">
      <c r="A44" s="45" t="s">
        <v>173</v>
      </c>
      <c r="B44" s="45">
        <v>88</v>
      </c>
      <c r="C44" s="45">
        <v>30</v>
      </c>
      <c r="D44" s="45">
        <v>0</v>
      </c>
      <c r="E44" s="47">
        <v>3</v>
      </c>
      <c r="F44" s="122">
        <v>0</v>
      </c>
      <c r="G44" s="115"/>
      <c r="H44" s="115"/>
      <c r="I44" s="115"/>
    </row>
    <row r="45" spans="1:12" ht="44.25" customHeight="1">
      <c r="A45" s="45" t="s">
        <v>174</v>
      </c>
      <c r="B45" s="45">
        <v>100</v>
      </c>
      <c r="C45" s="45">
        <v>15</v>
      </c>
      <c r="D45" s="45">
        <v>0</v>
      </c>
      <c r="E45" s="47">
        <v>86</v>
      </c>
      <c r="F45" s="122">
        <v>0</v>
      </c>
      <c r="G45" s="115"/>
      <c r="H45" s="115"/>
      <c r="I45" s="115"/>
    </row>
    <row r="46" spans="1:12" ht="44.25" customHeight="1">
      <c r="A46" s="52" t="s">
        <v>253</v>
      </c>
      <c r="B46" s="52" t="s">
        <v>252</v>
      </c>
      <c r="C46" s="45">
        <f t="shared" ref="C46:E46" si="0">SUM(C43:C45)</f>
        <v>135</v>
      </c>
      <c r="D46" s="45">
        <f t="shared" si="0"/>
        <v>0</v>
      </c>
      <c r="E46" s="47">
        <f t="shared" si="0"/>
        <v>97</v>
      </c>
      <c r="F46" s="122">
        <v>0</v>
      </c>
      <c r="G46" s="115"/>
      <c r="H46" s="115"/>
      <c r="I46" s="115"/>
    </row>
    <row r="48" spans="1:12" ht="76.5" customHeight="1"/>
    <row r="49" spans="1:8" ht="30" customHeight="1">
      <c r="A49" s="3" t="s">
        <v>175</v>
      </c>
    </row>
    <row r="50" spans="1:8">
      <c r="A50" t="s">
        <v>176</v>
      </c>
    </row>
    <row r="53" spans="1:8" ht="27" customHeight="1">
      <c r="A53" s="50" t="s">
        <v>256</v>
      </c>
      <c r="C53" s="50" t="s">
        <v>257</v>
      </c>
      <c r="E53" s="50" t="s">
        <v>258</v>
      </c>
      <c r="G53" s="50" t="s">
        <v>259</v>
      </c>
      <c r="H53" s="50"/>
    </row>
    <row r="55" spans="1:8" ht="19.5" customHeight="1">
      <c r="A55" s="68" t="s">
        <v>177</v>
      </c>
      <c r="B55" s="68" t="s">
        <v>178</v>
      </c>
      <c r="C55" s="68" t="s">
        <v>179</v>
      </c>
      <c r="E55" s="68" t="s">
        <v>177</v>
      </c>
      <c r="F55" s="68" t="s">
        <v>178</v>
      </c>
      <c r="G55" s="68" t="s">
        <v>179</v>
      </c>
      <c r="H55" s="115"/>
    </row>
    <row r="56" spans="1:8" ht="19.5" customHeight="1">
      <c r="A56" s="45" t="s">
        <v>162</v>
      </c>
      <c r="B56" s="49"/>
      <c r="C56" s="49"/>
      <c r="D56" s="56" t="s">
        <v>260</v>
      </c>
      <c r="E56" s="52" t="s">
        <v>254</v>
      </c>
      <c r="F56" s="49"/>
      <c r="G56" s="49"/>
      <c r="H56" s="11"/>
    </row>
    <row r="57" spans="1:8" ht="19.5" customHeight="1">
      <c r="A57" s="45" t="s">
        <v>180</v>
      </c>
      <c r="B57" s="49"/>
      <c r="C57" s="49"/>
      <c r="E57" s="52" t="s">
        <v>255</v>
      </c>
      <c r="F57" s="49"/>
      <c r="G57" s="49"/>
      <c r="H57" s="11"/>
    </row>
    <row r="58" spans="1:8" ht="19.5" customHeight="1">
      <c r="A58" s="45" t="s">
        <v>132</v>
      </c>
      <c r="B58" s="49"/>
      <c r="C58" s="49"/>
      <c r="E58" s="45" t="s">
        <v>132</v>
      </c>
      <c r="F58" s="49"/>
      <c r="G58" s="49"/>
      <c r="H58" s="11"/>
    </row>
    <row r="64" spans="1:8" ht="22.5">
      <c r="A64" s="3" t="s">
        <v>181</v>
      </c>
      <c r="F64" s="31" t="s">
        <v>182</v>
      </c>
    </row>
    <row r="66" spans="6:6">
      <c r="F66" s="50"/>
    </row>
    <row r="86" spans="1:8">
      <c r="A86" t="s">
        <v>183</v>
      </c>
    </row>
    <row r="88" spans="1:8" ht="26.25" customHeight="1">
      <c r="A88" t="s">
        <v>184</v>
      </c>
      <c r="B88" s="45" t="s">
        <v>107</v>
      </c>
      <c r="C88" s="45" t="s">
        <v>185</v>
      </c>
      <c r="D88" s="45" t="s">
        <v>186</v>
      </c>
      <c r="E88" s="45" t="s">
        <v>17</v>
      </c>
    </row>
    <row r="89" spans="1:8" ht="26.25" customHeight="1">
      <c r="B89" s="45"/>
      <c r="C89" s="45" t="s">
        <v>187</v>
      </c>
      <c r="D89" s="45" t="s">
        <v>188</v>
      </c>
      <c r="E89" s="45"/>
    </row>
    <row r="90" spans="1:8" ht="32.25" customHeight="1">
      <c r="A90" t="s">
        <v>189</v>
      </c>
    </row>
    <row r="91" spans="1:8">
      <c r="B91" s="128" t="s">
        <v>190</v>
      </c>
      <c r="C91" s="49" t="s">
        <v>113</v>
      </c>
      <c r="D91" s="49"/>
      <c r="E91" s="106" t="s">
        <v>191</v>
      </c>
      <c r="F91" s="197" t="s">
        <v>261</v>
      </c>
      <c r="G91" s="198"/>
      <c r="H91" s="114"/>
    </row>
    <row r="92" spans="1:8">
      <c r="B92" s="128"/>
      <c r="C92" s="49" t="s">
        <v>127</v>
      </c>
      <c r="D92" s="49"/>
      <c r="E92" s="106" t="s">
        <v>191</v>
      </c>
      <c r="F92" s="198"/>
      <c r="G92" s="198"/>
      <c r="H92" s="114"/>
    </row>
    <row r="93" spans="1:8">
      <c r="B93" s="128" t="s">
        <v>192</v>
      </c>
      <c r="C93" s="49" t="s">
        <v>117</v>
      </c>
      <c r="D93" s="49"/>
      <c r="E93" s="106" t="s">
        <v>191</v>
      </c>
      <c r="F93" s="198"/>
      <c r="G93" s="198"/>
      <c r="H93" s="114"/>
    </row>
    <row r="94" spans="1:8">
      <c r="B94" s="128"/>
      <c r="C94" s="49" t="s">
        <v>16</v>
      </c>
      <c r="D94" s="49"/>
      <c r="E94" s="106" t="s">
        <v>191</v>
      </c>
      <c r="F94" s="198"/>
      <c r="G94" s="198"/>
      <c r="H94" s="114"/>
    </row>
    <row r="95" spans="1:8">
      <c r="B95" s="128"/>
      <c r="C95" s="49" t="s">
        <v>115</v>
      </c>
      <c r="D95" s="49"/>
      <c r="E95" s="106" t="s">
        <v>191</v>
      </c>
      <c r="F95" s="198"/>
      <c r="G95" s="198"/>
      <c r="H95" s="114"/>
    </row>
    <row r="96" spans="1:8">
      <c r="B96" s="128"/>
      <c r="C96" s="51" t="s">
        <v>262</v>
      </c>
      <c r="D96" s="49"/>
      <c r="E96" s="107" t="s">
        <v>191</v>
      </c>
      <c r="F96" s="108" t="s">
        <v>263</v>
      </c>
      <c r="G96" s="108"/>
      <c r="H96" s="108"/>
    </row>
    <row r="97" spans="1:5">
      <c r="B97" s="45" t="s">
        <v>193</v>
      </c>
      <c r="C97" s="49"/>
      <c r="D97" s="49" t="s">
        <v>194</v>
      </c>
      <c r="E97" s="105"/>
    </row>
    <row r="99" spans="1:5">
      <c r="A99" t="s">
        <v>195</v>
      </c>
    </row>
    <row r="101" spans="1:5">
      <c r="A101" t="s">
        <v>196</v>
      </c>
    </row>
    <row r="103" spans="1:5">
      <c r="B103" s="45" t="s">
        <v>197</v>
      </c>
      <c r="C103" s="45" t="s">
        <v>198</v>
      </c>
      <c r="D103" s="45" t="s">
        <v>199</v>
      </c>
    </row>
    <row r="104" spans="1:5">
      <c r="B104" s="45"/>
      <c r="C104" s="45"/>
      <c r="D104" s="45"/>
    </row>
    <row r="105" spans="1:5">
      <c r="B105" s="45"/>
      <c r="C105" s="45"/>
      <c r="D105" s="45"/>
    </row>
    <row r="106" spans="1:5">
      <c r="B106" s="45"/>
      <c r="C106" s="45"/>
      <c r="D106" s="45"/>
    </row>
    <row r="107" spans="1:5">
      <c r="B107" s="45"/>
      <c r="C107" s="45"/>
      <c r="D107" s="45"/>
    </row>
    <row r="108" spans="1:5">
      <c r="B108" s="45"/>
      <c r="C108" s="45"/>
      <c r="D108" s="45"/>
    </row>
    <row r="109" spans="1:5">
      <c r="B109" s="45"/>
      <c r="C109" s="45"/>
      <c r="D109" s="45"/>
    </row>
    <row r="110" spans="1:5">
      <c r="B110" s="45" t="s">
        <v>132</v>
      </c>
      <c r="C110" s="45"/>
      <c r="D110" s="45" t="s">
        <v>200</v>
      </c>
    </row>
  </sheetData>
  <mergeCells count="72">
    <mergeCell ref="B91:B92"/>
    <mergeCell ref="F91:G95"/>
    <mergeCell ref="B93:B96"/>
    <mergeCell ref="C36:D36"/>
    <mergeCell ref="E36:F36"/>
    <mergeCell ref="G36:I36"/>
    <mergeCell ref="E40:F40"/>
    <mergeCell ref="O25:T25"/>
    <mergeCell ref="A33:B33"/>
    <mergeCell ref="C33:D33"/>
    <mergeCell ref="E33:G33"/>
    <mergeCell ref="I33:L33"/>
    <mergeCell ref="A30:B30"/>
    <mergeCell ref="C30:D30"/>
    <mergeCell ref="G26:H26"/>
    <mergeCell ref="E26:F26"/>
    <mergeCell ref="E27:F27"/>
    <mergeCell ref="E28:F28"/>
    <mergeCell ref="E29:F29"/>
    <mergeCell ref="E30:F30"/>
    <mergeCell ref="G27:H27"/>
    <mergeCell ref="G28:H28"/>
    <mergeCell ref="G29:H29"/>
    <mergeCell ref="A32:B32"/>
    <mergeCell ref="C32:G32"/>
    <mergeCell ref="I32:J32"/>
    <mergeCell ref="K32:L32"/>
    <mergeCell ref="J36:L36"/>
    <mergeCell ref="C34:D34"/>
    <mergeCell ref="E34:F34"/>
    <mergeCell ref="G34:I34"/>
    <mergeCell ref="J34:L34"/>
    <mergeCell ref="C35:D35"/>
    <mergeCell ref="E35:F35"/>
    <mergeCell ref="G35:I35"/>
    <mergeCell ref="J35:L35"/>
    <mergeCell ref="A29:B29"/>
    <mergeCell ref="C29:D29"/>
    <mergeCell ref="I29:J29"/>
    <mergeCell ref="K29:L29"/>
    <mergeCell ref="I30:J30"/>
    <mergeCell ref="K30:L30"/>
    <mergeCell ref="G30:H30"/>
    <mergeCell ref="A27:B27"/>
    <mergeCell ref="C27:D27"/>
    <mergeCell ref="I27:J27"/>
    <mergeCell ref="K27:L27"/>
    <mergeCell ref="A28:B28"/>
    <mergeCell ref="C28:D28"/>
    <mergeCell ref="I28:J28"/>
    <mergeCell ref="K28:L28"/>
    <mergeCell ref="K24:L24"/>
    <mergeCell ref="A25:B25"/>
    <mergeCell ref="C25:F25"/>
    <mergeCell ref="G25:L25"/>
    <mergeCell ref="A26:B26"/>
    <mergeCell ref="C26:D26"/>
    <mergeCell ref="I26:J26"/>
    <mergeCell ref="K26:L26"/>
    <mergeCell ref="B20:D20"/>
    <mergeCell ref="E20:F20"/>
    <mergeCell ref="A24:B24"/>
    <mergeCell ref="C24:G24"/>
    <mergeCell ref="I24:J24"/>
    <mergeCell ref="H11:H12"/>
    <mergeCell ref="A11:A12"/>
    <mergeCell ref="I11:I12"/>
    <mergeCell ref="B5:D5"/>
    <mergeCell ref="B6:D6"/>
    <mergeCell ref="E11:F11"/>
    <mergeCell ref="G11:G12"/>
    <mergeCell ref="B11:D11"/>
  </mergeCells>
  <phoneticPr fontId="1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T109"/>
  <sheetViews>
    <sheetView showGridLines="0" tabSelected="1" topLeftCell="A7" workbookViewId="0">
      <selection activeCell="I13" sqref="I13"/>
    </sheetView>
  </sheetViews>
  <sheetFormatPr defaultRowHeight="13.5"/>
  <cols>
    <col min="1" max="9" width="13" customWidth="1"/>
  </cols>
  <sheetData>
    <row r="1" spans="1:16" ht="31.5" customHeight="1">
      <c r="A1" s="50" t="s">
        <v>264</v>
      </c>
    </row>
    <row r="3" spans="1:16" ht="29.25" customHeight="1">
      <c r="A3" s="3" t="s">
        <v>168</v>
      </c>
      <c r="B3" s="2"/>
      <c r="C3" s="2"/>
      <c r="D3" s="2"/>
      <c r="E3" s="2"/>
      <c r="F3" s="2"/>
      <c r="G3" s="2"/>
      <c r="H3" s="2"/>
    </row>
    <row r="4" spans="1:16" ht="41.25" customHeight="1">
      <c r="A4" t="s">
        <v>169</v>
      </c>
    </row>
    <row r="5" spans="1:16" ht="29.25" customHeight="1">
      <c r="A5" s="45" t="s">
        <v>146</v>
      </c>
      <c r="B5" s="133" t="s">
        <v>147</v>
      </c>
      <c r="C5" s="131"/>
      <c r="D5" s="132"/>
      <c r="E5" s="52" t="s">
        <v>243</v>
      </c>
      <c r="F5" s="45" t="s">
        <v>117</v>
      </c>
      <c r="G5" s="154" t="s">
        <v>205</v>
      </c>
      <c r="H5" s="190"/>
      <c r="I5" s="152"/>
    </row>
    <row r="6" spans="1:16" ht="78.75" customHeight="1">
      <c r="A6" s="66">
        <v>43136.354166666664</v>
      </c>
      <c r="B6" s="171" t="s">
        <v>235</v>
      </c>
      <c r="C6" s="172"/>
      <c r="D6" s="173"/>
      <c r="E6" s="45">
        <v>400</v>
      </c>
      <c r="F6" s="45">
        <v>200</v>
      </c>
      <c r="G6" s="133">
        <v>200</v>
      </c>
      <c r="H6" s="131"/>
      <c r="I6" s="132"/>
    </row>
    <row r="8" spans="1:16" ht="30" customHeight="1"/>
    <row r="9" spans="1:16" ht="37.5" customHeight="1">
      <c r="A9" s="3" t="s">
        <v>158</v>
      </c>
    </row>
    <row r="10" spans="1:16" ht="21" thickBot="1">
      <c r="A10" s="3"/>
    </row>
    <row r="11" spans="1:16" ht="27.75" customHeight="1">
      <c r="A11" s="168" t="s">
        <v>159</v>
      </c>
      <c r="B11" s="174" t="s">
        <v>125</v>
      </c>
      <c r="C11" s="176"/>
      <c r="D11" s="175"/>
      <c r="E11" s="174" t="s">
        <v>220</v>
      </c>
      <c r="F11" s="175"/>
      <c r="G11" s="168" t="s">
        <v>243</v>
      </c>
      <c r="H11" s="168" t="s">
        <v>240</v>
      </c>
      <c r="I11" s="210" t="s">
        <v>285</v>
      </c>
    </row>
    <row r="12" spans="1:16" ht="27.75" customHeight="1">
      <c r="A12" s="169"/>
      <c r="B12" s="79" t="s">
        <v>265</v>
      </c>
      <c r="C12" s="69" t="s">
        <v>238</v>
      </c>
      <c r="D12" s="80" t="s">
        <v>239</v>
      </c>
      <c r="E12" s="79" t="s">
        <v>266</v>
      </c>
      <c r="F12" s="80" t="s">
        <v>236</v>
      </c>
      <c r="G12" s="169"/>
      <c r="H12" s="169"/>
      <c r="I12" s="211"/>
      <c r="J12" s="215" t="s">
        <v>287</v>
      </c>
      <c r="K12" s="215"/>
      <c r="L12" s="215"/>
      <c r="M12" s="215"/>
      <c r="N12" s="215"/>
      <c r="O12" s="215"/>
      <c r="P12" s="215"/>
    </row>
    <row r="13" spans="1:16" ht="27.75" customHeight="1">
      <c r="A13" s="75">
        <v>43101</v>
      </c>
      <c r="B13" s="72">
        <v>10</v>
      </c>
      <c r="C13" s="53">
        <v>200</v>
      </c>
      <c r="D13" s="70">
        <v>200</v>
      </c>
      <c r="E13" s="72">
        <v>200</v>
      </c>
      <c r="F13" s="70">
        <v>200</v>
      </c>
      <c r="G13" s="85">
        <v>30</v>
      </c>
      <c r="H13" s="85">
        <v>30</v>
      </c>
      <c r="I13" s="212">
        <v>40</v>
      </c>
      <c r="J13" s="215" t="s">
        <v>286</v>
      </c>
      <c r="K13" s="215"/>
      <c r="L13" s="215"/>
      <c r="M13" s="215"/>
      <c r="N13" s="215"/>
      <c r="O13" s="215"/>
      <c r="P13" s="215"/>
    </row>
    <row r="14" spans="1:16" ht="27.75" customHeight="1">
      <c r="A14" s="75">
        <v>43102</v>
      </c>
      <c r="B14" s="72">
        <v>10</v>
      </c>
      <c r="C14" s="53">
        <v>200</v>
      </c>
      <c r="D14" s="70">
        <v>200</v>
      </c>
      <c r="E14" s="72">
        <v>200</v>
      </c>
      <c r="F14" s="70">
        <v>200</v>
      </c>
      <c r="G14" s="86">
        <v>30</v>
      </c>
      <c r="H14" s="86">
        <v>30</v>
      </c>
      <c r="I14" s="212">
        <v>50</v>
      </c>
    </row>
    <row r="15" spans="1:16" ht="27.75" customHeight="1">
      <c r="A15" s="75">
        <v>43103</v>
      </c>
      <c r="B15" s="72">
        <v>10</v>
      </c>
      <c r="C15" s="53">
        <v>200</v>
      </c>
      <c r="D15" s="70">
        <v>200</v>
      </c>
      <c r="E15" s="72">
        <v>200</v>
      </c>
      <c r="F15" s="70">
        <v>200</v>
      </c>
      <c r="G15" s="85">
        <v>30</v>
      </c>
      <c r="H15" s="85">
        <v>30</v>
      </c>
      <c r="I15" s="212">
        <v>60</v>
      </c>
      <c r="L15" s="109" t="s">
        <v>275</v>
      </c>
      <c r="M15" s="109"/>
      <c r="N15" s="109"/>
    </row>
    <row r="16" spans="1:16" ht="27.75" customHeight="1">
      <c r="A16" s="75">
        <v>43104</v>
      </c>
      <c r="B16" s="72">
        <v>10</v>
      </c>
      <c r="C16" s="53">
        <v>200</v>
      </c>
      <c r="D16" s="70">
        <v>200</v>
      </c>
      <c r="E16" s="72">
        <v>200</v>
      </c>
      <c r="F16" s="70">
        <v>200</v>
      </c>
      <c r="G16" s="85">
        <v>30</v>
      </c>
      <c r="H16" s="85">
        <v>30</v>
      </c>
      <c r="I16" s="212">
        <v>70</v>
      </c>
      <c r="K16" s="50"/>
      <c r="L16" s="110" t="s">
        <v>276</v>
      </c>
    </row>
    <row r="17" spans="1:20" ht="27.75" customHeight="1">
      <c r="A17" s="76" t="s">
        <v>160</v>
      </c>
      <c r="B17" s="73" t="s">
        <v>160</v>
      </c>
      <c r="C17" s="12" t="s">
        <v>160</v>
      </c>
      <c r="D17" s="71" t="s">
        <v>160</v>
      </c>
      <c r="E17" s="73" t="s">
        <v>160</v>
      </c>
      <c r="F17" s="71" t="s">
        <v>160</v>
      </c>
      <c r="G17" s="76" t="s">
        <v>160</v>
      </c>
      <c r="H17" s="76" t="s">
        <v>160</v>
      </c>
      <c r="I17" s="213" t="s">
        <v>160</v>
      </c>
      <c r="L17" s="111" t="s">
        <v>277</v>
      </c>
      <c r="M17" s="50"/>
      <c r="N17" s="50"/>
    </row>
    <row r="18" spans="1:20" ht="27.75" customHeight="1">
      <c r="A18" s="76">
        <v>43131</v>
      </c>
      <c r="B18" s="72">
        <v>10</v>
      </c>
      <c r="C18" s="53">
        <v>200</v>
      </c>
      <c r="D18" s="70">
        <v>200</v>
      </c>
      <c r="E18" s="72">
        <v>200</v>
      </c>
      <c r="F18" s="70">
        <v>200</v>
      </c>
      <c r="G18" s="85">
        <v>30</v>
      </c>
      <c r="H18" s="85">
        <v>30</v>
      </c>
      <c r="I18" s="212">
        <v>90</v>
      </c>
    </row>
    <row r="19" spans="1:20" ht="27.75" customHeight="1">
      <c r="A19" s="77" t="s">
        <v>207</v>
      </c>
      <c r="B19" s="74">
        <v>50</v>
      </c>
      <c r="C19" s="69">
        <v>1000</v>
      </c>
      <c r="D19" s="80">
        <v>200</v>
      </c>
      <c r="E19" s="79">
        <v>200</v>
      </c>
      <c r="F19" s="80">
        <v>1000</v>
      </c>
      <c r="G19" s="87">
        <v>150</v>
      </c>
      <c r="H19" s="87">
        <v>150</v>
      </c>
      <c r="I19" s="212">
        <v>90</v>
      </c>
    </row>
    <row r="20" spans="1:20" ht="27.75" customHeight="1" thickBot="1">
      <c r="A20" s="78" t="s">
        <v>132</v>
      </c>
      <c r="B20" s="177" t="s">
        <v>242</v>
      </c>
      <c r="C20" s="178"/>
      <c r="D20" s="179"/>
      <c r="E20" s="177" t="s">
        <v>241</v>
      </c>
      <c r="F20" s="179"/>
      <c r="G20" s="88">
        <v>2888</v>
      </c>
      <c r="H20" s="88">
        <v>2888</v>
      </c>
      <c r="I20" s="214">
        <v>90</v>
      </c>
    </row>
    <row r="21" spans="1:20" ht="23.25" customHeight="1">
      <c r="E21" s="206" t="s">
        <v>274</v>
      </c>
      <c r="F21" s="206"/>
    </row>
    <row r="22" spans="1:20" ht="30" customHeight="1"/>
    <row r="23" spans="1:20" ht="44.25" customHeight="1">
      <c r="A23" s="3" t="s">
        <v>161</v>
      </c>
    </row>
    <row r="24" spans="1:20" ht="25.5" customHeight="1">
      <c r="A24" s="145" t="s">
        <v>214</v>
      </c>
      <c r="B24" s="146"/>
      <c r="C24" s="146" t="s">
        <v>272</v>
      </c>
      <c r="D24" s="146"/>
      <c r="E24" s="146"/>
      <c r="F24" s="146"/>
      <c r="G24" s="146"/>
      <c r="H24" s="112"/>
      <c r="I24" s="180" t="s">
        <v>268</v>
      </c>
      <c r="J24" s="180"/>
      <c r="K24" s="150" t="s">
        <v>245</v>
      </c>
      <c r="L24" s="151"/>
    </row>
    <row r="25" spans="1:20" ht="29.25" customHeight="1">
      <c r="A25" s="153" t="s">
        <v>269</v>
      </c>
      <c r="B25" s="154"/>
      <c r="C25" s="190" t="s">
        <v>271</v>
      </c>
      <c r="D25" s="190"/>
      <c r="E25" s="207" t="s">
        <v>270</v>
      </c>
      <c r="F25" s="207"/>
      <c r="G25" s="207"/>
      <c r="H25" s="116"/>
      <c r="I25" s="190" t="s">
        <v>267</v>
      </c>
      <c r="J25" s="190"/>
      <c r="K25" s="190"/>
      <c r="L25" s="152"/>
      <c r="O25" s="189" t="s">
        <v>204</v>
      </c>
      <c r="P25" s="189"/>
      <c r="Q25" s="189"/>
      <c r="R25" s="189"/>
      <c r="S25" s="189"/>
      <c r="T25" s="189"/>
    </row>
    <row r="26" spans="1:20" ht="29.25" customHeight="1">
      <c r="A26" s="181" t="s">
        <v>76</v>
      </c>
      <c r="B26" s="182"/>
      <c r="C26" s="183" t="s">
        <v>226</v>
      </c>
      <c r="D26" s="205"/>
      <c r="E26" s="208" t="s">
        <v>219</v>
      </c>
      <c r="F26" s="208"/>
      <c r="G26" s="208" t="s">
        <v>218</v>
      </c>
      <c r="H26" s="208"/>
      <c r="I26" s="205" t="s">
        <v>220</v>
      </c>
      <c r="J26" s="182"/>
      <c r="K26" s="183" t="s">
        <v>224</v>
      </c>
      <c r="L26" s="182"/>
      <c r="O26" s="59" t="s">
        <v>146</v>
      </c>
      <c r="P26" s="46" t="s">
        <v>163</v>
      </c>
      <c r="Q26" s="59" t="s">
        <v>164</v>
      </c>
      <c r="R26" s="59" t="s">
        <v>165</v>
      </c>
      <c r="S26" s="59" t="s">
        <v>166</v>
      </c>
      <c r="T26" s="59" t="s">
        <v>17</v>
      </c>
    </row>
    <row r="27" spans="1:20" ht="29.25" customHeight="1">
      <c r="A27" s="154" t="s">
        <v>227</v>
      </c>
      <c r="B27" s="132"/>
      <c r="C27" s="154" t="s">
        <v>229</v>
      </c>
      <c r="D27" s="131"/>
      <c r="E27" s="204"/>
      <c r="F27" s="204"/>
      <c r="G27" s="204"/>
      <c r="H27" s="204"/>
      <c r="I27" s="185" t="s">
        <v>244</v>
      </c>
      <c r="J27" s="186"/>
      <c r="K27" s="154" t="s">
        <v>225</v>
      </c>
      <c r="L27" s="132"/>
      <c r="O27" s="49"/>
      <c r="P27" s="49"/>
      <c r="Q27" s="49"/>
      <c r="R27" s="49"/>
      <c r="S27" s="49" t="s">
        <v>167</v>
      </c>
      <c r="T27" s="49"/>
    </row>
    <row r="28" spans="1:20" ht="29.25" customHeight="1">
      <c r="A28" s="154" t="s">
        <v>227</v>
      </c>
      <c r="B28" s="132"/>
      <c r="C28" s="154" t="s">
        <v>230</v>
      </c>
      <c r="D28" s="131"/>
      <c r="E28" s="204"/>
      <c r="F28" s="204"/>
      <c r="G28" s="204"/>
      <c r="H28" s="204"/>
      <c r="I28" s="187" t="s">
        <v>274</v>
      </c>
      <c r="J28" s="188"/>
      <c r="K28" s="154" t="s">
        <v>225</v>
      </c>
      <c r="L28" s="132"/>
      <c r="O28" s="49"/>
      <c r="P28" s="49"/>
      <c r="Q28" s="49"/>
      <c r="R28" s="49"/>
      <c r="S28" s="49"/>
      <c r="T28" s="49"/>
    </row>
    <row r="29" spans="1:20" ht="29.25" customHeight="1">
      <c r="A29" s="154" t="s">
        <v>228</v>
      </c>
      <c r="B29" s="132"/>
      <c r="C29" s="154" t="s">
        <v>231</v>
      </c>
      <c r="D29" s="131"/>
      <c r="E29" s="204"/>
      <c r="F29" s="204"/>
      <c r="G29" s="204"/>
      <c r="H29" s="204"/>
      <c r="I29" s="131"/>
      <c r="J29" s="132"/>
      <c r="K29" s="154" t="s">
        <v>225</v>
      </c>
      <c r="L29" s="132"/>
    </row>
    <row r="30" spans="1:20" ht="29.25" customHeight="1">
      <c r="A30" s="154" t="s">
        <v>228</v>
      </c>
      <c r="B30" s="132"/>
      <c r="C30" s="154" t="s">
        <v>232</v>
      </c>
      <c r="D30" s="131"/>
      <c r="E30" s="204"/>
      <c r="F30" s="204"/>
      <c r="G30" s="204"/>
      <c r="H30" s="204"/>
      <c r="I30" s="131"/>
      <c r="J30" s="132"/>
      <c r="K30" s="154" t="s">
        <v>225</v>
      </c>
      <c r="L30" s="132"/>
    </row>
    <row r="31" spans="1:20" ht="29.25" customHeight="1"/>
    <row r="32" spans="1:20" ht="29.25" customHeight="1">
      <c r="A32" s="145" t="s">
        <v>214</v>
      </c>
      <c r="B32" s="146"/>
      <c r="C32" s="146" t="s">
        <v>272</v>
      </c>
      <c r="D32" s="146"/>
      <c r="E32" s="146"/>
      <c r="F32" s="146"/>
      <c r="G32" s="146"/>
      <c r="H32" s="112"/>
      <c r="I32" s="150" t="s">
        <v>268</v>
      </c>
      <c r="J32" s="150"/>
      <c r="K32" s="180" t="s">
        <v>245</v>
      </c>
      <c r="L32" s="180"/>
    </row>
    <row r="33" spans="1:12" ht="29.25" customHeight="1">
      <c r="A33" s="153" t="s">
        <v>247</v>
      </c>
      <c r="B33" s="154"/>
      <c r="C33" s="190"/>
      <c r="D33" s="190"/>
      <c r="E33" s="190" t="s">
        <v>271</v>
      </c>
      <c r="F33" s="190"/>
      <c r="G33" s="190"/>
      <c r="H33" s="67"/>
      <c r="I33" s="190" t="s">
        <v>267</v>
      </c>
      <c r="J33" s="190"/>
      <c r="K33" s="190"/>
      <c r="L33" s="152"/>
    </row>
    <row r="34" spans="1:12" ht="29.25" customHeight="1">
      <c r="A34" s="89" t="s">
        <v>248</v>
      </c>
      <c r="B34" s="91" t="s">
        <v>249</v>
      </c>
      <c r="C34" s="191" t="s">
        <v>250</v>
      </c>
      <c r="D34" s="192"/>
      <c r="E34" s="191" t="s">
        <v>251</v>
      </c>
      <c r="F34" s="192"/>
      <c r="G34" s="193" t="s">
        <v>236</v>
      </c>
      <c r="H34" s="194"/>
      <c r="I34" s="195"/>
      <c r="J34" s="193" t="s">
        <v>224</v>
      </c>
      <c r="K34" s="196"/>
      <c r="L34" s="195"/>
    </row>
    <row r="35" spans="1:12" ht="29.25" customHeight="1">
      <c r="A35" s="49"/>
      <c r="B35" s="49"/>
      <c r="C35" s="128"/>
      <c r="D35" s="128"/>
      <c r="E35" s="128"/>
      <c r="F35" s="128"/>
      <c r="G35" s="133"/>
      <c r="H35" s="131"/>
      <c r="I35" s="132"/>
      <c r="J35" s="133"/>
      <c r="K35" s="131"/>
      <c r="L35" s="132"/>
    </row>
    <row r="36" spans="1:12" ht="29.25" customHeight="1">
      <c r="A36" s="49"/>
      <c r="B36" s="49"/>
      <c r="C36" s="128"/>
      <c r="D36" s="128"/>
      <c r="E36" s="128"/>
      <c r="F36" s="128"/>
      <c r="G36" s="133"/>
      <c r="H36" s="131"/>
      <c r="I36" s="132"/>
      <c r="J36" s="133"/>
      <c r="K36" s="131"/>
      <c r="L36" s="132"/>
    </row>
    <row r="38" spans="1:12" ht="28.5" customHeight="1"/>
    <row r="39" spans="1:12" ht="48" customHeight="1">
      <c r="A39" s="3" t="s">
        <v>170</v>
      </c>
    </row>
    <row r="40" spans="1:12" ht="45" customHeight="1">
      <c r="A40" s="117" t="s">
        <v>280</v>
      </c>
      <c r="B40" s="118" t="s">
        <v>281</v>
      </c>
      <c r="C40" s="118" t="s">
        <v>282</v>
      </c>
      <c r="D40" s="118" t="s">
        <v>283</v>
      </c>
      <c r="E40" s="199" t="s">
        <v>284</v>
      </c>
      <c r="F40" s="200"/>
    </row>
    <row r="41" spans="1:12" ht="45" customHeight="1">
      <c r="A41" s="209" t="s">
        <v>278</v>
      </c>
      <c r="B41" s="209"/>
      <c r="D41" s="50" t="s">
        <v>279</v>
      </c>
    </row>
    <row r="42" spans="1:12" ht="45" customHeight="1">
      <c r="A42" s="90" t="s">
        <v>171</v>
      </c>
      <c r="B42" s="90" t="s">
        <v>9</v>
      </c>
      <c r="C42" s="90" t="s">
        <v>100</v>
      </c>
      <c r="D42" s="90" t="s">
        <v>101</v>
      </c>
      <c r="E42" s="119" t="s">
        <v>102</v>
      </c>
      <c r="F42" s="121" t="s">
        <v>103</v>
      </c>
    </row>
    <row r="43" spans="1:12" ht="45" customHeight="1">
      <c r="A43" s="45" t="s">
        <v>172</v>
      </c>
      <c r="B43" s="45">
        <v>83</v>
      </c>
      <c r="C43" s="45">
        <v>90</v>
      </c>
      <c r="D43" s="45">
        <v>0</v>
      </c>
      <c r="E43" s="47">
        <v>8</v>
      </c>
      <c r="F43" s="122">
        <v>0</v>
      </c>
    </row>
    <row r="44" spans="1:12" ht="45" customHeight="1">
      <c r="A44" s="45" t="s">
        <v>173</v>
      </c>
      <c r="B44" s="45">
        <v>88</v>
      </c>
      <c r="C44" s="45">
        <v>30</v>
      </c>
      <c r="D44" s="45">
        <v>0</v>
      </c>
      <c r="E44" s="47">
        <v>3</v>
      </c>
      <c r="F44" s="122">
        <v>0</v>
      </c>
    </row>
    <row r="45" spans="1:12" ht="45" customHeight="1">
      <c r="A45" s="45" t="s">
        <v>174</v>
      </c>
      <c r="B45" s="45">
        <v>100</v>
      </c>
      <c r="C45" s="45">
        <v>15</v>
      </c>
      <c r="D45" s="45">
        <v>0</v>
      </c>
      <c r="E45" s="47">
        <v>86</v>
      </c>
      <c r="F45" s="122">
        <v>0</v>
      </c>
    </row>
    <row r="46" spans="1:12" ht="45" customHeight="1">
      <c r="A46" s="52" t="s">
        <v>253</v>
      </c>
      <c r="B46" s="52" t="s">
        <v>252</v>
      </c>
      <c r="C46" s="45">
        <f t="shared" ref="C46:E46" si="0">SUM(C43:C45)</f>
        <v>135</v>
      </c>
      <c r="D46" s="45">
        <f t="shared" si="0"/>
        <v>0</v>
      </c>
      <c r="E46" s="47">
        <f t="shared" si="0"/>
        <v>97</v>
      </c>
      <c r="F46" s="122">
        <v>0</v>
      </c>
    </row>
    <row r="47" spans="1:12" ht="82.5" customHeight="1"/>
    <row r="48" spans="1:12" ht="30" customHeight="1">
      <c r="A48" s="3" t="s">
        <v>175</v>
      </c>
    </row>
    <row r="49" spans="1:8">
      <c r="A49" t="s">
        <v>176</v>
      </c>
    </row>
    <row r="52" spans="1:8" ht="27" customHeight="1">
      <c r="A52" s="50" t="s">
        <v>256</v>
      </c>
      <c r="C52" s="50" t="s">
        <v>257</v>
      </c>
      <c r="E52" s="50" t="s">
        <v>258</v>
      </c>
      <c r="G52" s="50" t="s">
        <v>259</v>
      </c>
      <c r="H52" s="50"/>
    </row>
    <row r="54" spans="1:8" ht="19.5" customHeight="1">
      <c r="A54" s="68" t="s">
        <v>177</v>
      </c>
      <c r="B54" s="68" t="s">
        <v>178</v>
      </c>
      <c r="C54" s="68" t="s">
        <v>179</v>
      </c>
      <c r="E54" s="68" t="s">
        <v>177</v>
      </c>
      <c r="F54" s="68" t="s">
        <v>178</v>
      </c>
      <c r="G54" s="68" t="s">
        <v>179</v>
      </c>
      <c r="H54" s="113"/>
    </row>
    <row r="55" spans="1:8" ht="19.5" customHeight="1">
      <c r="A55" s="45" t="s">
        <v>162</v>
      </c>
      <c r="B55" s="49"/>
      <c r="C55" s="49"/>
      <c r="D55" s="56" t="s">
        <v>260</v>
      </c>
      <c r="E55" s="52" t="s">
        <v>254</v>
      </c>
      <c r="F55" s="49"/>
      <c r="G55" s="49"/>
      <c r="H55" s="11"/>
    </row>
    <row r="56" spans="1:8" ht="19.5" customHeight="1">
      <c r="A56" s="45" t="s">
        <v>180</v>
      </c>
      <c r="B56" s="49"/>
      <c r="C56" s="49"/>
      <c r="E56" s="52" t="s">
        <v>255</v>
      </c>
      <c r="F56" s="49"/>
      <c r="G56" s="49"/>
      <c r="H56" s="11"/>
    </row>
    <row r="57" spans="1:8" ht="19.5" customHeight="1">
      <c r="A57" s="45" t="s">
        <v>132</v>
      </c>
      <c r="B57" s="49"/>
      <c r="C57" s="49"/>
      <c r="E57" s="45" t="s">
        <v>132</v>
      </c>
      <c r="F57" s="49"/>
      <c r="G57" s="49"/>
      <c r="H57" s="11"/>
    </row>
    <row r="63" spans="1:8" ht="22.5">
      <c r="A63" s="3" t="s">
        <v>181</v>
      </c>
      <c r="F63" s="31" t="s">
        <v>182</v>
      </c>
    </row>
    <row r="65" spans="6:6">
      <c r="F65" s="50"/>
    </row>
    <row r="85" spans="1:8">
      <c r="A85" t="s">
        <v>183</v>
      </c>
    </row>
    <row r="87" spans="1:8" ht="26.25" customHeight="1">
      <c r="A87" t="s">
        <v>184</v>
      </c>
      <c r="B87" s="45" t="s">
        <v>107</v>
      </c>
      <c r="C87" s="45" t="s">
        <v>185</v>
      </c>
      <c r="D87" s="45" t="s">
        <v>186</v>
      </c>
      <c r="E87" s="45" t="s">
        <v>17</v>
      </c>
    </row>
    <row r="88" spans="1:8" ht="26.25" customHeight="1">
      <c r="B88" s="45"/>
      <c r="C88" s="45" t="s">
        <v>187</v>
      </c>
      <c r="D88" s="45" t="s">
        <v>188</v>
      </c>
      <c r="E88" s="45"/>
    </row>
    <row r="89" spans="1:8" ht="32.25" customHeight="1">
      <c r="A89" t="s">
        <v>189</v>
      </c>
    </row>
    <row r="90" spans="1:8">
      <c r="B90" s="128" t="s">
        <v>190</v>
      </c>
      <c r="C90" s="49" t="s">
        <v>113</v>
      </c>
      <c r="D90" s="49"/>
      <c r="E90" s="106" t="s">
        <v>191</v>
      </c>
      <c r="F90" s="197" t="s">
        <v>261</v>
      </c>
      <c r="G90" s="198"/>
      <c r="H90" s="114"/>
    </row>
    <row r="91" spans="1:8">
      <c r="B91" s="128"/>
      <c r="C91" s="49" t="s">
        <v>127</v>
      </c>
      <c r="D91" s="49"/>
      <c r="E91" s="106" t="s">
        <v>191</v>
      </c>
      <c r="F91" s="198"/>
      <c r="G91" s="198"/>
      <c r="H91" s="114"/>
    </row>
    <row r="92" spans="1:8">
      <c r="B92" s="128" t="s">
        <v>192</v>
      </c>
      <c r="C92" s="49" t="s">
        <v>117</v>
      </c>
      <c r="D92" s="49"/>
      <c r="E92" s="106" t="s">
        <v>191</v>
      </c>
      <c r="F92" s="198"/>
      <c r="G92" s="198"/>
      <c r="H92" s="114"/>
    </row>
    <row r="93" spans="1:8">
      <c r="B93" s="128"/>
      <c r="C93" s="49" t="s">
        <v>16</v>
      </c>
      <c r="D93" s="49"/>
      <c r="E93" s="106" t="s">
        <v>191</v>
      </c>
      <c r="F93" s="198"/>
      <c r="G93" s="198"/>
      <c r="H93" s="114"/>
    </row>
    <row r="94" spans="1:8">
      <c r="B94" s="128"/>
      <c r="C94" s="49" t="s">
        <v>115</v>
      </c>
      <c r="D94" s="49"/>
      <c r="E94" s="106" t="s">
        <v>191</v>
      </c>
      <c r="F94" s="198"/>
      <c r="G94" s="198"/>
      <c r="H94" s="114"/>
    </row>
    <row r="95" spans="1:8">
      <c r="B95" s="128"/>
      <c r="C95" s="51" t="s">
        <v>262</v>
      </c>
      <c r="D95" s="49"/>
      <c r="E95" s="107" t="s">
        <v>191</v>
      </c>
      <c r="F95" s="108" t="s">
        <v>263</v>
      </c>
      <c r="G95" s="108"/>
      <c r="H95" s="108"/>
    </row>
    <row r="96" spans="1:8">
      <c r="B96" s="45" t="s">
        <v>193</v>
      </c>
      <c r="C96" s="49"/>
      <c r="D96" s="49" t="s">
        <v>194</v>
      </c>
      <c r="E96" s="105"/>
    </row>
    <row r="98" spans="1:4">
      <c r="A98" t="s">
        <v>195</v>
      </c>
    </row>
    <row r="100" spans="1:4">
      <c r="A100" t="s">
        <v>196</v>
      </c>
    </row>
    <row r="102" spans="1:4">
      <c r="B102" s="45" t="s">
        <v>197</v>
      </c>
      <c r="C102" s="45" t="s">
        <v>198</v>
      </c>
      <c r="D102" s="45" t="s">
        <v>199</v>
      </c>
    </row>
    <row r="103" spans="1:4">
      <c r="B103" s="45"/>
      <c r="C103" s="45"/>
      <c r="D103" s="45"/>
    </row>
    <row r="104" spans="1:4">
      <c r="B104" s="45"/>
      <c r="C104" s="45"/>
      <c r="D104" s="45"/>
    </row>
    <row r="105" spans="1:4">
      <c r="B105" s="45"/>
      <c r="C105" s="45"/>
      <c r="D105" s="45"/>
    </row>
    <row r="106" spans="1:4">
      <c r="B106" s="45"/>
      <c r="C106" s="45"/>
      <c r="D106" s="45"/>
    </row>
    <row r="107" spans="1:4">
      <c r="B107" s="45"/>
      <c r="C107" s="45"/>
      <c r="D107" s="45"/>
    </row>
    <row r="108" spans="1:4">
      <c r="B108" s="45"/>
      <c r="C108" s="45"/>
      <c r="D108" s="45"/>
    </row>
    <row r="109" spans="1:4">
      <c r="B109" s="45" t="s">
        <v>132</v>
      </c>
      <c r="C109" s="45"/>
      <c r="D109" s="45" t="s">
        <v>200</v>
      </c>
    </row>
  </sheetData>
  <mergeCells count="77">
    <mergeCell ref="E40:F40"/>
    <mergeCell ref="A41:B41"/>
    <mergeCell ref="E33:G33"/>
    <mergeCell ref="G36:I36"/>
    <mergeCell ref="A29:B29"/>
    <mergeCell ref="C29:D29"/>
    <mergeCell ref="A30:B30"/>
    <mergeCell ref="C30:D30"/>
    <mergeCell ref="K24:L24"/>
    <mergeCell ref="I11:I12"/>
    <mergeCell ref="G11:G12"/>
    <mergeCell ref="G28:H28"/>
    <mergeCell ref="G29:H29"/>
    <mergeCell ref="E30:F30"/>
    <mergeCell ref="G26:H26"/>
    <mergeCell ref="G27:H27"/>
    <mergeCell ref="I29:J29"/>
    <mergeCell ref="K29:L29"/>
    <mergeCell ref="I30:J30"/>
    <mergeCell ref="K30:L30"/>
    <mergeCell ref="G30:H30"/>
    <mergeCell ref="H11:H12"/>
    <mergeCell ref="E26:F26"/>
    <mergeCell ref="E27:F27"/>
    <mergeCell ref="E28:F28"/>
    <mergeCell ref="E29:F29"/>
    <mergeCell ref="B90:B91"/>
    <mergeCell ref="F90:G94"/>
    <mergeCell ref="B92:B95"/>
    <mergeCell ref="G5:I5"/>
    <mergeCell ref="G6:I6"/>
    <mergeCell ref="E21:F21"/>
    <mergeCell ref="C25:D25"/>
    <mergeCell ref="E25:G25"/>
    <mergeCell ref="I25:L25"/>
    <mergeCell ref="A33:B33"/>
    <mergeCell ref="C35:D35"/>
    <mergeCell ref="E35:F35"/>
    <mergeCell ref="G35:I35"/>
    <mergeCell ref="J35:L35"/>
    <mergeCell ref="C36:D36"/>
    <mergeCell ref="E36:F36"/>
    <mergeCell ref="J36:L36"/>
    <mergeCell ref="A32:B32"/>
    <mergeCell ref="C32:G32"/>
    <mergeCell ref="I32:J32"/>
    <mergeCell ref="K32:L32"/>
    <mergeCell ref="C34:D34"/>
    <mergeCell ref="E34:F34"/>
    <mergeCell ref="G34:I34"/>
    <mergeCell ref="J34:L34"/>
    <mergeCell ref="C33:D33"/>
    <mergeCell ref="I33:L33"/>
    <mergeCell ref="A27:B27"/>
    <mergeCell ref="C27:D27"/>
    <mergeCell ref="I27:J27"/>
    <mergeCell ref="K27:L27"/>
    <mergeCell ref="A28:B28"/>
    <mergeCell ref="C28:D28"/>
    <mergeCell ref="I28:J28"/>
    <mergeCell ref="K28:L28"/>
    <mergeCell ref="A25:B25"/>
    <mergeCell ref="O25:T25"/>
    <mergeCell ref="A26:B26"/>
    <mergeCell ref="C26:D26"/>
    <mergeCell ref="I26:J26"/>
    <mergeCell ref="K26:L26"/>
    <mergeCell ref="B20:D20"/>
    <mergeCell ref="E20:F20"/>
    <mergeCell ref="A24:B24"/>
    <mergeCell ref="C24:G24"/>
    <mergeCell ref="I24:J24"/>
    <mergeCell ref="B5:D5"/>
    <mergeCell ref="B6:D6"/>
    <mergeCell ref="A11:A12"/>
    <mergeCell ref="B11:D11"/>
    <mergeCell ref="E11:F11"/>
  </mergeCells>
  <phoneticPr fontId="1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2"/>
  <sheetViews>
    <sheetView workbookViewId="0">
      <selection activeCell="J17" sqref="J17"/>
    </sheetView>
  </sheetViews>
  <sheetFormatPr defaultColWidth="9" defaultRowHeight="13.5"/>
  <sheetData>
    <row r="2" spans="1:1">
      <c r="A2" t="s">
        <v>201</v>
      </c>
    </row>
  </sheetData>
  <phoneticPr fontId="12" type="noConversion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Sheet4</vt:lpstr>
      <vt:lpstr>收益统计</vt:lpstr>
      <vt:lpstr>课时统计</vt:lpstr>
      <vt:lpstr>资金账单</vt:lpstr>
      <vt:lpstr>Sheet1</vt:lpstr>
      <vt:lpstr>个人教练</vt:lpstr>
      <vt:lpstr>训练营（按照课时费计算收入）</vt:lpstr>
      <vt:lpstr>训练营（机构版，按照营业额计算收入）</vt:lpstr>
      <vt:lpstr>平台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win10</dc:creator>
  <cp:lastModifiedBy>win7</cp:lastModifiedBy>
  <dcterms:created xsi:type="dcterms:W3CDTF">2017-10-24T06:40:00Z</dcterms:created>
  <dcterms:modified xsi:type="dcterms:W3CDTF">2018-03-02T10:50:21Z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