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 activeTab="3"/>
  </bookViews>
  <sheets>
    <sheet name="庄贵钦 (28)" sheetId="9" r:id="rId1"/>
    <sheet name="董硕同" sheetId="3" r:id="rId2"/>
    <sheet name="黄万瑞" sheetId="5" r:id="rId3"/>
    <sheet name="安凯翔" sheetId="7" r:id="rId4"/>
  </sheets>
  <calcPr calcId="144525" concurrentCalc="0"/>
</workbook>
</file>

<file path=xl/sharedStrings.xml><?xml version="1.0" encoding="utf-8"?>
<sst xmlns="http://schemas.openxmlformats.org/spreadsheetml/2006/main" count="55">
  <si>
    <r>
      <rPr>
        <sz val="12"/>
        <color theme="1"/>
        <rFont val="微软雅黑"/>
        <charset val="134"/>
      </rPr>
      <t>教练</t>
    </r>
    <r>
      <rPr>
        <sz val="12"/>
        <color rgb="FFFF0000"/>
        <rFont val="微软雅黑"/>
        <charset val="134"/>
      </rPr>
      <t>庄贵钦</t>
    </r>
    <r>
      <rPr>
        <sz val="12"/>
        <color theme="1"/>
        <rFont val="微软雅黑"/>
        <charset val="134"/>
      </rPr>
      <t>2017年12月结算单</t>
    </r>
  </si>
  <si>
    <t>主教</t>
  </si>
  <si>
    <t>时间</t>
  </si>
  <si>
    <t>班级名称</t>
  </si>
  <si>
    <t>上课人次</t>
  </si>
  <si>
    <t>新课时学员</t>
  </si>
  <si>
    <t>旧课时学员</t>
  </si>
  <si>
    <t>结算金额</t>
  </si>
  <si>
    <t>备注</t>
  </si>
  <si>
    <t>鼎太风华</t>
  </si>
  <si>
    <t>鼎太四六班女生团报</t>
  </si>
  <si>
    <t>小计</t>
  </si>
  <si>
    <t>助教</t>
  </si>
  <si>
    <t>上课人数</t>
  </si>
  <si>
    <t>北头球场</t>
  </si>
  <si>
    <t>周五七点北头低年级</t>
  </si>
  <si>
    <t>少于10人</t>
  </si>
  <si>
    <t>教练董硕同2017年12月结算单</t>
  </si>
  <si>
    <t>北头</t>
  </si>
  <si>
    <t>周日北头高年级和初中基础</t>
  </si>
  <si>
    <t>/</t>
  </si>
  <si>
    <t>鼎太4-6年级春季班</t>
  </si>
  <si>
    <t>周六三点半北头小学班</t>
  </si>
  <si>
    <t>室内周日低年级十点基础班</t>
  </si>
  <si>
    <t>鼎太</t>
  </si>
  <si>
    <t>大热室内</t>
  </si>
  <si>
    <t>私教</t>
  </si>
  <si>
    <t>课程数量</t>
  </si>
  <si>
    <t>课程单价</t>
  </si>
  <si>
    <t>课程金额</t>
  </si>
  <si>
    <t>分成金额70%</t>
  </si>
  <si>
    <t>场地费</t>
  </si>
  <si>
    <t>一对一</t>
  </si>
  <si>
    <t>一对二</t>
  </si>
  <si>
    <r>
      <rPr>
        <sz val="12"/>
        <color theme="1"/>
        <rFont val="微软雅黑"/>
        <charset val="134"/>
      </rPr>
      <t>教练</t>
    </r>
    <r>
      <rPr>
        <sz val="12"/>
        <color rgb="FFFF0000"/>
        <rFont val="微软雅黑"/>
        <charset val="134"/>
      </rPr>
      <t>黄万瑞</t>
    </r>
    <r>
      <rPr>
        <sz val="12"/>
        <color theme="1"/>
        <rFont val="微软雅黑"/>
        <charset val="134"/>
      </rPr>
      <t>2017年12月结算单</t>
    </r>
  </si>
  <si>
    <t>北头周日早上十点低年级班</t>
  </si>
  <si>
    <t>北头初中周日早</t>
  </si>
  <si>
    <t>周六北头前海四五年级</t>
  </si>
  <si>
    <t>一主一助</t>
  </si>
  <si>
    <t>周六北头前海2年级代表</t>
  </si>
  <si>
    <t>周六十点幼儿班</t>
  </si>
  <si>
    <t>鼎太四期早8点低年级</t>
  </si>
  <si>
    <r>
      <rPr>
        <sz val="12"/>
        <color theme="1"/>
        <rFont val="微软雅黑"/>
        <charset val="134"/>
      </rPr>
      <t>教练</t>
    </r>
    <r>
      <rPr>
        <sz val="12"/>
        <color rgb="FFFF0000"/>
        <rFont val="微软雅黑"/>
        <charset val="134"/>
      </rPr>
      <t>安凯翔</t>
    </r>
    <r>
      <rPr>
        <sz val="12"/>
        <color theme="1"/>
        <rFont val="微软雅黑"/>
        <charset val="134"/>
      </rPr>
      <t>2017年12月结算单</t>
    </r>
  </si>
  <si>
    <t>北头周六8点高年级进阶班</t>
  </si>
  <si>
    <t>丽山</t>
  </si>
  <si>
    <t>五六年级混合班</t>
  </si>
  <si>
    <t>丽山五六年级混合班</t>
  </si>
  <si>
    <t>南外</t>
  </si>
  <si>
    <t>周五日南外四二班17点30</t>
  </si>
  <si>
    <t>南外周三五六年级混合班</t>
  </si>
  <si>
    <t>南科大</t>
  </si>
  <si>
    <t>南科大低年级基础体验班</t>
  </si>
  <si>
    <t>塘朗高年级十点半</t>
  </si>
  <si>
    <t>南科大实验小学二年级</t>
  </si>
  <si>
    <t>南科大小学二年级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</si>
</sst>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_ "/>
    <numFmt numFmtId="43" formatCode="_ * #,##0.00_ ;_ * \-#,##0.00_ ;_ * &quot;-&quot;??_ ;_ @_ "/>
    <numFmt numFmtId="177" formatCode="0.00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12"/>
      <color theme="1"/>
      <name val="微软雅黑"/>
      <charset val="134"/>
    </font>
    <font>
      <sz val="10.5"/>
      <name val="微软雅黑"/>
      <charset val="134"/>
    </font>
    <font>
      <sz val="11"/>
      <name val="微软雅黑"/>
      <charset val="134"/>
    </font>
    <font>
      <b/>
      <sz val="12"/>
      <color rgb="FFFF0000"/>
      <name val="微软雅黑"/>
      <charset val="134"/>
    </font>
    <font>
      <sz val="16"/>
      <color theme="1"/>
      <name val="微软雅黑"/>
      <charset val="134"/>
    </font>
    <font>
      <sz val="10.5"/>
      <color rgb="FF555555"/>
      <name val="Arial"/>
      <charset val="134"/>
    </font>
    <font>
      <sz val="9"/>
      <color rgb="FFFF0000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rgb="FFFF0000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4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29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8" fillId="31" borderId="33" applyNumberFormat="0" applyAlignment="0" applyProtection="0">
      <alignment vertical="center"/>
    </xf>
    <xf numFmtId="0" fontId="27" fillId="31" borderId="27" applyNumberFormat="0" applyAlignment="0" applyProtection="0">
      <alignment vertical="center"/>
    </xf>
    <xf numFmtId="0" fontId="21" fillId="19" borderId="31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2" fontId="4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77" fontId="6" fillId="0" borderId="0" xfId="0" applyNumberFormat="1" applyFont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1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1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7" fontId="1" fillId="0" borderId="11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22" fontId="8" fillId="0" borderId="0" xfId="0" applyNumberFormat="1" applyFont="1" applyFill="1" applyAlignment="1">
      <alignment horizontal="left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vertical="center"/>
    </xf>
    <xf numFmtId="177" fontId="2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://mini.hot-basketball.com/cms/ScheduleDetail.asp?id=9758" TargetMode="External"/><Relationship Id="rId5" Type="http://schemas.openxmlformats.org/officeDocument/2006/relationships/hyperlink" Target="http://mini.hot-basketball.com/cms/ScheduleDetail.asp?id=9760" TargetMode="External"/><Relationship Id="rId4" Type="http://schemas.openxmlformats.org/officeDocument/2006/relationships/hyperlink" Target="http://mini.hot-basketball.com/cms/ScheduleDetail.asp?id=9838" TargetMode="External"/><Relationship Id="rId3" Type="http://schemas.openxmlformats.org/officeDocument/2006/relationships/hyperlink" Target="http://mini.hot-basketball.com/cms/ScheduleDetail.asp?id=9902" TargetMode="External"/><Relationship Id="rId2" Type="http://schemas.openxmlformats.org/officeDocument/2006/relationships/hyperlink" Target="http://mini.hot-basketball.com/cms/ScheduleDetail.asp?id=9736" TargetMode="External"/><Relationship Id="rId1" Type="http://schemas.openxmlformats.org/officeDocument/2006/relationships/hyperlink" Target="http://mini.hot-basketball.com/cms/ScheduleDetail.asp?id=9770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mini.hot-basketball.com/cms/ScheduleDetail.asp?id=9788" TargetMode="External"/><Relationship Id="rId8" Type="http://schemas.openxmlformats.org/officeDocument/2006/relationships/hyperlink" Target="http://mini.hot-basketball.com/cms/ScheduleDetail.asp?id=9795" TargetMode="External"/><Relationship Id="rId7" Type="http://schemas.openxmlformats.org/officeDocument/2006/relationships/hyperlink" Target="http://mini.hot-basketball.com/cms/ScheduleDetail.asp?id=9789" TargetMode="External"/><Relationship Id="rId6" Type="http://schemas.openxmlformats.org/officeDocument/2006/relationships/hyperlink" Target="http://mini.hot-basketball.com/cms/ScheduleDetail.asp?id=9796" TargetMode="External"/><Relationship Id="rId5" Type="http://schemas.openxmlformats.org/officeDocument/2006/relationships/hyperlink" Target="http://mini.hot-basketball.com/cms/ScheduleDetail.asp?id=9801" TargetMode="External"/><Relationship Id="rId4" Type="http://schemas.openxmlformats.org/officeDocument/2006/relationships/hyperlink" Target="http://mini.hot-basketball.com/cms/ScheduleDetail.asp?id=9826" TargetMode="External"/><Relationship Id="rId3" Type="http://schemas.openxmlformats.org/officeDocument/2006/relationships/hyperlink" Target="http://mini.hot-basketball.com/cms/ScheduleDetail.asp?id=9824" TargetMode="External"/><Relationship Id="rId2" Type="http://schemas.openxmlformats.org/officeDocument/2006/relationships/hyperlink" Target="http://mini.hot-basketball.com/cms/ScheduleDetail.asp?id=9829" TargetMode="External"/><Relationship Id="rId18" Type="http://schemas.openxmlformats.org/officeDocument/2006/relationships/hyperlink" Target="http://mini.hot-basketball.com/cms/ScheduleDetail.asp?id=9793" TargetMode="External"/><Relationship Id="rId17" Type="http://schemas.openxmlformats.org/officeDocument/2006/relationships/hyperlink" Target="http://mini.hot-basketball.com/cms/ScheduleDetail.asp?id=9906" TargetMode="External"/><Relationship Id="rId16" Type="http://schemas.openxmlformats.org/officeDocument/2006/relationships/hyperlink" Target="http://mini.hot-basketball.com/cms/ScheduleDetail.asp?id=9794" TargetMode="External"/><Relationship Id="rId15" Type="http://schemas.openxmlformats.org/officeDocument/2006/relationships/hyperlink" Target="http://mini.hot-basketball.com/cms/ScheduleDetail.asp?id=9797" TargetMode="External"/><Relationship Id="rId14" Type="http://schemas.openxmlformats.org/officeDocument/2006/relationships/hyperlink" Target="http://mini.hot-basketball.com/cms/ScheduleDetail.asp?id=9825" TargetMode="External"/><Relationship Id="rId13" Type="http://schemas.openxmlformats.org/officeDocument/2006/relationships/hyperlink" Target="http://mini.hot-basketball.com/cms/ScheduleDetail.asp?id=9787" TargetMode="External"/><Relationship Id="rId12" Type="http://schemas.openxmlformats.org/officeDocument/2006/relationships/hyperlink" Target="http://mini.hot-basketball.com/cms/ScheduleDetail.asp?id=9790" TargetMode="External"/><Relationship Id="rId11" Type="http://schemas.openxmlformats.org/officeDocument/2006/relationships/hyperlink" Target="http://mini.hot-basketball.com/cms/ScheduleDetail.asp?id=9791" TargetMode="External"/><Relationship Id="rId10" Type="http://schemas.openxmlformats.org/officeDocument/2006/relationships/hyperlink" Target="http://mini.hot-basketball.com/cms/ScheduleDetail.asp?id=9792" TargetMode="External"/><Relationship Id="rId1" Type="http://schemas.openxmlformats.org/officeDocument/2006/relationships/hyperlink" Target="http://mini.hot-basketball.com/cms/ScheduleDetail.asp?id=9907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mini.hot-basketball.com/cms/ScheduleDetail.asp?id=9848" TargetMode="External"/><Relationship Id="rId8" Type="http://schemas.openxmlformats.org/officeDocument/2006/relationships/hyperlink" Target="http://mini.hot-basketball.com/cms/ScheduleDetail.asp?id=9849" TargetMode="External"/><Relationship Id="rId7" Type="http://schemas.openxmlformats.org/officeDocument/2006/relationships/hyperlink" Target="http://mini.hot-basketball.com/cms/ScheduleDetail.asp?id=9852" TargetMode="External"/><Relationship Id="rId6" Type="http://schemas.openxmlformats.org/officeDocument/2006/relationships/hyperlink" Target="http://mini.hot-basketball.com/cms/ScheduleDetail.asp?id=9853" TargetMode="External"/><Relationship Id="rId5" Type="http://schemas.openxmlformats.org/officeDocument/2006/relationships/hyperlink" Target="http://mini.hot-basketball.com/cms/ScheduleDetail.asp?id=9854" TargetMode="External"/><Relationship Id="rId4" Type="http://schemas.openxmlformats.org/officeDocument/2006/relationships/hyperlink" Target="http://mini.hot-basketball.com/cms/ScheduleDetail.asp?id=9902" TargetMode="External"/><Relationship Id="rId3" Type="http://schemas.openxmlformats.org/officeDocument/2006/relationships/hyperlink" Target="http://mini.hot-basketball.com/cms/ScheduleDetail.asp?id=9904" TargetMode="External"/><Relationship Id="rId28" Type="http://schemas.openxmlformats.org/officeDocument/2006/relationships/hyperlink" Target="http://mini.hot-basketball.com/cms/ScheduleDetail.asp?id=9764" TargetMode="External"/><Relationship Id="rId27" Type="http://schemas.openxmlformats.org/officeDocument/2006/relationships/hyperlink" Target="http://mini.hot-basketball.com/cms/ScheduleDetail.asp?id=9761" TargetMode="External"/><Relationship Id="rId26" Type="http://schemas.openxmlformats.org/officeDocument/2006/relationships/hyperlink" Target="http://mini.hot-basketball.com/cms/ScheduleDetail.asp?id=9843" TargetMode="External"/><Relationship Id="rId25" Type="http://schemas.openxmlformats.org/officeDocument/2006/relationships/hyperlink" Target="http://mini.hot-basketball.com/cms/ScheduleDetail.asp?id=9905" TargetMode="External"/><Relationship Id="rId24" Type="http://schemas.openxmlformats.org/officeDocument/2006/relationships/hyperlink" Target="http://mini.hot-basketball.com/cms/ScheduleDetail.asp?id=9768" TargetMode="External"/><Relationship Id="rId23" Type="http://schemas.openxmlformats.org/officeDocument/2006/relationships/hyperlink" Target="http://mini.hot-basketball.com/cms/ScheduleDetail.asp?id=9763" TargetMode="External"/><Relationship Id="rId22" Type="http://schemas.openxmlformats.org/officeDocument/2006/relationships/hyperlink" Target="http://mini.hot-basketball.com/cms/ScheduleDetail.asp?id=9840" TargetMode="External"/><Relationship Id="rId21" Type="http://schemas.openxmlformats.org/officeDocument/2006/relationships/hyperlink" Target="http://mini.hot-basketball.com/cms/ScheduleDetail.asp?id=9851" TargetMode="External"/><Relationship Id="rId20" Type="http://schemas.openxmlformats.org/officeDocument/2006/relationships/hyperlink" Target="http://mini.hot-basketball.com/cms/ScheduleDetail.asp?id=9903" TargetMode="External"/><Relationship Id="rId2" Type="http://schemas.openxmlformats.org/officeDocument/2006/relationships/hyperlink" Target="http://mini.hot-basketball.com/cms/ScheduleDetail.asp?id=9900" TargetMode="External"/><Relationship Id="rId19" Type="http://schemas.openxmlformats.org/officeDocument/2006/relationships/hyperlink" Target="http://mini.hot-basketball.com/cms/ScheduleDetail.asp?id=9758" TargetMode="External"/><Relationship Id="rId18" Type="http://schemas.openxmlformats.org/officeDocument/2006/relationships/hyperlink" Target="http://mini.hot-basketball.com/cms/ScheduleDetail.asp?id=9769" TargetMode="External"/><Relationship Id="rId17" Type="http://schemas.openxmlformats.org/officeDocument/2006/relationships/hyperlink" Target="http://mini.hot-basketball.com/cms/ScheduleDetail.asp?id=9759" TargetMode="External"/><Relationship Id="rId16" Type="http://schemas.openxmlformats.org/officeDocument/2006/relationships/hyperlink" Target="http://mini.hot-basketball.com/cms/ScheduleDetail.asp?id=9760" TargetMode="External"/><Relationship Id="rId15" Type="http://schemas.openxmlformats.org/officeDocument/2006/relationships/hyperlink" Target="http://mini.hot-basketball.com/cms/ScheduleDetail.asp?id=9762" TargetMode="External"/><Relationship Id="rId14" Type="http://schemas.openxmlformats.org/officeDocument/2006/relationships/hyperlink" Target="http://mini.hot-basketball.com/cms/ScheduleDetail.asp?id=9766" TargetMode="External"/><Relationship Id="rId13" Type="http://schemas.openxmlformats.org/officeDocument/2006/relationships/hyperlink" Target="http://mini.hot-basketball.com/cms/ScheduleDetail.asp?id=9765" TargetMode="External"/><Relationship Id="rId12" Type="http://schemas.openxmlformats.org/officeDocument/2006/relationships/hyperlink" Target="http://mini.hot-basketball.com/cms/ScheduleDetail.asp?id=9838" TargetMode="External"/><Relationship Id="rId11" Type="http://schemas.openxmlformats.org/officeDocument/2006/relationships/hyperlink" Target="http://mini.hot-basketball.com/cms/ScheduleDetail.asp?id=9845" TargetMode="External"/><Relationship Id="rId10" Type="http://schemas.openxmlformats.org/officeDocument/2006/relationships/hyperlink" Target="http://mini.hot-basketball.com/cms/ScheduleDetail.asp?id=9847" TargetMode="External"/><Relationship Id="rId1" Type="http://schemas.openxmlformats.org/officeDocument/2006/relationships/hyperlink" Target="http://mini.hot-basketball.com/cms/ScheduleDetail.asp?id=9901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mini.hot-basketball.com/cms/ScheduleDetail.asp?id=9818" TargetMode="External"/><Relationship Id="rId8" Type="http://schemas.openxmlformats.org/officeDocument/2006/relationships/hyperlink" Target="http://mini.hot-basketball.com/cms/ScheduleDetail.asp?id=9836" TargetMode="External"/><Relationship Id="rId7" Type="http://schemas.openxmlformats.org/officeDocument/2006/relationships/hyperlink" Target="http://mini.hot-basketball.com/cms/ScheduleDetail.asp?id=9841" TargetMode="External"/><Relationship Id="rId6" Type="http://schemas.openxmlformats.org/officeDocument/2006/relationships/hyperlink" Target="http://mini.hot-basketball.com/cms/ScheduleDetail.asp?id=9894" TargetMode="External"/><Relationship Id="rId5" Type="http://schemas.openxmlformats.org/officeDocument/2006/relationships/hyperlink" Target="http://mini.hot-basketball.com/cms/ScheduleDetail.asp?id=9740" TargetMode="External"/><Relationship Id="rId43" Type="http://schemas.openxmlformats.org/officeDocument/2006/relationships/hyperlink" Target="http://mini.hot-basketball.com/cms/ScheduleDetail.asp?id=9741" TargetMode="External"/><Relationship Id="rId42" Type="http://schemas.openxmlformats.org/officeDocument/2006/relationships/hyperlink" Target="http://mini.hot-basketball.com/cms/ScheduleDetail.asp?id=9743" TargetMode="External"/><Relationship Id="rId41" Type="http://schemas.openxmlformats.org/officeDocument/2006/relationships/hyperlink" Target="http://mini.hot-basketball.com/cms/ScheduleDetail.asp?id=9744" TargetMode="External"/><Relationship Id="rId40" Type="http://schemas.openxmlformats.org/officeDocument/2006/relationships/hyperlink" Target="http://mini.hot-basketball.com/cms/ScheduleDetail.asp?id=9771" TargetMode="External"/><Relationship Id="rId4" Type="http://schemas.openxmlformats.org/officeDocument/2006/relationships/hyperlink" Target="http://mini.hot-basketball.com/cms/ScheduleDetail.asp?id=9747" TargetMode="External"/><Relationship Id="rId39" Type="http://schemas.openxmlformats.org/officeDocument/2006/relationships/hyperlink" Target="http://mini.hot-basketball.com/cms/ScheduleDetail.asp?id=9772" TargetMode="External"/><Relationship Id="rId38" Type="http://schemas.openxmlformats.org/officeDocument/2006/relationships/hyperlink" Target="http://mini.hot-basketball.com/cms/ScheduleDetail.asp?id=9774" TargetMode="External"/><Relationship Id="rId37" Type="http://schemas.openxmlformats.org/officeDocument/2006/relationships/hyperlink" Target="http://mini.hot-basketball.com/cms/ScheduleDetail.asp?id=9775" TargetMode="External"/><Relationship Id="rId36" Type="http://schemas.openxmlformats.org/officeDocument/2006/relationships/hyperlink" Target="http://mini.hot-basketball.com/cms/ScheduleDetail.asp?id=9777" TargetMode="External"/><Relationship Id="rId35" Type="http://schemas.openxmlformats.org/officeDocument/2006/relationships/hyperlink" Target="http://mini.hot-basketball.com/cms/ScheduleDetail.asp?id=9817" TargetMode="External"/><Relationship Id="rId34" Type="http://schemas.openxmlformats.org/officeDocument/2006/relationships/hyperlink" Target="http://mini.hot-basketball.com/cms/ScheduleDetail.asp?id=9819" TargetMode="External"/><Relationship Id="rId33" Type="http://schemas.openxmlformats.org/officeDocument/2006/relationships/hyperlink" Target="http://mini.hot-basketball.com/cms/ScheduleDetail.asp?id=9820" TargetMode="External"/><Relationship Id="rId32" Type="http://schemas.openxmlformats.org/officeDocument/2006/relationships/hyperlink" Target="http://mini.hot-basketball.com/cms/ScheduleDetail.asp?id=9834" TargetMode="External"/><Relationship Id="rId31" Type="http://schemas.openxmlformats.org/officeDocument/2006/relationships/hyperlink" Target="http://mini.hot-basketball.com/cms/ScheduleDetail.asp?id=9839" TargetMode="External"/><Relationship Id="rId30" Type="http://schemas.openxmlformats.org/officeDocument/2006/relationships/hyperlink" Target="http://mini.hot-basketball.com/cms/ScheduleDetail.asp?id=9842" TargetMode="External"/><Relationship Id="rId3" Type="http://schemas.openxmlformats.org/officeDocument/2006/relationships/hyperlink" Target="http://mini.hot-basketball.com/cms/ScheduleDetail.asp?id=9816" TargetMode="External"/><Relationship Id="rId29" Type="http://schemas.openxmlformats.org/officeDocument/2006/relationships/hyperlink" Target="http://mini.hot-basketball.com/cms/ScheduleDetail.asp?id=9844" TargetMode="External"/><Relationship Id="rId28" Type="http://schemas.openxmlformats.org/officeDocument/2006/relationships/hyperlink" Target="http://mini.hot-basketball.com/cms/ScheduleDetail.asp?id=9846" TargetMode="External"/><Relationship Id="rId27" Type="http://schemas.openxmlformats.org/officeDocument/2006/relationships/hyperlink" Target="http://mini.hot-basketball.com/cms/ScheduleDetail.asp?id=9892" TargetMode="External"/><Relationship Id="rId26" Type="http://schemas.openxmlformats.org/officeDocument/2006/relationships/hyperlink" Target="http://mini.hot-basketball.com/cms/ScheduleDetail.asp?id=9898" TargetMode="External"/><Relationship Id="rId25" Type="http://schemas.openxmlformats.org/officeDocument/2006/relationships/hyperlink" Target="http://mini.hot-basketball.com/cms/ScheduleDetail.asp?id=9899" TargetMode="External"/><Relationship Id="rId24" Type="http://schemas.openxmlformats.org/officeDocument/2006/relationships/hyperlink" Target="http://mini.hot-basketball.com/cms/ScheduleDetail.asp?id=9896" TargetMode="External"/><Relationship Id="rId23" Type="http://schemas.openxmlformats.org/officeDocument/2006/relationships/hyperlink" Target="http://mini.hot-basketball.com/cms/ScheduleDetail.asp?id=9738" TargetMode="External"/><Relationship Id="rId22" Type="http://schemas.openxmlformats.org/officeDocument/2006/relationships/hyperlink" Target="http://mini.hot-basketball.com/cms/ScheduleDetail.asp?id=9737" TargetMode="External"/><Relationship Id="rId21" Type="http://schemas.openxmlformats.org/officeDocument/2006/relationships/hyperlink" Target="http://mini.hot-basketball.com/cms/ScheduleDetail.asp?id=9748" TargetMode="External"/><Relationship Id="rId20" Type="http://schemas.openxmlformats.org/officeDocument/2006/relationships/hyperlink" Target="http://mini.hot-basketball.com/cms/ScheduleDetail.asp?id=9776" TargetMode="External"/><Relationship Id="rId2" Type="http://schemas.openxmlformats.org/officeDocument/2006/relationships/hyperlink" Target="http://mini.hot-basketball.com/cms/ScheduleDetail.asp?id=9837" TargetMode="External"/><Relationship Id="rId19" Type="http://schemas.openxmlformats.org/officeDocument/2006/relationships/hyperlink" Target="http://mini.hot-basketball.com/cms/ScheduleDetail.asp?id=9814" TargetMode="External"/><Relationship Id="rId18" Type="http://schemas.openxmlformats.org/officeDocument/2006/relationships/hyperlink" Target="http://mini.hot-basketball.com/cms/ScheduleDetail.asp?id=9813" TargetMode="External"/><Relationship Id="rId17" Type="http://schemas.openxmlformats.org/officeDocument/2006/relationships/hyperlink" Target="http://mini.hot-basketball.com/cms/ScheduleDetail.asp?id=9835" TargetMode="External"/><Relationship Id="rId16" Type="http://schemas.openxmlformats.org/officeDocument/2006/relationships/hyperlink" Target="http://mini.hot-basketball.com/cms/ScheduleDetail.asp?id=9891" TargetMode="External"/><Relationship Id="rId15" Type="http://schemas.openxmlformats.org/officeDocument/2006/relationships/hyperlink" Target="http://mini.hot-basketball.com/cms/ScheduleDetail.asp?id=9893" TargetMode="External"/><Relationship Id="rId14" Type="http://schemas.openxmlformats.org/officeDocument/2006/relationships/hyperlink" Target="http://mini.hot-basketball.com/cms/ScheduleDetail.asp?id=9739" TargetMode="External"/><Relationship Id="rId13" Type="http://schemas.openxmlformats.org/officeDocument/2006/relationships/hyperlink" Target="http://mini.hot-basketball.com/cms/ScheduleDetail.asp?id=9742" TargetMode="External"/><Relationship Id="rId12" Type="http://schemas.openxmlformats.org/officeDocument/2006/relationships/hyperlink" Target="http://mini.hot-basketball.com/cms/ScheduleDetail.asp?id=9749" TargetMode="External"/><Relationship Id="rId11" Type="http://schemas.openxmlformats.org/officeDocument/2006/relationships/hyperlink" Target="http://mini.hot-basketball.com/cms/ScheduleDetail.asp?id=9773" TargetMode="External"/><Relationship Id="rId10" Type="http://schemas.openxmlformats.org/officeDocument/2006/relationships/hyperlink" Target="http://mini.hot-basketball.com/cms/ScheduleDetail.asp?id=9815" TargetMode="External"/><Relationship Id="rId1" Type="http://schemas.openxmlformats.org/officeDocument/2006/relationships/hyperlink" Target="http://mini.hot-basketball.com/cms/ScheduleDetail.asp?id=98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K37"/>
  <sheetViews>
    <sheetView workbookViewId="0">
      <selection activeCell="K12" sqref="K12"/>
    </sheetView>
  </sheetViews>
  <sheetFormatPr defaultColWidth="14.375" defaultRowHeight="14.25"/>
  <cols>
    <col min="1" max="1" width="11" style="22" customWidth="1"/>
    <col min="2" max="2" width="15" style="22" customWidth="1"/>
    <col min="3" max="3" width="27.375" style="22" customWidth="1"/>
    <col min="4" max="4" width="9.25" style="22" customWidth="1"/>
    <col min="5" max="5" width="9.375" style="22" customWidth="1"/>
    <col min="6" max="6" width="9.625" style="22" customWidth="1"/>
    <col min="7" max="7" width="8.5" style="22" customWidth="1"/>
    <col min="8" max="8" width="21.875" style="22" customWidth="1"/>
    <col min="9" max="9" width="6.375" style="22" customWidth="1"/>
    <col min="10" max="16380" width="14.375" style="22" customWidth="1"/>
    <col min="16381" max="16384" width="14.375" style="22"/>
  </cols>
  <sheetData>
    <row r="1" s="22" customFormat="1" ht="18" spans="1:8">
      <c r="A1" s="3" t="s">
        <v>0</v>
      </c>
      <c r="B1" s="3"/>
      <c r="C1" s="3"/>
      <c r="D1" s="3"/>
      <c r="E1" s="3"/>
      <c r="F1" s="3"/>
      <c r="G1" s="3"/>
      <c r="H1" s="3"/>
    </row>
    <row r="2" s="22" customFormat="1" spans="1:8">
      <c r="A2" s="58" t="s">
        <v>1</v>
      </c>
      <c r="B2" s="59" t="s">
        <v>2</v>
      </c>
      <c r="C2" s="59" t="s">
        <v>3</v>
      </c>
      <c r="D2" s="59" t="s">
        <v>4</v>
      </c>
      <c r="E2" s="59" t="s">
        <v>5</v>
      </c>
      <c r="F2" s="59" t="s">
        <v>6</v>
      </c>
      <c r="G2" s="59" t="s">
        <v>7</v>
      </c>
      <c r="H2" s="60" t="s">
        <v>8</v>
      </c>
    </row>
    <row r="3" s="22" customFormat="1" ht="17.25" spans="1:8">
      <c r="A3" s="61" t="s">
        <v>9</v>
      </c>
      <c r="B3" s="9">
        <v>43080.7083333333</v>
      </c>
      <c r="C3" s="39" t="s">
        <v>10</v>
      </c>
      <c r="D3" s="61">
        <v>4</v>
      </c>
      <c r="E3" s="61"/>
      <c r="F3" s="61"/>
      <c r="G3" s="61">
        <f>100+25*D3</f>
        <v>200</v>
      </c>
      <c r="H3" s="62"/>
    </row>
    <row r="4" s="22" customFormat="1" ht="17.25" spans="1:8">
      <c r="A4" s="61"/>
      <c r="B4" s="9">
        <v>43073.2083333333</v>
      </c>
      <c r="C4" s="39" t="s">
        <v>10</v>
      </c>
      <c r="D4" s="61">
        <v>4</v>
      </c>
      <c r="E4" s="61"/>
      <c r="F4" s="61"/>
      <c r="G4" s="61">
        <f>100+25*D4</f>
        <v>200</v>
      </c>
      <c r="H4" s="62"/>
    </row>
    <row r="5" s="22" customFormat="1" ht="15" spans="1:8">
      <c r="A5" s="63" t="s">
        <v>11</v>
      </c>
      <c r="B5" s="64"/>
      <c r="C5" s="64"/>
      <c r="D5" s="64"/>
      <c r="E5" s="64"/>
      <c r="F5" s="65"/>
      <c r="G5" s="66">
        <f>SUM(G3:G4)</f>
        <v>400</v>
      </c>
      <c r="H5" s="67"/>
    </row>
    <row r="6" s="22" customFormat="1" ht="15" customHeight="1"/>
    <row r="7" s="22" customFormat="1" spans="1:10">
      <c r="A7" s="58" t="s">
        <v>12</v>
      </c>
      <c r="B7" s="59" t="s">
        <v>2</v>
      </c>
      <c r="C7" s="59" t="s">
        <v>3</v>
      </c>
      <c r="D7" s="59" t="s">
        <v>13</v>
      </c>
      <c r="E7" s="59" t="s">
        <v>5</v>
      </c>
      <c r="F7" s="59" t="s">
        <v>6</v>
      </c>
      <c r="G7" s="59" t="s">
        <v>7</v>
      </c>
      <c r="H7" s="68"/>
      <c r="J7" s="81"/>
    </row>
    <row r="8" s="22" customFormat="1" ht="17.25" spans="1:10">
      <c r="A8" s="69" t="s">
        <v>14</v>
      </c>
      <c r="B8" s="9">
        <v>43098.7916666667</v>
      </c>
      <c r="C8" s="39" t="s">
        <v>15</v>
      </c>
      <c r="D8" s="61">
        <v>9</v>
      </c>
      <c r="E8" s="61"/>
      <c r="F8" s="70"/>
      <c r="G8" s="61">
        <v>0</v>
      </c>
      <c r="H8" s="71" t="s">
        <v>16</v>
      </c>
      <c r="J8" s="81"/>
    </row>
    <row r="9" s="22" customFormat="1" ht="18" spans="1:10">
      <c r="A9" s="72"/>
      <c r="B9" s="9">
        <v>43084.7916666667</v>
      </c>
      <c r="C9" s="39" t="s">
        <v>15</v>
      </c>
      <c r="D9" s="61">
        <v>12</v>
      </c>
      <c r="E9" s="61"/>
      <c r="F9" s="70"/>
      <c r="G9" s="61">
        <f>(100+30*D9)*0.4</f>
        <v>184</v>
      </c>
      <c r="H9" s="71"/>
      <c r="J9" s="81"/>
    </row>
    <row r="10" s="22" customFormat="1" ht="17.25" spans="1:10">
      <c r="A10" s="72"/>
      <c r="B10" s="9">
        <v>43077.7916666667</v>
      </c>
      <c r="C10" s="39" t="s">
        <v>15</v>
      </c>
      <c r="D10" s="61">
        <v>14</v>
      </c>
      <c r="E10" s="61"/>
      <c r="F10" s="70"/>
      <c r="G10" s="61">
        <f>(100+30*D10)*0.4</f>
        <v>208</v>
      </c>
      <c r="H10" s="71"/>
      <c r="J10" s="81"/>
    </row>
    <row r="11" s="22" customFormat="1" ht="17.25" spans="1:10">
      <c r="A11" s="72"/>
      <c r="B11" s="9">
        <v>43070.7916666667</v>
      </c>
      <c r="C11" s="39" t="s">
        <v>15</v>
      </c>
      <c r="D11" s="61">
        <v>13</v>
      </c>
      <c r="E11" s="61"/>
      <c r="F11" s="70"/>
      <c r="G11" s="61">
        <f>(100+30*D11)*0.4</f>
        <v>196</v>
      </c>
      <c r="H11" s="71"/>
      <c r="J11" s="81"/>
    </row>
    <row r="12" s="22" customFormat="1" ht="15" spans="1:8">
      <c r="A12" s="63" t="s">
        <v>11</v>
      </c>
      <c r="B12" s="64"/>
      <c r="C12" s="64"/>
      <c r="D12" s="65"/>
      <c r="E12" s="73"/>
      <c r="F12" s="74"/>
      <c r="G12" s="66">
        <f>SUM(G8:G11)</f>
        <v>588</v>
      </c>
      <c r="H12" s="75"/>
    </row>
    <row r="13" s="57" customFormat="1" ht="18" customHeight="1" spans="1:1">
      <c r="A13" s="76"/>
    </row>
    <row r="14" ht="12" customHeight="1" spans="10:11">
      <c r="J14" s="82"/>
      <c r="K14" s="82"/>
    </row>
    <row r="15" s="22" customFormat="1" ht="17" customHeight="1"/>
    <row r="31" spans="3:4">
      <c r="C31" s="77"/>
      <c r="D31" s="78"/>
    </row>
    <row r="32" spans="3:4">
      <c r="C32" s="77"/>
      <c r="D32" s="78"/>
    </row>
    <row r="35" spans="2:2">
      <c r="B35" s="79"/>
    </row>
    <row r="37" spans="2:3">
      <c r="B37" s="80"/>
      <c r="C37" s="80"/>
    </row>
  </sheetData>
  <mergeCells count="6">
    <mergeCell ref="A1:H1"/>
    <mergeCell ref="A5:F5"/>
    <mergeCell ref="A12:D12"/>
    <mergeCell ref="B37:C37"/>
    <mergeCell ref="A3:A4"/>
    <mergeCell ref="A8:A11"/>
  </mergeCells>
  <hyperlinks>
    <hyperlink ref="B3" r:id="rId1" display="43080.7083333333" tooltip="http://mini.hot-basketball.com/cms/ScheduleDetail.asp?id=9770"/>
    <hyperlink ref="B4" r:id="rId2" display="43073.2083333333" tooltip="http://mini.hot-basketball.com/cms/ScheduleDetail.asp?id=9736"/>
    <hyperlink ref="B8" r:id="rId3" display="43098.7916666667" tooltip="http://mini.hot-basketball.com/cms/ScheduleDetail.asp?id=9902"/>
    <hyperlink ref="B9" r:id="rId4" display="43084.7916666667" tooltip="http://mini.hot-basketball.com/cms/ScheduleDetail.asp?id=9838"/>
    <hyperlink ref="B10" r:id="rId5" display="43077.7916666667" tooltip="http://mini.hot-basketball.com/cms/ScheduleDetail.asp?id=9760"/>
    <hyperlink ref="B11" r:id="rId6" display="43070.7916666667" tooltip="http://mini.hot-basketball.com/cms/ScheduleDetail.asp?id=9758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L29"/>
  <sheetViews>
    <sheetView workbookViewId="0">
      <selection activeCell="F33" sqref="F33"/>
    </sheetView>
  </sheetViews>
  <sheetFormatPr defaultColWidth="9" defaultRowHeight="16.5"/>
  <cols>
    <col min="1" max="1" width="12.375" style="1" customWidth="1"/>
    <col min="2" max="2" width="15.25" style="1" customWidth="1"/>
    <col min="3" max="3" width="11.25" style="1" customWidth="1"/>
    <col min="4" max="4" width="13.375" style="1" customWidth="1"/>
    <col min="5" max="5" width="13" style="1" customWidth="1"/>
    <col min="6" max="6" width="10.375" style="44" customWidth="1"/>
    <col min="7" max="7" width="9.375" style="44" customWidth="1"/>
    <col min="8" max="8" width="9.125" style="44"/>
    <col min="9" max="9" width="14" style="44" customWidth="1"/>
    <col min="10" max="10" width="13.375" style="44" customWidth="1"/>
    <col min="11" max="16384" width="9" style="44"/>
  </cols>
  <sheetData>
    <row r="1" ht="23.25" spans="1:9">
      <c r="A1" s="45" t="s">
        <v>17</v>
      </c>
      <c r="B1" s="45"/>
      <c r="C1" s="45"/>
      <c r="D1" s="45"/>
      <c r="E1" s="45"/>
      <c r="F1" s="45"/>
      <c r="G1" s="45"/>
      <c r="H1" s="45"/>
      <c r="I1" s="45"/>
    </row>
    <row r="2" s="1" customFormat="1" spans="1:11">
      <c r="A2" s="4" t="s">
        <v>1</v>
      </c>
      <c r="B2" s="5" t="s">
        <v>2</v>
      </c>
      <c r="C2" s="5" t="s">
        <v>3</v>
      </c>
      <c r="D2" s="5"/>
      <c r="E2" s="5" t="s">
        <v>4</v>
      </c>
      <c r="F2" s="5" t="s">
        <v>6</v>
      </c>
      <c r="G2" s="5" t="s">
        <v>5</v>
      </c>
      <c r="H2" s="5" t="s">
        <v>7</v>
      </c>
      <c r="I2" s="7" t="s">
        <v>8</v>
      </c>
      <c r="K2" s="28"/>
    </row>
    <row r="3" s="1" customFormat="1" ht="14.25" customHeight="1" spans="1:11">
      <c r="A3" s="8" t="s">
        <v>18</v>
      </c>
      <c r="B3" s="9">
        <v>43100.7083333333</v>
      </c>
      <c r="C3" s="39" t="s">
        <v>19</v>
      </c>
      <c r="D3" s="40"/>
      <c r="E3" s="11">
        <v>5</v>
      </c>
      <c r="F3" s="11" t="s">
        <v>20</v>
      </c>
      <c r="G3" s="11" t="s">
        <v>20</v>
      </c>
      <c r="H3" s="11">
        <f>100+25*E3</f>
        <v>225</v>
      </c>
      <c r="I3" s="12"/>
      <c r="K3" s="28"/>
    </row>
    <row r="4" s="1" customFormat="1" ht="14.25" customHeight="1" spans="1:11">
      <c r="A4" s="13"/>
      <c r="B4" s="9">
        <v>43093.7083333333</v>
      </c>
      <c r="C4" s="39" t="s">
        <v>19</v>
      </c>
      <c r="D4" s="40"/>
      <c r="E4" s="11">
        <v>6</v>
      </c>
      <c r="F4" s="11" t="s">
        <v>20</v>
      </c>
      <c r="G4" s="11" t="s">
        <v>20</v>
      </c>
      <c r="H4" s="11">
        <f t="shared" ref="H4:H20" si="0">100+25*E4</f>
        <v>250</v>
      </c>
      <c r="I4" s="12"/>
      <c r="K4" s="28"/>
    </row>
    <row r="5" s="1" customFormat="1" ht="14.25" customHeight="1" spans="1:11">
      <c r="A5" s="13"/>
      <c r="B5" s="9">
        <v>43093.3333333333</v>
      </c>
      <c r="C5" s="39" t="s">
        <v>21</v>
      </c>
      <c r="D5" s="40"/>
      <c r="E5" s="11">
        <v>4</v>
      </c>
      <c r="F5" s="11" t="s">
        <v>20</v>
      </c>
      <c r="G5" s="11" t="s">
        <v>20</v>
      </c>
      <c r="H5" s="11">
        <f t="shared" si="0"/>
        <v>200</v>
      </c>
      <c r="I5" s="12"/>
      <c r="K5" s="28"/>
    </row>
    <row r="6" s="1" customFormat="1" ht="14.25" customHeight="1" spans="1:11">
      <c r="A6" s="13"/>
      <c r="B6" s="9">
        <v>43092.6458333333</v>
      </c>
      <c r="C6" s="39" t="s">
        <v>22</v>
      </c>
      <c r="D6" s="40"/>
      <c r="E6" s="11">
        <v>8</v>
      </c>
      <c r="F6" s="11" t="s">
        <v>20</v>
      </c>
      <c r="G6" s="11" t="s">
        <v>20</v>
      </c>
      <c r="H6" s="11">
        <f t="shared" si="0"/>
        <v>300</v>
      </c>
      <c r="I6" s="12"/>
      <c r="K6" s="28"/>
    </row>
    <row r="7" s="1" customFormat="1" ht="14.25" customHeight="1" spans="1:11">
      <c r="A7" s="13"/>
      <c r="B7" s="9">
        <v>43086.7083333333</v>
      </c>
      <c r="C7" s="39" t="s">
        <v>19</v>
      </c>
      <c r="D7" s="40"/>
      <c r="E7" s="11">
        <v>7</v>
      </c>
      <c r="F7" s="11" t="s">
        <v>20</v>
      </c>
      <c r="G7" s="11" t="s">
        <v>20</v>
      </c>
      <c r="H7" s="11">
        <f t="shared" si="0"/>
        <v>275</v>
      </c>
      <c r="I7" s="12"/>
      <c r="K7" s="28"/>
    </row>
    <row r="8" s="1" customFormat="1" ht="14.25" customHeight="1" spans="1:11">
      <c r="A8" s="13"/>
      <c r="B8" s="9">
        <v>43086.3333333333</v>
      </c>
      <c r="C8" s="39" t="s">
        <v>21</v>
      </c>
      <c r="D8" s="40"/>
      <c r="E8" s="11">
        <v>4</v>
      </c>
      <c r="F8" s="11" t="s">
        <v>20</v>
      </c>
      <c r="G8" s="11" t="s">
        <v>20</v>
      </c>
      <c r="H8" s="11">
        <f t="shared" si="0"/>
        <v>200</v>
      </c>
      <c r="I8" s="12"/>
      <c r="K8" s="28"/>
    </row>
    <row r="9" s="1" customFormat="1" ht="14.25" customHeight="1" spans="1:11">
      <c r="A9" s="13"/>
      <c r="B9" s="9">
        <v>43085.6458333333</v>
      </c>
      <c r="C9" s="39" t="s">
        <v>22</v>
      </c>
      <c r="D9" s="40"/>
      <c r="E9" s="11">
        <v>8</v>
      </c>
      <c r="F9" s="11" t="s">
        <v>20</v>
      </c>
      <c r="G9" s="11" t="s">
        <v>20</v>
      </c>
      <c r="H9" s="11">
        <f t="shared" si="0"/>
        <v>300</v>
      </c>
      <c r="I9" s="12"/>
      <c r="K9" s="28"/>
    </row>
    <row r="10" s="1" customFormat="1" ht="14.25" customHeight="1" spans="1:11">
      <c r="A10" s="13"/>
      <c r="B10" s="9">
        <v>43079.7083333333</v>
      </c>
      <c r="C10" s="39" t="s">
        <v>19</v>
      </c>
      <c r="D10" s="40"/>
      <c r="E10" s="11">
        <v>9</v>
      </c>
      <c r="F10" s="11" t="s">
        <v>20</v>
      </c>
      <c r="G10" s="11" t="s">
        <v>20</v>
      </c>
      <c r="H10" s="11">
        <f t="shared" si="0"/>
        <v>325</v>
      </c>
      <c r="I10" s="12"/>
      <c r="K10" s="28"/>
    </row>
    <row r="11" s="1" customFormat="1" ht="14.25" customHeight="1" spans="1:11">
      <c r="A11" s="13"/>
      <c r="B11" s="9">
        <v>43078.6458333333</v>
      </c>
      <c r="C11" s="39" t="s">
        <v>22</v>
      </c>
      <c r="D11" s="40"/>
      <c r="E11" s="11">
        <v>8</v>
      </c>
      <c r="F11" s="11" t="s">
        <v>20</v>
      </c>
      <c r="G11" s="11" t="s">
        <v>20</v>
      </c>
      <c r="H11" s="11">
        <f t="shared" si="0"/>
        <v>300</v>
      </c>
      <c r="I11" s="12"/>
      <c r="K11" s="28"/>
    </row>
    <row r="12" s="1" customFormat="1" ht="14.25" customHeight="1" spans="1:11">
      <c r="A12" s="13"/>
      <c r="B12" s="9">
        <v>43072.7083333333</v>
      </c>
      <c r="C12" s="39" t="s">
        <v>19</v>
      </c>
      <c r="D12" s="40"/>
      <c r="E12" s="11">
        <v>10</v>
      </c>
      <c r="F12" s="11" t="s">
        <v>20</v>
      </c>
      <c r="G12" s="11" t="s">
        <v>20</v>
      </c>
      <c r="H12" s="11">
        <f t="shared" si="0"/>
        <v>350</v>
      </c>
      <c r="I12" s="12"/>
      <c r="K12" s="28"/>
    </row>
    <row r="13" s="1" customFormat="1" ht="14.25" customHeight="1" spans="1:11">
      <c r="A13" s="13"/>
      <c r="B13" s="9">
        <v>43072.4166666667</v>
      </c>
      <c r="C13" s="39" t="s">
        <v>23</v>
      </c>
      <c r="D13" s="40"/>
      <c r="E13" s="11">
        <v>5</v>
      </c>
      <c r="F13" s="11" t="s">
        <v>20</v>
      </c>
      <c r="G13" s="11" t="s">
        <v>20</v>
      </c>
      <c r="H13" s="11">
        <f t="shared" si="0"/>
        <v>225</v>
      </c>
      <c r="I13" s="12"/>
      <c r="K13" s="28"/>
    </row>
    <row r="14" s="1" customFormat="1" ht="14.25" customHeight="1" spans="1:11">
      <c r="A14" s="13"/>
      <c r="B14" s="9">
        <v>43072.3333333333</v>
      </c>
      <c r="C14" s="39" t="s">
        <v>21</v>
      </c>
      <c r="D14" s="40"/>
      <c r="E14" s="11">
        <v>5</v>
      </c>
      <c r="F14" s="11" t="s">
        <v>20</v>
      </c>
      <c r="G14" s="11" t="s">
        <v>20</v>
      </c>
      <c r="H14" s="11">
        <f t="shared" si="0"/>
        <v>225</v>
      </c>
      <c r="I14" s="12"/>
      <c r="K14" s="28"/>
    </row>
    <row r="15" s="1" customFormat="1" ht="14.25" customHeight="1" spans="1:11">
      <c r="A15" s="13"/>
      <c r="B15" s="9">
        <v>43071.6458333333</v>
      </c>
      <c r="C15" s="39" t="s">
        <v>22</v>
      </c>
      <c r="D15" s="40"/>
      <c r="E15" s="11">
        <v>7</v>
      </c>
      <c r="F15" s="11" t="s">
        <v>20</v>
      </c>
      <c r="G15" s="11" t="s">
        <v>20</v>
      </c>
      <c r="H15" s="11">
        <f t="shared" si="0"/>
        <v>275</v>
      </c>
      <c r="I15" s="12"/>
      <c r="K15" s="28"/>
    </row>
    <row r="16" s="1" customFormat="1" ht="14.25" customHeight="1" spans="1:11">
      <c r="A16" s="11" t="s">
        <v>24</v>
      </c>
      <c r="B16" s="9">
        <v>43100.3333333333</v>
      </c>
      <c r="C16" s="39" t="s">
        <v>21</v>
      </c>
      <c r="D16" s="40" t="s">
        <v>21</v>
      </c>
      <c r="E16" s="11">
        <v>4</v>
      </c>
      <c r="F16" s="11" t="s">
        <v>20</v>
      </c>
      <c r="G16" s="11" t="s">
        <v>20</v>
      </c>
      <c r="H16" s="11">
        <f t="shared" si="0"/>
        <v>200</v>
      </c>
      <c r="I16" s="12"/>
      <c r="K16" s="28"/>
    </row>
    <row r="17" s="1" customFormat="1" ht="14.25" customHeight="1" spans="1:11">
      <c r="A17" s="11"/>
      <c r="B17" s="9">
        <v>43079.3333333333</v>
      </c>
      <c r="C17" s="39" t="s">
        <v>21</v>
      </c>
      <c r="D17" s="40" t="s">
        <v>21</v>
      </c>
      <c r="E17" s="11">
        <v>5</v>
      </c>
      <c r="F17" s="11" t="s">
        <v>20</v>
      </c>
      <c r="G17" s="11" t="s">
        <v>20</v>
      </c>
      <c r="H17" s="11">
        <f t="shared" si="0"/>
        <v>225</v>
      </c>
      <c r="I17" s="12"/>
      <c r="K17" s="28"/>
    </row>
    <row r="18" s="1" customFormat="1" ht="14.25" customHeight="1" spans="1:11">
      <c r="A18" s="46" t="s">
        <v>25</v>
      </c>
      <c r="B18" s="9">
        <v>43093.4166666667</v>
      </c>
      <c r="C18" s="39" t="s">
        <v>23</v>
      </c>
      <c r="D18" s="40" t="s">
        <v>23</v>
      </c>
      <c r="E18" s="11">
        <v>4</v>
      </c>
      <c r="F18" s="11" t="s">
        <v>20</v>
      </c>
      <c r="G18" s="11" t="s">
        <v>20</v>
      </c>
      <c r="H18" s="11">
        <f t="shared" si="0"/>
        <v>200</v>
      </c>
      <c r="I18" s="12"/>
      <c r="K18" s="28"/>
    </row>
    <row r="19" s="1" customFormat="1" ht="14.25" customHeight="1" spans="1:11">
      <c r="A19" s="46"/>
      <c r="B19" s="9">
        <v>43086.4166666667</v>
      </c>
      <c r="C19" s="39" t="s">
        <v>23</v>
      </c>
      <c r="D19" s="40" t="s">
        <v>23</v>
      </c>
      <c r="E19" s="11">
        <v>5</v>
      </c>
      <c r="F19" s="11" t="s">
        <v>20</v>
      </c>
      <c r="G19" s="11" t="s">
        <v>20</v>
      </c>
      <c r="H19" s="11">
        <f t="shared" si="0"/>
        <v>225</v>
      </c>
      <c r="I19" s="12"/>
      <c r="K19" s="28"/>
    </row>
    <row r="20" s="1" customFormat="1" ht="14.25" customHeight="1" spans="1:9">
      <c r="A20" s="46"/>
      <c r="B20" s="9">
        <v>43079.4166666667</v>
      </c>
      <c r="C20" s="39" t="s">
        <v>23</v>
      </c>
      <c r="D20" s="40" t="s">
        <v>23</v>
      </c>
      <c r="E20" s="11">
        <v>2</v>
      </c>
      <c r="F20" s="11" t="s">
        <v>20</v>
      </c>
      <c r="G20" s="11" t="s">
        <v>20</v>
      </c>
      <c r="H20" s="11">
        <f t="shared" si="0"/>
        <v>150</v>
      </c>
      <c r="I20" s="12"/>
    </row>
    <row r="21" s="1" customFormat="1" ht="17.25" spans="1:12">
      <c r="A21" s="23" t="s">
        <v>11</v>
      </c>
      <c r="B21" s="24"/>
      <c r="C21" s="24"/>
      <c r="D21" s="24"/>
      <c r="E21" s="24"/>
      <c r="F21" s="24"/>
      <c r="G21" s="47"/>
      <c r="H21" s="48">
        <f>SUM(H3:H20)</f>
        <v>4450</v>
      </c>
      <c r="I21" s="26"/>
      <c r="L21" s="27"/>
    </row>
    <row r="22" customFormat="1" ht="17.25" spans="1:5">
      <c r="A22" s="28"/>
      <c r="B22" s="28"/>
      <c r="C22" s="28"/>
      <c r="D22" s="28"/>
      <c r="E22" s="28"/>
    </row>
    <row r="23" s="1" customFormat="1" spans="1:9">
      <c r="A23" s="4" t="s">
        <v>26</v>
      </c>
      <c r="B23" s="5" t="s">
        <v>27</v>
      </c>
      <c r="C23" s="5" t="s">
        <v>28</v>
      </c>
      <c r="D23" s="5" t="s">
        <v>29</v>
      </c>
      <c r="E23" s="5" t="s">
        <v>30</v>
      </c>
      <c r="F23" s="5" t="s">
        <v>31</v>
      </c>
      <c r="G23" s="49" t="s">
        <v>7</v>
      </c>
      <c r="H23" s="49" t="s">
        <v>8</v>
      </c>
      <c r="I23" s="54"/>
    </row>
    <row r="24" s="1" customFormat="1" spans="1:9">
      <c r="A24" s="46" t="s">
        <v>32</v>
      </c>
      <c r="B24" s="11">
        <v>2</v>
      </c>
      <c r="C24" s="11">
        <v>240</v>
      </c>
      <c r="D24" s="11">
        <f>B24*C24</f>
        <v>480</v>
      </c>
      <c r="E24" s="11">
        <f>D24*0.7</f>
        <v>336</v>
      </c>
      <c r="F24" s="11">
        <f>75*B24</f>
        <v>150</v>
      </c>
      <c r="G24" s="50">
        <f>E24-F24</f>
        <v>186</v>
      </c>
      <c r="H24" s="50"/>
      <c r="I24" s="55"/>
    </row>
    <row r="25" s="1" customFormat="1" spans="1:9">
      <c r="A25" s="46" t="s">
        <v>33</v>
      </c>
      <c r="B25" s="11">
        <v>3</v>
      </c>
      <c r="C25" s="11">
        <f>180*2</f>
        <v>360</v>
      </c>
      <c r="D25" s="11">
        <f>C25*B25</f>
        <v>1080</v>
      </c>
      <c r="E25" s="11">
        <f>D25*0.7</f>
        <v>756</v>
      </c>
      <c r="F25" s="11">
        <f>75*B25</f>
        <v>225</v>
      </c>
      <c r="G25" s="50">
        <f>E25-F25</f>
        <v>531</v>
      </c>
      <c r="H25" s="50"/>
      <c r="I25" s="55"/>
    </row>
    <row r="26" s="1" customFormat="1" ht="17.25" spans="1:9">
      <c r="A26" s="51" t="s">
        <v>11</v>
      </c>
      <c r="B26" s="25"/>
      <c r="C26" s="25"/>
      <c r="D26" s="25"/>
      <c r="E26" s="25"/>
      <c r="F26" s="25"/>
      <c r="G26" s="52">
        <f>SUM(G24:G25)</f>
        <v>717</v>
      </c>
      <c r="H26" s="52"/>
      <c r="I26" s="56"/>
    </row>
    <row r="28" spans="9:9">
      <c r="I28" s="53"/>
    </row>
    <row r="29" spans="8:8">
      <c r="H29" s="53"/>
    </row>
  </sheetData>
  <mergeCells count="29">
    <mergeCell ref="A1:I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A21:G21"/>
    <mergeCell ref="H23:I23"/>
    <mergeCell ref="H24:I24"/>
    <mergeCell ref="H25:I25"/>
    <mergeCell ref="A26:F26"/>
    <mergeCell ref="H26:I26"/>
    <mergeCell ref="A3:A15"/>
    <mergeCell ref="A16:A17"/>
    <mergeCell ref="A18:A20"/>
  </mergeCells>
  <hyperlinks>
    <hyperlink ref="B3" r:id="rId1" display="43100.7083333333" tooltip="http://mini.hot-basketball.com/cms/ScheduleDetail.asp?id=9907"/>
    <hyperlink ref="B4" r:id="rId2" display="43093.7083333333" tooltip="http://mini.hot-basketball.com/cms/ScheduleDetail.asp?id=9829"/>
    <hyperlink ref="B5" r:id="rId3" display="43093.3333333333" tooltip="http://mini.hot-basketball.com/cms/ScheduleDetail.asp?id=9824"/>
    <hyperlink ref="B6" r:id="rId4" display="43092.6458333333" tooltip="http://mini.hot-basketball.com/cms/ScheduleDetail.asp?id=9826"/>
    <hyperlink ref="B7" r:id="rId5" display="43086.7083333333" tooltip="http://mini.hot-basketball.com/cms/ScheduleDetail.asp?id=9801"/>
    <hyperlink ref="B8" r:id="rId6" display="43086.3333333333" tooltip="http://mini.hot-basketball.com/cms/ScheduleDetail.asp?id=9796"/>
    <hyperlink ref="B9" r:id="rId7" display="43085.6458333333" tooltip="http://mini.hot-basketball.com/cms/ScheduleDetail.asp?id=9789"/>
    <hyperlink ref="B10" r:id="rId8" display="43079.7083333333" tooltip="http://mini.hot-basketball.com/cms/ScheduleDetail.asp?id=9795"/>
    <hyperlink ref="B11" r:id="rId9" display="43078.6458333333" tooltip="http://mini.hot-basketball.com/cms/ScheduleDetail.asp?id=9788"/>
    <hyperlink ref="B12" r:id="rId10" display="43072.7083333333" tooltip="http://mini.hot-basketball.com/cms/ScheduleDetail.asp?id=9792"/>
    <hyperlink ref="B13" r:id="rId11" display="43072.4166666667" tooltip="http://mini.hot-basketball.com/cms/ScheduleDetail.asp?id=9791"/>
    <hyperlink ref="B14" r:id="rId12" display="43072.3333333333" tooltip="http://mini.hot-basketball.com/cms/ScheduleDetail.asp?id=9790"/>
    <hyperlink ref="B15" r:id="rId13" display="43071.6458333333" tooltip="http://mini.hot-basketball.com/cms/ScheduleDetail.asp?id=9787"/>
    <hyperlink ref="B18" r:id="rId14" display="43093.4166666667" tooltip="http://mini.hot-basketball.com/cms/ScheduleDetail.asp?id=9825"/>
    <hyperlink ref="B19" r:id="rId15" display="43086.4166666667" tooltip="http://mini.hot-basketball.com/cms/ScheduleDetail.asp?id=9797"/>
    <hyperlink ref="B20" r:id="rId16" display="43079.4166666667" tooltip="http://mini.hot-basketball.com/cms/ScheduleDetail.asp?id=9794"/>
    <hyperlink ref="B16" r:id="rId17" display="43100.3333333333" tooltip="http://mini.hot-basketball.com/cms/ScheduleDetail.asp?id=9906"/>
    <hyperlink ref="B17" r:id="rId18" display="43079.3333333333" tooltip="http://mini.hot-basketball.com/cms/ScheduleDetail.asp?id=9793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J32"/>
  <sheetViews>
    <sheetView workbookViewId="0">
      <selection activeCell="D37" sqref="D37"/>
    </sheetView>
  </sheetViews>
  <sheetFormatPr defaultColWidth="9" defaultRowHeight="13.5"/>
  <cols>
    <col min="1" max="1" width="9" style="37"/>
    <col min="2" max="2" width="19.25" style="37" customWidth="1"/>
    <col min="3" max="3" width="9" style="37"/>
    <col min="4" max="4" width="15.25" style="37" customWidth="1"/>
    <col min="5" max="6" width="9" style="37"/>
    <col min="7" max="7" width="18" style="37" customWidth="1"/>
    <col min="8" max="10" width="9" style="37"/>
    <col min="11" max="11" width="9.625" style="37"/>
    <col min="12" max="12" width="18.5" style="37" customWidth="1"/>
    <col min="13" max="16384" width="9" style="37"/>
  </cols>
  <sheetData>
    <row r="1" s="1" customFormat="1" ht="24" customHeight="1" spans="1:7">
      <c r="A1" s="3" t="s">
        <v>34</v>
      </c>
      <c r="B1" s="3"/>
      <c r="C1" s="3"/>
      <c r="D1" s="3"/>
      <c r="E1" s="3"/>
      <c r="F1" s="3"/>
      <c r="G1" s="3"/>
    </row>
    <row r="2" s="1" customFormat="1" ht="16.5" spans="1:7">
      <c r="A2" s="4" t="s">
        <v>1</v>
      </c>
      <c r="B2" s="5" t="s">
        <v>2</v>
      </c>
      <c r="C2" s="5" t="s">
        <v>3</v>
      </c>
      <c r="D2" s="5"/>
      <c r="E2" s="5" t="s">
        <v>4</v>
      </c>
      <c r="F2" s="5" t="s">
        <v>7</v>
      </c>
      <c r="G2" s="7" t="s">
        <v>8</v>
      </c>
    </row>
    <row r="3" s="1" customFormat="1" ht="15" customHeight="1" spans="1:7">
      <c r="A3" s="38" t="s">
        <v>18</v>
      </c>
      <c r="B3" s="9">
        <v>43100.4166666667</v>
      </c>
      <c r="C3" s="39" t="s">
        <v>35</v>
      </c>
      <c r="D3" s="40" t="s">
        <v>35</v>
      </c>
      <c r="E3" s="11">
        <v>2</v>
      </c>
      <c r="F3" s="11">
        <f>100+25*E3</f>
        <v>150</v>
      </c>
      <c r="G3" s="12"/>
    </row>
    <row r="4" s="1" customFormat="1" ht="15" customHeight="1" spans="1:7">
      <c r="A4" s="38"/>
      <c r="B4" s="9">
        <v>43100.3333333333</v>
      </c>
      <c r="C4" s="39" t="s">
        <v>36</v>
      </c>
      <c r="D4" s="40" t="s">
        <v>36</v>
      </c>
      <c r="E4" s="11">
        <v>5</v>
      </c>
      <c r="F4" s="11">
        <f t="shared" ref="F4:F24" si="0">100+25*E4</f>
        <v>225</v>
      </c>
      <c r="G4" s="12"/>
    </row>
    <row r="5" s="1" customFormat="1" ht="15" customHeight="1" spans="1:7">
      <c r="A5" s="38"/>
      <c r="B5" s="9">
        <v>43099.7083333333</v>
      </c>
      <c r="C5" s="39" t="s">
        <v>37</v>
      </c>
      <c r="D5" s="40" t="s">
        <v>37</v>
      </c>
      <c r="E5" s="11">
        <v>6</v>
      </c>
      <c r="F5" s="11">
        <f t="shared" si="0"/>
        <v>250</v>
      </c>
      <c r="G5" s="12"/>
    </row>
    <row r="6" s="1" customFormat="1" ht="15" customHeight="1" spans="1:7">
      <c r="A6" s="38"/>
      <c r="B6" s="9">
        <v>43098.7916666667</v>
      </c>
      <c r="C6" s="39" t="s">
        <v>15</v>
      </c>
      <c r="D6" s="40" t="s">
        <v>15</v>
      </c>
      <c r="E6" s="11">
        <v>9</v>
      </c>
      <c r="F6" s="11">
        <f t="shared" si="0"/>
        <v>325</v>
      </c>
      <c r="G6" s="12" t="s">
        <v>38</v>
      </c>
    </row>
    <row r="7" s="1" customFormat="1" ht="15" customHeight="1" spans="1:7">
      <c r="A7" s="38"/>
      <c r="B7" s="9">
        <v>43093.4166666667</v>
      </c>
      <c r="C7" s="39" t="s">
        <v>35</v>
      </c>
      <c r="D7" s="40" t="s">
        <v>35</v>
      </c>
      <c r="E7" s="11">
        <v>7</v>
      </c>
      <c r="F7" s="11">
        <f t="shared" si="0"/>
        <v>275</v>
      </c>
      <c r="G7" s="12"/>
    </row>
    <row r="8" s="1" customFormat="1" ht="15" customHeight="1" spans="1:7">
      <c r="A8" s="38"/>
      <c r="B8" s="9">
        <v>43093.3333333333</v>
      </c>
      <c r="C8" s="39" t="s">
        <v>36</v>
      </c>
      <c r="D8" s="40" t="s">
        <v>36</v>
      </c>
      <c r="E8" s="11">
        <v>2</v>
      </c>
      <c r="F8" s="11">
        <f t="shared" si="0"/>
        <v>150</v>
      </c>
      <c r="G8" s="12"/>
    </row>
    <row r="9" s="1" customFormat="1" ht="15" customHeight="1" spans="1:7">
      <c r="A9" s="38"/>
      <c r="B9" s="9">
        <v>43092.7083333333</v>
      </c>
      <c r="C9" s="39" t="s">
        <v>37</v>
      </c>
      <c r="D9" s="40" t="s">
        <v>37</v>
      </c>
      <c r="E9" s="11">
        <v>9</v>
      </c>
      <c r="F9" s="11">
        <f t="shared" si="0"/>
        <v>325</v>
      </c>
      <c r="G9" s="12"/>
    </row>
    <row r="10" s="1" customFormat="1" ht="15" customHeight="1" spans="1:7">
      <c r="A10" s="38"/>
      <c r="B10" s="9">
        <v>43091.7916666667</v>
      </c>
      <c r="C10" s="39" t="s">
        <v>15</v>
      </c>
      <c r="D10" s="40" t="s">
        <v>15</v>
      </c>
      <c r="E10" s="11">
        <v>7</v>
      </c>
      <c r="F10" s="11">
        <f t="shared" si="0"/>
        <v>275</v>
      </c>
      <c r="G10" s="12"/>
    </row>
    <row r="11" s="1" customFormat="1" ht="15" customHeight="1" spans="1:7">
      <c r="A11" s="38"/>
      <c r="B11" s="9">
        <v>43086.4166666667</v>
      </c>
      <c r="C11" s="39" t="s">
        <v>35</v>
      </c>
      <c r="D11" s="40" t="s">
        <v>35</v>
      </c>
      <c r="E11" s="11">
        <v>5</v>
      </c>
      <c r="F11" s="11">
        <f t="shared" si="0"/>
        <v>225</v>
      </c>
      <c r="G11" s="12"/>
    </row>
    <row r="12" s="1" customFormat="1" ht="15" customHeight="1" spans="1:7">
      <c r="A12" s="38"/>
      <c r="B12" s="9">
        <v>43086.3333333333</v>
      </c>
      <c r="C12" s="39" t="s">
        <v>36</v>
      </c>
      <c r="D12" s="40" t="s">
        <v>36</v>
      </c>
      <c r="E12" s="11">
        <v>4</v>
      </c>
      <c r="F12" s="11">
        <f t="shared" si="0"/>
        <v>200</v>
      </c>
      <c r="G12" s="12"/>
    </row>
    <row r="13" s="1" customFormat="1" ht="15" customHeight="1" spans="1:7">
      <c r="A13" s="38"/>
      <c r="B13" s="9">
        <v>43085.7083333333</v>
      </c>
      <c r="C13" s="39" t="s">
        <v>37</v>
      </c>
      <c r="D13" s="40" t="s">
        <v>37</v>
      </c>
      <c r="E13" s="11">
        <v>11</v>
      </c>
      <c r="F13" s="11">
        <f>100+30*E13</f>
        <v>430</v>
      </c>
      <c r="G13" s="12"/>
    </row>
    <row r="14" s="1" customFormat="1" ht="15" customHeight="1" spans="1:7">
      <c r="A14" s="38"/>
      <c r="B14" s="9">
        <v>43084.7916666667</v>
      </c>
      <c r="C14" s="39" t="s">
        <v>15</v>
      </c>
      <c r="D14" s="40" t="s">
        <v>15</v>
      </c>
      <c r="E14" s="11">
        <v>12</v>
      </c>
      <c r="F14" s="11">
        <f>(100+30*E14)*0.6</f>
        <v>276</v>
      </c>
      <c r="G14" s="12" t="s">
        <v>38</v>
      </c>
    </row>
    <row r="15" s="1" customFormat="1" ht="15" customHeight="1" spans="1:7">
      <c r="A15" s="38"/>
      <c r="B15" s="9">
        <v>43079.4166666667</v>
      </c>
      <c r="C15" s="39" t="s">
        <v>35</v>
      </c>
      <c r="D15" s="40" t="s">
        <v>35</v>
      </c>
      <c r="E15" s="11">
        <v>9</v>
      </c>
      <c r="F15" s="11">
        <f t="shared" si="0"/>
        <v>325</v>
      </c>
      <c r="G15" s="12"/>
    </row>
    <row r="16" s="1" customFormat="1" ht="15" customHeight="1" spans="1:7">
      <c r="A16" s="38"/>
      <c r="B16" s="9">
        <v>43079.3333333333</v>
      </c>
      <c r="C16" s="39" t="s">
        <v>36</v>
      </c>
      <c r="D16" s="40" t="s">
        <v>36</v>
      </c>
      <c r="E16" s="11">
        <v>3</v>
      </c>
      <c r="F16" s="11">
        <f t="shared" si="0"/>
        <v>175</v>
      </c>
      <c r="G16" s="12"/>
    </row>
    <row r="17" s="1" customFormat="1" ht="15" customHeight="1" spans="1:7">
      <c r="A17" s="38"/>
      <c r="B17" s="9">
        <v>43078.7083333333</v>
      </c>
      <c r="C17" s="39" t="s">
        <v>39</v>
      </c>
      <c r="D17" s="40" t="s">
        <v>39</v>
      </c>
      <c r="E17" s="11">
        <v>9</v>
      </c>
      <c r="F17" s="11">
        <f t="shared" si="0"/>
        <v>325</v>
      </c>
      <c r="G17" s="12"/>
    </row>
    <row r="18" s="1" customFormat="1" ht="15" customHeight="1" spans="1:7">
      <c r="A18" s="38"/>
      <c r="B18" s="9">
        <v>43077.7916666667</v>
      </c>
      <c r="C18" s="39" t="s">
        <v>15</v>
      </c>
      <c r="D18" s="40" t="s">
        <v>15</v>
      </c>
      <c r="E18" s="11">
        <v>14</v>
      </c>
      <c r="F18" s="11">
        <f>(100+30*E18)*0.6</f>
        <v>312</v>
      </c>
      <c r="G18" s="12" t="s">
        <v>38</v>
      </c>
    </row>
    <row r="19" s="1" customFormat="1" ht="15" customHeight="1" spans="1:7">
      <c r="A19" s="38"/>
      <c r="B19" s="9">
        <v>43072.4166666667</v>
      </c>
      <c r="C19" s="39" t="s">
        <v>35</v>
      </c>
      <c r="D19" s="40" t="s">
        <v>35</v>
      </c>
      <c r="E19" s="11">
        <v>8</v>
      </c>
      <c r="F19" s="11">
        <f t="shared" si="0"/>
        <v>300</v>
      </c>
      <c r="G19" s="12"/>
    </row>
    <row r="20" s="1" customFormat="1" ht="15" customHeight="1" spans="1:10">
      <c r="A20" s="38"/>
      <c r="B20" s="9">
        <v>43071.7083333333</v>
      </c>
      <c r="C20" s="39" t="s">
        <v>39</v>
      </c>
      <c r="D20" s="40" t="s">
        <v>39</v>
      </c>
      <c r="E20" s="11">
        <v>12</v>
      </c>
      <c r="F20" s="11">
        <f>100+30*E20</f>
        <v>460</v>
      </c>
      <c r="G20" s="16"/>
      <c r="H20" s="28"/>
      <c r="I20" s="28"/>
      <c r="J20" s="28"/>
    </row>
    <row r="21" s="1" customFormat="1" ht="15" customHeight="1" spans="1:10">
      <c r="A21" s="38"/>
      <c r="B21" s="9">
        <v>43070.7916666667</v>
      </c>
      <c r="C21" s="39" t="s">
        <v>15</v>
      </c>
      <c r="D21" s="40" t="s">
        <v>15</v>
      </c>
      <c r="E21" s="11">
        <v>13</v>
      </c>
      <c r="F21" s="11">
        <f>(100+30*E21)*0.6</f>
        <v>294</v>
      </c>
      <c r="G21" s="16" t="s">
        <v>38</v>
      </c>
      <c r="H21" s="28"/>
      <c r="I21" s="32"/>
      <c r="J21" s="28"/>
    </row>
    <row r="22" s="1" customFormat="1" ht="15" customHeight="1" spans="1:10">
      <c r="A22" s="11" t="s">
        <v>25</v>
      </c>
      <c r="B22" s="9">
        <v>43099.4375</v>
      </c>
      <c r="C22" s="39" t="s">
        <v>40</v>
      </c>
      <c r="D22" s="40" t="s">
        <v>40</v>
      </c>
      <c r="E22" s="11">
        <v>4</v>
      </c>
      <c r="F22" s="11">
        <f t="shared" ref="F22:F30" si="1">100+25*E22</f>
        <v>200</v>
      </c>
      <c r="G22" s="16"/>
      <c r="H22" s="28"/>
      <c r="I22" s="32"/>
      <c r="J22" s="28"/>
    </row>
    <row r="23" s="1" customFormat="1" ht="15" customHeight="1" spans="1:10">
      <c r="A23" s="11"/>
      <c r="B23" s="9">
        <v>43092.4375</v>
      </c>
      <c r="C23" s="39" t="s">
        <v>40</v>
      </c>
      <c r="D23" s="40" t="s">
        <v>40</v>
      </c>
      <c r="E23" s="11">
        <v>4</v>
      </c>
      <c r="F23" s="11">
        <f t="shared" si="1"/>
        <v>200</v>
      </c>
      <c r="G23" s="16"/>
      <c r="H23" s="28"/>
      <c r="I23" s="32"/>
      <c r="J23" s="28"/>
    </row>
    <row r="24" s="1" customFormat="1" ht="15" customHeight="1" spans="1:10">
      <c r="A24" s="11"/>
      <c r="B24" s="9">
        <v>43085.4375</v>
      </c>
      <c r="C24" s="39" t="s">
        <v>40</v>
      </c>
      <c r="D24" s="40" t="s">
        <v>40</v>
      </c>
      <c r="E24" s="11">
        <v>5</v>
      </c>
      <c r="F24" s="11">
        <f t="shared" si="1"/>
        <v>225</v>
      </c>
      <c r="G24" s="16"/>
      <c r="H24" s="28"/>
      <c r="I24" s="32"/>
      <c r="J24" s="28"/>
    </row>
    <row r="25" s="1" customFormat="1" ht="15" customHeight="1" spans="1:10">
      <c r="A25" s="11"/>
      <c r="B25" s="9">
        <v>43078.4375</v>
      </c>
      <c r="C25" s="39" t="s">
        <v>40</v>
      </c>
      <c r="D25" s="40" t="s">
        <v>40</v>
      </c>
      <c r="E25" s="11">
        <v>4</v>
      </c>
      <c r="F25" s="11">
        <f t="shared" si="1"/>
        <v>200</v>
      </c>
      <c r="G25" s="16"/>
      <c r="H25" s="28"/>
      <c r="I25" s="32"/>
      <c r="J25" s="28"/>
    </row>
    <row r="26" s="1" customFormat="1" ht="15" customHeight="1" spans="1:10">
      <c r="A26" s="11"/>
      <c r="B26" s="9">
        <v>43071.4375</v>
      </c>
      <c r="C26" s="39" t="s">
        <v>40</v>
      </c>
      <c r="D26" s="40" t="s">
        <v>40</v>
      </c>
      <c r="E26" s="11">
        <v>4</v>
      </c>
      <c r="F26" s="11">
        <f t="shared" si="1"/>
        <v>200</v>
      </c>
      <c r="G26" s="16"/>
      <c r="H26" s="28"/>
      <c r="I26" s="32"/>
      <c r="J26" s="28"/>
    </row>
    <row r="27" s="1" customFormat="1" ht="15" customHeight="1" spans="1:10">
      <c r="A27" s="41" t="s">
        <v>24</v>
      </c>
      <c r="B27" s="9">
        <v>43099.3333333333</v>
      </c>
      <c r="C27" s="39" t="s">
        <v>41</v>
      </c>
      <c r="D27" s="40"/>
      <c r="E27" s="11">
        <v>3</v>
      </c>
      <c r="F27" s="11">
        <f t="shared" si="1"/>
        <v>175</v>
      </c>
      <c r="G27" s="16"/>
      <c r="H27" s="28"/>
      <c r="I27" s="32"/>
      <c r="J27" s="28"/>
    </row>
    <row r="28" s="1" customFormat="1" ht="15" customHeight="1" spans="1:10">
      <c r="A28" s="41"/>
      <c r="B28" s="9">
        <v>43085.3541666667</v>
      </c>
      <c r="C28" s="39" t="s">
        <v>41</v>
      </c>
      <c r="D28" s="40"/>
      <c r="E28" s="11">
        <v>4</v>
      </c>
      <c r="F28" s="11">
        <f t="shared" si="1"/>
        <v>200</v>
      </c>
      <c r="G28" s="16"/>
      <c r="H28" s="28"/>
      <c r="I28" s="32"/>
      <c r="J28" s="28"/>
    </row>
    <row r="29" s="1" customFormat="1" ht="15" customHeight="1" spans="1:10">
      <c r="A29" s="41"/>
      <c r="B29" s="9">
        <v>43078.3333333333</v>
      </c>
      <c r="C29" s="39" t="s">
        <v>41</v>
      </c>
      <c r="D29" s="40"/>
      <c r="E29" s="11">
        <v>5</v>
      </c>
      <c r="F29" s="11">
        <f t="shared" si="1"/>
        <v>225</v>
      </c>
      <c r="G29" s="16"/>
      <c r="H29" s="28"/>
      <c r="I29" s="32"/>
      <c r="J29" s="28"/>
    </row>
    <row r="30" s="1" customFormat="1" ht="15" customHeight="1" spans="1:10">
      <c r="A30" s="41"/>
      <c r="B30" s="9">
        <v>43071.3333333333</v>
      </c>
      <c r="C30" s="39" t="s">
        <v>41</v>
      </c>
      <c r="D30" s="40"/>
      <c r="E30" s="11">
        <v>4</v>
      </c>
      <c r="F30" s="11">
        <f t="shared" si="1"/>
        <v>200</v>
      </c>
      <c r="G30" s="16"/>
      <c r="H30" s="28"/>
      <c r="I30" s="32"/>
      <c r="J30" s="28"/>
    </row>
    <row r="31" s="1" customFormat="1" ht="17.25" spans="1:10">
      <c r="A31" s="23" t="s">
        <v>11</v>
      </c>
      <c r="B31" s="24"/>
      <c r="C31" s="24"/>
      <c r="D31" s="24"/>
      <c r="E31" s="24"/>
      <c r="F31" s="42">
        <f>SUM(F3:F30)</f>
        <v>7122</v>
      </c>
      <c r="G31" s="26"/>
      <c r="H31" s="28"/>
      <c r="I31" s="32"/>
      <c r="J31" s="28"/>
    </row>
    <row r="32" ht="16.5" spans="8:10">
      <c r="H32" s="33"/>
      <c r="I32" s="34"/>
      <c r="J32" s="43"/>
    </row>
  </sheetData>
  <mergeCells count="35">
    <mergeCell ref="A1:G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E31"/>
    <mergeCell ref="A3:A21"/>
    <mergeCell ref="A22:A26"/>
    <mergeCell ref="A27:A30"/>
    <mergeCell ref="I26:I30"/>
  </mergeCells>
  <hyperlinks>
    <hyperlink ref="B3" r:id="rId1" display="43100.4166666667" tooltip="http://mini.hot-basketball.com/cms/ScheduleDetail.asp?id=9901"/>
    <hyperlink ref="B4" r:id="rId2" display="43100.3333333333" tooltip="http://mini.hot-basketball.com/cms/ScheduleDetail.asp?id=9900"/>
    <hyperlink ref="B5" r:id="rId3" display="43099.7083333333" tooltip="http://mini.hot-basketball.com/cms/ScheduleDetail.asp?id=9904"/>
    <hyperlink ref="B6" r:id="rId4" display="43098.7916666667" tooltip="http://mini.hot-basketball.com/cms/ScheduleDetail.asp?id=9902"/>
    <hyperlink ref="B7" r:id="rId5" display="43093.4166666667" tooltip="http://mini.hot-basketball.com/cms/ScheduleDetail.asp?id=9854"/>
    <hyperlink ref="B8" r:id="rId6" display="43093.3333333333" tooltip="http://mini.hot-basketball.com/cms/ScheduleDetail.asp?id=9853"/>
    <hyperlink ref="B9" r:id="rId7" display="43092.7083333333" tooltip="http://mini.hot-basketball.com/cms/ScheduleDetail.asp?id=9852"/>
    <hyperlink ref="B10" r:id="rId8" display="43091.7916666667" tooltip="http://mini.hot-basketball.com/cms/ScheduleDetail.asp?id=9849"/>
    <hyperlink ref="B11" r:id="rId9" display="43086.4166666667" tooltip="http://mini.hot-basketball.com/cms/ScheduleDetail.asp?id=9848"/>
    <hyperlink ref="B12" r:id="rId10" display="43086.3333333333" tooltip="http://mini.hot-basketball.com/cms/ScheduleDetail.asp?id=9847"/>
    <hyperlink ref="B13" r:id="rId11" display="43085.7083333333" tooltip="http://mini.hot-basketball.com/cms/ScheduleDetail.asp?id=9845"/>
    <hyperlink ref="B14" r:id="rId12" display="43084.7916666667" tooltip="http://mini.hot-basketball.com/cms/ScheduleDetail.asp?id=9838"/>
    <hyperlink ref="B15" r:id="rId13" display="43079.4166666667" tooltip="http://mini.hot-basketball.com/cms/ScheduleDetail.asp?id=9765"/>
    <hyperlink ref="B16" r:id="rId14" display="43079.3333333333" tooltip="http://mini.hot-basketball.com/cms/ScheduleDetail.asp?id=9766"/>
    <hyperlink ref="B17" r:id="rId15" display="43078.7083333333" tooltip="http://mini.hot-basketball.com/cms/ScheduleDetail.asp?id=9762"/>
    <hyperlink ref="B18" r:id="rId16" display="43077.7916666667" tooltip="http://mini.hot-basketball.com/cms/ScheduleDetail.asp?id=9760"/>
    <hyperlink ref="B19" r:id="rId17" display="43072.4166666667" tooltip="http://mini.hot-basketball.com/cms/ScheduleDetail.asp?id=9759"/>
    <hyperlink ref="B20" r:id="rId18" display="43071.7083333333" tooltip="http://mini.hot-basketball.com/cms/ScheduleDetail.asp?id=9769"/>
    <hyperlink ref="B21" r:id="rId19" display="43070.7916666667" tooltip="http://mini.hot-basketball.com/cms/ScheduleDetail.asp?id=9758"/>
    <hyperlink ref="B22" r:id="rId20" display="43099.4375" tooltip="http://mini.hot-basketball.com/cms/ScheduleDetail.asp?id=9903"/>
    <hyperlink ref="B23" r:id="rId21" display="43092.4375" tooltip="http://mini.hot-basketball.com/cms/ScheduleDetail.asp?id=9851"/>
    <hyperlink ref="B24" r:id="rId22" display="43085.4375" tooltip="http://mini.hot-basketball.com/cms/ScheduleDetail.asp?id=9840"/>
    <hyperlink ref="B25" r:id="rId23" display="43078.4375" tooltip="http://mini.hot-basketball.com/cms/ScheduleDetail.asp?id=9763"/>
    <hyperlink ref="B26" r:id="rId24" display="43071.4375" tooltip="http://mini.hot-basketball.com/cms/ScheduleDetail.asp?id=9768"/>
    <hyperlink ref="B27" r:id="rId25" display="43099.3333333333" tooltip="http://mini.hot-basketball.com/cms/ScheduleDetail.asp?id=9905"/>
    <hyperlink ref="B28" r:id="rId26" display="43085.3541666667" tooltip="http://mini.hot-basketball.com/cms/ScheduleDetail.asp?id=9843"/>
    <hyperlink ref="B29" r:id="rId27" display="43078.3333333333" tooltip="http://mini.hot-basketball.com/cms/ScheduleDetail.asp?id=9761"/>
    <hyperlink ref="B30" r:id="rId28" display="43071.3333333333" tooltip="http://mini.hot-basketball.com/cms/ScheduleDetail.asp?id=9764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K57"/>
  <sheetViews>
    <sheetView tabSelected="1" topLeftCell="A16" workbookViewId="0">
      <selection activeCell="K12" sqref="K12"/>
    </sheetView>
  </sheetViews>
  <sheetFormatPr defaultColWidth="9" defaultRowHeight="13.5"/>
  <cols>
    <col min="2" max="2" width="17.875" customWidth="1"/>
    <col min="3" max="3" width="26.5" customWidth="1"/>
    <col min="4" max="4" width="5.625" customWidth="1"/>
    <col min="5" max="5" width="20" customWidth="1"/>
    <col min="6" max="6" width="14" customWidth="1"/>
    <col min="7" max="7" width="15.375" customWidth="1"/>
    <col min="8" max="8" width="11.875"/>
    <col min="9" max="9" width="10.375"/>
    <col min="10" max="10" width="10.5" customWidth="1"/>
    <col min="11" max="11" width="10.625" customWidth="1"/>
  </cols>
  <sheetData>
    <row r="1" s="1" customFormat="1" ht="24" customHeight="1" spans="1:5">
      <c r="A1" s="3" t="s">
        <v>42</v>
      </c>
      <c r="B1" s="3"/>
      <c r="C1" s="3"/>
      <c r="D1" s="3"/>
      <c r="E1" s="3"/>
    </row>
    <row r="2" s="1" customFormat="1" ht="48" customHeight="1" spans="1:10">
      <c r="A2" s="4" t="s">
        <v>1</v>
      </c>
      <c r="B2" s="5" t="s">
        <v>2</v>
      </c>
      <c r="C2" s="5" t="s">
        <v>3</v>
      </c>
      <c r="D2" s="6" t="s">
        <v>13</v>
      </c>
      <c r="E2" s="7" t="s">
        <v>8</v>
      </c>
      <c r="I2" s="28"/>
      <c r="J2" s="32"/>
    </row>
    <row r="3" s="1" customFormat="1" ht="15" customHeight="1" spans="1:10">
      <c r="A3" s="8" t="s">
        <v>18</v>
      </c>
      <c r="B3" s="9">
        <v>43099.34375</v>
      </c>
      <c r="C3" s="10" t="s">
        <v>43</v>
      </c>
      <c r="D3" s="11">
        <v>5</v>
      </c>
      <c r="E3" s="12"/>
      <c r="I3" s="28"/>
      <c r="J3" s="32"/>
    </row>
    <row r="4" s="1" customFormat="1" ht="15" customHeight="1" spans="1:10">
      <c r="A4" s="13"/>
      <c r="B4" s="9">
        <v>43092.34375</v>
      </c>
      <c r="C4" s="10" t="s">
        <v>43</v>
      </c>
      <c r="D4" s="11">
        <v>7</v>
      </c>
      <c r="E4" s="12"/>
      <c r="I4" s="28"/>
      <c r="J4" s="32"/>
    </row>
    <row r="5" s="1" customFormat="1" ht="15" customHeight="1" spans="1:10">
      <c r="A5" s="13"/>
      <c r="B5" s="9">
        <v>43085.34375</v>
      </c>
      <c r="C5" s="10" t="s">
        <v>43</v>
      </c>
      <c r="D5" s="11">
        <v>9</v>
      </c>
      <c r="E5" s="12"/>
      <c r="I5" s="33"/>
      <c r="J5" s="34"/>
    </row>
    <row r="6" s="1" customFormat="1" ht="15" customHeight="1" spans="1:10">
      <c r="A6" s="13"/>
      <c r="B6" s="9">
        <v>43078.34375</v>
      </c>
      <c r="C6" s="10" t="s">
        <v>43</v>
      </c>
      <c r="D6" s="11">
        <v>8</v>
      </c>
      <c r="E6" s="12"/>
      <c r="I6" s="33"/>
      <c r="J6" s="34"/>
    </row>
    <row r="7" s="1" customFormat="1" ht="15" customHeight="1" spans="1:10">
      <c r="A7" s="14"/>
      <c r="B7" s="9">
        <v>43071.34375</v>
      </c>
      <c r="C7" s="10" t="s">
        <v>43</v>
      </c>
      <c r="D7" s="11">
        <v>9</v>
      </c>
      <c r="E7" s="12"/>
      <c r="I7" s="33"/>
      <c r="J7" s="34"/>
    </row>
    <row r="8" s="1" customFormat="1" ht="15" customHeight="1" spans="1:10">
      <c r="A8" s="15" t="s">
        <v>44</v>
      </c>
      <c r="B8" s="9">
        <v>43098.8333333333</v>
      </c>
      <c r="C8" s="10" t="s">
        <v>45</v>
      </c>
      <c r="D8" s="11">
        <v>5</v>
      </c>
      <c r="E8" s="16"/>
      <c r="I8" s="28"/>
      <c r="J8" s="32"/>
    </row>
    <row r="9" s="1" customFormat="1" ht="15" customHeight="1" spans="1:5">
      <c r="A9" s="17"/>
      <c r="B9" s="9">
        <v>43093.3333333333</v>
      </c>
      <c r="C9" s="10" t="s">
        <v>46</v>
      </c>
      <c r="D9" s="11">
        <v>3</v>
      </c>
      <c r="E9" s="16"/>
    </row>
    <row r="10" s="1" customFormat="1" ht="15" customHeight="1" spans="1:5">
      <c r="A10" s="17"/>
      <c r="B10" s="9">
        <v>43091.8333333333</v>
      </c>
      <c r="C10" s="10" t="s">
        <v>45</v>
      </c>
      <c r="D10" s="11">
        <v>6</v>
      </c>
      <c r="E10" s="16"/>
    </row>
    <row r="11" s="1" customFormat="1" ht="15" customHeight="1" spans="1:5">
      <c r="A11" s="17"/>
      <c r="B11" s="9">
        <v>43086.3333333333</v>
      </c>
      <c r="C11" s="10" t="s">
        <v>46</v>
      </c>
      <c r="D11" s="11">
        <v>4</v>
      </c>
      <c r="E11" s="16"/>
    </row>
    <row r="12" s="1" customFormat="1" ht="15" customHeight="1" spans="1:11">
      <c r="A12" s="17"/>
      <c r="B12" s="9">
        <v>43084.8333333333</v>
      </c>
      <c r="C12" s="10" t="s">
        <v>45</v>
      </c>
      <c r="D12" s="11">
        <v>5</v>
      </c>
      <c r="E12" s="12"/>
      <c r="J12" s="28"/>
      <c r="K12" s="28"/>
    </row>
    <row r="13" s="1" customFormat="1" ht="15" customHeight="1" spans="1:11">
      <c r="A13" s="17"/>
      <c r="B13" s="9">
        <v>43079.3333333333</v>
      </c>
      <c r="C13" s="10" t="s">
        <v>46</v>
      </c>
      <c r="D13" s="11">
        <v>3</v>
      </c>
      <c r="E13" s="16"/>
      <c r="J13" s="28"/>
      <c r="K13" s="28"/>
    </row>
    <row r="14" s="1" customFormat="1" ht="15" customHeight="1" spans="1:11">
      <c r="A14" s="17"/>
      <c r="B14" s="9">
        <v>43077.8333333333</v>
      </c>
      <c r="C14" s="10" t="s">
        <v>45</v>
      </c>
      <c r="D14" s="11">
        <v>5</v>
      </c>
      <c r="E14" s="12"/>
      <c r="F14" s="18"/>
      <c r="J14" s="28"/>
      <c r="K14" s="28"/>
    </row>
    <row r="15" s="1" customFormat="1" ht="15" customHeight="1" spans="1:11">
      <c r="A15" s="17"/>
      <c r="B15" s="9">
        <v>43072.3333333333</v>
      </c>
      <c r="C15" s="10" t="s">
        <v>46</v>
      </c>
      <c r="D15" s="11">
        <v>5</v>
      </c>
      <c r="E15" s="16"/>
      <c r="F15" s="18"/>
      <c r="G15" s="19"/>
      <c r="H15" s="20"/>
      <c r="J15" s="28"/>
      <c r="K15" s="28"/>
    </row>
    <row r="16" s="1" customFormat="1" ht="15" customHeight="1" spans="1:5">
      <c r="A16" s="21"/>
      <c r="B16" s="9">
        <v>43070.8333333333</v>
      </c>
      <c r="C16" s="10" t="s">
        <v>45</v>
      </c>
      <c r="D16" s="11">
        <v>6</v>
      </c>
      <c r="E16" s="16"/>
    </row>
    <row r="17" s="1" customFormat="1" ht="15" customHeight="1" spans="1:5">
      <c r="A17" s="15" t="s">
        <v>47</v>
      </c>
      <c r="B17" s="9">
        <v>43098.7291666667</v>
      </c>
      <c r="C17" s="10" t="s">
        <v>48</v>
      </c>
      <c r="D17" s="11">
        <v>8</v>
      </c>
      <c r="E17" s="16"/>
    </row>
    <row r="18" s="1" customFormat="1" ht="15" customHeight="1" spans="1:5">
      <c r="A18" s="17"/>
      <c r="B18" s="9">
        <v>43096.7291666667</v>
      </c>
      <c r="C18" s="10" t="s">
        <v>49</v>
      </c>
      <c r="D18" s="11">
        <v>3</v>
      </c>
      <c r="E18" s="16"/>
    </row>
    <row r="19" s="1" customFormat="1" ht="15" customHeight="1" spans="1:5">
      <c r="A19" s="17"/>
      <c r="B19" s="9">
        <v>43091.7291666667</v>
      </c>
      <c r="C19" s="10" t="s">
        <v>48</v>
      </c>
      <c r="D19" s="11">
        <v>5</v>
      </c>
      <c r="E19" s="16"/>
    </row>
    <row r="20" s="1" customFormat="1" ht="15" customHeight="1" spans="1:5">
      <c r="A20" s="17"/>
      <c r="B20" s="9">
        <v>43089.7291666667</v>
      </c>
      <c r="C20" s="10" t="s">
        <v>49</v>
      </c>
      <c r="D20" s="11">
        <v>5</v>
      </c>
      <c r="E20" s="16"/>
    </row>
    <row r="21" s="1" customFormat="1" ht="15" customHeight="1" spans="1:5">
      <c r="A21" s="17"/>
      <c r="B21" s="9">
        <v>43084.7291666667</v>
      </c>
      <c r="C21" s="10" t="s">
        <v>48</v>
      </c>
      <c r="D21" s="11">
        <v>10</v>
      </c>
      <c r="E21" s="16"/>
    </row>
    <row r="22" s="1" customFormat="1" ht="15" customHeight="1" spans="1:5">
      <c r="A22" s="17"/>
      <c r="B22" s="9">
        <v>43082.7291666667</v>
      </c>
      <c r="C22" s="10" t="s">
        <v>49</v>
      </c>
      <c r="D22" s="11">
        <v>6</v>
      </c>
      <c r="E22" s="16"/>
    </row>
    <row r="23" s="1" customFormat="1" ht="15" customHeight="1" spans="1:11">
      <c r="A23" s="17"/>
      <c r="B23" s="9">
        <v>43077.7291666667</v>
      </c>
      <c r="C23" s="10" t="s">
        <v>48</v>
      </c>
      <c r="D23" s="11">
        <v>11</v>
      </c>
      <c r="E23" s="16"/>
      <c r="J23" s="35"/>
      <c r="K23" s="35"/>
    </row>
    <row r="24" s="1" customFormat="1" ht="15" customHeight="1" spans="1:11">
      <c r="A24" s="17"/>
      <c r="B24" s="9">
        <v>43075.7291666667</v>
      </c>
      <c r="C24" s="10" t="s">
        <v>49</v>
      </c>
      <c r="D24" s="11">
        <v>5</v>
      </c>
      <c r="E24" s="16"/>
      <c r="F24" s="18"/>
      <c r="H24" s="20"/>
      <c r="J24" s="35"/>
      <c r="K24" s="35"/>
    </row>
    <row r="25" s="1" customFormat="1" ht="20" customHeight="1" spans="1:11">
      <c r="A25" s="21"/>
      <c r="B25" s="9">
        <v>43070.7291666667</v>
      </c>
      <c r="C25" s="10" t="s">
        <v>49</v>
      </c>
      <c r="D25" s="11">
        <v>9</v>
      </c>
      <c r="E25" s="16"/>
      <c r="F25" s="18"/>
      <c r="G25" s="22"/>
      <c r="H25" s="22"/>
      <c r="J25" s="36"/>
      <c r="K25" s="35"/>
    </row>
    <row r="26" s="1" customFormat="1" ht="15" customHeight="1" spans="1:10">
      <c r="A26" s="15" t="s">
        <v>50</v>
      </c>
      <c r="B26" s="9">
        <v>43100.5833333333</v>
      </c>
      <c r="C26" s="10" t="s">
        <v>51</v>
      </c>
      <c r="D26" s="11">
        <v>6</v>
      </c>
      <c r="E26" s="16"/>
      <c r="J26" s="19"/>
    </row>
    <row r="27" s="1" customFormat="1" ht="15" customHeight="1" spans="1:5">
      <c r="A27" s="17"/>
      <c r="B27" s="9">
        <v>43100.4375</v>
      </c>
      <c r="C27" s="10" t="s">
        <v>52</v>
      </c>
      <c r="D27" s="11">
        <v>5</v>
      </c>
      <c r="E27" s="16"/>
    </row>
    <row r="28" s="1" customFormat="1" ht="15" customHeight="1" spans="1:5">
      <c r="A28" s="17"/>
      <c r="B28" s="9">
        <v>43099.625</v>
      </c>
      <c r="C28" s="10" t="s">
        <v>53</v>
      </c>
      <c r="D28" s="11">
        <v>4</v>
      </c>
      <c r="E28" s="16"/>
    </row>
    <row r="29" s="1" customFormat="1" ht="15" customHeight="1" spans="1:5">
      <c r="A29" s="17"/>
      <c r="B29" s="9">
        <v>43097.6736111111</v>
      </c>
      <c r="C29" s="10" t="s">
        <v>54</v>
      </c>
      <c r="D29" s="11">
        <v>7</v>
      </c>
      <c r="E29" s="16"/>
    </row>
    <row r="30" s="1" customFormat="1" ht="15" customHeight="1" spans="1:5">
      <c r="A30" s="17"/>
      <c r="B30" s="9">
        <v>43093.6458333333</v>
      </c>
      <c r="C30" s="10" t="s">
        <v>54</v>
      </c>
      <c r="D30" s="11">
        <v>7</v>
      </c>
      <c r="E30" s="16"/>
    </row>
    <row r="31" s="1" customFormat="1" ht="15" customHeight="1" spans="1:5">
      <c r="A31" s="17"/>
      <c r="B31" s="9">
        <v>43093.5833333333</v>
      </c>
      <c r="C31" s="10" t="s">
        <v>51</v>
      </c>
      <c r="D31" s="11">
        <v>6</v>
      </c>
      <c r="E31" s="16"/>
    </row>
    <row r="32" s="1" customFormat="1" ht="15" customHeight="1" spans="1:5">
      <c r="A32" s="17"/>
      <c r="B32" s="9">
        <v>43093.4375</v>
      </c>
      <c r="C32" s="10" t="s">
        <v>52</v>
      </c>
      <c r="D32" s="11">
        <v>2</v>
      </c>
      <c r="E32" s="16"/>
    </row>
    <row r="33" s="1" customFormat="1" ht="15" customHeight="1" spans="1:5">
      <c r="A33" s="17"/>
      <c r="B33" s="9">
        <v>43092.625</v>
      </c>
      <c r="C33" s="10" t="s">
        <v>53</v>
      </c>
      <c r="D33" s="11">
        <v>3</v>
      </c>
      <c r="E33" s="16"/>
    </row>
    <row r="34" s="1" customFormat="1" ht="15" customHeight="1" spans="1:5">
      <c r="A34" s="17"/>
      <c r="B34" s="9">
        <v>43090.6736111111</v>
      </c>
      <c r="C34" s="10" t="s">
        <v>54</v>
      </c>
      <c r="D34" s="11">
        <v>7</v>
      </c>
      <c r="E34" s="16"/>
    </row>
    <row r="35" s="1" customFormat="1" ht="15" customHeight="1" spans="1:5">
      <c r="A35" s="17"/>
      <c r="B35" s="9">
        <v>43086.5833333333</v>
      </c>
      <c r="C35" s="10" t="s">
        <v>51</v>
      </c>
      <c r="D35" s="11">
        <v>6</v>
      </c>
      <c r="E35" s="16"/>
    </row>
    <row r="36" s="1" customFormat="1" ht="15" customHeight="1" spans="1:5">
      <c r="A36" s="17"/>
      <c r="B36" s="9">
        <v>43086.4375</v>
      </c>
      <c r="C36" s="10" t="s">
        <v>52</v>
      </c>
      <c r="D36" s="11">
        <v>3</v>
      </c>
      <c r="E36" s="16"/>
    </row>
    <row r="37" s="1" customFormat="1" ht="15" customHeight="1" spans="1:5">
      <c r="A37" s="17"/>
      <c r="B37" s="9">
        <v>43085.5833333333</v>
      </c>
      <c r="C37" s="10" t="s">
        <v>53</v>
      </c>
      <c r="D37" s="11">
        <v>6</v>
      </c>
      <c r="E37" s="16"/>
    </row>
    <row r="38" s="1" customFormat="1" ht="15" customHeight="1" spans="1:5">
      <c r="A38" s="17"/>
      <c r="B38" s="9">
        <v>43083.6736111111</v>
      </c>
      <c r="C38" s="10" t="s">
        <v>54</v>
      </c>
      <c r="D38" s="11">
        <v>8</v>
      </c>
      <c r="E38" s="16"/>
    </row>
    <row r="39" s="1" customFormat="1" ht="15" customHeight="1" spans="1:5">
      <c r="A39" s="17"/>
      <c r="B39" s="9">
        <v>43079.5833333333</v>
      </c>
      <c r="C39" s="10" t="s">
        <v>51</v>
      </c>
      <c r="D39" s="11">
        <v>8</v>
      </c>
      <c r="E39" s="16"/>
    </row>
    <row r="40" s="1" customFormat="1" ht="15" customHeight="1" spans="1:5">
      <c r="A40" s="17"/>
      <c r="B40" s="9">
        <v>43079.4375</v>
      </c>
      <c r="C40" s="10" t="s">
        <v>52</v>
      </c>
      <c r="D40" s="11">
        <v>3</v>
      </c>
      <c r="E40" s="16"/>
    </row>
    <row r="41" s="1" customFormat="1" ht="15" customHeight="1" spans="1:5">
      <c r="A41" s="17"/>
      <c r="B41" s="9">
        <v>43078.5833333333</v>
      </c>
      <c r="C41" s="10" t="s">
        <v>53</v>
      </c>
      <c r="D41" s="11">
        <v>3</v>
      </c>
      <c r="E41" s="16"/>
    </row>
    <row r="42" s="1" customFormat="1" ht="15" customHeight="1" spans="1:5">
      <c r="A42" s="17"/>
      <c r="B42" s="9">
        <v>43076.6736111111</v>
      </c>
      <c r="C42" s="10" t="s">
        <v>54</v>
      </c>
      <c r="D42" s="11">
        <v>6</v>
      </c>
      <c r="E42" s="16"/>
    </row>
    <row r="43" s="1" customFormat="1" ht="15" customHeight="1" spans="1:5">
      <c r="A43" s="17"/>
      <c r="B43" s="9">
        <v>43072.5833333333</v>
      </c>
      <c r="C43" s="10" t="s">
        <v>51</v>
      </c>
      <c r="D43" s="11">
        <v>9</v>
      </c>
      <c r="E43" s="16"/>
    </row>
    <row r="44" s="1" customFormat="1" ht="15" customHeight="1" spans="1:5">
      <c r="A44" s="17"/>
      <c r="B44" s="9">
        <v>43072.4375</v>
      </c>
      <c r="C44" s="10" t="s">
        <v>52</v>
      </c>
      <c r="D44" s="11">
        <v>3</v>
      </c>
      <c r="E44" s="16"/>
    </row>
    <row r="45" s="1" customFormat="1" ht="15" customHeight="1" spans="1:5">
      <c r="A45" s="21"/>
      <c r="B45" s="9">
        <v>43071.5833333333</v>
      </c>
      <c r="C45" s="10" t="s">
        <v>53</v>
      </c>
      <c r="D45" s="11">
        <v>8</v>
      </c>
      <c r="E45" s="16"/>
    </row>
    <row r="46" s="1" customFormat="1" ht="17.25" spans="1:6">
      <c r="A46" s="23" t="s">
        <v>11</v>
      </c>
      <c r="B46" s="24"/>
      <c r="C46" s="24"/>
      <c r="D46" s="25">
        <f>SUM(D3:D45)</f>
        <v>252</v>
      </c>
      <c r="E46" s="26"/>
      <c r="F46" s="27"/>
    </row>
    <row r="47" s="2" customFormat="1" ht="14.25"/>
    <row r="48" s="2" customFormat="1" ht="14.25"/>
    <row r="49" ht="16.5" spans="5:5">
      <c r="E49" s="28"/>
    </row>
    <row r="50" ht="16.5" spans="5:5">
      <c r="E50" s="29"/>
    </row>
    <row r="51" ht="16.5" spans="5:5">
      <c r="E51" s="29"/>
    </row>
    <row r="52" ht="16.5" spans="5:5">
      <c r="E52" s="29"/>
    </row>
    <row r="53" ht="16.5" spans="5:5">
      <c r="E53" s="29"/>
    </row>
    <row r="54" ht="16.5" spans="5:5">
      <c r="E54" s="29"/>
    </row>
    <row r="55" ht="18" spans="5:5">
      <c r="E55" s="30"/>
    </row>
    <row r="56" spans="5:5">
      <c r="E56" s="31"/>
    </row>
    <row r="57" spans="5:5">
      <c r="E57" s="31"/>
    </row>
  </sheetData>
  <mergeCells count="7">
    <mergeCell ref="A1:E1"/>
    <mergeCell ref="A46:C46"/>
    <mergeCell ref="A3:A7"/>
    <mergeCell ref="A8:A16"/>
    <mergeCell ref="A17:A25"/>
    <mergeCell ref="A26:A45"/>
    <mergeCell ref="J23:K24"/>
  </mergeCells>
  <hyperlinks>
    <hyperlink ref="B3" r:id="rId1" display="43099.34375" tooltip="http://mini.hot-basketball.com/cms/ScheduleDetail.asp?id=9895"/>
    <hyperlink ref="B4" r:id="rId2" display="43092.34375" tooltip="http://mini.hot-basketball.com/cms/ScheduleDetail.asp?id=9837"/>
    <hyperlink ref="B5" r:id="rId3" display="43085.34375" tooltip="http://mini.hot-basketball.com/cms/ScheduleDetail.asp?id=9816"/>
    <hyperlink ref="B6" r:id="rId4" display="43078.34375" tooltip="http://mini.hot-basketball.com/cms/ScheduleDetail.asp?id=9747"/>
    <hyperlink ref="B7" r:id="rId5" display="43071.34375" tooltip="http://mini.hot-basketball.com/cms/ScheduleDetail.asp?id=9740"/>
    <hyperlink ref="B8" r:id="rId6" display="43098.8333333333" tooltip="http://mini.hot-basketball.com/cms/ScheduleDetail.asp?id=9894"/>
    <hyperlink ref="B9" r:id="rId7" display="43093.3333333333" tooltip="http://mini.hot-basketball.com/cms/ScheduleDetail.asp?id=9841"/>
    <hyperlink ref="B10" r:id="rId8" display="43091.8333333333" tooltip="http://mini.hot-basketball.com/cms/ScheduleDetail.asp?id=9836"/>
    <hyperlink ref="B11" r:id="rId9" display="43086.3333333333" tooltip="http://mini.hot-basketball.com/cms/ScheduleDetail.asp?id=9818"/>
    <hyperlink ref="B12" r:id="rId10" display="43084.8333333333" tooltip="http://mini.hot-basketball.com/cms/ScheduleDetail.asp?id=9815"/>
    <hyperlink ref="B13" r:id="rId11" display="43079.3333333333" tooltip="http://mini.hot-basketball.com/cms/ScheduleDetail.asp?id=9773"/>
    <hyperlink ref="B14" r:id="rId12" display="43077.8333333333" tooltip="http://mini.hot-basketball.com/cms/ScheduleDetail.asp?id=9749"/>
    <hyperlink ref="B15" r:id="rId13" display="43072.3333333333" tooltip="http://mini.hot-basketball.com/cms/ScheduleDetail.asp?id=9742"/>
    <hyperlink ref="B16" r:id="rId14" display="43070.8333333333" tooltip="http://mini.hot-basketball.com/cms/ScheduleDetail.asp?id=9739"/>
    <hyperlink ref="B17" r:id="rId15" display="43098.7291666667" tooltip="http://mini.hot-basketball.com/cms/ScheduleDetail.asp?id=9893"/>
    <hyperlink ref="B18" r:id="rId16" display="43096.7291666667" tooltip="http://mini.hot-basketball.com/cms/ScheduleDetail.asp?id=9891"/>
    <hyperlink ref="B19" r:id="rId17" display="43091.7291666667" tooltip="http://mini.hot-basketball.com/cms/ScheduleDetail.asp?id=9835"/>
    <hyperlink ref="B20" r:id="rId18" display="43089.7291666667" tooltip="http://mini.hot-basketball.com/cms/ScheduleDetail.asp?id=9813"/>
    <hyperlink ref="B21" r:id="rId19" display="43084.7291666667" tooltip="http://mini.hot-basketball.com/cms/ScheduleDetail.asp?id=9814"/>
    <hyperlink ref="B22" r:id="rId20" display="43082.7291666667" tooltip="http://mini.hot-basketball.com/cms/ScheduleDetail.asp?id=9776"/>
    <hyperlink ref="B23" r:id="rId21" display="43077.7291666667" tooltip="http://mini.hot-basketball.com/cms/ScheduleDetail.asp?id=9748"/>
    <hyperlink ref="B24" r:id="rId22" display="43075.7291666667" tooltip="http://mini.hot-basketball.com/cms/ScheduleDetail.asp?id=9737"/>
    <hyperlink ref="B25" r:id="rId23" display="43070.7291666667" tooltip="http://mini.hot-basketball.com/cms/ScheduleDetail.asp?id=9738"/>
    <hyperlink ref="B26" r:id="rId24" display="43100.5833333333" tooltip="http://mini.hot-basketball.com/cms/ScheduleDetail.asp?id=9896"/>
    <hyperlink ref="B27" r:id="rId25" display="43100.4375" tooltip="http://mini.hot-basketball.com/cms/ScheduleDetail.asp?id=9899"/>
    <hyperlink ref="B28" r:id="rId26" display="43099.625" tooltip="http://mini.hot-basketball.com/cms/ScheduleDetail.asp?id=9898"/>
    <hyperlink ref="B29" r:id="rId27" display="43097.6736111111" tooltip="http://mini.hot-basketball.com/cms/ScheduleDetail.asp?id=9892"/>
    <hyperlink ref="B30" r:id="rId28" display="43093.6458333333" tooltip="http://mini.hot-basketball.com/cms/ScheduleDetail.asp?id=9846"/>
    <hyperlink ref="B31" r:id="rId29" display="43093.5833333333" tooltip="http://mini.hot-basketball.com/cms/ScheduleDetail.asp?id=9844"/>
    <hyperlink ref="B32" r:id="rId30" display="43093.4375" tooltip="http://mini.hot-basketball.com/cms/ScheduleDetail.asp?id=9842"/>
    <hyperlink ref="B33" r:id="rId31" display="43092.625" tooltip="http://mini.hot-basketball.com/cms/ScheduleDetail.asp?id=9839"/>
    <hyperlink ref="B34" r:id="rId32" display="43090.6736111111" tooltip="http://mini.hot-basketball.com/cms/ScheduleDetail.asp?id=9834"/>
    <hyperlink ref="B35" r:id="rId33" display="43086.5833333333" tooltip="http://mini.hot-basketball.com/cms/ScheduleDetail.asp?id=9820"/>
    <hyperlink ref="B36" r:id="rId34" display="43086.4375" tooltip="http://mini.hot-basketball.com/cms/ScheduleDetail.asp?id=9819"/>
    <hyperlink ref="B37" r:id="rId35" display="43085.5833333333" tooltip="http://mini.hot-basketball.com/cms/ScheduleDetail.asp?id=9817"/>
    <hyperlink ref="B38" r:id="rId36" display="43083.6736111111" tooltip="http://mini.hot-basketball.com/cms/ScheduleDetail.asp?id=9777"/>
    <hyperlink ref="B39" r:id="rId37" display="43079.5833333333" tooltip="http://mini.hot-basketball.com/cms/ScheduleDetail.asp?id=9775"/>
    <hyperlink ref="B40" r:id="rId38" display="43079.4375" tooltip="http://mini.hot-basketball.com/cms/ScheduleDetail.asp?id=9774"/>
    <hyperlink ref="B41" r:id="rId39" display="43078.5833333333" tooltip="http://mini.hot-basketball.com/cms/ScheduleDetail.asp?id=9772"/>
    <hyperlink ref="B42" r:id="rId40" display="43076.6736111111" tooltip="http://mini.hot-basketball.com/cms/ScheduleDetail.asp?id=9771"/>
    <hyperlink ref="B43" r:id="rId41" display="43072.5833333333" tooltip="http://mini.hot-basketball.com/cms/ScheduleDetail.asp?id=9744"/>
    <hyperlink ref="B44" r:id="rId42" display="43072.4375" tooltip="http://mini.hot-basketball.com/cms/ScheduleDetail.asp?id=9743"/>
    <hyperlink ref="B45" r:id="rId43" display="43071.5833333333" tooltip="http://mini.hot-basketball.com/cms/ScheduleDetail.asp?id=9741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庄贵钦 (28)</vt:lpstr>
      <vt:lpstr>董硕同</vt:lpstr>
      <vt:lpstr>黄万瑞</vt:lpstr>
      <vt:lpstr>安凯翔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Yalu</cp:lastModifiedBy>
  <dcterms:created xsi:type="dcterms:W3CDTF">2017-09-30T05:56:00Z</dcterms:created>
  <dcterms:modified xsi:type="dcterms:W3CDTF">2018-08-03T08:02:39Z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