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<sst xmlns="http://schemas.openxmlformats.org/spreadsheetml/2006/main" count="27" uniqueCount="9">
  <si>
    <t>Num Nodes</t>
  </si>
  <si>
    <t>Num Cores per Node</t>
  </si>
  <si>
    <t>Memory per Node</t>
  </si>
  <si>
    <t>As Calc'd</t>
  </si>
  <si>
    <t>Rounded Down</t>
  </si>
  <si>
    <t>Cores per executor</t>
  </si>
  <si>
    <t>Max num executors</t>
  </si>
  <si>
    <t>Executors per node</t>
  </si>
  <si>
    <t>Memory per executor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</si>
</sst>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0" numFmtId="0" xfId="0" applyAlignment="1" applyBorder="1" applyFont="1">
      <alignment vertical="center"/>
    </xf>
    <xf borderId="1" fillId="0" fontId="0" numFmtId="0" xfId="0" applyAlignment="1" applyBorder="1" applyFont="1">
      <alignment shrinkToFit="0" vertical="center" wrapText="1"/>
    </xf>
    <xf borderId="1" fillId="0" fontId="0" numFmtId="0" xfId="0" applyBorder="1" applyFont="1"/>
    <xf borderId="1" fillId="2" fontId="0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14"/>
    <col customWidth="1" min="2" max="26" width="8.71"/>
  </cols>
  <sheetData>
    <row r="2">
      <c r="A2" t="s">
        <v>0</v>
      </c>
      <c r="B2">
        <v>16.0</v>
      </c>
    </row>
    <row r="3">
      <c r="A3" t="s">
        <v>1</v>
      </c>
      <c r="B3">
        <v>12.0</v>
      </c>
    </row>
    <row r="4">
      <c r="A4" t="s">
        <v>2</v>
      </c>
      <c r="B4">
        <v>64.0</v>
      </c>
    </row>
    <row r="7">
      <c r="B7" s="1" t="s">
        <v>3</v>
      </c>
      <c r="C7" s="2" t="s">
        <v>4</v>
      </c>
    </row>
    <row r="8">
      <c r="A8" s="3" t="s">
        <v>5</v>
      </c>
      <c r="B8" s="3">
        <v>5.0</v>
      </c>
      <c r="C8" s="3"/>
    </row>
    <row r="9">
      <c r="A9" s="3" t="s">
        <v>6</v>
      </c>
      <c r="B9" s="4">
        <f>($B$2 * ($B$3 - 1)) / B8</f>
        <v>35.2</v>
      </c>
      <c r="C9" s="4">
        <f t="shared" ref="C9:C11" si="1">ROUNDDOWN(B9, 0)</f>
        <v>35</v>
      </c>
    </row>
    <row r="10">
      <c r="A10" s="3" t="s">
        <v>7</v>
      </c>
      <c r="B10" s="4">
        <f> C9 / $B$2</f>
        <v>2.1875</v>
      </c>
      <c r="C10" s="4">
        <f t="shared" si="1"/>
        <v>2</v>
      </c>
    </row>
    <row r="11">
      <c r="A11" s="3" t="s">
        <v>8</v>
      </c>
      <c r="B11" s="4">
        <f>(($B$4-1)/C10)*0.93</f>
        <v>29.295</v>
      </c>
      <c r="C11" s="4">
        <f t="shared" si="1"/>
        <v>29</v>
      </c>
    </row>
    <row r="14">
      <c r="B14" s="1" t="s">
        <v>3</v>
      </c>
      <c r="C14" s="2" t="s">
        <v>4</v>
      </c>
    </row>
    <row r="15">
      <c r="A15" s="3" t="s">
        <v>5</v>
      </c>
      <c r="B15" s="3">
        <v>4.0</v>
      </c>
      <c r="C15" s="3"/>
    </row>
    <row r="16">
      <c r="A16" s="3" t="s">
        <v>6</v>
      </c>
      <c r="B16" s="4">
        <f>($B$2 * ($B$3 - 1)) / B15</f>
        <v>44</v>
      </c>
      <c r="C16" s="4">
        <f t="shared" ref="C16:C18" si="2">ROUNDDOWN(B16, 0)</f>
        <v>44</v>
      </c>
    </row>
    <row r="17">
      <c r="A17" s="3" t="s">
        <v>7</v>
      </c>
      <c r="B17" s="4">
        <f> C16 / $B$2</f>
        <v>2.75</v>
      </c>
      <c r="C17" s="4">
        <f t="shared" si="2"/>
        <v>2</v>
      </c>
    </row>
    <row r="18">
      <c r="A18" s="3" t="s">
        <v>8</v>
      </c>
      <c r="B18" s="4">
        <f>(($B$4-1)/C17)*0.93</f>
        <v>29.295</v>
      </c>
      <c r="C18" s="4">
        <f t="shared" si="2"/>
        <v>29</v>
      </c>
    </row>
    <row r="21" ht="15.75" customHeight="1">
      <c r="B21" s="1" t="s">
        <v>3</v>
      </c>
      <c r="C21" s="2" t="s">
        <v>4</v>
      </c>
    </row>
    <row r="22" ht="15.75" customHeight="1">
      <c r="A22" s="3" t="s">
        <v>5</v>
      </c>
      <c r="B22" s="3">
        <v>6.0</v>
      </c>
      <c r="C22" s="3"/>
    </row>
    <row r="23" ht="15.75" customHeight="1">
      <c r="A23" s="3" t="s">
        <v>6</v>
      </c>
      <c r="B23" s="4">
        <f>($B$2 * ($B$3 - 1)) / B22</f>
        <v>29.33333333</v>
      </c>
      <c r="C23" s="4">
        <f t="shared" ref="C23:C25" si="3">ROUNDDOWN(B23, 0)</f>
        <v>29</v>
      </c>
    </row>
    <row r="24" ht="15.75" customHeight="1">
      <c r="A24" s="3" t="s">
        <v>7</v>
      </c>
      <c r="B24" s="4">
        <f> C23 / $B$2</f>
        <v>1.8125</v>
      </c>
      <c r="C24" s="4">
        <f t="shared" si="3"/>
        <v>1</v>
      </c>
    </row>
    <row r="25" ht="15.75" customHeight="1">
      <c r="A25" s="3" t="s">
        <v>8</v>
      </c>
      <c r="B25" s="4">
        <f>(($B$4-1)/C24)*0.93</f>
        <v>58.59</v>
      </c>
      <c r="C25" s="4">
        <f t="shared" si="3"/>
        <v>58</v>
      </c>
    </row>
    <row r="26" ht="15.75" customHeight="1"/>
    <row r="27" ht="15.75" customHeight="1"/>
    <row r="28" ht="15.75" customHeight="1">
      <c r="B28" s="1" t="s">
        <v>3</v>
      </c>
      <c r="C28" s="2" t="s">
        <v>4</v>
      </c>
    </row>
    <row r="29" ht="15.75" customHeight="1">
      <c r="A29" s="3" t="s">
        <v>5</v>
      </c>
      <c r="B29" s="3">
        <v>2.0</v>
      </c>
      <c r="C29" s="3"/>
    </row>
    <row r="30" ht="15.75" customHeight="1">
      <c r="A30" s="3" t="s">
        <v>6</v>
      </c>
      <c r="B30" s="4">
        <f>($B$2 * ($B$3 - 1)) / B29</f>
        <v>88</v>
      </c>
      <c r="C30" s="4">
        <f t="shared" ref="C30:C32" si="4">ROUNDDOWN(B30, 0)</f>
        <v>88</v>
      </c>
    </row>
    <row r="31" ht="15.75" customHeight="1">
      <c r="A31" s="3" t="s">
        <v>7</v>
      </c>
      <c r="B31" s="4">
        <f> C30 / $B$2</f>
        <v>5.5</v>
      </c>
      <c r="C31" s="4">
        <f t="shared" si="4"/>
        <v>5</v>
      </c>
    </row>
    <row r="32" ht="15.75" customHeight="1">
      <c r="A32" s="3" t="s">
        <v>8</v>
      </c>
      <c r="B32" s="4">
        <f>(($B$4-1)/C31)*0.93</f>
        <v>11.718</v>
      </c>
      <c r="C32" s="4">
        <f t="shared" si="4"/>
        <v>11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