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net0-my.sharepoint.com/personal/wlynes_high_net/Documents/Calculators/"/>
    </mc:Choice>
  </mc:AlternateContent>
  <xr:revisionPtr revIDLastSave="108" documentId="8_{3FE841C5-D708-48D6-B138-7ABC191FB6F3}" xr6:coauthVersionLast="47" xr6:coauthVersionMax="47" xr10:uidLastSave="{004CE8C1-6476-489C-8089-99A527E97C82}"/>
  <bookViews>
    <workbookView xWindow="28680" yWindow="-120" windowWidth="29040" windowHeight="15840" xr2:uid="{533C2DB4-359F-4AB0-8D35-CDD6816C2C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7" i="1" s="1"/>
  <c r="B34" i="1"/>
  <c r="B35" i="1" s="1"/>
  <c r="C35" i="1"/>
  <c r="C36" i="1"/>
  <c r="C37" i="1"/>
  <c r="C34" i="1"/>
  <c r="D37" i="1"/>
  <c r="D36" i="1"/>
  <c r="D35" i="1"/>
  <c r="D34" i="1"/>
  <c r="C39" i="1"/>
  <c r="C38" i="1"/>
  <c r="B39" i="1"/>
  <c r="B38" i="1"/>
  <c r="I22" i="1"/>
  <c r="I23" i="1"/>
  <c r="I24" i="1"/>
  <c r="I25" i="1"/>
  <c r="I26" i="1"/>
  <c r="I21" i="1"/>
  <c r="I18" i="1"/>
  <c r="I19" i="1"/>
  <c r="I20" i="1" s="1"/>
  <c r="I17" i="1"/>
  <c r="I16" i="1"/>
  <c r="I15" i="1"/>
  <c r="K25" i="1"/>
  <c r="J25" i="1"/>
  <c r="K24" i="1"/>
  <c r="J24" i="1"/>
  <c r="K23" i="1"/>
  <c r="J23" i="1"/>
  <c r="J22" i="1"/>
  <c r="K21" i="1"/>
  <c r="J21" i="1"/>
  <c r="K20" i="1"/>
  <c r="K26" i="1" s="1"/>
  <c r="K19" i="1"/>
  <c r="J19" i="1"/>
  <c r="J20" i="1" s="1"/>
  <c r="J26" i="1" s="1"/>
  <c r="J18" i="1"/>
  <c r="K17" i="1"/>
  <c r="K16" i="1"/>
  <c r="K22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K5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D21" i="1"/>
  <c r="C21" i="1"/>
  <c r="B21" i="1"/>
  <c r="A21" i="1"/>
  <c r="A22" i="1" s="1"/>
  <c r="A23" i="1" s="1"/>
  <c r="A24" i="1" s="1"/>
  <c r="A25" i="1" s="1"/>
  <c r="A26" i="1" s="1"/>
  <c r="A17" i="1"/>
  <c r="A18" i="1"/>
  <c r="A19" i="1"/>
  <c r="A20" i="1" s="1"/>
  <c r="A16" i="1"/>
  <c r="C20" i="1"/>
  <c r="D20" i="1"/>
  <c r="D19" i="1"/>
  <c r="C19" i="1"/>
  <c r="C18" i="1"/>
  <c r="D17" i="1"/>
  <c r="D16" i="1"/>
  <c r="D5" i="1"/>
</calcChain>
</file>

<file path=xl/sharedStrings.xml><?xml version="1.0" encoding="utf-8"?>
<sst xmlns="http://schemas.openxmlformats.org/spreadsheetml/2006/main" count="89" uniqueCount="32">
  <si>
    <t>Bottom Flange</t>
  </si>
  <si>
    <t>bf</t>
  </si>
  <si>
    <t>tf</t>
  </si>
  <si>
    <t>Web</t>
  </si>
  <si>
    <t>hw</t>
  </si>
  <si>
    <t>tw</t>
  </si>
  <si>
    <t>Top Flange</t>
  </si>
  <si>
    <t>bt</t>
  </si>
  <si>
    <t>in</t>
  </si>
  <si>
    <t>Plate Coordinates - STAAD Physical Modeler</t>
  </si>
  <si>
    <t>Node</t>
  </si>
  <si>
    <t>x (in)</t>
  </si>
  <si>
    <t>y (in)</t>
  </si>
  <si>
    <t>z (in)</t>
  </si>
  <si>
    <t>Length</t>
  </si>
  <si>
    <t>L</t>
  </si>
  <si>
    <t>ft</t>
  </si>
  <si>
    <t>Section 1</t>
  </si>
  <si>
    <t>Comment</t>
  </si>
  <si>
    <t>LT Edge BF</t>
  </si>
  <si>
    <t>RT Edge BF</t>
  </si>
  <si>
    <t>Bottom Web</t>
  </si>
  <si>
    <t>Top Web</t>
  </si>
  <si>
    <t>LT Edge TF</t>
  </si>
  <si>
    <t>RT Edge TF</t>
  </si>
  <si>
    <t>Section 2</t>
  </si>
  <si>
    <t>Lifting nodes</t>
  </si>
  <si>
    <t>Pick at quarter points</t>
  </si>
  <si>
    <t>Length of spreader beam</t>
  </si>
  <si>
    <t>y/n</t>
  </si>
  <si>
    <t>SB1</t>
  </si>
  <si>
    <t>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</si>
</sst>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3" xfId="0" applyFill="1" applyBorder="1"/>
    <xf numFmtId="167" fontId="1" fillId="2" borderId="1" xfId="1" applyNumberFormat="1"/>
    <xf numFmtId="0" fontId="3" fillId="0" borderId="0" xfId="0" applyFont="1" applyAlignment="1">
      <alignment horizontal="center"/>
    </xf>
    <xf numFmtId="167" fontId="0" fillId="0" borderId="0" xfId="0" applyNumberFormat="1"/>
    <xf numFmtId="167" fontId="2" fillId="3" borderId="2" xfId="2" applyNumberFormat="1"/>
    <xf numFmtId="0" fontId="1" fillId="2" borderId="1" xfId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625B-0573-4609-BDD2-4816141EE438}">
  <dimension ref="A1:L39"/>
  <sheetViews>
    <sheetView tabSelected="1" topLeftCell="A11" workbookViewId="0">
      <selection activeCell="B37" sqref="B37"/>
    </sheetView>
  </sheetViews>
  <sheetFormatPr defaultRowHeight="15" x14ac:dyDescent="0.25"/>
  <cols>
    <col min="2" max="2" width="9.5703125" bestFit="1" customWidth="1"/>
    <col min="9" max="9" width="9.5703125" bestFit="1" customWidth="1"/>
  </cols>
  <sheetData>
    <row r="1" spans="1:12" x14ac:dyDescent="0.25">
      <c r="A1" s="7" t="s">
        <v>17</v>
      </c>
      <c r="B1" s="7"/>
      <c r="C1" s="7"/>
      <c r="D1" s="7"/>
      <c r="E1" s="7"/>
      <c r="H1" s="7" t="s">
        <v>25</v>
      </c>
      <c r="I1" s="7"/>
      <c r="J1" s="7"/>
      <c r="K1" s="7"/>
      <c r="L1" s="7"/>
    </row>
    <row r="2" spans="1:12" x14ac:dyDescent="0.25">
      <c r="A2" s="1" t="s">
        <v>0</v>
      </c>
      <c r="B2" s="1"/>
      <c r="C2" s="2" t="s">
        <v>1</v>
      </c>
      <c r="D2" s="6">
        <v>24</v>
      </c>
      <c r="E2" s="2" t="s">
        <v>8</v>
      </c>
      <c r="H2" s="1" t="s">
        <v>0</v>
      </c>
      <c r="I2" s="1"/>
      <c r="J2" s="2" t="s">
        <v>1</v>
      </c>
      <c r="K2" s="6">
        <v>24</v>
      </c>
      <c r="L2" s="2" t="s">
        <v>8</v>
      </c>
    </row>
    <row r="3" spans="1:12" x14ac:dyDescent="0.25">
      <c r="A3" s="1"/>
      <c r="B3" s="1"/>
      <c r="C3" s="2" t="s">
        <v>2</v>
      </c>
      <c r="D3" s="6">
        <v>1.125</v>
      </c>
      <c r="E3" s="2" t="s">
        <v>8</v>
      </c>
      <c r="H3" s="1"/>
      <c r="I3" s="1"/>
      <c r="J3" s="2" t="s">
        <v>2</v>
      </c>
      <c r="K3" s="6">
        <v>1.125</v>
      </c>
      <c r="L3" s="2" t="s">
        <v>8</v>
      </c>
    </row>
    <row r="4" spans="1:12" x14ac:dyDescent="0.25">
      <c r="A4" s="1" t="s">
        <v>3</v>
      </c>
      <c r="B4" s="1"/>
      <c r="C4" s="2" t="s">
        <v>4</v>
      </c>
      <c r="D4" s="6">
        <v>84</v>
      </c>
      <c r="E4" s="2" t="s">
        <v>8</v>
      </c>
      <c r="H4" s="1" t="s">
        <v>3</v>
      </c>
      <c r="I4" s="1"/>
      <c r="J4" s="2" t="s">
        <v>4</v>
      </c>
      <c r="K4" s="6">
        <v>84</v>
      </c>
      <c r="L4" s="2" t="s">
        <v>8</v>
      </c>
    </row>
    <row r="5" spans="1:12" x14ac:dyDescent="0.25">
      <c r="A5" s="1"/>
      <c r="B5" s="1"/>
      <c r="C5" s="2" t="s">
        <v>5</v>
      </c>
      <c r="D5" s="6">
        <f>13/16</f>
        <v>0.8125</v>
      </c>
      <c r="E5" s="2" t="s">
        <v>8</v>
      </c>
      <c r="H5" s="1"/>
      <c r="I5" s="1"/>
      <c r="J5" s="2" t="s">
        <v>5</v>
      </c>
      <c r="K5" s="6">
        <f>13/16</f>
        <v>0.8125</v>
      </c>
      <c r="L5" s="2" t="s">
        <v>8</v>
      </c>
    </row>
    <row r="6" spans="1:12" x14ac:dyDescent="0.25">
      <c r="A6" s="1" t="s">
        <v>6</v>
      </c>
      <c r="B6" s="1"/>
      <c r="C6" s="2" t="s">
        <v>7</v>
      </c>
      <c r="D6" s="6">
        <v>22</v>
      </c>
      <c r="E6" s="2" t="s">
        <v>8</v>
      </c>
      <c r="H6" s="1" t="s">
        <v>6</v>
      </c>
      <c r="I6" s="1"/>
      <c r="J6" s="2" t="s">
        <v>7</v>
      </c>
      <c r="K6" s="6">
        <v>22</v>
      </c>
      <c r="L6" s="2" t="s">
        <v>8</v>
      </c>
    </row>
    <row r="7" spans="1:12" x14ac:dyDescent="0.25">
      <c r="A7" s="1"/>
      <c r="B7" s="1"/>
      <c r="C7" s="2" t="s">
        <v>2</v>
      </c>
      <c r="D7" s="6">
        <v>1</v>
      </c>
      <c r="E7" s="2" t="s">
        <v>8</v>
      </c>
      <c r="H7" s="1"/>
      <c r="I7" s="1"/>
      <c r="J7" s="2" t="s">
        <v>2</v>
      </c>
      <c r="K7" s="6">
        <v>1</v>
      </c>
      <c r="L7" s="2" t="s">
        <v>8</v>
      </c>
    </row>
    <row r="8" spans="1:12" x14ac:dyDescent="0.25">
      <c r="A8" s="4" t="s">
        <v>14</v>
      </c>
      <c r="B8" s="4"/>
      <c r="C8" s="5" t="s">
        <v>15</v>
      </c>
      <c r="D8" s="6">
        <v>109</v>
      </c>
      <c r="E8" s="5" t="s">
        <v>16</v>
      </c>
      <c r="H8" s="4" t="s">
        <v>14</v>
      </c>
      <c r="I8" s="4"/>
      <c r="J8" s="5" t="s">
        <v>15</v>
      </c>
      <c r="K8" s="6">
        <v>109</v>
      </c>
      <c r="L8" s="5" t="s">
        <v>16</v>
      </c>
    </row>
    <row r="12" spans="1:12" x14ac:dyDescent="0.25">
      <c r="A12" s="3" t="s">
        <v>9</v>
      </c>
      <c r="H12" s="3" t="s">
        <v>9</v>
      </c>
    </row>
    <row r="14" spans="1:12" x14ac:dyDescent="0.25">
      <c r="A14" t="s">
        <v>10</v>
      </c>
      <c r="B14" t="s">
        <v>11</v>
      </c>
      <c r="C14" t="s">
        <v>12</v>
      </c>
      <c r="D14" t="s">
        <v>13</v>
      </c>
      <c r="E14" t="s">
        <v>18</v>
      </c>
      <c r="H14" t="s">
        <v>10</v>
      </c>
      <c r="I14" t="s">
        <v>11</v>
      </c>
      <c r="J14" t="s">
        <v>12</v>
      </c>
      <c r="K14" t="s">
        <v>13</v>
      </c>
      <c r="L14" t="s">
        <v>18</v>
      </c>
    </row>
    <row r="15" spans="1:12" x14ac:dyDescent="0.25">
      <c r="A15">
        <v>1</v>
      </c>
      <c r="B15" s="9">
        <v>0</v>
      </c>
      <c r="C15" s="9">
        <v>0</v>
      </c>
      <c r="D15" s="9">
        <v>0</v>
      </c>
      <c r="E15" t="s">
        <v>21</v>
      </c>
      <c r="H15">
        <v>1</v>
      </c>
      <c r="I15" s="9">
        <f>B26</f>
        <v>1308</v>
      </c>
      <c r="J15" s="9">
        <v>0</v>
      </c>
      <c r="K15" s="9">
        <v>0</v>
      </c>
      <c r="L15" t="s">
        <v>21</v>
      </c>
    </row>
    <row r="16" spans="1:12" x14ac:dyDescent="0.25">
      <c r="A16">
        <f>A15+1</f>
        <v>2</v>
      </c>
      <c r="B16" s="9">
        <v>0</v>
      </c>
      <c r="C16" s="9">
        <v>0</v>
      </c>
      <c r="D16" s="9">
        <f>-D$2/2</f>
        <v>-12</v>
      </c>
      <c r="E16" t="s">
        <v>19</v>
      </c>
      <c r="H16">
        <f>H15+1</f>
        <v>2</v>
      </c>
      <c r="I16" s="9">
        <f>I15</f>
        <v>1308</v>
      </c>
      <c r="J16" s="9">
        <v>0</v>
      </c>
      <c r="K16" s="9">
        <f>-K$2/2</f>
        <v>-12</v>
      </c>
      <c r="L16" t="s">
        <v>19</v>
      </c>
    </row>
    <row r="17" spans="1:12" x14ac:dyDescent="0.25">
      <c r="A17">
        <f t="shared" ref="A17:A26" si="0">A16+1</f>
        <v>3</v>
      </c>
      <c r="B17" s="9">
        <v>0</v>
      </c>
      <c r="C17" s="9">
        <v>0</v>
      </c>
      <c r="D17" s="9">
        <f>D$2/2</f>
        <v>12</v>
      </c>
      <c r="E17" t="s">
        <v>20</v>
      </c>
      <c r="H17">
        <f t="shared" ref="H17:H26" si="1">H16+1</f>
        <v>3</v>
      </c>
      <c r="I17" s="9">
        <f>I16</f>
        <v>1308</v>
      </c>
      <c r="J17" s="9">
        <v>0</v>
      </c>
      <c r="K17" s="9">
        <f>K$2/2</f>
        <v>12</v>
      </c>
      <c r="L17" t="s">
        <v>20</v>
      </c>
    </row>
    <row r="18" spans="1:12" x14ac:dyDescent="0.25">
      <c r="A18">
        <f t="shared" si="0"/>
        <v>4</v>
      </c>
      <c r="B18" s="9">
        <v>0</v>
      </c>
      <c r="C18" s="9">
        <f>D$3/2+D$4+D$7/2</f>
        <v>85.0625</v>
      </c>
      <c r="D18" s="9">
        <v>0</v>
      </c>
      <c r="E18" t="s">
        <v>22</v>
      </c>
      <c r="H18">
        <f t="shared" si="1"/>
        <v>4</v>
      </c>
      <c r="I18" s="9">
        <f t="shared" ref="I18:I20" si="2">I17</f>
        <v>1308</v>
      </c>
      <c r="J18" s="9">
        <f>K$3/2+K$4+K$7/2</f>
        <v>85.0625</v>
      </c>
      <c r="K18" s="9">
        <v>0</v>
      </c>
      <c r="L18" t="s">
        <v>22</v>
      </c>
    </row>
    <row r="19" spans="1:12" x14ac:dyDescent="0.25">
      <c r="A19">
        <f t="shared" si="0"/>
        <v>5</v>
      </c>
      <c r="B19" s="9">
        <v>0</v>
      </c>
      <c r="C19" s="9">
        <f>C18</f>
        <v>85.0625</v>
      </c>
      <c r="D19" s="9">
        <f>-D$6/2</f>
        <v>-11</v>
      </c>
      <c r="E19" t="s">
        <v>23</v>
      </c>
      <c r="H19">
        <f t="shared" si="1"/>
        <v>5</v>
      </c>
      <c r="I19" s="9">
        <f t="shared" si="2"/>
        <v>1308</v>
      </c>
      <c r="J19" s="9">
        <f>J18</f>
        <v>85.0625</v>
      </c>
      <c r="K19" s="9">
        <f>-K$6/2</f>
        <v>-11</v>
      </c>
      <c r="L19" t="s">
        <v>23</v>
      </c>
    </row>
    <row r="20" spans="1:12" x14ac:dyDescent="0.25">
      <c r="A20">
        <f t="shared" si="0"/>
        <v>6</v>
      </c>
      <c r="B20" s="9">
        <v>0</v>
      </c>
      <c r="C20" s="9">
        <f>C19</f>
        <v>85.0625</v>
      </c>
      <c r="D20" s="9">
        <f>D$6/2</f>
        <v>11</v>
      </c>
      <c r="E20" t="s">
        <v>24</v>
      </c>
      <c r="H20">
        <f t="shared" si="1"/>
        <v>6</v>
      </c>
      <c r="I20" s="9">
        <f t="shared" si="2"/>
        <v>1308</v>
      </c>
      <c r="J20" s="9">
        <f>J19</f>
        <v>85.0625</v>
      </c>
      <c r="K20" s="9">
        <f>K$6/2</f>
        <v>11</v>
      </c>
      <c r="L20" t="s">
        <v>24</v>
      </c>
    </row>
    <row r="21" spans="1:12" x14ac:dyDescent="0.25">
      <c r="A21">
        <f t="shared" si="0"/>
        <v>7</v>
      </c>
      <c r="B21" s="9">
        <f>D$8*12</f>
        <v>1308</v>
      </c>
      <c r="C21" s="9">
        <f>C15</f>
        <v>0</v>
      </c>
      <c r="D21" s="9">
        <f>D15</f>
        <v>0</v>
      </c>
      <c r="E21" t="s">
        <v>21</v>
      </c>
      <c r="H21">
        <f t="shared" si="1"/>
        <v>7</v>
      </c>
      <c r="I21" s="9">
        <f>K$8*12+I$20</f>
        <v>2616</v>
      </c>
      <c r="J21" s="9">
        <f>J15</f>
        <v>0</v>
      </c>
      <c r="K21" s="9">
        <f>K15</f>
        <v>0</v>
      </c>
      <c r="L21" t="s">
        <v>21</v>
      </c>
    </row>
    <row r="22" spans="1:12" x14ac:dyDescent="0.25">
      <c r="A22">
        <f t="shared" si="0"/>
        <v>8</v>
      </c>
      <c r="B22" s="9">
        <f t="shared" ref="B22:B26" si="3">D$8*12</f>
        <v>1308</v>
      </c>
      <c r="C22" s="9">
        <f t="shared" ref="C22:D22" si="4">C16</f>
        <v>0</v>
      </c>
      <c r="D22" s="9">
        <f t="shared" si="4"/>
        <v>-12</v>
      </c>
      <c r="E22" t="s">
        <v>19</v>
      </c>
      <c r="H22">
        <f t="shared" si="1"/>
        <v>8</v>
      </c>
      <c r="I22" s="9">
        <f t="shared" ref="I22:I26" si="5">K$8*12+I$20</f>
        <v>2616</v>
      </c>
      <c r="J22" s="9">
        <f t="shared" ref="J22:K22" si="6">J16</f>
        <v>0</v>
      </c>
      <c r="K22" s="9">
        <f t="shared" si="6"/>
        <v>-12</v>
      </c>
      <c r="L22" t="s">
        <v>19</v>
      </c>
    </row>
    <row r="23" spans="1:12" x14ac:dyDescent="0.25">
      <c r="A23">
        <f t="shared" si="0"/>
        <v>9</v>
      </c>
      <c r="B23" s="9">
        <f t="shared" si="3"/>
        <v>1308</v>
      </c>
      <c r="C23" s="9">
        <f t="shared" ref="C23:D23" si="7">C17</f>
        <v>0</v>
      </c>
      <c r="D23" s="9">
        <f t="shared" si="7"/>
        <v>12</v>
      </c>
      <c r="E23" t="s">
        <v>20</v>
      </c>
      <c r="H23">
        <f t="shared" si="1"/>
        <v>9</v>
      </c>
      <c r="I23" s="9">
        <f t="shared" si="5"/>
        <v>2616</v>
      </c>
      <c r="J23" s="9">
        <f t="shared" ref="J23:K23" si="8">J17</f>
        <v>0</v>
      </c>
      <c r="K23" s="9">
        <f t="shared" si="8"/>
        <v>12</v>
      </c>
      <c r="L23" t="s">
        <v>20</v>
      </c>
    </row>
    <row r="24" spans="1:12" x14ac:dyDescent="0.25">
      <c r="A24">
        <f t="shared" si="0"/>
        <v>10</v>
      </c>
      <c r="B24" s="9">
        <f t="shared" si="3"/>
        <v>1308</v>
      </c>
      <c r="C24" s="9">
        <f t="shared" ref="C24:D24" si="9">C18</f>
        <v>85.0625</v>
      </c>
      <c r="D24" s="9">
        <f t="shared" si="9"/>
        <v>0</v>
      </c>
      <c r="E24" t="s">
        <v>22</v>
      </c>
      <c r="H24">
        <f t="shared" si="1"/>
        <v>10</v>
      </c>
      <c r="I24" s="9">
        <f t="shared" si="5"/>
        <v>2616</v>
      </c>
      <c r="J24" s="9">
        <f t="shared" ref="J24:K24" si="10">J18</f>
        <v>85.0625</v>
      </c>
      <c r="K24" s="9">
        <f t="shared" si="10"/>
        <v>0</v>
      </c>
      <c r="L24" t="s">
        <v>22</v>
      </c>
    </row>
    <row r="25" spans="1:12" x14ac:dyDescent="0.25">
      <c r="A25">
        <f t="shared" si="0"/>
        <v>11</v>
      </c>
      <c r="B25" s="9">
        <f t="shared" si="3"/>
        <v>1308</v>
      </c>
      <c r="C25" s="9">
        <f t="shared" ref="C25:D25" si="11">C19</f>
        <v>85.0625</v>
      </c>
      <c r="D25" s="9">
        <f t="shared" si="11"/>
        <v>-11</v>
      </c>
      <c r="E25" t="s">
        <v>23</v>
      </c>
      <c r="H25">
        <f t="shared" si="1"/>
        <v>11</v>
      </c>
      <c r="I25" s="9">
        <f t="shared" si="5"/>
        <v>2616</v>
      </c>
      <c r="J25" s="9">
        <f t="shared" ref="J25:K25" si="12">J19</f>
        <v>85.0625</v>
      </c>
      <c r="K25" s="9">
        <f t="shared" si="12"/>
        <v>-11</v>
      </c>
      <c r="L25" t="s">
        <v>23</v>
      </c>
    </row>
    <row r="26" spans="1:12" x14ac:dyDescent="0.25">
      <c r="A26">
        <f t="shared" si="0"/>
        <v>12</v>
      </c>
      <c r="B26" s="9">
        <f t="shared" si="3"/>
        <v>1308</v>
      </c>
      <c r="C26" s="9">
        <f t="shared" ref="C26:D26" si="13">C20</f>
        <v>85.0625</v>
      </c>
      <c r="D26" s="9">
        <f t="shared" si="13"/>
        <v>11</v>
      </c>
      <c r="E26" t="s">
        <v>24</v>
      </c>
      <c r="H26">
        <f t="shared" si="1"/>
        <v>12</v>
      </c>
      <c r="I26" s="9">
        <f t="shared" si="5"/>
        <v>2616</v>
      </c>
      <c r="J26" s="9">
        <f t="shared" ref="J26:K26" si="14">J20</f>
        <v>85.0625</v>
      </c>
      <c r="K26" s="9">
        <f t="shared" si="14"/>
        <v>11</v>
      </c>
      <c r="L26" t="s">
        <v>24</v>
      </c>
    </row>
    <row r="29" spans="1:12" x14ac:dyDescent="0.25">
      <c r="A29" s="3" t="s">
        <v>26</v>
      </c>
    </row>
    <row r="30" spans="1:12" x14ac:dyDescent="0.25">
      <c r="A30" s="4" t="s">
        <v>27</v>
      </c>
      <c r="B30" s="4"/>
      <c r="C30" s="4"/>
      <c r="D30" s="10"/>
      <c r="E30" s="2" t="s">
        <v>29</v>
      </c>
    </row>
    <row r="31" spans="1:12" x14ac:dyDescent="0.25">
      <c r="A31" s="4" t="s">
        <v>28</v>
      </c>
      <c r="B31" s="4"/>
      <c r="C31" s="4"/>
      <c r="D31" s="10">
        <v>50</v>
      </c>
      <c r="E31" s="2" t="s">
        <v>16</v>
      </c>
    </row>
    <row r="33" spans="2:5" x14ac:dyDescent="0.25">
      <c r="B33" t="s">
        <v>11</v>
      </c>
      <c r="C33" t="s">
        <v>12</v>
      </c>
      <c r="D33" t="s">
        <v>13</v>
      </c>
      <c r="E33" t="s">
        <v>18</v>
      </c>
    </row>
    <row r="34" spans="2:5" x14ac:dyDescent="0.25">
      <c r="B34" s="8">
        <f>B38</f>
        <v>354</v>
      </c>
      <c r="C34" s="8">
        <f>C$24</f>
        <v>85.0625</v>
      </c>
      <c r="D34" s="8">
        <f>D$25</f>
        <v>-11</v>
      </c>
      <c r="E34" t="s">
        <v>23</v>
      </c>
    </row>
    <row r="35" spans="2:5" x14ac:dyDescent="0.25">
      <c r="B35" s="8">
        <f>B34</f>
        <v>354</v>
      </c>
      <c r="C35" s="8">
        <f t="shared" ref="C35:C37" si="15">C$24</f>
        <v>85.0625</v>
      </c>
      <c r="D35" s="8">
        <f>D$26</f>
        <v>11</v>
      </c>
      <c r="E35" t="s">
        <v>24</v>
      </c>
    </row>
    <row r="36" spans="2:5" x14ac:dyDescent="0.25">
      <c r="B36" s="8">
        <f>B39</f>
        <v>954</v>
      </c>
      <c r="C36" s="8">
        <f t="shared" si="15"/>
        <v>85.0625</v>
      </c>
      <c r="D36" s="8">
        <f>D34</f>
        <v>-11</v>
      </c>
      <c r="E36" t="s">
        <v>23</v>
      </c>
    </row>
    <row r="37" spans="2:5" x14ac:dyDescent="0.25">
      <c r="B37" s="8">
        <f>B36</f>
        <v>954</v>
      </c>
      <c r="C37" s="8">
        <f t="shared" si="15"/>
        <v>85.0625</v>
      </c>
      <c r="D37" s="8">
        <f>D35</f>
        <v>11</v>
      </c>
      <c r="E37" t="s">
        <v>24</v>
      </c>
    </row>
    <row r="38" spans="2:5" x14ac:dyDescent="0.25">
      <c r="B38">
        <f>(B$26-B$15)/2-D$31*12/2</f>
        <v>354</v>
      </c>
      <c r="C38" s="8">
        <f>C$24+36</f>
        <v>121.0625</v>
      </c>
      <c r="D38">
        <v>0</v>
      </c>
      <c r="E38" t="s">
        <v>30</v>
      </c>
    </row>
    <row r="39" spans="2:5" x14ac:dyDescent="0.25">
      <c r="B39">
        <f>(B$26-B$15)/2+D$31*12/2</f>
        <v>954</v>
      </c>
      <c r="C39" s="8">
        <f>C$24+36</f>
        <v>121.0625</v>
      </c>
      <c r="D39">
        <v>0</v>
      </c>
      <c r="E39" t="s">
        <v>31</v>
      </c>
    </row>
  </sheetData>
  <mergeCells count="12">
    <mergeCell ref="A30:C30"/>
    <mergeCell ref="A31:C31"/>
    <mergeCell ref="A2:B3"/>
    <mergeCell ref="A4:B5"/>
    <mergeCell ref="A6:B7"/>
    <mergeCell ref="A8:B8"/>
    <mergeCell ref="A1:E1"/>
    <mergeCell ref="H1:L1"/>
    <mergeCell ref="H2:I3"/>
    <mergeCell ref="H4:I5"/>
    <mergeCell ref="H6:I7"/>
    <mergeCell ref="H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Lynes, William</dc:creator>
  <cp:lastModifiedBy>Lynes, Will</cp:lastModifiedBy>
  <dcterms:created xsi:type="dcterms:W3CDTF">2022-09-21T14:43:18Z</dcterms:created>
  <dcterms:modified xsi:type="dcterms:W3CDTF">2022-09-21T16:32:13Z</dcterms:modified>
</cp:coreProperties>
</file>