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lhx85\Desktop\hustzc\6.CPU设计实验\"/>
    </mc:Choice>
  </mc:AlternateContent>
  <xr:revisionPtr revIDLastSave="0" documentId="13_ncr:1_{3A1E0B9C-6852-4BC2-90C7-5C2E7CF86E88}" xr6:coauthVersionLast="47" xr6:coauthVersionMax="47" xr10:uidLastSave="{00000000-0000-0000-0000-000000000000}"/>
  <bookViews>
    <workbookView xWindow="1823" yWindow="3240" windowWidth="11167" windowHeight="8528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<sst xmlns="http://schemas.openxmlformats.org/spreadsheetml/2006/main" count="265" uniqueCount="63">
  <si>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</si>
  <si>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</si>
  <si>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</si>
  <si>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</si>
  <si>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</si>
  <si>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</si>
  <si>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</si>
  <si>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</si>
  <si>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</si>
  <si>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</si>
  <si>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</si>
  <si>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</si>
  <si>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</si>
  <si>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</si>
  <si>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</si>
  <si>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</si>
  <si>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</si>
  <si>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</si>
  <si>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</si>
  <si>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</si>
  <si>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</si>
  <si>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</si>
  <si>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</si>
  <si>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</si>
  <si>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</si>
  <si>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</si>
  <si>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</si>
  <si>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</si>
  <si>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</si>
  <si>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</si>
  <si>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</si>
  <si>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</si>
  <si>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</si>
  <si>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</si>
  <si>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</si>
  <si>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</si>
  <si>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</si>
  <si>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</si>
  <si>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</si>
  <si>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</si>
  <si>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</si>
  <si>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</si>
  <si>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</si>
  <si>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</si>
  <si>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R1</t>
    <phoneticPr fontId="5" type="noConversion"/>
  </si>
  <si>
    <t>R2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</si>
  <si>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</si>
  <si>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</si>
  <si>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</si>
  <si>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</si>
  <si>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</si>
  <si>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1</t>
    <phoneticPr fontId="5" type="noConversion"/>
  </si>
  <si>
    <t>10</t>
    <phoneticPr fontId="5" type="noConversion"/>
  </si>
  <si>
    <t>0000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</si>
  <si>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</si>
  <si>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</si>
  <si>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</si>
  <si>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</si>
  <si>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</si>
  <si>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1101</t>
    <phoneticPr fontId="5" type="noConversion"/>
  </si>
  <si>
    <t>10</t>
    <phoneticPr fontId="5" type="noConversion"/>
  </si>
  <si>
    <t>00</t>
    <phoneticPr fontId="5" type="noConversion"/>
  </si>
  <si>
    <t>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</si>
</sst>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59" zoomScaleNormal="130" workbookViewId="0">
      <selection activeCell="C10" sqref="C10"/>
    </sheetView>
  </sheetViews>
  <sheetFormatPr defaultColWidth="9" defaultRowHeight="13.9" x14ac:dyDescent="0.4"/>
  <cols>
    <col min="1" max="1" width="10.3984375" customWidth="1"/>
    <col min="2" max="2" width="4.86328125" style="2" customWidth="1"/>
    <col min="3" max="3" width="9.73046875" style="2" customWidth="1"/>
    <col min="4" max="4" width="5.46484375" style="3" customWidth="1"/>
    <col min="5" max="5" width="5.86328125" style="3" customWidth="1"/>
    <col min="6" max="6" width="5.46484375" style="3" customWidth="1"/>
    <col min="7" max="8" width="6.3984375" style="3" customWidth="1"/>
    <col min="9" max="9" width="5.86328125" style="3" customWidth="1"/>
    <col min="10" max="10" width="5.46484375" style="3" customWidth="1"/>
    <col min="11" max="11" width="5.73046875" style="3" customWidth="1"/>
    <col min="12" max="12" width="6.265625" style="3" customWidth="1"/>
    <col min="13" max="13" width="6.59765625" style="3" customWidth="1"/>
    <col min="14" max="14" width="6.265625" style="3" customWidth="1"/>
    <col min="15" max="16" width="6" style="3" customWidth="1"/>
    <col min="17" max="17" width="8.3984375" style="3" customWidth="1"/>
    <col min="18" max="18" width="3.3984375" style="3" customWidth="1"/>
    <col min="19" max="19" width="9" style="3" customWidth="1"/>
    <col min="20" max="20" width="22.265625" style="2" customWidth="1"/>
    <col min="21" max="21" width="6.59765625" style="4" hidden="1" customWidth="1"/>
  </cols>
  <sheetData>
    <row r="1" spans="1:22" ht="10.5" customHeight="1" x14ac:dyDescent="0.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5.75" x14ac:dyDescent="0.55000000000000004">
      <c r="A2" s="5" t="s">
        <v>0</v>
      </c>
      <c r="B2" s="5" t="s">
        <v>1</v>
      </c>
      <c r="C2" s="5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20" t="s">
        <v>16</v>
      </c>
      <c r="R2" s="21" t="s">
        <v>17</v>
      </c>
      <c r="S2" s="21" t="s">
        <v>18</v>
      </c>
      <c r="T2" s="11" t="s">
        <v>19</v>
      </c>
      <c r="U2" s="21" t="s">
        <v>20</v>
      </c>
      <c r="V2" s="11" t="s">
        <v>21</v>
      </c>
    </row>
    <row r="3" spans="1:22" ht="16.5" x14ac:dyDescent="0.6">
      <c r="A3" s="17" t="s">
        <v>22</v>
      </c>
      <c r="B3" s="17">
        <v>0</v>
      </c>
      <c r="C3" s="17" t="str">
        <f>TEXT(DEC2BIN(B3),"0000")</f>
        <v>0000</v>
      </c>
      <c r="D3" s="22" t="s">
        <v>36</v>
      </c>
      <c r="E3" s="7" t="s">
        <v>23</v>
      </c>
      <c r="F3" s="7" t="s">
        <v>23</v>
      </c>
      <c r="G3" s="7" t="s">
        <v>24</v>
      </c>
      <c r="H3" s="7" t="s">
        <v>23</v>
      </c>
      <c r="I3" s="7" t="s">
        <v>23</v>
      </c>
      <c r="J3" s="7" t="s">
        <v>25</v>
      </c>
      <c r="K3" s="7" t="s">
        <v>25</v>
      </c>
      <c r="L3" s="7" t="s">
        <v>23</v>
      </c>
      <c r="M3" s="7" t="s">
        <v>23</v>
      </c>
      <c r="N3" s="7" t="s">
        <v>25</v>
      </c>
      <c r="O3" s="7" t="s">
        <v>23</v>
      </c>
      <c r="P3" s="7" t="s">
        <v>23</v>
      </c>
      <c r="Q3" s="7" t="s">
        <v>26</v>
      </c>
      <c r="R3" s="7" t="s">
        <v>23</v>
      </c>
      <c r="S3" s="7" t="s">
        <v>27</v>
      </c>
      <c r="T3" s="7" t="str">
        <f>D3&amp;E3&amp;F3&amp;G3&amp;H3&amp;I3&amp;J3&amp;K3&amp;L3&amp;M3&amp;N3&amp;O3&amp;P3&amp;Q3&amp;R3&amp;S3</f>
        <v>000010011001000000001</v>
      </c>
      <c r="U3" s="18">
        <f>BIN2DEC(LEFT(T3,LEN(T3)-16))*256*256+BIN2DEC(MID(T3,LEN(T3)-15,8))*256+BIN2DEC(MID(T3,LEN(T3)-7,8))</f>
        <v>78337</v>
      </c>
      <c r="V3" s="24" t="str">
        <f>DEC2HEX(U3)</f>
        <v>13201</v>
      </c>
    </row>
    <row r="4" spans="1:22" ht="16.5" x14ac:dyDescent="0.6">
      <c r="A4" s="28" t="s">
        <v>28</v>
      </c>
      <c r="B4" s="28">
        <v>1</v>
      </c>
      <c r="C4" s="28" t="str">
        <f t="shared" ref="C4:C16" si="0">TEXT(DEC2BIN(B4),"0000")</f>
        <v>0001</v>
      </c>
      <c r="D4" s="26" t="s">
        <v>36</v>
      </c>
      <c r="E4" s="27" t="s">
        <v>23</v>
      </c>
      <c r="F4" s="27" t="s">
        <v>23</v>
      </c>
      <c r="G4" s="26" t="s">
        <v>34</v>
      </c>
      <c r="H4" s="27" t="s">
        <v>23</v>
      </c>
      <c r="I4" s="27" t="s">
        <v>23</v>
      </c>
      <c r="J4" s="27" t="s">
        <v>23</v>
      </c>
      <c r="K4" s="27" t="s">
        <v>23</v>
      </c>
      <c r="L4" s="27" t="s">
        <v>23</v>
      </c>
      <c r="M4" s="27" t="s">
        <v>23</v>
      </c>
      <c r="N4" s="27" t="s">
        <v>23</v>
      </c>
      <c r="O4" s="27" t="s">
        <v>23</v>
      </c>
      <c r="P4" s="27" t="s">
        <v>23</v>
      </c>
      <c r="Q4" s="27" t="s">
        <v>26</v>
      </c>
      <c r="R4" s="26" t="s">
        <v>51</v>
      </c>
      <c r="S4" s="26" t="s">
        <v>53</v>
      </c>
      <c r="T4" s="31" t="str">
        <f t="shared" ref="T4:T16" si="1">D4&amp;E4&amp;F4&amp;G4&amp;H4&amp;I4&amp;J4&amp;K4&amp;L4&amp;M4&amp;N4&amp;O4&amp;P4&amp;Q4&amp;R4&amp;S4</f>
        <v>000110000000000010000</v>
      </c>
      <c r="U4" s="32">
        <f t="shared" ref="U4:U16" si="2">BIN2DEC(LEFT(T4,LEN(T4)-16))*256*256+BIN2DEC(MID(T4,LEN(T4)-15,8))*256+BIN2DEC(MID(T4,LEN(T4)-7,8))</f>
        <v>196624</v>
      </c>
      <c r="V4" s="33" t="str">
        <f t="shared" ref="V4:V16" si="3">DEC2HEX(U4)</f>
        <v>30010</v>
      </c>
    </row>
    <row r="5" spans="1:22" ht="16.5" x14ac:dyDescent="0.6">
      <c r="A5" s="35" t="s">
        <v>43</v>
      </c>
      <c r="B5" s="6">
        <v>2</v>
      </c>
      <c r="C5" s="6" t="str">
        <f t="shared" si="0"/>
        <v>0010</v>
      </c>
      <c r="D5" s="22" t="s">
        <v>33</v>
      </c>
      <c r="E5" s="7" t="s">
        <v>23</v>
      </c>
      <c r="F5" s="22" t="s">
        <v>51</v>
      </c>
      <c r="G5" s="22" t="s">
        <v>52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7" t="s">
        <v>23</v>
      </c>
      <c r="O5" s="7" t="s">
        <v>23</v>
      </c>
      <c r="P5" s="7" t="s">
        <v>23</v>
      </c>
      <c r="Q5" s="22" t="s">
        <v>62</v>
      </c>
      <c r="R5" s="7" t="s">
        <v>23</v>
      </c>
      <c r="S5" s="22" t="s">
        <v>54</v>
      </c>
      <c r="T5" s="12" t="str">
        <f t="shared" si="1"/>
        <v>0001100000000000000011</v>
      </c>
      <c r="U5" s="13">
        <f t="shared" si="2"/>
        <v>393219</v>
      </c>
      <c r="V5" s="25" t="str">
        <f t="shared" si="3"/>
        <v>60003</v>
      </c>
    </row>
    <row r="6" spans="1:22" ht="16.5" x14ac:dyDescent="0.6">
      <c r="A6" s="34" t="s">
        <v>42</v>
      </c>
      <c r="B6" s="28">
        <v>3</v>
      </c>
      <c r="C6" s="28" t="str">
        <f t="shared" si="0"/>
        <v>0011</v>
      </c>
      <c r="D6" s="26" t="s">
        <v>35</v>
      </c>
      <c r="E6" s="27" t="s">
        <v>23</v>
      </c>
      <c r="F6" s="27" t="s">
        <v>23</v>
      </c>
      <c r="G6" s="26" t="s">
        <v>33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26" t="s">
        <v>51</v>
      </c>
      <c r="O6" s="27" t="s">
        <v>23</v>
      </c>
      <c r="P6" s="27" t="s">
        <v>23</v>
      </c>
      <c r="Q6" s="27" t="s">
        <v>26</v>
      </c>
      <c r="R6" s="27" t="s">
        <v>23</v>
      </c>
      <c r="S6" s="26" t="s">
        <v>55</v>
      </c>
      <c r="T6" s="31" t="str">
        <f t="shared" si="1"/>
        <v>100000000001000000100</v>
      </c>
      <c r="U6" s="32">
        <f t="shared" si="2"/>
        <v>1049092</v>
      </c>
      <c r="V6" s="33" t="str">
        <f t="shared" si="3"/>
        <v>100204</v>
      </c>
    </row>
    <row r="7" spans="1:22" ht="16.5" x14ac:dyDescent="0.6">
      <c r="A7" s="6" t="s">
        <v>30</v>
      </c>
      <c r="B7" s="6">
        <v>4</v>
      </c>
      <c r="C7" s="6" t="str">
        <f t="shared" si="0"/>
        <v>0100</v>
      </c>
      <c r="D7" s="22" t="s">
        <v>36</v>
      </c>
      <c r="E7" s="7" t="s">
        <v>23</v>
      </c>
      <c r="F7" s="7" t="s">
        <v>23</v>
      </c>
      <c r="G7" s="22" t="s">
        <v>33</v>
      </c>
      <c r="H7" s="22" t="s">
        <v>51</v>
      </c>
      <c r="I7" s="7" t="s">
        <v>23</v>
      </c>
      <c r="J7" s="7" t="s">
        <v>23</v>
      </c>
      <c r="K7" s="7" t="s">
        <v>23</v>
      </c>
      <c r="L7" s="22" t="s">
        <v>51</v>
      </c>
      <c r="M7" s="7" t="s">
        <v>23</v>
      </c>
      <c r="N7" s="7" t="s">
        <v>23</v>
      </c>
      <c r="O7" s="7" t="s">
        <v>23</v>
      </c>
      <c r="P7" s="7" t="s">
        <v>23</v>
      </c>
      <c r="Q7" s="7" t="s">
        <v>26</v>
      </c>
      <c r="R7" s="7" t="s">
        <v>23</v>
      </c>
      <c r="S7" s="7" t="s">
        <v>29</v>
      </c>
      <c r="T7" s="12" t="str">
        <f t="shared" si="1"/>
        <v>000001000100000000000</v>
      </c>
      <c r="U7" s="13">
        <f t="shared" si="2"/>
        <v>34816</v>
      </c>
      <c r="V7" s="25" t="str">
        <f t="shared" si="3"/>
        <v>8800</v>
      </c>
    </row>
    <row r="8" spans="1:22" ht="16.5" x14ac:dyDescent="0.6">
      <c r="A8" s="28" t="s">
        <v>31</v>
      </c>
      <c r="B8" s="28">
        <v>5</v>
      </c>
      <c r="C8" s="29" t="str">
        <f t="shared" si="0"/>
        <v>0101</v>
      </c>
      <c r="D8" s="26" t="s">
        <v>36</v>
      </c>
      <c r="E8" s="27" t="s">
        <v>23</v>
      </c>
      <c r="F8" s="26" t="s">
        <v>51</v>
      </c>
      <c r="G8" s="26" t="s">
        <v>52</v>
      </c>
      <c r="H8" s="27" t="s">
        <v>23</v>
      </c>
      <c r="I8" s="27" t="s">
        <v>23</v>
      </c>
      <c r="J8" s="27" t="s">
        <v>23</v>
      </c>
      <c r="K8" s="27" t="s">
        <v>23</v>
      </c>
      <c r="L8" s="27" t="s">
        <v>23</v>
      </c>
      <c r="M8" s="27" t="s">
        <v>23</v>
      </c>
      <c r="N8" s="27" t="s">
        <v>23</v>
      </c>
      <c r="O8" s="27" t="s">
        <v>23</v>
      </c>
      <c r="P8" s="27" t="s">
        <v>23</v>
      </c>
      <c r="Q8" s="27" t="s">
        <v>26</v>
      </c>
      <c r="R8" s="27" t="s">
        <v>23</v>
      </c>
      <c r="S8" s="26" t="s">
        <v>56</v>
      </c>
      <c r="T8" s="30" t="str">
        <f t="shared" ref="T8" si="4">D8&amp;E8&amp;F8&amp;G8&amp;H8&amp;I8&amp;J8&amp;K8&amp;L8&amp;M8&amp;N8&amp;O8&amp;P8&amp;Q8&amp;R8&amp;S8</f>
        <v>001100000000000000110</v>
      </c>
      <c r="U8" s="32">
        <f t="shared" si="2"/>
        <v>393222</v>
      </c>
      <c r="V8" s="33" t="str">
        <f t="shared" si="3"/>
        <v>60006</v>
      </c>
    </row>
    <row r="9" spans="1:22" ht="16.5" x14ac:dyDescent="0.6">
      <c r="A9" s="6" t="s">
        <v>32</v>
      </c>
      <c r="B9" s="6">
        <v>6</v>
      </c>
      <c r="C9" s="8" t="str">
        <f t="shared" si="0"/>
        <v>0110</v>
      </c>
      <c r="D9" s="22" t="s">
        <v>35</v>
      </c>
      <c r="E9" s="7" t="s">
        <v>23</v>
      </c>
      <c r="F9" s="7" t="s">
        <v>23</v>
      </c>
      <c r="G9" s="22" t="s">
        <v>33</v>
      </c>
      <c r="H9" s="22" t="s">
        <v>36</v>
      </c>
      <c r="I9" s="22" t="s">
        <v>36</v>
      </c>
      <c r="J9" s="7" t="s">
        <v>23</v>
      </c>
      <c r="K9" s="7" t="s">
        <v>23</v>
      </c>
      <c r="L9" s="7" t="s">
        <v>23</v>
      </c>
      <c r="M9" s="22" t="s">
        <v>51</v>
      </c>
      <c r="N9" s="7" t="s">
        <v>23</v>
      </c>
      <c r="O9" s="7" t="s">
        <v>23</v>
      </c>
      <c r="P9" s="7" t="s">
        <v>23</v>
      </c>
      <c r="Q9" s="7" t="s">
        <v>26</v>
      </c>
      <c r="R9" s="7" t="s">
        <v>23</v>
      </c>
      <c r="S9" s="7" t="s">
        <v>29</v>
      </c>
      <c r="T9" s="14" t="str">
        <f t="shared" si="1"/>
        <v>100000000010000000000</v>
      </c>
      <c r="U9" s="13">
        <f t="shared" si="2"/>
        <v>1049600</v>
      </c>
      <c r="V9" s="25" t="str">
        <f t="shared" si="3"/>
        <v>100400</v>
      </c>
    </row>
    <row r="10" spans="1:22" ht="16.5" x14ac:dyDescent="0.6">
      <c r="A10" s="28" t="s">
        <v>44</v>
      </c>
      <c r="B10" s="28">
        <v>7</v>
      </c>
      <c r="C10" s="29" t="str">
        <f t="shared" si="0"/>
        <v>0111</v>
      </c>
      <c r="D10" s="26" t="s">
        <v>36</v>
      </c>
      <c r="E10" s="27" t="s">
        <v>23</v>
      </c>
      <c r="F10" s="26" t="s">
        <v>51</v>
      </c>
      <c r="G10" s="26" t="s">
        <v>33</v>
      </c>
      <c r="H10" s="27" t="s">
        <v>23</v>
      </c>
      <c r="I10" s="27" t="s">
        <v>23</v>
      </c>
      <c r="J10" s="27" t="s">
        <v>23</v>
      </c>
      <c r="K10" s="27" t="s">
        <v>23</v>
      </c>
      <c r="L10" s="27" t="s">
        <v>23</v>
      </c>
      <c r="M10" s="27" t="s">
        <v>23</v>
      </c>
      <c r="N10" s="27" t="s">
        <v>23</v>
      </c>
      <c r="O10" s="27" t="s">
        <v>23</v>
      </c>
      <c r="P10" s="27" t="s">
        <v>23</v>
      </c>
      <c r="Q10" s="26" t="s">
        <v>60</v>
      </c>
      <c r="R10" s="27" t="s">
        <v>23</v>
      </c>
      <c r="S10" s="26" t="s">
        <v>57</v>
      </c>
      <c r="T10" s="30" t="str">
        <f t="shared" si="1"/>
        <v>001000000000001001000</v>
      </c>
      <c r="U10" s="32">
        <f t="shared" si="2"/>
        <v>262216</v>
      </c>
      <c r="V10" s="33" t="str">
        <f t="shared" si="3"/>
        <v>40048</v>
      </c>
    </row>
    <row r="11" spans="1:22" ht="16.5" x14ac:dyDescent="0.6">
      <c r="A11" s="6" t="s">
        <v>45</v>
      </c>
      <c r="B11" s="6">
        <v>8</v>
      </c>
      <c r="C11" s="8" t="str">
        <f t="shared" si="0"/>
        <v>1000</v>
      </c>
      <c r="D11" s="22" t="s">
        <v>36</v>
      </c>
      <c r="E11" s="7" t="s">
        <v>23</v>
      </c>
      <c r="F11" s="7" t="s">
        <v>23</v>
      </c>
      <c r="G11" s="22" t="s">
        <v>33</v>
      </c>
      <c r="H11" s="7" t="s">
        <v>23</v>
      </c>
      <c r="I11" s="22" t="s">
        <v>51</v>
      </c>
      <c r="J11" s="7" t="s">
        <v>23</v>
      </c>
      <c r="K11" s="7" t="s">
        <v>23</v>
      </c>
      <c r="L11" s="22" t="s">
        <v>51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26</v>
      </c>
      <c r="R11" s="7" t="s">
        <v>23</v>
      </c>
      <c r="S11" s="7" t="s">
        <v>29</v>
      </c>
      <c r="T11" s="14" t="str">
        <f t="shared" si="1"/>
        <v>000000100100000000000</v>
      </c>
      <c r="U11" s="13">
        <f t="shared" si="2"/>
        <v>18432</v>
      </c>
      <c r="V11" s="25" t="str">
        <f t="shared" si="3"/>
        <v>4800</v>
      </c>
    </row>
    <row r="12" spans="1:22" ht="16.5" x14ac:dyDescent="0.6">
      <c r="A12" s="28" t="s">
        <v>46</v>
      </c>
      <c r="B12" s="28">
        <v>9</v>
      </c>
      <c r="C12" s="29" t="str">
        <f t="shared" si="0"/>
        <v>1001</v>
      </c>
      <c r="D12" s="26" t="s">
        <v>36</v>
      </c>
      <c r="E12" s="26" t="s">
        <v>51</v>
      </c>
      <c r="F12" s="26" t="s">
        <v>51</v>
      </c>
      <c r="G12" s="26" t="s">
        <v>33</v>
      </c>
      <c r="H12" s="27" t="s">
        <v>23</v>
      </c>
      <c r="I12" s="27" t="s">
        <v>23</v>
      </c>
      <c r="J12" s="27" t="s">
        <v>23</v>
      </c>
      <c r="K12" s="27" t="s">
        <v>23</v>
      </c>
      <c r="L12" s="27" t="s">
        <v>23</v>
      </c>
      <c r="M12" s="27" t="s">
        <v>23</v>
      </c>
      <c r="N12" s="27" t="s">
        <v>23</v>
      </c>
      <c r="O12" s="26" t="s">
        <v>51</v>
      </c>
      <c r="P12" s="27" t="s">
        <v>23</v>
      </c>
      <c r="Q12" s="27" t="s">
        <v>26</v>
      </c>
      <c r="R12" s="27" t="s">
        <v>23</v>
      </c>
      <c r="S12" s="27" t="s">
        <v>29</v>
      </c>
      <c r="T12" s="30" t="str">
        <f t="shared" si="1"/>
        <v>011000000000100000000</v>
      </c>
      <c r="U12" s="32">
        <f t="shared" si="2"/>
        <v>786688</v>
      </c>
      <c r="V12" s="33" t="str">
        <f t="shared" si="3"/>
        <v>C0100</v>
      </c>
    </row>
    <row r="13" spans="1:22" ht="16.5" x14ac:dyDescent="0.6">
      <c r="A13" s="6" t="s">
        <v>47</v>
      </c>
      <c r="B13" s="6">
        <v>10</v>
      </c>
      <c r="C13" s="6" t="str">
        <f t="shared" si="0"/>
        <v>1010</v>
      </c>
      <c r="D13" s="22" t="s">
        <v>36</v>
      </c>
      <c r="E13" s="22" t="s">
        <v>51</v>
      </c>
      <c r="F13" s="22" t="s">
        <v>51</v>
      </c>
      <c r="G13" s="22" t="s">
        <v>33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23</v>
      </c>
      <c r="N13" s="7" t="s">
        <v>23</v>
      </c>
      <c r="O13" s="7" t="s">
        <v>23</v>
      </c>
      <c r="P13" s="22" t="s">
        <v>51</v>
      </c>
      <c r="Q13" s="7" t="s">
        <v>26</v>
      </c>
      <c r="R13" s="7" t="s">
        <v>23</v>
      </c>
      <c r="S13" s="7" t="s">
        <v>29</v>
      </c>
      <c r="T13" s="12" t="str">
        <f t="shared" si="1"/>
        <v>011000000000010000000</v>
      </c>
      <c r="U13" s="13">
        <f t="shared" si="2"/>
        <v>786560</v>
      </c>
      <c r="V13" s="25" t="str">
        <f t="shared" si="3"/>
        <v>C0080</v>
      </c>
    </row>
    <row r="14" spans="1:22" ht="16.5" x14ac:dyDescent="0.6">
      <c r="A14" s="28" t="s">
        <v>48</v>
      </c>
      <c r="B14" s="28">
        <v>11</v>
      </c>
      <c r="C14" s="28" t="str">
        <f t="shared" si="0"/>
        <v>1011</v>
      </c>
      <c r="D14" s="26" t="s">
        <v>36</v>
      </c>
      <c r="E14" s="27" t="s">
        <v>23</v>
      </c>
      <c r="F14" s="26" t="s">
        <v>51</v>
      </c>
      <c r="G14" s="26" t="s">
        <v>52</v>
      </c>
      <c r="H14" s="27" t="s">
        <v>23</v>
      </c>
      <c r="I14" s="27" t="s">
        <v>23</v>
      </c>
      <c r="J14" s="27" t="s">
        <v>23</v>
      </c>
      <c r="K14" s="27" t="s">
        <v>23</v>
      </c>
      <c r="L14" s="27" t="s">
        <v>23</v>
      </c>
      <c r="M14" s="27" t="s">
        <v>23</v>
      </c>
      <c r="N14" s="27" t="s">
        <v>23</v>
      </c>
      <c r="O14" s="27" t="s">
        <v>23</v>
      </c>
      <c r="P14" s="27" t="s">
        <v>23</v>
      </c>
      <c r="Q14" s="26" t="s">
        <v>61</v>
      </c>
      <c r="R14" s="27" t="s">
        <v>23</v>
      </c>
      <c r="S14" s="26" t="s">
        <v>58</v>
      </c>
      <c r="T14" s="31" t="str">
        <f t="shared" si="1"/>
        <v>001100000000000001100</v>
      </c>
      <c r="U14" s="32">
        <f t="shared" si="2"/>
        <v>393228</v>
      </c>
      <c r="V14" s="33" t="str">
        <f t="shared" si="3"/>
        <v>6000C</v>
      </c>
    </row>
    <row r="15" spans="1:22" ht="16.5" x14ac:dyDescent="0.6">
      <c r="A15" s="6" t="s">
        <v>49</v>
      </c>
      <c r="B15" s="6">
        <v>12</v>
      </c>
      <c r="C15" s="6" t="str">
        <f t="shared" si="0"/>
        <v>1100</v>
      </c>
      <c r="D15" s="22" t="s">
        <v>36</v>
      </c>
      <c r="E15" s="7" t="s">
        <v>23</v>
      </c>
      <c r="F15" s="7" t="s">
        <v>23</v>
      </c>
      <c r="G15" s="22" t="s">
        <v>33</v>
      </c>
      <c r="H15" s="7" t="s">
        <v>23</v>
      </c>
      <c r="I15" s="7" t="s">
        <v>23</v>
      </c>
      <c r="J15" s="7" t="s">
        <v>23</v>
      </c>
      <c r="K15" s="7" t="s">
        <v>23</v>
      </c>
      <c r="L15" s="22" t="s">
        <v>51</v>
      </c>
      <c r="M15" s="7" t="s">
        <v>23</v>
      </c>
      <c r="N15" s="7" t="s">
        <v>23</v>
      </c>
      <c r="O15" s="7" t="s">
        <v>23</v>
      </c>
      <c r="P15" s="7" t="s">
        <v>23</v>
      </c>
      <c r="Q15" s="7" t="s">
        <v>26</v>
      </c>
      <c r="R15" s="7" t="s">
        <v>23</v>
      </c>
      <c r="S15" s="7" t="s">
        <v>29</v>
      </c>
      <c r="T15" s="12" t="str">
        <f t="shared" si="1"/>
        <v>000000000100000000000</v>
      </c>
      <c r="U15" s="13">
        <f t="shared" si="2"/>
        <v>2048</v>
      </c>
      <c r="V15" s="25" t="str">
        <f t="shared" si="3"/>
        <v>800</v>
      </c>
    </row>
    <row r="16" spans="1:22" ht="16.5" x14ac:dyDescent="0.6">
      <c r="A16" s="28" t="s">
        <v>50</v>
      </c>
      <c r="B16" s="28">
        <v>13</v>
      </c>
      <c r="C16" s="28" t="str">
        <f t="shared" si="0"/>
        <v>1101</v>
      </c>
      <c r="D16" s="26" t="s">
        <v>35</v>
      </c>
      <c r="E16" s="27" t="s">
        <v>23</v>
      </c>
      <c r="F16" s="27" t="s">
        <v>23</v>
      </c>
      <c r="G16" s="26" t="s">
        <v>33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7" t="s">
        <v>23</v>
      </c>
      <c r="Q16" s="26" t="s">
        <v>34</v>
      </c>
      <c r="R16" s="27" t="s">
        <v>23</v>
      </c>
      <c r="S16" s="26" t="s">
        <v>59</v>
      </c>
      <c r="T16" s="31" t="str">
        <f t="shared" si="1"/>
        <v>100000000000001101101</v>
      </c>
      <c r="U16" s="32">
        <f t="shared" si="2"/>
        <v>1048685</v>
      </c>
      <c r="V16" s="33" t="str">
        <f t="shared" si="3"/>
        <v>10006D</v>
      </c>
    </row>
    <row r="17" spans="1:21" s="1" customFormat="1" ht="15" x14ac:dyDescent="0.5"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5"/>
      <c r="U17" s="16"/>
    </row>
    <row r="18" spans="1:21" s="1" customFormat="1" ht="15" x14ac:dyDescent="0.5">
      <c r="A18" s="37" t="s">
        <v>39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10"/>
      <c r="O18" s="10"/>
      <c r="P18" s="10"/>
      <c r="Q18" s="10"/>
      <c r="R18" s="10"/>
      <c r="S18" s="10"/>
      <c r="T18" s="15"/>
      <c r="U18" s="16"/>
    </row>
    <row r="19" spans="1:21" s="1" customFormat="1" ht="15" x14ac:dyDescent="0.5">
      <c r="A19" s="37" t="s">
        <v>38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10"/>
      <c r="O19" s="10"/>
      <c r="P19" s="10"/>
      <c r="Q19" s="10"/>
      <c r="R19" s="10"/>
      <c r="S19" s="10"/>
      <c r="T19" s="9"/>
      <c r="U19" s="16"/>
    </row>
    <row r="20" spans="1:21" s="1" customFormat="1" ht="15.75" x14ac:dyDescent="0.55000000000000004">
      <c r="A20" s="37" t="s">
        <v>37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10"/>
      <c r="O20" s="10"/>
      <c r="P20" s="10"/>
      <c r="R20" s="23" t="s">
        <v>41</v>
      </c>
      <c r="S20" s="10"/>
      <c r="T20" s="9"/>
      <c r="U20" s="16"/>
    </row>
    <row r="21" spans="1:21" s="1" customFormat="1" ht="15" x14ac:dyDescent="0.5">
      <c r="A21" s="37" t="s">
        <v>40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10"/>
      <c r="O21" s="10"/>
      <c r="P21" s="10"/>
      <c r="Q21" s="10"/>
      <c r="R21" s="10"/>
      <c r="S21" s="10"/>
      <c r="T21" s="9"/>
      <c r="U21" s="16"/>
    </row>
    <row r="22" spans="1:21" s="1" customFormat="1" ht="15" x14ac:dyDescent="0.5"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"/>
      <c r="U22" s="1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D2:Q16">
    <cfRule type="containsText" dxfId="3" priority="8" operator="containsText" text="1">
      <formula>NOT(ISERROR(SEARCH("1",D2)))</formula>
    </cfRule>
  </conditionalFormatting>
  <conditionalFormatting sqref="D3:S17 N18:Q19 N20:P20 N21:Q21 D22:Q1048576">
    <cfRule type="containsText" dxfId="2" priority="28" operator="containsText" text="1">
      <formula>NOT(ISERROR(SEARCH("1",D3)))</formula>
    </cfRule>
  </conditionalFormatting>
  <conditionalFormatting sqref="R3:S16">
    <cfRule type="containsText" dxfId="1" priority="1" operator="containsText" text="1">
      <formula>NOT(ISERROR(SEARCH("1",R3)))</formula>
    </cfRule>
  </conditionalFormatting>
  <conditionalFormatting sqref="R2:V2">
    <cfRule type="containsText" dxfId="0" priority="12" operator="containsText" text="1">
      <formula>NOT(ISERROR(SEARCH("1",R2)))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李泓禧</cp:lastModifiedBy>
  <dcterms:created xsi:type="dcterms:W3CDTF">2015-06-05T18:19:00Z</dcterms:created>
  <dcterms:modified xsi:type="dcterms:W3CDTF">2023-06-22T05:18:18Z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