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" sheetId="1" r:id="rId4"/>
  </sheets>
  <definedNames/>
  <calcPr/>
  <extLst>
    <ext uri="GoogleSheetsCustomDataVersion1">
      <go:sheetsCustomData xmlns:go="http://customooxmlschemas.google.com/" r:id="rId5" roundtripDataSignature="AMtx7mijR/yVw3oXJKgHYvrHH1a3xcWQYQ=="/>
    </ext>
  </extLst>
</workbook>
</file>

<file path=xl/sharedStrings.xml><?xml version="1.0" encoding="utf-8"?>
<sst xmlns="http://schemas.openxmlformats.org/spreadsheetml/2006/main" count="46" uniqueCount="46">
  <si>
    <t>province</t>
  </si>
  <si>
    <t>population_2021</t>
  </si>
  <si>
    <t>man</t>
  </si>
  <si>
    <t>woman</t>
  </si>
  <si>
    <t>age&lt;20</t>
  </si>
  <si>
    <t>age20-49</t>
  </si>
  <si>
    <t>age&gt;50</t>
  </si>
  <si>
    <t>area_km2</t>
  </si>
  <si>
    <t>population_density_per_km2</t>
  </si>
  <si>
    <t>cities_regencies</t>
  </si>
  <si>
    <t>cities</t>
  </si>
  <si>
    <t>regencies</t>
  </si>
  <si>
    <t>ACEH</t>
  </si>
  <si>
    <t>BALI</t>
  </si>
  <si>
    <t>BANGKA BELITUNG</t>
  </si>
  <si>
    <t>BANTEN</t>
  </si>
  <si>
    <t>BENGKULU</t>
  </si>
  <si>
    <t>DI YOGYAKARTA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</si>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</sst>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horizontal="center"/>
    </xf>
    <xf borderId="0" fillId="2" fontId="0" numFmtId="0" xfId="0" applyAlignment="1" applyFont="1">
      <alignment horizontal="center" readingOrder="0"/>
    </xf>
    <xf borderId="0" fillId="0" fontId="0" numFmtId="0" xfId="0" applyAlignment="1" applyFont="1">
      <alignment horizontal="center"/>
    </xf>
    <xf borderId="0" fillId="2" fontId="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14.71"/>
    <col customWidth="1" min="3" max="3" width="15.43"/>
    <col customWidth="1" min="4" max="4" width="27.71"/>
    <col customWidth="1" min="5" max="5" width="15.0"/>
    <col customWidth="1" min="6" max="6" width="12.29"/>
    <col customWidth="1" min="7" max="7" width="20.71"/>
    <col customWidth="1" min="8" max="8" width="10.57"/>
    <col customWidth="1" min="9" max="9" width="26.29"/>
    <col customWidth="1" min="10" max="10" width="14.0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12</v>
      </c>
      <c r="B2" s="2">
        <v>5347889.0</v>
      </c>
      <c r="C2" s="2">
        <v>2676698.0</v>
      </c>
      <c r="D2" s="2">
        <v>2671191.0</v>
      </c>
      <c r="E2" s="2">
        <v>1884540.0</v>
      </c>
      <c r="F2" s="2">
        <v>2486997.0</v>
      </c>
      <c r="G2" s="2">
        <v>976352.0</v>
      </c>
      <c r="H2" s="2">
        <v>56839.0</v>
      </c>
      <c r="I2" s="2">
        <v>94.0</v>
      </c>
      <c r="J2" s="1">
        <v>23.0</v>
      </c>
      <c r="K2" s="1">
        <v>5.0</v>
      </c>
      <c r="L2" s="1">
        <v>18.0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4" t="s">
        <v>13</v>
      </c>
      <c r="B3" s="2">
        <v>4279129.0</v>
      </c>
      <c r="C3" s="2">
        <v>2145798.0</v>
      </c>
      <c r="D3" s="2">
        <v>2133331.0</v>
      </c>
      <c r="E3" s="2">
        <v>1185375.0</v>
      </c>
      <c r="F3" s="2">
        <v>1900254.0</v>
      </c>
      <c r="G3" s="2">
        <v>1193500.0</v>
      </c>
      <c r="H3" s="2">
        <v>5590.0</v>
      </c>
      <c r="I3" s="2">
        <v>765.0</v>
      </c>
      <c r="J3" s="1">
        <v>9.0</v>
      </c>
      <c r="K3" s="1">
        <v>1.0</v>
      </c>
      <c r="L3" s="1">
        <v>8.0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4" t="s">
        <v>14</v>
      </c>
      <c r="B4" s="2">
        <v>1461893.0</v>
      </c>
      <c r="C4" s="2">
        <v>748664.0</v>
      </c>
      <c r="D4" s="2">
        <v>713229.0</v>
      </c>
      <c r="E4" s="2">
        <f>86383+135028+142943+116726</f>
        <v>481080</v>
      </c>
      <c r="F4" s="2">
        <f>119820+109203+119323+127038+125814+99331</f>
        <v>700529</v>
      </c>
      <c r="G4" s="1">
        <f>81111+62247+52794+37987+23558+22587
</f>
        <v>280284</v>
      </c>
      <c r="H4" s="2">
        <v>16690.0</v>
      </c>
      <c r="I4" s="2">
        <v>88.0</v>
      </c>
      <c r="J4" s="2">
        <v>6.0</v>
      </c>
      <c r="K4" s="2">
        <v>1.0</v>
      </c>
      <c r="L4" s="2">
        <v>7.0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4" t="s">
        <v>15</v>
      </c>
      <c r="B5" s="2">
        <v>1.2030892E7</v>
      </c>
      <c r="C5" s="2">
        <v>6110955.0</v>
      </c>
      <c r="D5" s="2">
        <v>5919937.0</v>
      </c>
      <c r="E5" s="2">
        <v>3827488.0</v>
      </c>
      <c r="F5" s="2">
        <v>5963206.0</v>
      </c>
      <c r="G5" s="2">
        <v>2237615.0</v>
      </c>
      <c r="H5" s="2">
        <v>9352.0</v>
      </c>
      <c r="I5" s="2">
        <v>1286.0</v>
      </c>
      <c r="J5" s="1">
        <v>8.0</v>
      </c>
      <c r="K5" s="1">
        <v>4.0</v>
      </c>
      <c r="L5" s="1">
        <v>4.0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4" t="s">
        <v>16</v>
      </c>
      <c r="B6" s="2">
        <v>2037019.0</v>
      </c>
      <c r="C6" s="2">
        <v>1040481.0</v>
      </c>
      <c r="D6" s="2">
        <v>996538.0</v>
      </c>
      <c r="E6" s="1">
        <f>(112581+179323+187945+173602)</f>
        <v>653451</v>
      </c>
      <c r="F6" s="1">
        <f>(176011+166254+167835+166056+164591+139275)</f>
        <v>980022</v>
      </c>
      <c r="G6" s="1">
        <f>(119610+94957+76915+48395+29865+33803)</f>
        <v>403545</v>
      </c>
      <c r="H6" s="2">
        <v>20130.0</v>
      </c>
      <c r="I6" s="2">
        <v>101.0</v>
      </c>
      <c r="J6" s="1">
        <v>10.0</v>
      </c>
      <c r="K6" s="1">
        <v>1.0</v>
      </c>
      <c r="L6" s="1">
        <v>9.0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4" t="s">
        <v>17</v>
      </c>
      <c r="B7" s="2">
        <v>3677446.0</v>
      </c>
      <c r="C7" s="2">
        <v>1820400.0</v>
      </c>
      <c r="D7" s="2">
        <v>1857046.0</v>
      </c>
      <c r="E7" s="1">
        <f>(170151+247623+273463+259833)</f>
        <v>951070</v>
      </c>
      <c r="F7" s="1">
        <f>(263866+262364+247943+259948+285041+264982)</f>
        <v>1584144</v>
      </c>
      <c r="G7" s="1">
        <f>(267857+237022+207326+158550+107408+164069)</f>
        <v>1142232</v>
      </c>
      <c r="H7" s="2">
        <v>3173.0</v>
      </c>
      <c r="I7" s="2">
        <v>1159.0</v>
      </c>
      <c r="J7" s="2">
        <v>5.0</v>
      </c>
      <c r="K7" s="1">
        <v>1.0</v>
      </c>
      <c r="L7" s="1">
        <v>4.0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4" t="s">
        <v>18</v>
      </c>
      <c r="B8" s="2">
        <v>1.1261595E7</v>
      </c>
      <c r="C8" s="2">
        <v>5655534.0</v>
      </c>
      <c r="D8" s="2">
        <v>5606061.0</v>
      </c>
      <c r="E8" s="1">
        <f>(642439+948586+963058+880664)</f>
        <v>3434747</v>
      </c>
      <c r="F8" s="1">
        <f>(870096+850099+875562+954548+1007608+866571)</f>
        <v>5424484</v>
      </c>
      <c r="G8" s="1">
        <f>(754970+576440+438544+283403+180204+168802)</f>
        <v>2402363</v>
      </c>
      <c r="H8" s="2">
        <v>661.0</v>
      </c>
      <c r="I8" s="2">
        <v>17031.0</v>
      </c>
      <c r="J8" s="1">
        <v>6.0</v>
      </c>
      <c r="K8" s="1">
        <v>5.0</v>
      </c>
      <c r="L8" s="1">
        <v>1.0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4" t="s">
        <v>19</v>
      </c>
      <c r="B9" s="2">
        <v>1200663.0</v>
      </c>
      <c r="C9" s="2">
        <v>605977.0</v>
      </c>
      <c r="D9" s="2">
        <v>594686.0</v>
      </c>
      <c r="E9" s="1">
        <f>(67765+102379+106531+113160)</f>
        <v>389835</v>
      </c>
      <c r="F9" s="1">
        <f>(115047+105642+93141+84586+88872+86281)</f>
        <v>573569</v>
      </c>
      <c r="G9" s="1">
        <f>(74223+55898+41976+28927+18549+17686)</f>
        <v>237259</v>
      </c>
      <c r="H9" s="2">
        <v>12045.0</v>
      </c>
      <c r="I9" s="2">
        <v>100.0</v>
      </c>
      <c r="J9" s="1">
        <v>6.0</v>
      </c>
      <c r="K9" s="1">
        <v>1.0</v>
      </c>
      <c r="L9" s="1">
        <v>5.0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4" t="s">
        <v>20</v>
      </c>
      <c r="B10" s="2">
        <v>3603439.0</v>
      </c>
      <c r="C10" s="2">
        <v>1834066.0</v>
      </c>
      <c r="D10" s="2">
        <v>1769373.0</v>
      </c>
      <c r="E10" s="2">
        <f>(202753+326673+343686+286168)</f>
        <v>1159280</v>
      </c>
      <c r="F10" s="1">
        <f>(305628+289458+287743+301221+302955+255386)</f>
        <v>1742391</v>
      </c>
      <c r="G10" s="1">
        <f>(214962+163464+130141+86756+51966+54479)</f>
        <v>701768</v>
      </c>
      <c r="H10" s="2">
        <v>49008.0</v>
      </c>
      <c r="I10" s="2">
        <v>74.0</v>
      </c>
      <c r="J10" s="1">
        <v>11.0</v>
      </c>
      <c r="K10" s="1">
        <v>2.0</v>
      </c>
      <c r="L10" s="1">
        <v>9.0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4" t="s">
        <v>21</v>
      </c>
      <c r="B11" s="2">
        <v>4.8220094E7</v>
      </c>
      <c r="C11" s="2">
        <v>2.442341E7</v>
      </c>
      <c r="D11" s="2">
        <v>2.3796684E7</v>
      </c>
      <c r="E11" s="2">
        <v>1.4978504E7</v>
      </c>
      <c r="F11" s="2">
        <v>2.2810165E7</v>
      </c>
      <c r="G11" s="2">
        <v>1.0431424E7</v>
      </c>
      <c r="H11" s="2">
        <v>37040.0</v>
      </c>
      <c r="I11" s="2">
        <v>1302.0</v>
      </c>
      <c r="J11" s="1">
        <v>27.0</v>
      </c>
      <c r="K11" s="1">
        <v>9.0</v>
      </c>
      <c r="L11" s="1">
        <v>18.0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4" t="s">
        <v>22</v>
      </c>
      <c r="B12" s="1">
        <v>3.7313063E7</v>
      </c>
      <c r="C12" s="1">
        <v>1.8778596E7</v>
      </c>
      <c r="D12" s="1">
        <v>1.8534467E7</v>
      </c>
      <c r="E12" s="1">
        <v>1.0518074E7</v>
      </c>
      <c r="F12" s="1">
        <v>1.7006533E7</v>
      </c>
      <c r="G12" s="2">
        <v>9788451.0</v>
      </c>
      <c r="H12" s="2">
        <v>34334.0</v>
      </c>
      <c r="I12" s="2">
        <v>1087.0</v>
      </c>
      <c r="J12" s="1">
        <v>35.0</v>
      </c>
      <c r="K12" s="1">
        <v>6.0</v>
      </c>
      <c r="L12" s="1">
        <v>29.0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4" t="s">
        <v>23</v>
      </c>
      <c r="B13" s="1">
        <v>4.1063094E7</v>
      </c>
      <c r="C13" s="1">
        <v>2.0485906E7</v>
      </c>
      <c r="D13" s="1">
        <v>2.0577188E7</v>
      </c>
      <c r="E13" s="1">
        <v>1.1023024E7</v>
      </c>
      <c r="F13" s="1">
        <v>1.8525947E7</v>
      </c>
      <c r="G13" s="1">
        <v>7720497.0</v>
      </c>
      <c r="H13" s="2">
        <v>48033.0</v>
      </c>
      <c r="I13" s="1">
        <v>855.0</v>
      </c>
      <c r="J13" s="1">
        <v>38.0</v>
      </c>
      <c r="K13" s="1">
        <v>9.0</v>
      </c>
      <c r="L13" s="1">
        <v>29.0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4" t="s">
        <v>24</v>
      </c>
      <c r="B14" s="2">
        <v>5466942.0</v>
      </c>
      <c r="C14" s="2">
        <v>2810468.0</v>
      </c>
      <c r="D14" s="2">
        <v>2656474.0</v>
      </c>
      <c r="E14" s="2">
        <v>1795664.0</v>
      </c>
      <c r="F14" s="2">
        <v>2645244.0</v>
      </c>
      <c r="G14" s="2">
        <v>1026034.0</v>
      </c>
      <c r="H14" s="2">
        <v>147035.0</v>
      </c>
      <c r="I14" s="2">
        <v>37.0</v>
      </c>
      <c r="J14" s="1">
        <v>14.0</v>
      </c>
      <c r="K14" s="1">
        <v>2.0</v>
      </c>
      <c r="L14" s="1">
        <v>12.0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4" t="s">
        <v>25</v>
      </c>
      <c r="B15" s="2">
        <v>4119824.0</v>
      </c>
      <c r="C15" s="2">
        <v>2082688.0</v>
      </c>
      <c r="D15" s="2">
        <v>2037136.0</v>
      </c>
      <c r="E15" s="2">
        <v>1307898.0</v>
      </c>
      <c r="F15" s="2">
        <v>1975517.0</v>
      </c>
      <c r="G15" s="2">
        <v>836463.0</v>
      </c>
      <c r="H15" s="2">
        <v>37190.0</v>
      </c>
      <c r="I15" s="2">
        <v>111.0</v>
      </c>
      <c r="J15" s="1">
        <v>13.0</v>
      </c>
      <c r="K15" s="1">
        <v>2.0</v>
      </c>
      <c r="L15" s="1">
        <v>11.0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4" t="s">
        <v>26</v>
      </c>
      <c r="B16" s="2">
        <v>2656442.0</v>
      </c>
      <c r="C16" s="2">
        <v>1372773.0</v>
      </c>
      <c r="D16" s="2">
        <v>1283669.0</v>
      </c>
      <c r="E16" s="2">
        <v>878038.0</v>
      </c>
      <c r="F16" s="2">
        <v>1307784.0</v>
      </c>
      <c r="G16" s="2">
        <v>470574.0</v>
      </c>
      <c r="H16" s="2">
        <v>153413.0</v>
      </c>
      <c r="I16" s="2">
        <v>17.0</v>
      </c>
      <c r="J16" s="1">
        <v>14.0</v>
      </c>
      <c r="K16" s="1">
        <v>1.0</v>
      </c>
      <c r="L16" s="1">
        <v>13.0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4" t="s">
        <v>27</v>
      </c>
      <c r="B17" s="2">
        <v>3849832.0</v>
      </c>
      <c r="C17" s="2">
        <v>1995324.0</v>
      </c>
      <c r="D17" s="2">
        <v>1854508.0</v>
      </c>
      <c r="E17" s="2">
        <v>1305634.0</v>
      </c>
      <c r="F17" s="2">
        <v>1872062.0</v>
      </c>
      <c r="G17" s="2">
        <v>672136.0</v>
      </c>
      <c r="H17" s="2">
        <v>127907.0</v>
      </c>
      <c r="I17" s="2">
        <v>30.0</v>
      </c>
      <c r="J17" s="1">
        <v>10.0</v>
      </c>
      <c r="K17" s="1">
        <v>3.0</v>
      </c>
      <c r="L17" s="1">
        <v>7.0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4" t="s">
        <v>28</v>
      </c>
      <c r="B18" s="2">
        <v>5466942.0</v>
      </c>
      <c r="C18" s="2">
        <v>365008.0</v>
      </c>
      <c r="D18" s="2">
        <v>332995.0</v>
      </c>
      <c r="E18" s="1">
        <f>(44127+69239+71646+59496)</f>
        <v>244508</v>
      </c>
      <c r="F18" s="1">
        <f>(62473+59102+55594+56482+57102+47552)</f>
        <v>338305</v>
      </c>
      <c r="G18" s="1">
        <f>(39890+27499+19772+12546+7624+7858)</f>
        <v>115189</v>
      </c>
      <c r="H18" s="2">
        <v>147035.0</v>
      </c>
      <c r="I18" s="2">
        <v>37.0</v>
      </c>
      <c r="J18" s="2">
        <v>14.0</v>
      </c>
      <c r="K18" s="2">
        <v>2.0</v>
      </c>
      <c r="L18" s="2">
        <v>12.0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4" t="s">
        <v>29</v>
      </c>
      <c r="B19" s="2">
        <v>2082785.0</v>
      </c>
      <c r="C19" s="2">
        <v>1060044.0</v>
      </c>
      <c r="D19" s="2">
        <v>1022741.0</v>
      </c>
      <c r="E19" s="2">
        <v>698328.0</v>
      </c>
      <c r="F19" s="2">
        <v>1060964.0</v>
      </c>
      <c r="G19" s="2">
        <v>323493.0</v>
      </c>
      <c r="H19" s="2">
        <v>8273.0</v>
      </c>
      <c r="I19" s="2">
        <v>252.0</v>
      </c>
      <c r="J19" s="1">
        <v>7.0</v>
      </c>
      <c r="K19" s="1">
        <v>2.0</v>
      </c>
      <c r="L19" s="1">
        <v>5.0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4" t="s">
        <v>30</v>
      </c>
      <c r="B20" s="1">
        <v>8109601.0</v>
      </c>
      <c r="C20" s="2">
        <v>4547517.0</v>
      </c>
      <c r="D20" s="2">
        <v>4334590.0</v>
      </c>
      <c r="E20" s="1">
        <f>480031+779705+711268</f>
        <v>1971004</v>
      </c>
      <c r="F20" s="1">
        <f>715484+694859+710398+692740+621398</f>
        <v>3434879</v>
      </c>
      <c r="G20" s="1">
        <f>537712+429101+350560+231539+163552+190884</f>
        <v>1903348</v>
      </c>
      <c r="H20" s="2">
        <v>33575.0</v>
      </c>
      <c r="I20" s="2">
        <v>265.0</v>
      </c>
      <c r="J20" s="1">
        <v>15.0</v>
      </c>
      <c r="K20" s="1">
        <v>2.0</v>
      </c>
      <c r="L20" s="1">
        <v>13.0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4" t="s">
        <v>31</v>
      </c>
      <c r="B21" s="2">
        <v>1880666.0</v>
      </c>
      <c r="C21" s="2">
        <v>948625.0</v>
      </c>
      <c r="D21" s="2">
        <v>932041.0</v>
      </c>
      <c r="E21" s="1">
        <f>(85424+179881+199342+208610)</f>
        <v>673257</v>
      </c>
      <c r="F21" s="1">
        <f>(190961+155424+141816+141926+129411+109027)</f>
        <v>868565</v>
      </c>
      <c r="G21" s="1">
        <f>(91833+74656+62204+44323+29405+36423)</f>
        <v>338844</v>
      </c>
      <c r="H21" s="2">
        <v>46150.0</v>
      </c>
      <c r="I21" s="2">
        <v>41.0</v>
      </c>
      <c r="J21" s="1">
        <v>11.0</v>
      </c>
      <c r="K21" s="1">
        <v>2.0</v>
      </c>
      <c r="L21" s="1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4" t="s">
        <v>32</v>
      </c>
      <c r="B22" s="2">
        <v>1323927.0</v>
      </c>
      <c r="C22" s="2">
        <v>678715.0</v>
      </c>
      <c r="D22" s="2">
        <v>645212.0</v>
      </c>
      <c r="E22" s="2">
        <v>456086.0</v>
      </c>
      <c r="F22" s="2">
        <v>648962.0</v>
      </c>
      <c r="G22" s="2">
        <v>218879.0</v>
      </c>
      <c r="H22" s="2">
        <v>32989.0</v>
      </c>
      <c r="I22" s="2">
        <v>40.0</v>
      </c>
      <c r="J22" s="1">
        <v>10.0</v>
      </c>
      <c r="K22" s="1">
        <v>2.0</v>
      </c>
      <c r="L22" s="1">
        <v>8.0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4" t="s">
        <v>33</v>
      </c>
      <c r="B23" s="2">
        <v>5432209.0</v>
      </c>
      <c r="C23" s="2">
        <v>2706822.0</v>
      </c>
      <c r="D23" s="2">
        <v>2725387.0</v>
      </c>
      <c r="E23" s="1">
        <f>(333158+518572+516469+417646)</f>
        <v>1785845</v>
      </c>
      <c r="F23" s="1">
        <f>(443669+425121+444289+458607+440577+370503)</f>
        <v>2582766</v>
      </c>
      <c r="G23" s="1">
        <f>(321222+230963+191545+125864+90679+103325)</f>
        <v>1063598</v>
      </c>
      <c r="H23" s="2">
        <v>19677.0</v>
      </c>
      <c r="I23" s="2">
        <v>276.0</v>
      </c>
      <c r="J23" s="1">
        <v>10.0</v>
      </c>
      <c r="K23" s="1">
        <v>2.0</v>
      </c>
      <c r="L23" s="1">
        <v>8.0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4" t="s">
        <v>34</v>
      </c>
      <c r="B24" s="2">
        <v>5489851.0</v>
      </c>
      <c r="C24" s="2">
        <v>2749006.0</v>
      </c>
      <c r="D24" s="2">
        <v>2740845.0</v>
      </c>
      <c r="E24" s="2">
        <v>1885779.0</v>
      </c>
      <c r="F24" s="2">
        <v>2528106.0</v>
      </c>
      <c r="G24" s="2">
        <v>1075966.0</v>
      </c>
      <c r="H24" s="2">
        <v>46452.0</v>
      </c>
      <c r="I24" s="2">
        <v>118.0</v>
      </c>
      <c r="J24" s="1">
        <v>22.0</v>
      </c>
      <c r="K24" s="1">
        <v>1.0</v>
      </c>
      <c r="L24" s="1">
        <v>21.0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4" t="s">
        <v>35</v>
      </c>
      <c r="B25" s="2">
        <v>4313086.0</v>
      </c>
      <c r="C25" s="2">
        <v>2289328.0</v>
      </c>
      <c r="D25" s="2">
        <v>2023758.0</v>
      </c>
      <c r="E25" s="2">
        <v>1188370.0</v>
      </c>
      <c r="F25" s="2">
        <v>2407288.0</v>
      </c>
      <c r="G25" s="2">
        <v>272362.0</v>
      </c>
      <c r="H25" s="2">
        <v>312767.0</v>
      </c>
      <c r="I25" s="2">
        <v>14.0</v>
      </c>
      <c r="J25" s="1">
        <v>29.0</v>
      </c>
      <c r="K25" s="1">
        <v>1.0</v>
      </c>
      <c r="L25" s="1">
        <v>28.0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4" t="s">
        <v>36</v>
      </c>
      <c r="B26" s="2">
        <v>1150468.0</v>
      </c>
      <c r="C26" s="2">
        <v>599890.0</v>
      </c>
      <c r="D26" s="2">
        <v>550578.0</v>
      </c>
      <c r="E26" s="2">
        <v>400408.0</v>
      </c>
      <c r="F26" s="2">
        <v>478467.0</v>
      </c>
      <c r="G26" s="2">
        <v>167822.0</v>
      </c>
      <c r="H26" s="2">
        <v>99505.0</v>
      </c>
      <c r="I26" s="2">
        <v>12.0</v>
      </c>
      <c r="J26" s="1">
        <v>13.0</v>
      </c>
      <c r="K26" s="1">
        <v>1.0</v>
      </c>
      <c r="L26" s="1">
        <v>12.0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4" t="s">
        <v>37</v>
      </c>
      <c r="B27" s="2">
        <v>6574932.0</v>
      </c>
      <c r="C27" s="2">
        <v>3360287.0</v>
      </c>
      <c r="D27" s="2">
        <v>3214645.0</v>
      </c>
      <c r="E27" s="2">
        <v>2270184.0</v>
      </c>
      <c r="F27" s="2">
        <v>3179321.0</v>
      </c>
      <c r="G27" s="2">
        <v>1125427.0</v>
      </c>
      <c r="H27" s="2">
        <v>89935.0</v>
      </c>
      <c r="I27" s="2">
        <v>73.0</v>
      </c>
      <c r="J27" s="1">
        <v>12.0</v>
      </c>
      <c r="K27" s="1">
        <v>2.0</v>
      </c>
      <c r="L27" s="1">
        <v>10.0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4" t="s">
        <v>38</v>
      </c>
      <c r="B28" s="2">
        <v>1442225.0</v>
      </c>
      <c r="C28" s="2">
        <v>732436.0</v>
      </c>
      <c r="D28" s="2">
        <v>709789.0</v>
      </c>
      <c r="E28" s="1">
        <f>(86265+134991+141799+155136)</f>
        <v>518191</v>
      </c>
      <c r="F28" s="1">
        <f>(145923+119531+106789+105002+101584+89776)</f>
        <v>668605</v>
      </c>
      <c r="G28" s="1">
        <f>(80779+54908+41953+28461+21019+28309)</f>
        <v>255429</v>
      </c>
      <c r="H28" s="2">
        <v>16589.0</v>
      </c>
      <c r="I28" s="2">
        <v>87.0</v>
      </c>
      <c r="J28" s="1">
        <v>6.0</v>
      </c>
      <c r="K28" s="2">
        <v>0.0</v>
      </c>
      <c r="L28" s="1">
        <v>6.0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4" t="s">
        <v>39</v>
      </c>
      <c r="B29" s="2">
        <v>9218736.0</v>
      </c>
      <c r="C29" s="2">
        <v>4575422.0</v>
      </c>
      <c r="D29" s="2">
        <v>4643314.0</v>
      </c>
      <c r="E29" s="2">
        <v>2977715.0</v>
      </c>
      <c r="F29" s="2">
        <v>4204883.0</v>
      </c>
      <c r="G29" s="2">
        <v>2036139.0</v>
      </c>
      <c r="H29" s="2">
        <v>45704.0</v>
      </c>
      <c r="I29" s="2">
        <v>202.0</v>
      </c>
      <c r="J29" s="1">
        <v>24.0</v>
      </c>
      <c r="K29" s="1">
        <v>3.0</v>
      </c>
      <c r="L29" s="1">
        <v>21.0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4" t="s">
        <v>40</v>
      </c>
      <c r="B30" s="2">
        <v>3051754.0</v>
      </c>
      <c r="C30" s="2">
        <v>1566691.0</v>
      </c>
      <c r="D30" s="2">
        <v>1485063.0</v>
      </c>
      <c r="E30" s="2">
        <v>995721.0</v>
      </c>
      <c r="F30" s="2">
        <v>1458038.0</v>
      </c>
      <c r="G30" s="2">
        <v>597996.0</v>
      </c>
      <c r="H30" s="2">
        <v>61237.0</v>
      </c>
      <c r="I30" s="2">
        <v>50.0</v>
      </c>
      <c r="J30" s="1">
        <v>13.0</v>
      </c>
      <c r="K30" s="1">
        <v>1.0</v>
      </c>
      <c r="L30" s="1">
        <v>12.0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4" t="s">
        <v>41</v>
      </c>
      <c r="B31" s="2">
        <v>2679179.0</v>
      </c>
      <c r="C31" s="2">
        <v>1357522.0</v>
      </c>
      <c r="D31" s="2">
        <v>1321657.0</v>
      </c>
      <c r="E31" s="2">
        <v>964943.0</v>
      </c>
      <c r="F31" s="2">
        <v>1242662.0</v>
      </c>
      <c r="G31" s="2">
        <v>471.573</v>
      </c>
      <c r="H31" s="2">
        <v>36158.0</v>
      </c>
      <c r="I31" s="2">
        <v>74.0</v>
      </c>
      <c r="J31" s="1">
        <v>17.0</v>
      </c>
      <c r="K31" s="1">
        <v>2.0</v>
      </c>
      <c r="L31" s="1">
        <v>15.0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4" t="s">
        <v>42</v>
      </c>
      <c r="B32" s="1">
        <v>2409921.0</v>
      </c>
      <c r="C32" s="2">
        <v>1359963.0</v>
      </c>
      <c r="D32" s="2">
        <v>1298035.0</v>
      </c>
      <c r="E32" s="1">
        <f>103469+190644+206974+235729</f>
        <v>736816</v>
      </c>
      <c r="F32" s="1">
        <f>230819+218184+195084+184909+198287+202641</f>
        <v>1229924</v>
      </c>
      <c r="G32" s="1">
        <f>186386+154269+118485+96609+62929+72580</f>
        <v>691258</v>
      </c>
      <c r="H32" s="2">
        <v>14511.0</v>
      </c>
      <c r="I32" s="2">
        <v>183.0</v>
      </c>
      <c r="J32" s="1">
        <v>15.0</v>
      </c>
      <c r="K32" s="1">
        <v>4.0</v>
      </c>
      <c r="L32" s="1">
        <v>11.0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4" t="s">
        <v>43</v>
      </c>
      <c r="B33" s="2">
        <v>5604457.0</v>
      </c>
      <c r="C33" s="2">
        <v>2815871.0</v>
      </c>
      <c r="D33" s="2">
        <v>2788586.0</v>
      </c>
      <c r="E33" s="2">
        <v>1820822.0</v>
      </c>
      <c r="F33" s="2">
        <v>2527611.0</v>
      </c>
      <c r="G33" s="2">
        <v>1256024.0</v>
      </c>
      <c r="H33" s="2">
        <v>42137.0</v>
      </c>
      <c r="I33" s="2">
        <v>113.0</v>
      </c>
      <c r="J33" s="1">
        <v>19.0</v>
      </c>
      <c r="K33" s="1">
        <v>7.0</v>
      </c>
      <c r="L33" s="1">
        <v>12.0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4" t="s">
        <v>44</v>
      </c>
      <c r="B34" s="2">
        <v>8565814.0</v>
      </c>
      <c r="C34" s="2">
        <v>4364258.0</v>
      </c>
      <c r="D34" s="2">
        <v>4201556.0</v>
      </c>
      <c r="E34" s="2">
        <v>2765432.0</v>
      </c>
      <c r="F34" s="2">
        <v>4060139.0</v>
      </c>
      <c r="G34" s="2">
        <v>1740252.0</v>
      </c>
      <c r="H34" s="2">
        <v>86769.0</v>
      </c>
      <c r="I34" s="2">
        <v>99.0</v>
      </c>
      <c r="J34" s="1">
        <v>17.0</v>
      </c>
      <c r="K34" s="1">
        <v>4.0</v>
      </c>
      <c r="L34" s="1">
        <v>13.0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4" t="s">
        <v>45</v>
      </c>
      <c r="B35" s="2">
        <v>1.5242297E7</v>
      </c>
      <c r="C35" s="2">
        <v>7638329.0</v>
      </c>
      <c r="D35" s="2">
        <v>7603968.0</v>
      </c>
      <c r="E35" s="2">
        <v>5087744.0</v>
      </c>
      <c r="F35" s="2">
        <v>7070987.0</v>
      </c>
      <c r="G35" s="2">
        <v>3083565.0</v>
      </c>
      <c r="H35" s="2">
        <v>72460.0</v>
      </c>
      <c r="I35" s="2">
        <v>210.0</v>
      </c>
      <c r="J35" s="1">
        <v>33.0</v>
      </c>
      <c r="K35" s="1">
        <v>8.0</v>
      </c>
      <c r="L35" s="1">
        <v>25.0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2022-06-02T14:58:08Z</dcterms:created>
  <dc:creator>hp</dc:creator>
</cp:coreProperties>
</file>