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750749e49dfd98cf/Studium in der Schweiz/20FS/Advanced Systems Lab/SPH Simulator/"/>
    </mc:Choice>
  </mc:AlternateContent>
  <xr:revisionPtr revIDLastSave="323" documentId="11_AD4DB114E441178AC67DF4824651ECD0683EDF1B" xr6:coauthVersionLast="45" xr6:coauthVersionMax="45" xr10:uidLastSave="{1AE81870-DB14-47A1-8653-0CF636AA745C}"/>
  <bookViews>
    <workbookView xWindow="-93" yWindow="-93" windowWidth="21520" windowHeight="1218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  <c r="C19" i="1"/>
  <c r="D19" i="1"/>
  <c r="E19" i="1"/>
  <c r="F19" i="1"/>
  <c r="G19" i="1"/>
  <c r="H19" i="1"/>
  <c r="I19" i="1"/>
  <c r="J19" i="1"/>
  <c r="K19" i="1"/>
  <c r="B19" i="1"/>
  <c r="C18" i="1"/>
  <c r="D18" i="1"/>
  <c r="E18" i="1"/>
  <c r="F18" i="1"/>
  <c r="G18" i="1"/>
  <c r="H18" i="1"/>
  <c r="I18" i="1"/>
  <c r="J18" i="1"/>
  <c r="K18" i="1"/>
  <c r="B18" i="1"/>
  <c r="C21" i="1" l="1"/>
  <c r="D21" i="1"/>
  <c r="E21" i="1"/>
  <c r="F21" i="1"/>
  <c r="G21" i="1"/>
  <c r="H21" i="1"/>
  <c r="I21" i="1"/>
  <c r="J21" i="1"/>
  <c r="K21" i="1"/>
  <c r="B21" i="1"/>
  <c r="C15" i="1" l="1"/>
  <c r="D15" i="1"/>
  <c r="E15" i="1"/>
  <c r="F15" i="1"/>
  <c r="G15" i="1"/>
  <c r="H15" i="1"/>
  <c r="I15" i="1"/>
  <c r="J15" i="1"/>
  <c r="K15" i="1"/>
  <c r="B1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<sst xmlns="http://schemas.openxmlformats.org/spreadsheetml/2006/main" count="19" uniqueCount="19">
  <si>
    <t>interior</t>
  </si>
  <si>
    <t>boundary</t>
  </si>
  <si>
    <t>H</t>
  </si>
  <si>
    <t>DispBoundar</t>
  </si>
  <si>
    <t>SearchNeighbor</t>
  </si>
  <si>
    <t>CompGlbKernel</t>
  </si>
  <si>
    <t>CompGlbDensity</t>
  </si>
  <si>
    <t>DensityCorr</t>
  </si>
  <si>
    <t>ComPressure</t>
  </si>
  <si>
    <t>ComAccelerat</t>
  </si>
  <si>
    <t>total</t>
  </si>
  <si>
    <t>RepulsiveForce</t>
  </si>
  <si>
    <t>TimeIntegral</t>
  </si>
  <si>
    <t>all(sum)</t>
  </si>
  <si>
    <t>all(measured)</t>
  </si>
  <si>
    <t>flops(total)</t>
  </si>
  <si>
    <t>flops(SearchNeighbor)</t>
  </si>
  <si>
    <t>flops/cycle(total)</t>
  </si>
  <si>
    <t>flops/cycle(SearchNeighbor)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</si>
</sst>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Where is bottleneck? (5488 particles)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BE-43B1-8C15-5B0BD3D7C6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6-4C2D-A445-385C1FF76A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6-4C2D-A445-385C1FF76A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E-43B1-8C15-5B0BD3D7C6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8BE-43B1-8C15-5B0BD3D7C6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E-43B1-8C15-5B0BD3D7C6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E-43B1-8C15-5B0BD3D7C6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8BE-43B1-8C15-5B0BD3D7C6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E-43B1-8C15-5B0BD3D7C69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BE-43B1-8C15-5B0BD3D7C69F}"/>
                </c:ext>
              </c:extLst>
            </c:dLbl>
            <c:dLbl>
              <c:idx val="1"/>
              <c:layout>
                <c:manualLayout>
                  <c:x val="6.7906216092245508E-2"/>
                  <c:y val="-6.0185185185185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06-4C2D-A445-385C1FF76AC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BE-43B1-8C15-5B0BD3D7C6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BE-43B1-8C15-5B0BD3D7C6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BE-43B1-8C15-5B0BD3D7C6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BE-43B1-8C15-5B0BD3D7C69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BE-43B1-8C15-5B0BD3D7C6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BE-43B1-8C15-5B0BD3D7C69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Tabelle1!$A$6:$A$14</c:f>
              <c:strCache>
                <c:ptCount val="9"/>
                <c:pt idx="0">
                  <c:v>DispBoundar</c:v>
                </c:pt>
                <c:pt idx="1">
                  <c:v>SearchNeighbor</c:v>
                </c:pt>
                <c:pt idx="2">
                  <c:v>CompGlbKernel</c:v>
                </c:pt>
                <c:pt idx="3">
                  <c:v>CompGlbDensity</c:v>
                </c:pt>
                <c:pt idx="4">
                  <c:v>DensityCorr</c:v>
                </c:pt>
                <c:pt idx="5">
                  <c:v>ComPressure</c:v>
                </c:pt>
                <c:pt idx="6">
                  <c:v>ComAccelerat</c:v>
                </c:pt>
                <c:pt idx="7">
                  <c:v>RepulsiveForce</c:v>
                </c:pt>
                <c:pt idx="8">
                  <c:v>TimeIntegral</c:v>
                </c:pt>
              </c:strCache>
            </c:strRef>
          </c:cat>
          <c:val>
            <c:numRef>
              <c:f>Tabelle1!$K$6:$K$14</c:f>
              <c:numCache>
                <c:formatCode>General</c:formatCode>
                <c:ptCount val="9"/>
                <c:pt idx="0">
                  <c:v>156062</c:v>
                </c:pt>
                <c:pt idx="1">
                  <c:v>268096994</c:v>
                </c:pt>
                <c:pt idx="2">
                  <c:v>21258004</c:v>
                </c:pt>
                <c:pt idx="3">
                  <c:v>2400426</c:v>
                </c:pt>
                <c:pt idx="4">
                  <c:v>2621379</c:v>
                </c:pt>
                <c:pt idx="5">
                  <c:v>46098</c:v>
                </c:pt>
                <c:pt idx="6">
                  <c:v>3859954</c:v>
                </c:pt>
                <c:pt idx="7">
                  <c:v>1872047</c:v>
                </c:pt>
                <c:pt idx="8">
                  <c:v>61248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E-43B1-8C15-5B0BD3D7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</a:t>
            </a:r>
            <a:r>
              <a:rPr lang="de-DE" baseline="0"/>
              <a:t> Cost</a:t>
            </a:r>
            <a:r>
              <a:rPr lang="de-DE"/>
              <a:t> -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Tabelle1!$B$1:$K$1</c:f>
              <c:numCache>
                <c:formatCode>General</c:formatCode>
                <c:ptCount val="10"/>
                <c:pt idx="0">
                  <c:v>396</c:v>
                </c:pt>
                <c:pt idx="1">
                  <c:v>816</c:v>
                </c:pt>
                <c:pt idx="2">
                  <c:v>1218</c:v>
                </c:pt>
                <c:pt idx="3">
                  <c:v>1608</c:v>
                </c:pt>
                <c:pt idx="4">
                  <c:v>2025</c:v>
                </c:pt>
                <c:pt idx="5">
                  <c:v>2407</c:v>
                </c:pt>
                <c:pt idx="6">
                  <c:v>2759</c:v>
                </c:pt>
                <c:pt idx="7">
                  <c:v>3168</c:v>
                </c:pt>
                <c:pt idx="8">
                  <c:v>3636</c:v>
                </c:pt>
                <c:pt idx="9">
                  <c:v>3959</c:v>
                </c:pt>
              </c:numCache>
            </c:numRef>
          </c:cat>
          <c:val>
            <c:numRef>
              <c:f>Tabelle1!$B$15:$K$15</c:f>
              <c:numCache>
                <c:formatCode>General</c:formatCode>
                <c:ptCount val="10"/>
                <c:pt idx="0">
                  <c:v>8908287</c:v>
                </c:pt>
                <c:pt idx="1">
                  <c:v>22794270</c:v>
                </c:pt>
                <c:pt idx="2">
                  <c:v>40836714</c:v>
                </c:pt>
                <c:pt idx="3">
                  <c:v>65595997</c:v>
                </c:pt>
                <c:pt idx="4">
                  <c:v>97772756</c:v>
                </c:pt>
                <c:pt idx="5">
                  <c:v>131197095</c:v>
                </c:pt>
                <c:pt idx="6">
                  <c:v>165746127</c:v>
                </c:pt>
                <c:pt idx="7">
                  <c:v>205987503</c:v>
                </c:pt>
                <c:pt idx="8">
                  <c:v>257343538</c:v>
                </c:pt>
                <c:pt idx="9">
                  <c:v>300372212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E-42B9-8FCD-D0D707EC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14096"/>
        <c:axId val="62037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396</c:v>
                      </c:pt>
                      <c:pt idx="1">
                        <c:v>816</c:v>
                      </c:pt>
                      <c:pt idx="2">
                        <c:v>1218</c:v>
                      </c:pt>
                      <c:pt idx="3">
                        <c:v>1608</c:v>
                      </c:pt>
                      <c:pt idx="4">
                        <c:v>2025</c:v>
                      </c:pt>
                      <c:pt idx="5">
                        <c:v>2407</c:v>
                      </c:pt>
                      <c:pt idx="6">
                        <c:v>2759</c:v>
                      </c:pt>
                      <c:pt idx="7">
                        <c:v>3168</c:v>
                      </c:pt>
                      <c:pt idx="8">
                        <c:v>3636</c:v>
                      </c:pt>
                      <c:pt idx="9">
                        <c:v>3959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396</c:v>
                      </c:pt>
                      <c:pt idx="1">
                        <c:v>816</c:v>
                      </c:pt>
                      <c:pt idx="2">
                        <c:v>1218</c:v>
                      </c:pt>
                      <c:pt idx="3">
                        <c:v>1608</c:v>
                      </c:pt>
                      <c:pt idx="4">
                        <c:v>2025</c:v>
                      </c:pt>
                      <c:pt idx="5">
                        <c:v>2407</c:v>
                      </c:pt>
                      <c:pt idx="6">
                        <c:v>2759</c:v>
                      </c:pt>
                      <c:pt idx="7">
                        <c:v>3168</c:v>
                      </c:pt>
                      <c:pt idx="8">
                        <c:v>3636</c:v>
                      </c:pt>
                      <c:pt idx="9">
                        <c:v>3959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4E-42B9-8FCD-D0D707EC91E4}"/>
                  </c:ext>
                </c:extLst>
              </c15:ser>
            </c15:filteredLineSeries>
          </c:ext>
        </c:extLst>
      </c:lineChart>
      <c:catAx>
        <c:axId val="10407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particles (interior)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379472"/>
        <c:crosses val="autoZero"/>
        <c:auto val="1"/>
        <c:lblAlgn val="ctr"/>
        <c:lblOffset val="100"/>
        <c:noMultiLvlLbl val="0"/>
      </c:catAx>
      <c:valAx>
        <c:axId val="6203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07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zh-CN"/>
              <a:t>Time Cost</a:t>
            </a:r>
            <a:r>
              <a:rPr lang="de-DE"/>
              <a:t> -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Tabelle1!$B$4:$K$4</c:f>
              <c:numCache>
                <c:formatCode>General</c:formatCode>
                <c:ptCount val="10"/>
                <c:pt idx="0">
                  <c:v>893</c:v>
                </c:pt>
                <c:pt idx="1">
                  <c:v>1511</c:v>
                </c:pt>
                <c:pt idx="2">
                  <c:v>2057</c:v>
                </c:pt>
                <c:pt idx="3">
                  <c:v>2573</c:v>
                </c:pt>
                <c:pt idx="4">
                  <c:v>3110</c:v>
                </c:pt>
                <c:pt idx="5">
                  <c:v>3600</c:v>
                </c:pt>
                <c:pt idx="6">
                  <c:v>4036</c:v>
                </c:pt>
                <c:pt idx="7">
                  <c:v>4535</c:v>
                </c:pt>
                <c:pt idx="8">
                  <c:v>5081</c:v>
                </c:pt>
                <c:pt idx="9">
                  <c:v>5488</c:v>
                </c:pt>
              </c:numCache>
            </c:numRef>
          </c:cat>
          <c:val>
            <c:numRef>
              <c:f>Tabelle1!$B$15:$K$15</c:f>
              <c:numCache>
                <c:formatCode>General</c:formatCode>
                <c:ptCount val="10"/>
                <c:pt idx="0">
                  <c:v>8908287</c:v>
                </c:pt>
                <c:pt idx="1">
                  <c:v>22794270</c:v>
                </c:pt>
                <c:pt idx="2">
                  <c:v>40836714</c:v>
                </c:pt>
                <c:pt idx="3">
                  <c:v>65595997</c:v>
                </c:pt>
                <c:pt idx="4">
                  <c:v>97772756</c:v>
                </c:pt>
                <c:pt idx="5">
                  <c:v>131197095</c:v>
                </c:pt>
                <c:pt idx="6">
                  <c:v>165746127</c:v>
                </c:pt>
                <c:pt idx="7">
                  <c:v>205987503</c:v>
                </c:pt>
                <c:pt idx="8">
                  <c:v>257343538</c:v>
                </c:pt>
                <c:pt idx="9">
                  <c:v>300372212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8-4B66-92EB-16F74B8FB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447408"/>
        <c:axId val="619628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68-4B66-92EB-16F74B8FB831}"/>
                  </c:ext>
                </c:extLst>
              </c15:ser>
            </c15:filteredLineSeries>
          </c:ext>
        </c:extLst>
      </c:lineChart>
      <c:catAx>
        <c:axId val="9844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particles (interior</a:t>
                </a:r>
                <a:r>
                  <a:rPr lang="de-DE" baseline="0"/>
                  <a:t> + boundary</a:t>
                </a:r>
                <a:r>
                  <a:rPr lang="de-D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628944"/>
        <c:crosses val="autoZero"/>
        <c:auto val="1"/>
        <c:lblAlgn val="ctr"/>
        <c:lblOffset val="100"/>
        <c:noMultiLvlLbl val="0"/>
      </c:catAx>
      <c:valAx>
        <c:axId val="6196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4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  <a:r>
              <a:rPr lang="de-DE" baseline="0"/>
              <a:t> </a:t>
            </a:r>
            <a:r>
              <a:rPr lang="de-DE"/>
              <a:t>Performance -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Tabelle1!$B$4:$K$4</c:f>
              <c:numCache>
                <c:formatCode>General</c:formatCode>
                <c:ptCount val="10"/>
                <c:pt idx="0">
                  <c:v>893</c:v>
                </c:pt>
                <c:pt idx="1">
                  <c:v>1511</c:v>
                </c:pt>
                <c:pt idx="2">
                  <c:v>2057</c:v>
                </c:pt>
                <c:pt idx="3">
                  <c:v>2573</c:v>
                </c:pt>
                <c:pt idx="4">
                  <c:v>3110</c:v>
                </c:pt>
                <c:pt idx="5">
                  <c:v>3600</c:v>
                </c:pt>
                <c:pt idx="6">
                  <c:v>4036</c:v>
                </c:pt>
                <c:pt idx="7">
                  <c:v>4535</c:v>
                </c:pt>
                <c:pt idx="8">
                  <c:v>5081</c:v>
                </c:pt>
                <c:pt idx="9">
                  <c:v>5488</c:v>
                </c:pt>
              </c:numCache>
            </c:numRef>
          </c:cat>
          <c:val>
            <c:numRef>
              <c:f>Tabelle1!$B$21:$K$21</c:f>
              <c:numCache>
                <c:formatCode>General</c:formatCode>
                <c:ptCount val="10"/>
                <c:pt idx="0">
                  <c:v>0.7127725004818547</c:v>
                </c:pt>
                <c:pt idx="1">
                  <c:v>0.76128465618771735</c:v>
                </c:pt>
                <c:pt idx="2">
                  <c:v>0.77230778166921066</c:v>
                </c:pt>
                <c:pt idx="3">
                  <c:v>0.74372870649408684</c:v>
                </c:pt>
                <c:pt idx="4">
                  <c:v>0.72308910879018284</c:v>
                </c:pt>
                <c:pt idx="5">
                  <c:v>0.71813083208892692</c:v>
                </c:pt>
                <c:pt idx="6">
                  <c:v>0.71178314169597456</c:v>
                </c:pt>
                <c:pt idx="7">
                  <c:v>0.72060651174552082</c:v>
                </c:pt>
                <c:pt idx="8">
                  <c:v>0.72187465612600699</c:v>
                </c:pt>
                <c:pt idx="9">
                  <c:v>0.72011142961520025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D-4ABA-86BC-423B7F4B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67296"/>
        <c:axId val="615718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1D-4ABA-86BC-423B7F4B9428}"/>
                  </c:ext>
                </c:extLst>
              </c15:ser>
            </c15:filteredLineSeries>
          </c:ext>
        </c:extLst>
      </c:lineChart>
      <c:catAx>
        <c:axId val="104076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particles (interior + boundary)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718128"/>
        <c:crosses val="autoZero"/>
        <c:auto val="1"/>
        <c:lblAlgn val="ctr"/>
        <c:lblOffset val="100"/>
        <c:noMultiLvlLbl val="0"/>
      </c:catAx>
      <c:valAx>
        <c:axId val="61571812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fops/cycle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07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SearchNeighbors Performance - Input</a:t>
            </a:r>
            <a:r>
              <a:rPr lang="de-DE" baseline="0"/>
              <a:t> Size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Tabelle1!$B$4:$K$4</c:f>
              <c:numCache>
                <c:formatCode>General</c:formatCode>
                <c:ptCount val="10"/>
                <c:pt idx="0">
                  <c:v>893</c:v>
                </c:pt>
                <c:pt idx="1">
                  <c:v>1511</c:v>
                </c:pt>
                <c:pt idx="2">
                  <c:v>2057</c:v>
                </c:pt>
                <c:pt idx="3">
                  <c:v>2573</c:v>
                </c:pt>
                <c:pt idx="4">
                  <c:v>3110</c:v>
                </c:pt>
                <c:pt idx="5">
                  <c:v>3600</c:v>
                </c:pt>
                <c:pt idx="6">
                  <c:v>4036</c:v>
                </c:pt>
                <c:pt idx="7">
                  <c:v>4535</c:v>
                </c:pt>
                <c:pt idx="8">
                  <c:v>5081</c:v>
                </c:pt>
                <c:pt idx="9">
                  <c:v>5488</c:v>
                </c:pt>
              </c:numCache>
            </c:numRef>
          </c:cat>
          <c:val>
            <c:numRef>
              <c:f>Tabelle1!$B$22:$K$22</c:f>
              <c:numCache>
                <c:formatCode>General</c:formatCode>
                <c:ptCount val="10"/>
                <c:pt idx="0">
                  <c:v>0.95408086440041517</c:v>
                </c:pt>
                <c:pt idx="1">
                  <c:v>0.94871764581850271</c:v>
                </c:pt>
                <c:pt idx="2">
                  <c:v>0.92835456525194404</c:v>
                </c:pt>
                <c:pt idx="3">
                  <c:v>0.86111634339338161</c:v>
                </c:pt>
                <c:pt idx="4">
                  <c:v>0.81586355717219483</c:v>
                </c:pt>
                <c:pt idx="5">
                  <c:v>0.79882876487283649</c:v>
                </c:pt>
                <c:pt idx="6">
                  <c:v>0.78661033797456714</c:v>
                </c:pt>
                <c:pt idx="7">
                  <c:v>0.78973913950095398</c:v>
                </c:pt>
                <c:pt idx="8">
                  <c:v>0.78707364848782591</c:v>
                </c:pt>
                <c:pt idx="9">
                  <c:v>0.78638333408542427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4-46D1-A932-93AADA5A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768400"/>
        <c:axId val="161297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893</c:v>
                      </c:pt>
                      <c:pt idx="1">
                        <c:v>1511</c:v>
                      </c:pt>
                      <c:pt idx="2">
                        <c:v>2057</c:v>
                      </c:pt>
                      <c:pt idx="3">
                        <c:v>2573</c:v>
                      </c:pt>
                      <c:pt idx="4">
                        <c:v>3110</c:v>
                      </c:pt>
                      <c:pt idx="5">
                        <c:v>3600</c:v>
                      </c:pt>
                      <c:pt idx="6">
                        <c:v>4036</c:v>
                      </c:pt>
                      <c:pt idx="7">
                        <c:v>4535</c:v>
                      </c:pt>
                      <c:pt idx="8">
                        <c:v>5081</c:v>
                      </c:pt>
                      <c:pt idx="9">
                        <c:v>5488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84-46D1-A932-93AADA5AAD01}"/>
                  </c:ext>
                </c:extLst>
              </c15:ser>
            </c15:filteredLineSeries>
          </c:ext>
        </c:extLst>
      </c:lineChart>
      <c:catAx>
        <c:axId val="17377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particles (interior + boundary)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2973840"/>
        <c:crosses val="autoZero"/>
        <c:auto val="1"/>
        <c:lblAlgn val="ctr"/>
        <c:lblOffset val="100"/>
        <c:noMultiLvlLbl val="0"/>
      </c:catAx>
      <c:valAx>
        <c:axId val="16129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flops/cycle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77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158751</xdr:rowOff>
    </xdr:from>
    <xdr:to>
      <xdr:col>6</xdr:col>
      <xdr:colOff>351367</xdr:colOff>
      <xdr:row>37</xdr:row>
      <xdr:rowOff>171451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2F3F423-5E45-4742-ACE0-45F7AB542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21167</xdr:colOff>
      <xdr:row>30</xdr:row>
      <xdr:rowOff>103716</xdr:rowOff>
    </xdr:from>
    <xdr:to>
      <xdr:col>19</xdr:col>
      <xdr:colOff>88900</xdr:colOff>
      <xdr:row>45</xdr:row>
      <xdr:rowOff>116416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E531FA0-DB3F-4156-8C8E-DF1979891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88900</xdr:colOff>
      <xdr:row>0</xdr:row>
      <xdr:rowOff>0</xdr:rowOff>
    </xdr:from>
    <xdr:to>
      <xdr:col>18</xdr:col>
      <xdr:colOff>156633</xdr:colOff>
      <xdr:row>15</xdr:row>
      <xdr:rowOff>12700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6DF2060-AE71-4D79-83CB-65C73B368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103717</xdr:colOff>
      <xdr:row>14</xdr:row>
      <xdr:rowOff>124883</xdr:rowOff>
    </xdr:from>
    <xdr:to>
      <xdr:col>18</xdr:col>
      <xdr:colOff>171450</xdr:colOff>
      <xdr:row>29</xdr:row>
      <xdr:rowOff>137583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E59CC1E-6C3A-4B9F-B780-4279264D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188383</xdr:colOff>
      <xdr:row>25</xdr:row>
      <xdr:rowOff>31750</xdr:rowOff>
    </xdr:from>
    <xdr:to>
      <xdr:col>11</xdr:col>
      <xdr:colOff>603250</xdr:colOff>
      <xdr:row>40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3DA267-1AB1-4940-866E-C1CBCB89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D13" workbookViewId="0">
      <selection activeCell="T18" sqref="T18"/>
    </sheetView>
  </sheetViews>
  <sheetFormatPr baseColWidth="10" defaultColWidth="8.9375" defaultRowHeight="14.35" x14ac:dyDescent="0.5"/>
  <cols>
    <col min="1" max="1" width="23.17578125" bestFit="1" customWidth="1"/>
    <col min="7" max="11" width="9.76171875" bestFit="1" customWidth="1"/>
  </cols>
  <sheetData>
    <row r="1" spans="1:11" x14ac:dyDescent="0.5">
      <c r="A1" t="s">
        <v>0</v>
      </c>
      <c r="B1">
        <v>396</v>
      </c>
      <c r="C1">
        <v>816</v>
      </c>
      <c r="D1">
        <v>1218</v>
      </c>
      <c r="E1">
        <v>1608</v>
      </c>
      <c r="F1">
        <v>2025</v>
      </c>
      <c r="G1">
        <v>2407</v>
      </c>
      <c r="H1">
        <v>2759</v>
      </c>
      <c r="I1">
        <v>3168</v>
      </c>
      <c r="J1">
        <v>3636</v>
      </c>
      <c r="K1">
        <v>3959</v>
      </c>
    </row>
    <row r="2" spans="1:11" x14ac:dyDescent="0.5">
      <c r="A2" t="s">
        <v>1</v>
      </c>
      <c r="B2">
        <v>497</v>
      </c>
      <c r="C2">
        <v>695</v>
      </c>
      <c r="D2">
        <v>839</v>
      </c>
      <c r="E2">
        <v>965</v>
      </c>
      <c r="F2">
        <v>1085</v>
      </c>
      <c r="G2">
        <v>1193</v>
      </c>
      <c r="H2">
        <v>1277</v>
      </c>
      <c r="I2">
        <v>1367</v>
      </c>
      <c r="J2">
        <v>1445</v>
      </c>
      <c r="K2">
        <v>1529</v>
      </c>
    </row>
    <row r="3" spans="1:11" x14ac:dyDescent="0.5">
      <c r="A3" t="s">
        <v>2</v>
      </c>
      <c r="B3">
        <v>5.0200000000000002E-2</v>
      </c>
      <c r="C3">
        <v>3.5650000000000001E-2</v>
      </c>
      <c r="D3">
        <v>2.9159999999999998E-2</v>
      </c>
      <c r="E3">
        <v>2.528E-2</v>
      </c>
      <c r="F3">
        <v>2.2630000000000001E-2</v>
      </c>
      <c r="G3">
        <v>2.0670000000000001E-2</v>
      </c>
      <c r="H3">
        <v>1.915E-2</v>
      </c>
      <c r="I3">
        <v>1.7919999999999998E-2</v>
      </c>
      <c r="J3">
        <v>1.6899999999999998E-2</v>
      </c>
      <c r="K3">
        <v>1.6029999999999999E-2</v>
      </c>
    </row>
    <row r="4" spans="1:11" x14ac:dyDescent="0.5">
      <c r="A4" t="s">
        <v>10</v>
      </c>
      <c r="B4">
        <f t="shared" ref="B4:K4" si="0">B1+B2</f>
        <v>893</v>
      </c>
      <c r="C4">
        <f t="shared" si="0"/>
        <v>1511</v>
      </c>
      <c r="D4">
        <f t="shared" si="0"/>
        <v>2057</v>
      </c>
      <c r="E4">
        <f t="shared" si="0"/>
        <v>2573</v>
      </c>
      <c r="F4">
        <f t="shared" si="0"/>
        <v>3110</v>
      </c>
      <c r="G4">
        <f t="shared" si="0"/>
        <v>3600</v>
      </c>
      <c r="H4">
        <f t="shared" si="0"/>
        <v>4036</v>
      </c>
      <c r="I4">
        <f t="shared" si="0"/>
        <v>4535</v>
      </c>
      <c r="J4">
        <f t="shared" si="0"/>
        <v>5081</v>
      </c>
      <c r="K4">
        <f t="shared" si="0"/>
        <v>5488</v>
      </c>
    </row>
    <row r="6" spans="1:11" x14ac:dyDescent="0.5">
      <c r="A6" t="s">
        <v>3</v>
      </c>
      <c r="B6">
        <v>49545</v>
      </c>
      <c r="C6">
        <v>54563</v>
      </c>
      <c r="D6">
        <v>66907</v>
      </c>
      <c r="E6">
        <v>81393</v>
      </c>
      <c r="F6">
        <v>96494</v>
      </c>
      <c r="G6">
        <v>112411</v>
      </c>
      <c r="H6">
        <v>124732</v>
      </c>
      <c r="I6">
        <v>132394</v>
      </c>
      <c r="J6">
        <v>143720</v>
      </c>
      <c r="K6">
        <v>156062</v>
      </c>
    </row>
    <row r="7" spans="1:11" x14ac:dyDescent="0.5">
      <c r="A7" t="s">
        <v>4</v>
      </c>
      <c r="B7">
        <v>5850807</v>
      </c>
      <c r="C7">
        <v>16845736</v>
      </c>
      <c r="D7">
        <v>31904559</v>
      </c>
      <c r="E7">
        <v>53816541</v>
      </c>
      <c r="F7">
        <v>82985322</v>
      </c>
      <c r="G7">
        <v>113566266</v>
      </c>
      <c r="H7">
        <v>144957505</v>
      </c>
      <c r="I7">
        <v>182292567</v>
      </c>
      <c r="J7">
        <v>229604850</v>
      </c>
      <c r="K7">
        <v>268096994</v>
      </c>
    </row>
    <row r="8" spans="1:11" x14ac:dyDescent="0.5">
      <c r="A8" t="s">
        <v>5</v>
      </c>
      <c r="B8">
        <v>2275189</v>
      </c>
      <c r="C8">
        <v>4213632</v>
      </c>
      <c r="D8">
        <v>6244660</v>
      </c>
      <c r="E8">
        <v>8181602</v>
      </c>
      <c r="F8">
        <v>10227431</v>
      </c>
      <c r="G8">
        <v>12159585</v>
      </c>
      <c r="H8">
        <v>14239564</v>
      </c>
      <c r="I8">
        <v>16105562</v>
      </c>
      <c r="J8">
        <v>18793713</v>
      </c>
      <c r="K8">
        <v>21258004</v>
      </c>
    </row>
    <row r="9" spans="1:11" x14ac:dyDescent="0.5">
      <c r="A9" t="s">
        <v>6</v>
      </c>
      <c r="B9">
        <v>160976</v>
      </c>
      <c r="C9">
        <v>371399</v>
      </c>
      <c r="D9">
        <v>572060</v>
      </c>
      <c r="E9">
        <v>756377</v>
      </c>
      <c r="F9">
        <v>957760</v>
      </c>
      <c r="G9">
        <v>1156050</v>
      </c>
      <c r="H9">
        <v>1428430</v>
      </c>
      <c r="I9">
        <v>1613555</v>
      </c>
      <c r="J9">
        <v>1945091</v>
      </c>
      <c r="K9">
        <v>2400426</v>
      </c>
    </row>
    <row r="10" spans="1:11" x14ac:dyDescent="0.5">
      <c r="A10" t="s">
        <v>7</v>
      </c>
      <c r="B10">
        <v>188552</v>
      </c>
      <c r="C10">
        <v>425248</v>
      </c>
      <c r="D10">
        <v>658213</v>
      </c>
      <c r="E10">
        <v>872584</v>
      </c>
      <c r="F10">
        <v>1093378</v>
      </c>
      <c r="G10">
        <v>1306148</v>
      </c>
      <c r="H10">
        <v>1551811</v>
      </c>
      <c r="I10">
        <v>1799542</v>
      </c>
      <c r="J10">
        <v>2119797</v>
      </c>
      <c r="K10">
        <v>2621379</v>
      </c>
    </row>
    <row r="11" spans="1:11" x14ac:dyDescent="0.5">
      <c r="A11" t="s">
        <v>8</v>
      </c>
      <c r="B11">
        <v>4082</v>
      </c>
      <c r="C11">
        <v>6449</v>
      </c>
      <c r="D11">
        <v>10019</v>
      </c>
      <c r="E11">
        <v>16071</v>
      </c>
      <c r="F11">
        <v>22748</v>
      </c>
      <c r="G11">
        <v>28250</v>
      </c>
      <c r="H11">
        <v>32818</v>
      </c>
      <c r="I11">
        <v>37485</v>
      </c>
      <c r="J11">
        <v>41933</v>
      </c>
      <c r="K11">
        <v>46098</v>
      </c>
    </row>
    <row r="12" spans="1:11" x14ac:dyDescent="0.5">
      <c r="A12" t="s">
        <v>9</v>
      </c>
      <c r="B12">
        <v>236783</v>
      </c>
      <c r="C12">
        <v>554026</v>
      </c>
      <c r="D12">
        <v>883549</v>
      </c>
      <c r="E12">
        <v>1208361</v>
      </c>
      <c r="F12">
        <v>1553652</v>
      </c>
      <c r="G12">
        <v>1866919</v>
      </c>
      <c r="H12">
        <v>2234569</v>
      </c>
      <c r="I12">
        <v>2638620</v>
      </c>
      <c r="J12">
        <v>3101736</v>
      </c>
      <c r="K12">
        <v>3859954</v>
      </c>
    </row>
    <row r="13" spans="1:11" x14ac:dyDescent="0.5">
      <c r="A13" t="s">
        <v>11</v>
      </c>
      <c r="B13">
        <v>137202</v>
      </c>
      <c r="C13">
        <v>313879</v>
      </c>
      <c r="D13">
        <v>483125</v>
      </c>
      <c r="E13">
        <v>643922</v>
      </c>
      <c r="F13">
        <v>810591</v>
      </c>
      <c r="G13">
        <v>970464</v>
      </c>
      <c r="H13">
        <v>1139417</v>
      </c>
      <c r="I13">
        <v>1324100</v>
      </c>
      <c r="J13">
        <v>1542189</v>
      </c>
      <c r="K13">
        <v>1872047</v>
      </c>
    </row>
    <row r="14" spans="1:11" x14ac:dyDescent="0.5">
      <c r="A14" t="s">
        <v>12</v>
      </c>
      <c r="B14">
        <v>5151</v>
      </c>
      <c r="C14">
        <v>9338</v>
      </c>
      <c r="D14">
        <v>13622</v>
      </c>
      <c r="E14">
        <v>19146</v>
      </c>
      <c r="F14">
        <v>25380</v>
      </c>
      <c r="G14">
        <v>31002</v>
      </c>
      <c r="H14">
        <v>37281</v>
      </c>
      <c r="I14">
        <v>43678</v>
      </c>
      <c r="J14">
        <v>50509</v>
      </c>
      <c r="K14">
        <v>61248</v>
      </c>
    </row>
    <row r="15" spans="1:11" x14ac:dyDescent="0.5">
      <c r="A15" t="s">
        <v>13</v>
      </c>
      <c r="B15">
        <f>SUM(B6:B14)</f>
        <v>8908287</v>
      </c>
      <c r="C15">
        <f t="shared" ref="C15:K15" si="1">SUM(C6:C14)</f>
        <v>22794270</v>
      </c>
      <c r="D15">
        <f t="shared" si="1"/>
        <v>40836714</v>
      </c>
      <c r="E15">
        <f t="shared" si="1"/>
        <v>65595997</v>
      </c>
      <c r="F15">
        <f t="shared" si="1"/>
        <v>97772756</v>
      </c>
      <c r="G15">
        <f t="shared" si="1"/>
        <v>131197095</v>
      </c>
      <c r="H15">
        <f t="shared" si="1"/>
        <v>165746127</v>
      </c>
      <c r="I15">
        <f t="shared" si="1"/>
        <v>205987503</v>
      </c>
      <c r="J15">
        <f t="shared" si="1"/>
        <v>257343538</v>
      </c>
      <c r="K15">
        <f t="shared" si="1"/>
        <v>300372212</v>
      </c>
    </row>
    <row r="16" spans="1:11" x14ac:dyDescent="0.5">
      <c r="A16" t="s">
        <v>14</v>
      </c>
      <c r="B16">
        <v>8911007</v>
      </c>
      <c r="C16">
        <v>22797177</v>
      </c>
      <c r="D16">
        <v>40840018</v>
      </c>
      <c r="E16">
        <v>65599602</v>
      </c>
      <c r="F16">
        <v>97777302</v>
      </c>
      <c r="G16">
        <v>131202112</v>
      </c>
      <c r="H16">
        <v>165753541</v>
      </c>
      <c r="I16">
        <v>205992220</v>
      </c>
      <c r="J16">
        <v>257349957</v>
      </c>
      <c r="K16">
        <v>300377506</v>
      </c>
    </row>
    <row r="18" spans="1:11" x14ac:dyDescent="0.5">
      <c r="A18" t="s">
        <v>15</v>
      </c>
      <c r="B18">
        <f>7*B4*B4+620*B4+516*B1+19*B2</f>
        <v>6349582</v>
      </c>
      <c r="C18">
        <f t="shared" ref="C18:K18" si="2">7*C4*C4+620*C4+516*C1+19*C2</f>
        <v>17352928</v>
      </c>
      <c r="D18">
        <f t="shared" si="2"/>
        <v>31538512</v>
      </c>
      <c r="E18">
        <f t="shared" si="2"/>
        <v>48785626</v>
      </c>
      <c r="F18">
        <f t="shared" si="2"/>
        <v>70698415</v>
      </c>
      <c r="G18">
        <f t="shared" si="2"/>
        <v>94216679</v>
      </c>
      <c r="H18">
        <f t="shared" si="2"/>
        <v>117975299</v>
      </c>
      <c r="I18">
        <f t="shared" si="2"/>
        <v>148435936</v>
      </c>
      <c r="J18">
        <f t="shared" si="2"/>
        <v>185769778</v>
      </c>
      <c r="K18">
        <f t="shared" si="2"/>
        <v>216301463</v>
      </c>
    </row>
    <row r="19" spans="1:11" x14ac:dyDescent="0.5">
      <c r="A19" t="s">
        <v>16</v>
      </c>
      <c r="B19">
        <f>7*B4*B4</f>
        <v>5582143</v>
      </c>
      <c r="C19">
        <f t="shared" ref="C19:K19" si="3">7*C4*C4</f>
        <v>15981847</v>
      </c>
      <c r="D19">
        <f t="shared" si="3"/>
        <v>29618743</v>
      </c>
      <c r="E19">
        <f t="shared" si="3"/>
        <v>46342303</v>
      </c>
      <c r="F19">
        <f t="shared" si="3"/>
        <v>67704700</v>
      </c>
      <c r="G19">
        <f t="shared" si="3"/>
        <v>90720000</v>
      </c>
      <c r="H19">
        <f t="shared" si="3"/>
        <v>114025072</v>
      </c>
      <c r="I19">
        <f t="shared" si="3"/>
        <v>143963575</v>
      </c>
      <c r="J19">
        <f t="shared" si="3"/>
        <v>180715927</v>
      </c>
      <c r="K19">
        <f t="shared" si="3"/>
        <v>210827008</v>
      </c>
    </row>
    <row r="21" spans="1:11" x14ac:dyDescent="0.5">
      <c r="A21" t="s">
        <v>17</v>
      </c>
      <c r="B21">
        <f>B18/B15</f>
        <v>0.7127725004818547</v>
      </c>
      <c r="C21">
        <f t="shared" ref="C21:K21" si="4">C18/C15</f>
        <v>0.76128465618771735</v>
      </c>
      <c r="D21">
        <f t="shared" si="4"/>
        <v>0.77230778166921066</v>
      </c>
      <c r="E21">
        <f t="shared" si="4"/>
        <v>0.74372870649408684</v>
      </c>
      <c r="F21">
        <f t="shared" si="4"/>
        <v>0.72308910879018284</v>
      </c>
      <c r="G21">
        <f t="shared" si="4"/>
        <v>0.71813083208892692</v>
      </c>
      <c r="H21">
        <f t="shared" si="4"/>
        <v>0.71178314169597456</v>
      </c>
      <c r="I21">
        <f t="shared" si="4"/>
        <v>0.72060651174552082</v>
      </c>
      <c r="J21">
        <f t="shared" si="4"/>
        <v>0.72187465612600699</v>
      </c>
      <c r="K21">
        <f t="shared" si="4"/>
        <v>0.72011142961520025</v>
      </c>
    </row>
    <row r="22" spans="1:11" x14ac:dyDescent="0.5">
      <c r="A22" t="s">
        <v>18</v>
      </c>
      <c r="B22">
        <f>B19/B7</f>
        <v>0.95408086440041517</v>
      </c>
      <c r="C22">
        <f t="shared" ref="C22:K22" si="5">C19/C7</f>
        <v>0.94871764581850271</v>
      </c>
      <c r="D22">
        <f t="shared" si="5"/>
        <v>0.92835456525194404</v>
      </c>
      <c r="E22">
        <f t="shared" si="5"/>
        <v>0.86111634339338161</v>
      </c>
      <c r="F22">
        <f t="shared" si="5"/>
        <v>0.81586355717219483</v>
      </c>
      <c r="G22">
        <f t="shared" si="5"/>
        <v>0.79882876487283649</v>
      </c>
      <c r="H22">
        <f t="shared" si="5"/>
        <v>0.78661033797456714</v>
      </c>
      <c r="I22">
        <f t="shared" si="5"/>
        <v>0.78973913950095398</v>
      </c>
      <c r="J22">
        <f t="shared" si="5"/>
        <v>0.78707364848782591</v>
      </c>
      <c r="K22">
        <f t="shared" si="5"/>
        <v>0.78638333408542427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Mengdi Wang</dc:creator>
  <cp:lastModifiedBy>Mengdi Wang</cp:lastModifiedBy>
  <dcterms:created xsi:type="dcterms:W3CDTF">2015-06-05T18:19:34Z</dcterms:created>
  <dcterms:modified xsi:type="dcterms:W3CDTF">2020-05-03T10:24:23Z</dcterms:modified>
</cp:coreProperties>
</file>