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<sst xmlns="http://schemas.openxmlformats.org/spreadsheetml/2006/main" count="50" uniqueCount="30">
  <si>
    <t>Accounts</t>
  </si>
  <si>
    <t>Reconciliations</t>
  </si>
  <si>
    <t>January</t>
  </si>
  <si>
    <t>February</t>
  </si>
  <si>
    <t>March</t>
  </si>
  <si>
    <t xml:space="preserve">April </t>
  </si>
  <si>
    <t>May</t>
  </si>
  <si>
    <t>June</t>
  </si>
  <si>
    <t>July</t>
  </si>
  <si>
    <t>August</t>
  </si>
  <si>
    <t>September</t>
  </si>
  <si>
    <t>October</t>
  </si>
  <si>
    <t xml:space="preserve">November </t>
  </si>
  <si>
    <t># threads</t>
  </si>
  <si>
    <t>AVG RPH</t>
  </si>
  <si>
    <t>adj ratio</t>
  </si>
  <si>
    <t>December</t>
  </si>
  <si>
    <t>count</t>
  </si>
  <si>
    <t>est time</t>
  </si>
  <si>
    <t>adjusted</t>
  </si>
  <si>
    <t>Low</t>
  </si>
  <si>
    <t>High</t>
  </si>
  <si>
    <t>BlackLine Options:</t>
  </si>
  <si>
    <t>GL Accounts Only</t>
  </si>
  <si>
    <t>Group Accounts Only</t>
  </si>
  <si>
    <t>GL and Group Accounts</t>
  </si>
  <si>
    <t>Reconciliations Only</t>
  </si>
  <si>
    <t>Data:</t>
  </si>
  <si>
    <t>December (all years)</t>
  </si>
  <si>
    <t>all 2017 and forward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</si>
</sst>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000000"/>
      <name val="Calibri"/>
      <family val="2"/>
    </font>
    <font>
      <b/>
      <u/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aeefb"/>
      </patternFill>
    </fill>
    <fill>
      <patternFill patternType="solid">
        <fgColor rgb="FFd1d1d1"/>
      </patternFill>
    </fill>
    <fill>
      <patternFill patternType="solid">
        <fgColor rgb="FFffff00"/>
      </patternFill>
    </fill>
    <fill>
      <patternFill patternType="solid">
        <fgColor rgb="FF84e291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aeefb"/>
      </left>
      <right style="medium">
        <color rgb="FFcaeefb"/>
      </right>
      <top style="medium">
        <color rgb="FFcaeefb"/>
      </top>
      <bottom style="medium">
        <color rgb="FFcaeefb"/>
      </bottom>
      <diagonal/>
    </border>
    <border>
      <left style="medium">
        <color rgb="FFcaeefb"/>
      </left>
      <right style="thin">
        <color rgb="FFcaeefb"/>
      </right>
      <top style="thin">
        <color rgb="FFc6c6c6"/>
      </top>
      <bottom style="medium">
        <color rgb="FF000000"/>
      </bottom>
      <diagonal/>
    </border>
    <border>
      <left style="thin">
        <color rgb="FFcaeefb"/>
      </left>
      <right style="medium">
        <color rgb="FFcaeefb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1d1d1"/>
      </left>
      <right style="thin">
        <color rgb="FFd1d1d1"/>
      </right>
      <top style="thin">
        <color rgb="FFd1d1d1"/>
      </top>
      <bottom style="thin">
        <color rgb="FFd1d1d1"/>
      </bottom>
      <diagonal/>
    </border>
    <border>
      <left style="thin">
        <color rgb="FFd1d1d1"/>
      </left>
      <right style="medium">
        <color rgb="FFd1d1d1"/>
      </right>
      <top style="thin">
        <color rgb="FFd1d1d1"/>
      </top>
      <bottom style="thin">
        <color rgb="FFd1d1d1"/>
      </bottom>
      <diagonal/>
    </border>
    <border>
      <left style="medium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medium">
        <color rgb="FFffff00"/>
      </right>
      <top style="thin">
        <color rgb="FFffff00"/>
      </top>
      <bottom style="thin">
        <color rgb="FFffff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d1d1d1"/>
      </left>
      <right style="thin">
        <color rgb="FFd1d1d1"/>
      </right>
      <top style="thin">
        <color rgb="FFd1d1d1"/>
      </top>
      <bottom style="medium">
        <color rgb="FFd1d1d1"/>
      </bottom>
      <diagonal/>
    </border>
    <border>
      <left style="thin">
        <color rgb="FFd1d1d1"/>
      </left>
      <right style="medium">
        <color rgb="FFd1d1d1"/>
      </right>
      <top style="thin">
        <color rgb="FFd1d1d1"/>
      </top>
      <bottom style="medium">
        <color rgb="FFd1d1d1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2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1" applyBorder="1" fontId="1" applyFont="1" fillId="0" applyAlignment="1">
      <alignment horizontal="center" vertical="top"/>
    </xf>
    <xf xfId="0" numFmtId="3" applyNumberFormat="1" borderId="2" applyBorder="1" fontId="2" applyFont="1" fillId="2" applyFill="1" applyAlignment="1">
      <alignment horizontal="center"/>
    </xf>
    <xf xfId="0" numFmtId="4" applyNumberFormat="1" borderId="2" applyBorder="1" fontId="2" applyFont="1" fillId="2" applyFill="1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3" applyBorder="1" fontId="2" applyFont="1" fillId="2" applyFill="1" applyAlignment="1">
      <alignment horizontal="center"/>
    </xf>
    <xf xfId="0" numFmtId="4" applyNumberFormat="1" borderId="4" applyBorder="1" fontId="2" applyFont="1" fillId="2" applyFill="1" applyAlignment="1">
      <alignment horizontal="center"/>
    </xf>
    <xf xfId="0" numFmtId="0" borderId="5" applyBorder="1" fontId="2" applyFont="1" fillId="0" applyAlignment="1">
      <alignment horizontal="left"/>
    </xf>
    <xf xfId="0" numFmtId="3" applyNumberFormat="1" borderId="6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center"/>
    </xf>
    <xf xfId="0" numFmtId="3" applyNumberFormat="1" borderId="8" applyBorder="1" fontId="1" applyFont="1" fillId="0" applyAlignment="1">
      <alignment horizontal="right"/>
    </xf>
    <xf xfId="0" numFmtId="0" borderId="9" applyBorder="1" fontId="2" applyFont="1" fillId="0" applyAlignment="1">
      <alignment horizontal="left"/>
    </xf>
    <xf xfId="0" numFmtId="3" applyNumberFormat="1" borderId="10" applyBorder="1" fontId="1" applyFont="1" fillId="0" applyAlignment="1">
      <alignment horizontal="center"/>
    </xf>
    <xf xfId="0" numFmtId="3" applyNumberFormat="1" borderId="11" applyBorder="1" fontId="1" applyFont="1" fillId="0" applyAlignment="1">
      <alignment horizontal="center"/>
    </xf>
    <xf xfId="0" numFmtId="4" applyNumberFormat="1" borderId="8" applyBorder="1" fontId="1" applyFont="1" fillId="0" applyAlignment="1">
      <alignment horizontal="right"/>
    </xf>
    <xf xfId="0" numFmtId="3" applyNumberFormat="1" borderId="12" applyBorder="1" fontId="1" applyFont="1" fillId="3" applyFill="1" applyAlignment="1">
      <alignment horizontal="center"/>
    </xf>
    <xf xfId="0" numFmtId="3" applyNumberFormat="1" borderId="13" applyBorder="1" fontId="1" applyFont="1" fillId="3" applyFill="1" applyAlignment="1">
      <alignment horizontal="center"/>
    </xf>
    <xf xfId="0" numFmtId="3" applyNumberFormat="1" borderId="14" applyBorder="1" fontId="1" applyFont="1" fillId="4" applyFill="1" applyAlignment="1">
      <alignment horizontal="center"/>
    </xf>
    <xf xfId="0" numFmtId="3" applyNumberFormat="1" borderId="15" applyBorder="1" fontId="1" applyFont="1" fillId="4" applyFill="1" applyAlignment="1">
      <alignment horizontal="center"/>
    </xf>
    <xf xfId="0" numFmtId="4" applyNumberFormat="1" borderId="8" applyBorder="1" fontId="1" applyFont="1" fillId="0" applyAlignment="1">
      <alignment horizontal="left"/>
    </xf>
    <xf xfId="0" numFmtId="0" borderId="16" applyBorder="1" fontId="2" applyFont="1" fillId="0" applyAlignment="1">
      <alignment horizontal="left"/>
    </xf>
    <xf xfId="0" numFmtId="3" applyNumberFormat="1" borderId="17" applyBorder="1" fontId="1" applyFont="1" fillId="0" applyAlignment="1">
      <alignment horizontal="center"/>
    </xf>
    <xf xfId="0" numFmtId="3" applyNumberFormat="1" borderId="18" applyBorder="1" fontId="1" applyFont="1" fillId="0" applyAlignment="1">
      <alignment horizontal="center"/>
    </xf>
    <xf xfId="0" numFmtId="3" applyNumberFormat="1" borderId="19" applyBorder="1" fontId="1" applyFont="1" fillId="3" applyFill="1" applyAlignment="1">
      <alignment horizontal="center"/>
    </xf>
    <xf xfId="0" numFmtId="3" applyNumberFormat="1" borderId="20" applyBorder="1" fontId="1" applyFont="1" fillId="3" applyFill="1" applyAlignment="1">
      <alignment horizontal="center"/>
    </xf>
    <xf xfId="0" numFmtId="0" borderId="8" applyBorder="1" fontId="3" applyFont="1" fillId="0" applyAlignment="1">
      <alignment horizontal="left"/>
    </xf>
    <xf xfId="0" numFmtId="0" borderId="21" applyBorder="1" fontId="1" applyFont="1" fillId="5" applyFill="1" applyAlignment="1">
      <alignment horizontal="left"/>
    </xf>
    <xf xfId="0" numFmtId="0" borderId="8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35"/>
  <sheetViews>
    <sheetView workbookViewId="0" tabSelected="1">
      <pane state="frozen" activePane="bottomLeft" topLeftCell="A4" ySplit="3" xSplit="0"/>
    </sheetView>
  </sheetViews>
  <sheetFormatPr defaultRowHeight="15" x14ac:dyDescent="0.25"/>
  <cols>
    <col min="1" max="1" style="30" width="2.2907142857142855" customWidth="1" bestFit="1"/>
    <col min="2" max="2" style="30" width="19.719285714285714" customWidth="1" bestFit="1"/>
    <col min="3" max="3" style="31" width="11.576428571428572" customWidth="1" bestFit="1"/>
    <col min="4" max="4" style="31" width="13.005" customWidth="1" bestFit="1"/>
    <col min="5" max="5" style="31" width="11.576428571428572" customWidth="1" bestFit="1"/>
    <col min="6" max="6" style="31" width="13.005" customWidth="1" bestFit="1"/>
    <col min="7" max="7" style="31" width="11.576428571428572" customWidth="1" bestFit="1"/>
    <col min="8" max="8" style="31" width="13.005" customWidth="1" bestFit="1"/>
    <col min="9" max="9" style="31" width="11.576428571428572" customWidth="1" bestFit="1"/>
    <col min="10" max="10" style="31" width="13.005" customWidth="1" bestFit="1"/>
    <col min="11" max="11" style="31" width="11.576428571428572" customWidth="1" bestFit="1"/>
    <col min="12" max="12" style="31" width="13.005" customWidth="1" bestFit="1"/>
    <col min="13" max="13" style="31" width="11.576428571428572" customWidth="1" bestFit="1"/>
    <col min="14" max="14" style="31" width="13.005" customWidth="1" bestFit="1"/>
    <col min="15" max="15" style="31" width="11.576428571428572" customWidth="1" bestFit="1"/>
    <col min="16" max="16" style="31" width="20.14785714285714" customWidth="1" bestFit="1"/>
    <col min="17" max="17" style="31" width="11.576428571428572" customWidth="1" bestFit="1"/>
    <col min="18" max="18" style="31" width="13.005" customWidth="1" bestFit="1"/>
    <col min="19" max="19" style="31" width="11.576428571428572" customWidth="1" bestFit="1"/>
    <col min="20" max="20" style="31" width="13.005" customWidth="1" bestFit="1"/>
    <col min="21" max="21" style="31" width="11.576428571428572" customWidth="1" bestFit="1"/>
    <col min="22" max="22" style="31" width="13.005" customWidth="1" bestFit="1"/>
    <col min="23" max="23" style="31" width="11.576428571428572" customWidth="1" bestFit="1"/>
    <col min="24" max="24" style="31" width="13.005" customWidth="1" bestFit="1"/>
    <col min="25" max="25" style="31" width="12.43357142857143" customWidth="1" bestFit="1"/>
    <col min="26" max="26" style="31" width="12.43357142857143" customWidth="1" bestFit="1"/>
    <col min="27" max="27" style="31" width="12.43357142857143" customWidth="1" bestFit="1"/>
    <col min="28" max="28" style="31" width="12.43357142857143" customWidth="1" bestFit="1"/>
    <col min="29" max="29" style="31" width="10.147857142857141" customWidth="1" bestFit="1"/>
    <col min="30" max="30" style="31" width="12.43357142857143" customWidth="1" bestFit="1"/>
  </cols>
  <sheetData>
    <row x14ac:dyDescent="0.25" r="1" customHeight="1" ht="17.25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x14ac:dyDescent="0.25" r="2" customHeight="1" ht="17.25">
      <c r="A2" s="1"/>
      <c r="B2" s="3"/>
      <c r="C2" s="4">
        <v>2014</v>
      </c>
      <c r="D2" s="5"/>
      <c r="E2" s="4">
        <v>2015</v>
      </c>
      <c r="F2" s="5"/>
      <c r="G2" s="4">
        <v>2016</v>
      </c>
      <c r="H2" s="5"/>
      <c r="I2" s="4">
        <v>2017</v>
      </c>
      <c r="J2" s="5"/>
      <c r="K2" s="4">
        <v>2018</v>
      </c>
      <c r="L2" s="5"/>
      <c r="M2" s="4">
        <v>2019</v>
      </c>
      <c r="N2" s="5"/>
      <c r="O2" s="4">
        <v>2020</v>
      </c>
      <c r="P2" s="5"/>
      <c r="Q2" s="4">
        <v>2021</v>
      </c>
      <c r="R2" s="5"/>
      <c r="S2" s="4">
        <v>2022</v>
      </c>
      <c r="T2" s="5"/>
      <c r="U2" s="4">
        <v>2023</v>
      </c>
      <c r="V2" s="5"/>
      <c r="W2" s="4">
        <v>2024</v>
      </c>
      <c r="X2" s="5"/>
      <c r="Y2" s="2"/>
      <c r="Z2" s="2"/>
      <c r="AA2" s="2"/>
      <c r="AB2" s="2"/>
      <c r="AC2" s="2"/>
      <c r="AD2" s="2"/>
    </row>
    <row x14ac:dyDescent="0.25" r="3" customHeight="1" ht="17.25">
      <c r="A3" s="1"/>
      <c r="B3" s="6"/>
      <c r="C3" s="7" t="s">
        <v>0</v>
      </c>
      <c r="D3" s="8" t="s">
        <v>1</v>
      </c>
      <c r="E3" s="7" t="s">
        <v>0</v>
      </c>
      <c r="F3" s="8" t="s">
        <v>1</v>
      </c>
      <c r="G3" s="7" t="s">
        <v>0</v>
      </c>
      <c r="H3" s="8" t="s">
        <v>1</v>
      </c>
      <c r="I3" s="7" t="s">
        <v>0</v>
      </c>
      <c r="J3" s="8" t="s">
        <v>1</v>
      </c>
      <c r="K3" s="7" t="s">
        <v>0</v>
      </c>
      <c r="L3" s="8" t="s">
        <v>1</v>
      </c>
      <c r="M3" s="7" t="s">
        <v>0</v>
      </c>
      <c r="N3" s="8" t="s">
        <v>1</v>
      </c>
      <c r="O3" s="7" t="s">
        <v>0</v>
      </c>
      <c r="P3" s="8" t="s">
        <v>1</v>
      </c>
      <c r="Q3" s="7" t="s">
        <v>0</v>
      </c>
      <c r="R3" s="8" t="s">
        <v>1</v>
      </c>
      <c r="S3" s="7" t="s">
        <v>0</v>
      </c>
      <c r="T3" s="8" t="s">
        <v>1</v>
      </c>
      <c r="U3" s="7" t="s">
        <v>0</v>
      </c>
      <c r="V3" s="8" t="s">
        <v>1</v>
      </c>
      <c r="W3" s="7" t="s">
        <v>0</v>
      </c>
      <c r="X3" s="8" t="s">
        <v>1</v>
      </c>
      <c r="Y3" s="2"/>
      <c r="Z3" s="2"/>
      <c r="AA3" s="2"/>
      <c r="AB3" s="2"/>
      <c r="AC3" s="2"/>
      <c r="AD3" s="2"/>
    </row>
    <row x14ac:dyDescent="0.25" r="4" customHeight="1" ht="18">
      <c r="A4" s="1"/>
      <c r="B4" s="9" t="s">
        <v>2</v>
      </c>
      <c r="C4" s="10">
        <v>263</v>
      </c>
      <c r="D4" s="11">
        <v>263</v>
      </c>
      <c r="E4" s="10">
        <v>274</v>
      </c>
      <c r="F4" s="11">
        <v>274</v>
      </c>
      <c r="G4" s="10">
        <v>292</v>
      </c>
      <c r="H4" s="11">
        <v>292</v>
      </c>
      <c r="I4" s="10">
        <v>2101</v>
      </c>
      <c r="J4" s="11">
        <v>957</v>
      </c>
      <c r="K4" s="10">
        <v>4545</v>
      </c>
      <c r="L4" s="11">
        <v>1824</v>
      </c>
      <c r="M4" s="10">
        <v>6088</v>
      </c>
      <c r="N4" s="11">
        <v>2484</v>
      </c>
      <c r="O4" s="10">
        <v>8949</v>
      </c>
      <c r="P4" s="11">
        <v>3658</v>
      </c>
      <c r="Q4" s="10">
        <v>8986</v>
      </c>
      <c r="R4" s="11">
        <v>3615</v>
      </c>
      <c r="S4" s="10">
        <v>9118</v>
      </c>
      <c r="T4" s="11">
        <v>3638</v>
      </c>
      <c r="U4" s="10">
        <v>9720</v>
      </c>
      <c r="V4" s="11">
        <v>3703</v>
      </c>
      <c r="W4" s="10">
        <v>10292</v>
      </c>
      <c r="X4" s="11">
        <v>4100</v>
      </c>
      <c r="Y4" s="2"/>
      <c r="Z4" s="2"/>
      <c r="AA4" s="12">
        <f>X4/AB$14</f>
      </c>
      <c r="AB4" s="2"/>
      <c r="AC4" s="2"/>
      <c r="AD4" s="2"/>
    </row>
    <row x14ac:dyDescent="0.25" r="5" customHeight="1" ht="18">
      <c r="A5" s="1"/>
      <c r="B5" s="13" t="s">
        <v>3</v>
      </c>
      <c r="C5" s="14">
        <v>264</v>
      </c>
      <c r="D5" s="15">
        <v>264</v>
      </c>
      <c r="E5" s="14">
        <v>274</v>
      </c>
      <c r="F5" s="15">
        <v>274</v>
      </c>
      <c r="G5" s="14">
        <v>292</v>
      </c>
      <c r="H5" s="15">
        <v>292</v>
      </c>
      <c r="I5" s="14">
        <v>2566</v>
      </c>
      <c r="J5" s="15">
        <v>1190</v>
      </c>
      <c r="K5" s="14">
        <v>4565</v>
      </c>
      <c r="L5" s="15">
        <v>1820</v>
      </c>
      <c r="M5" s="14">
        <v>6570</v>
      </c>
      <c r="N5" s="15">
        <v>2721</v>
      </c>
      <c r="O5" s="14">
        <v>8984</v>
      </c>
      <c r="P5" s="15">
        <v>3670</v>
      </c>
      <c r="Q5" s="14">
        <v>9000</v>
      </c>
      <c r="R5" s="15">
        <v>3600</v>
      </c>
      <c r="S5" s="14">
        <v>9155</v>
      </c>
      <c r="T5" s="15">
        <v>3673</v>
      </c>
      <c r="U5" s="14">
        <v>9416</v>
      </c>
      <c r="V5" s="15">
        <v>3775</v>
      </c>
      <c r="W5" s="14">
        <v>10299</v>
      </c>
      <c r="X5" s="15">
        <v>4049</v>
      </c>
      <c r="Y5" s="2"/>
      <c r="Z5" s="2"/>
      <c r="AA5" s="16">
        <f>X5/AB$14</f>
      </c>
      <c r="AB5" s="2"/>
      <c r="AC5" s="2"/>
      <c r="AD5" s="2"/>
    </row>
    <row x14ac:dyDescent="0.25" r="6" customHeight="1" ht="18">
      <c r="A6" s="1"/>
      <c r="B6" s="13" t="s">
        <v>4</v>
      </c>
      <c r="C6" s="14">
        <v>265</v>
      </c>
      <c r="D6" s="15">
        <v>265</v>
      </c>
      <c r="E6" s="14">
        <v>274</v>
      </c>
      <c r="F6" s="15">
        <v>274</v>
      </c>
      <c r="G6" s="14">
        <v>292</v>
      </c>
      <c r="H6" s="15">
        <v>292</v>
      </c>
      <c r="I6" s="14">
        <v>2575</v>
      </c>
      <c r="J6" s="15">
        <v>1199</v>
      </c>
      <c r="K6" s="14">
        <v>4590</v>
      </c>
      <c r="L6" s="15">
        <v>1834</v>
      </c>
      <c r="M6" s="14">
        <v>6814</v>
      </c>
      <c r="N6" s="15">
        <v>2811</v>
      </c>
      <c r="O6" s="14">
        <v>9382</v>
      </c>
      <c r="P6" s="15">
        <v>3801</v>
      </c>
      <c r="Q6" s="14">
        <v>9479</v>
      </c>
      <c r="R6" s="15">
        <v>3796</v>
      </c>
      <c r="S6" s="14">
        <v>9690</v>
      </c>
      <c r="T6" s="15">
        <v>3900</v>
      </c>
      <c r="U6" s="14">
        <v>10485</v>
      </c>
      <c r="V6" s="15">
        <v>4186</v>
      </c>
      <c r="W6" s="14">
        <v>10299</v>
      </c>
      <c r="X6" s="15">
        <v>4047</v>
      </c>
      <c r="Y6" s="2"/>
      <c r="Z6" s="2"/>
      <c r="AA6" s="16">
        <f>X6/AB$14</f>
      </c>
      <c r="AB6" s="2"/>
      <c r="AC6" s="2"/>
      <c r="AD6" s="2"/>
    </row>
    <row x14ac:dyDescent="0.25" r="7" customHeight="1" ht="18">
      <c r="A7" s="1"/>
      <c r="B7" s="13" t="s">
        <v>5</v>
      </c>
      <c r="C7" s="14">
        <v>265</v>
      </c>
      <c r="D7" s="15">
        <v>265</v>
      </c>
      <c r="E7" s="14">
        <v>275</v>
      </c>
      <c r="F7" s="15">
        <v>275</v>
      </c>
      <c r="G7" s="14">
        <v>292</v>
      </c>
      <c r="H7" s="15">
        <v>292</v>
      </c>
      <c r="I7" s="14">
        <v>2586</v>
      </c>
      <c r="J7" s="15">
        <v>1199</v>
      </c>
      <c r="K7" s="14">
        <v>4817</v>
      </c>
      <c r="L7" s="15">
        <v>1995</v>
      </c>
      <c r="M7" s="14">
        <v>6769</v>
      </c>
      <c r="N7" s="15">
        <v>2825</v>
      </c>
      <c r="O7" s="14">
        <v>8712</v>
      </c>
      <c r="P7" s="15">
        <v>3629</v>
      </c>
      <c r="Q7" s="14">
        <v>9075</v>
      </c>
      <c r="R7" s="15">
        <v>3638</v>
      </c>
      <c r="S7" s="14">
        <v>9267</v>
      </c>
      <c r="T7" s="15">
        <v>3698</v>
      </c>
      <c r="U7" s="14">
        <v>10334</v>
      </c>
      <c r="V7" s="15">
        <v>4138</v>
      </c>
      <c r="W7" s="17"/>
      <c r="X7" s="18">
        <v>4000</v>
      </c>
      <c r="Y7" s="2"/>
      <c r="Z7" s="2"/>
      <c r="AA7" s="12">
        <f>X7/AB$14</f>
      </c>
      <c r="AB7" s="2"/>
      <c r="AC7" s="2"/>
      <c r="AD7" s="2"/>
    </row>
    <row x14ac:dyDescent="0.25" r="8" customHeight="1" ht="18">
      <c r="A8" s="1"/>
      <c r="B8" s="13" t="s">
        <v>6</v>
      </c>
      <c r="C8" s="14">
        <v>266</v>
      </c>
      <c r="D8" s="15">
        <v>266</v>
      </c>
      <c r="E8" s="14">
        <v>275</v>
      </c>
      <c r="F8" s="15">
        <v>275</v>
      </c>
      <c r="G8" s="14">
        <v>292</v>
      </c>
      <c r="H8" s="15">
        <v>292</v>
      </c>
      <c r="I8" s="14">
        <v>4240</v>
      </c>
      <c r="J8" s="15">
        <v>1719</v>
      </c>
      <c r="K8" s="14">
        <v>5000</v>
      </c>
      <c r="L8" s="15">
        <v>2060</v>
      </c>
      <c r="M8" s="14">
        <v>6827</v>
      </c>
      <c r="N8" s="15">
        <v>2864</v>
      </c>
      <c r="O8" s="14">
        <v>8642</v>
      </c>
      <c r="P8" s="15">
        <v>3616</v>
      </c>
      <c r="Q8" s="14">
        <v>9089</v>
      </c>
      <c r="R8" s="15">
        <v>3641</v>
      </c>
      <c r="S8" s="14">
        <v>9211</v>
      </c>
      <c r="T8" s="15">
        <v>3694</v>
      </c>
      <c r="U8" s="14">
        <v>10563</v>
      </c>
      <c r="V8" s="15">
        <v>4290</v>
      </c>
      <c r="W8" s="17"/>
      <c r="X8" s="18">
        <v>2000</v>
      </c>
      <c r="Y8" s="2"/>
      <c r="Z8" s="2"/>
      <c r="AA8" s="12">
        <f>X8/AB$14</f>
      </c>
      <c r="AB8" s="2"/>
      <c r="AC8" s="2"/>
      <c r="AD8" s="2"/>
    </row>
    <row x14ac:dyDescent="0.25" r="9" customHeight="1" ht="18">
      <c r="A9" s="1"/>
      <c r="B9" s="13" t="s">
        <v>7</v>
      </c>
      <c r="C9" s="14">
        <v>266</v>
      </c>
      <c r="D9" s="15">
        <v>266</v>
      </c>
      <c r="E9" s="14">
        <v>275</v>
      </c>
      <c r="F9" s="15">
        <v>275</v>
      </c>
      <c r="G9" s="19">
        <v>524</v>
      </c>
      <c r="H9" s="20">
        <v>244</v>
      </c>
      <c r="I9" s="14">
        <v>4252</v>
      </c>
      <c r="J9" s="15">
        <v>1702</v>
      </c>
      <c r="K9" s="14">
        <v>5135</v>
      </c>
      <c r="L9" s="15">
        <v>2107</v>
      </c>
      <c r="M9" s="14">
        <v>6813</v>
      </c>
      <c r="N9" s="15">
        <v>2854</v>
      </c>
      <c r="O9" s="14">
        <v>9052</v>
      </c>
      <c r="P9" s="15">
        <v>3758</v>
      </c>
      <c r="Q9" s="14">
        <v>9569</v>
      </c>
      <c r="R9" s="15">
        <v>3850</v>
      </c>
      <c r="S9" s="14">
        <v>9762</v>
      </c>
      <c r="T9" s="15">
        <v>3906</v>
      </c>
      <c r="U9" s="14">
        <v>10468</v>
      </c>
      <c r="V9" s="15">
        <v>4158</v>
      </c>
      <c r="W9" s="17"/>
      <c r="X9" s="18"/>
      <c r="Y9" s="2"/>
      <c r="Z9" s="2"/>
      <c r="AA9" s="2"/>
      <c r="AB9" s="2"/>
      <c r="AC9" s="2"/>
      <c r="AD9" s="2"/>
    </row>
    <row x14ac:dyDescent="0.25" r="10" customHeight="1" ht="18">
      <c r="A10" s="1"/>
      <c r="B10" s="13" t="s">
        <v>8</v>
      </c>
      <c r="C10" s="14">
        <v>269</v>
      </c>
      <c r="D10" s="15">
        <v>269</v>
      </c>
      <c r="E10" s="14">
        <v>275</v>
      </c>
      <c r="F10" s="15">
        <v>275</v>
      </c>
      <c r="G10" s="14">
        <v>633</v>
      </c>
      <c r="H10" s="15">
        <v>291</v>
      </c>
      <c r="I10" s="14">
        <v>4391</v>
      </c>
      <c r="J10" s="15">
        <v>1756</v>
      </c>
      <c r="K10" s="14">
        <v>5417</v>
      </c>
      <c r="L10" s="15">
        <v>2226</v>
      </c>
      <c r="M10" s="14">
        <v>6955</v>
      </c>
      <c r="N10" s="15">
        <v>2908</v>
      </c>
      <c r="O10" s="14">
        <v>8833</v>
      </c>
      <c r="P10" s="15">
        <v>3688</v>
      </c>
      <c r="Q10" s="14">
        <v>9068</v>
      </c>
      <c r="R10" s="15">
        <v>3631</v>
      </c>
      <c r="S10" s="14">
        <v>9324</v>
      </c>
      <c r="T10" s="15">
        <v>3714</v>
      </c>
      <c r="U10" s="14">
        <v>10251</v>
      </c>
      <c r="V10" s="15">
        <v>4081</v>
      </c>
      <c r="W10" s="17"/>
      <c r="X10" s="18"/>
      <c r="Y10" s="2"/>
      <c r="Z10" s="2"/>
      <c r="AA10" s="2"/>
      <c r="AB10" s="2"/>
      <c r="AC10" s="2"/>
      <c r="AD10" s="2"/>
    </row>
    <row x14ac:dyDescent="0.25" r="11" customHeight="1" ht="18">
      <c r="A11" s="1"/>
      <c r="B11" s="13" t="s">
        <v>9</v>
      </c>
      <c r="C11" s="14">
        <v>269</v>
      </c>
      <c r="D11" s="15">
        <v>269</v>
      </c>
      <c r="E11" s="14">
        <v>275</v>
      </c>
      <c r="F11" s="15">
        <v>275</v>
      </c>
      <c r="G11" s="14">
        <v>852</v>
      </c>
      <c r="H11" s="15">
        <v>382</v>
      </c>
      <c r="I11" s="14">
        <v>4417</v>
      </c>
      <c r="J11" s="15">
        <v>1752</v>
      </c>
      <c r="K11" s="14">
        <v>5508</v>
      </c>
      <c r="L11" s="15">
        <v>2323</v>
      </c>
      <c r="M11" s="14">
        <v>7186</v>
      </c>
      <c r="N11" s="15">
        <v>2993</v>
      </c>
      <c r="O11" s="14">
        <v>8831</v>
      </c>
      <c r="P11" s="15">
        <v>3669</v>
      </c>
      <c r="Q11" s="14">
        <v>9078</v>
      </c>
      <c r="R11" s="15">
        <v>3631</v>
      </c>
      <c r="S11" s="14">
        <v>9353</v>
      </c>
      <c r="T11" s="15">
        <v>3717</v>
      </c>
      <c r="U11" s="14">
        <v>10260</v>
      </c>
      <c r="V11" s="15">
        <v>4077</v>
      </c>
      <c r="W11" s="17"/>
      <c r="X11" s="18"/>
      <c r="Y11" s="2"/>
      <c r="Z11" s="2"/>
      <c r="AA11" s="2"/>
      <c r="AB11" s="2"/>
      <c r="AC11" s="2"/>
      <c r="AD11" s="2"/>
    </row>
    <row x14ac:dyDescent="0.25" r="12" customHeight="1" ht="18">
      <c r="A12" s="1"/>
      <c r="B12" s="13" t="s">
        <v>10</v>
      </c>
      <c r="C12" s="14">
        <v>269</v>
      </c>
      <c r="D12" s="15">
        <v>269</v>
      </c>
      <c r="E12" s="14">
        <v>275</v>
      </c>
      <c r="F12" s="15">
        <v>275</v>
      </c>
      <c r="G12" s="14">
        <v>1766</v>
      </c>
      <c r="H12" s="15">
        <v>829</v>
      </c>
      <c r="I12" s="14">
        <v>4417</v>
      </c>
      <c r="J12" s="15">
        <v>1753</v>
      </c>
      <c r="K12" s="14">
        <v>5531</v>
      </c>
      <c r="L12" s="15">
        <v>2330</v>
      </c>
      <c r="M12" s="14">
        <v>7423</v>
      </c>
      <c r="N12" s="15">
        <v>3108</v>
      </c>
      <c r="O12" s="14">
        <v>9252</v>
      </c>
      <c r="P12" s="15">
        <v>3719</v>
      </c>
      <c r="Q12" s="14">
        <v>9571</v>
      </c>
      <c r="R12" s="15">
        <v>3588</v>
      </c>
      <c r="S12" s="14">
        <v>9799</v>
      </c>
      <c r="T12" s="15">
        <v>3911</v>
      </c>
      <c r="U12" s="14">
        <v>10269</v>
      </c>
      <c r="V12" s="15">
        <v>4077</v>
      </c>
      <c r="W12" s="17"/>
      <c r="X12" s="18"/>
      <c r="Y12" s="2"/>
      <c r="Z12" s="2"/>
      <c r="AA12" s="2"/>
      <c r="AB12" s="2"/>
      <c r="AC12" s="2"/>
      <c r="AD12" s="2"/>
    </row>
    <row x14ac:dyDescent="0.25" r="13" customHeight="1" ht="18">
      <c r="A13" s="1"/>
      <c r="B13" s="13" t="s">
        <v>11</v>
      </c>
      <c r="C13" s="14">
        <v>270</v>
      </c>
      <c r="D13" s="15">
        <v>270</v>
      </c>
      <c r="E13" s="14">
        <v>276</v>
      </c>
      <c r="F13" s="15">
        <v>276</v>
      </c>
      <c r="G13" s="14">
        <v>1768</v>
      </c>
      <c r="H13" s="15">
        <v>822</v>
      </c>
      <c r="I13" s="14">
        <v>4427</v>
      </c>
      <c r="J13" s="15">
        <v>1758</v>
      </c>
      <c r="K13" s="14">
        <v>5873</v>
      </c>
      <c r="L13" s="15">
        <v>2432</v>
      </c>
      <c r="M13" s="14">
        <v>8833</v>
      </c>
      <c r="N13" s="15">
        <v>3605</v>
      </c>
      <c r="O13" s="14">
        <v>8880</v>
      </c>
      <c r="P13" s="15">
        <v>3576</v>
      </c>
      <c r="Q13" s="14">
        <v>9063</v>
      </c>
      <c r="R13" s="15">
        <v>3624</v>
      </c>
      <c r="S13" s="14">
        <v>9372</v>
      </c>
      <c r="T13" s="15">
        <v>3717</v>
      </c>
      <c r="U13" s="14">
        <v>10272</v>
      </c>
      <c r="V13" s="15">
        <v>4079</v>
      </c>
      <c r="W13" s="17"/>
      <c r="X13" s="18"/>
      <c r="Y13" s="2"/>
      <c r="Z13" s="2"/>
      <c r="AA13" s="2"/>
      <c r="AB13" s="2"/>
      <c r="AC13" s="2"/>
      <c r="AD13" s="2"/>
    </row>
    <row x14ac:dyDescent="0.25" r="14" customHeight="1" ht="18">
      <c r="A14" s="1"/>
      <c r="B14" s="13" t="s">
        <v>12</v>
      </c>
      <c r="C14" s="14">
        <v>270</v>
      </c>
      <c r="D14" s="15">
        <v>270</v>
      </c>
      <c r="E14" s="14">
        <v>276</v>
      </c>
      <c r="F14" s="15">
        <v>276</v>
      </c>
      <c r="G14" s="14">
        <v>1778</v>
      </c>
      <c r="H14" s="15">
        <v>828</v>
      </c>
      <c r="I14" s="14">
        <v>4434</v>
      </c>
      <c r="J14" s="15">
        <v>1758</v>
      </c>
      <c r="K14" s="14">
        <v>5798</v>
      </c>
      <c r="L14" s="15">
        <v>2409</v>
      </c>
      <c r="M14" s="14">
        <v>8860</v>
      </c>
      <c r="N14" s="15">
        <v>3615</v>
      </c>
      <c r="O14" s="14">
        <v>8968</v>
      </c>
      <c r="P14" s="15">
        <v>3624</v>
      </c>
      <c r="Q14" s="14">
        <v>9120</v>
      </c>
      <c r="R14" s="15">
        <v>3631</v>
      </c>
      <c r="S14" s="14">
        <v>9366</v>
      </c>
      <c r="T14" s="15">
        <v>3719</v>
      </c>
      <c r="U14" s="14">
        <v>10228</v>
      </c>
      <c r="V14" s="15">
        <v>4042</v>
      </c>
      <c r="W14" s="17"/>
      <c r="X14" s="18"/>
      <c r="Y14" s="21" t="s">
        <v>13</v>
      </c>
      <c r="Z14" s="12">
        <v>20</v>
      </c>
      <c r="AA14" s="21" t="s">
        <v>14</v>
      </c>
      <c r="AB14" s="12">
        <v>50</v>
      </c>
      <c r="AC14" s="21" t="s">
        <v>15</v>
      </c>
      <c r="AD14" s="16">
        <v>0.15</v>
      </c>
    </row>
    <row x14ac:dyDescent="0.25" r="15" customHeight="1" ht="18.75">
      <c r="A15" s="1"/>
      <c r="B15" s="22" t="s">
        <v>16</v>
      </c>
      <c r="C15" s="23">
        <v>270</v>
      </c>
      <c r="D15" s="24">
        <v>270</v>
      </c>
      <c r="E15" s="23">
        <v>276</v>
      </c>
      <c r="F15" s="24">
        <v>276</v>
      </c>
      <c r="G15" s="23">
        <v>2081</v>
      </c>
      <c r="H15" s="24">
        <v>948</v>
      </c>
      <c r="I15" s="23">
        <v>4451</v>
      </c>
      <c r="J15" s="24">
        <v>1763</v>
      </c>
      <c r="K15" s="23">
        <v>5717</v>
      </c>
      <c r="L15" s="24">
        <v>2397</v>
      </c>
      <c r="M15" s="23">
        <v>9265</v>
      </c>
      <c r="N15" s="24">
        <v>3756</v>
      </c>
      <c r="O15" s="23">
        <v>9430</v>
      </c>
      <c r="P15" s="24">
        <v>3824</v>
      </c>
      <c r="Q15" s="23">
        <v>9639</v>
      </c>
      <c r="R15" s="24">
        <v>3872</v>
      </c>
      <c r="S15" s="23">
        <v>9756</v>
      </c>
      <c r="T15" s="24">
        <v>3895</v>
      </c>
      <c r="U15" s="23">
        <v>10280</v>
      </c>
      <c r="V15" s="24">
        <v>4092</v>
      </c>
      <c r="W15" s="25"/>
      <c r="X15" s="26"/>
      <c r="Y15" s="2"/>
      <c r="Z15" s="21" t="s">
        <v>17</v>
      </c>
      <c r="AA15" s="21" t="s">
        <v>18</v>
      </c>
      <c r="AB15" s="2"/>
      <c r="AC15" s="21" t="s">
        <v>19</v>
      </c>
      <c r="AD15" s="2"/>
    </row>
    <row x14ac:dyDescent="0.25" r="16" customHeight="1" ht="18">
      <c r="A16" s="1"/>
      <c r="B16" s="1"/>
      <c r="C16" s="2"/>
      <c r="D16" s="12">
        <f>D4</f>
      </c>
      <c r="E16" s="2"/>
      <c r="F16" s="12">
        <f>F4</f>
      </c>
      <c r="G16" s="2"/>
      <c r="H16" s="12">
        <f>H4</f>
      </c>
      <c r="I16" s="2"/>
      <c r="J16" s="12">
        <f>J4</f>
      </c>
      <c r="K16" s="2"/>
      <c r="L16" s="12">
        <f>L4</f>
      </c>
      <c r="M16" s="2"/>
      <c r="N16" s="12">
        <f>N4</f>
      </c>
      <c r="O16" s="2"/>
      <c r="P16" s="12">
        <f>P4</f>
      </c>
      <c r="Q16" s="2"/>
      <c r="R16" s="12">
        <f>R4</f>
      </c>
      <c r="S16" s="2"/>
      <c r="T16" s="12">
        <f>T4</f>
      </c>
      <c r="U16" s="2"/>
      <c r="V16" s="12">
        <f>SUM(V4:V15)</f>
      </c>
      <c r="W16" s="2"/>
      <c r="X16" s="12">
        <f>SUM(X4:X8)</f>
      </c>
      <c r="Y16" s="21" t="s">
        <v>20</v>
      </c>
      <c r="Z16" s="12">
        <f>SUM(C16:X16)</f>
      </c>
      <c r="AA16" s="16">
        <f>(Z16/Z14)/AB14</f>
      </c>
      <c r="AB16" s="16">
        <f>AA16/24</f>
      </c>
      <c r="AC16" s="16">
        <f>AB16+(AB16*AD14)</f>
      </c>
      <c r="AD16" s="2"/>
    </row>
    <row x14ac:dyDescent="0.25" r="17" customHeight="1" ht="17.25">
      <c r="A17" s="1"/>
      <c r="B17" s="1"/>
      <c r="C17" s="2"/>
      <c r="D17" s="12">
        <f>SUM(D4:D15)</f>
      </c>
      <c r="E17" s="2"/>
      <c r="F17" s="12">
        <f>SUM(F4:F15)</f>
      </c>
      <c r="G17" s="2"/>
      <c r="H17" s="12">
        <f>SUM(H4:H15)</f>
      </c>
      <c r="I17" s="2"/>
      <c r="J17" s="12">
        <f>SUM(J4:J15)</f>
      </c>
      <c r="K17" s="2"/>
      <c r="L17" s="12">
        <f>SUM(L4:L15)</f>
      </c>
      <c r="M17" s="2"/>
      <c r="N17" s="12">
        <f>SUM(N4:N15)</f>
      </c>
      <c r="O17" s="2"/>
      <c r="P17" s="12">
        <f>SUM(P4:P15)</f>
      </c>
      <c r="Q17" s="2"/>
      <c r="R17" s="12">
        <f>SUM(R4:R15)</f>
      </c>
      <c r="S17" s="2"/>
      <c r="T17" s="12">
        <f>SUM(T4:T15)</f>
      </c>
      <c r="U17" s="2"/>
      <c r="V17" s="12">
        <f>SUM(V4:V15)</f>
      </c>
      <c r="W17" s="2"/>
      <c r="X17" s="12">
        <f>SUM(X4:X8)</f>
      </c>
      <c r="Y17" s="21" t="s">
        <v>21</v>
      </c>
      <c r="Z17" s="12">
        <f>SUM(C17:X17)</f>
      </c>
      <c r="AA17" s="16">
        <f>Z17/Z14/AB14</f>
      </c>
      <c r="AB17" s="16">
        <f>AA17/24</f>
      </c>
      <c r="AC17" s="16">
        <f>AB17+(AB17*AD14)</f>
      </c>
      <c r="AD17" s="2"/>
    </row>
    <row x14ac:dyDescent="0.25" r="18" customHeight="1" ht="17.25">
      <c r="A18" s="1"/>
      <c r="B18" s="1"/>
      <c r="C18" s="2"/>
      <c r="D18" s="16">
        <f>D16/$Z$14/$AB$14</f>
      </c>
      <c r="E18" s="2"/>
      <c r="F18" s="16">
        <f>F16/$Z$14/$AB$14</f>
      </c>
      <c r="G18" s="2"/>
      <c r="H18" s="16">
        <f>H16/$Z$14/$AB$14</f>
      </c>
      <c r="I18" s="2"/>
      <c r="J18" s="16">
        <f>J16/$Z$14/$AB$14</f>
      </c>
      <c r="K18" s="2"/>
      <c r="L18" s="16">
        <f>L16/$Z$14/$AB$14</f>
      </c>
      <c r="M18" s="2"/>
      <c r="N18" s="16">
        <f>N16/$Z$14/$AB$14</f>
      </c>
      <c r="O18" s="2"/>
      <c r="P18" s="16">
        <f>P16/$Z$14/$AB$14</f>
      </c>
      <c r="Q18" s="2"/>
      <c r="R18" s="16">
        <f>R16/$Z$14/$AB$14</f>
      </c>
      <c r="S18" s="2"/>
      <c r="T18" s="16">
        <f>T16/$Z$14/$AB$14</f>
      </c>
      <c r="U18" s="2"/>
      <c r="V18" s="16">
        <f>V16/$Z$14/$AB$14</f>
      </c>
      <c r="W18" s="2"/>
      <c r="X18" s="16">
        <f>X16/$Z$14/$AB$14</f>
      </c>
      <c r="Y18" s="16">
        <f>SUM(D18:W18)</f>
      </c>
      <c r="Z18" s="16">
        <f>Y18/24</f>
      </c>
      <c r="AA18" s="2"/>
      <c r="AB18" s="2"/>
      <c r="AC18" s="2"/>
      <c r="AD18" s="2"/>
    </row>
    <row x14ac:dyDescent="0.25" r="19" customHeight="1" ht="17.25">
      <c r="A19" s="1"/>
      <c r="B19" s="1"/>
      <c r="C19" s="2"/>
      <c r="D19" s="16">
        <f>D17/$Z$14/$AB$14</f>
      </c>
      <c r="E19" s="2"/>
      <c r="F19" s="16">
        <f>F17/$Z$14/$AB$14</f>
      </c>
      <c r="G19" s="2"/>
      <c r="H19" s="16">
        <f>H17/$Z$14/$AB$14</f>
      </c>
      <c r="I19" s="2"/>
      <c r="J19" s="16">
        <f>J17/$Z$14/$AB$14</f>
      </c>
      <c r="K19" s="2"/>
      <c r="L19" s="16">
        <f>L17/$Z$14/$AB$14</f>
      </c>
      <c r="M19" s="2"/>
      <c r="N19" s="16">
        <f>N17/$Z$14/$AB$14</f>
      </c>
      <c r="O19" s="2"/>
      <c r="P19" s="16">
        <f>P17/$Z$14/$AB$14</f>
      </c>
      <c r="Q19" s="2"/>
      <c r="R19" s="16">
        <f>R17/$Z$14/$AB$14</f>
      </c>
      <c r="S19" s="2"/>
      <c r="T19" s="16">
        <f>T17/$Z$14/$AB$14</f>
      </c>
      <c r="U19" s="2"/>
      <c r="V19" s="16">
        <f>V17/$Z$14/$AB$14</f>
      </c>
      <c r="W19" s="2"/>
      <c r="X19" s="16">
        <f>X17/$Z$14/$AB$14</f>
      </c>
      <c r="Y19" s="16">
        <f>SUM(D19:W19)</f>
      </c>
      <c r="Z19" s="16">
        <f>Y19/24</f>
      </c>
      <c r="AA19" s="2"/>
      <c r="AB19" s="2"/>
      <c r="AC19" s="2"/>
      <c r="AD19" s="2"/>
    </row>
    <row x14ac:dyDescent="0.25" r="20" customHeight="1" ht="17.25">
      <c r="A20" s="1"/>
      <c r="B20" s="1"/>
      <c r="C20" s="12">
        <f>C4</f>
      </c>
      <c r="D20" s="2"/>
      <c r="E20" s="12">
        <f>E4</f>
      </c>
      <c r="F20" s="2"/>
      <c r="G20" s="12">
        <f>G4</f>
      </c>
      <c r="H20" s="2"/>
      <c r="I20" s="12">
        <f>I4</f>
      </c>
      <c r="J20" s="2"/>
      <c r="K20" s="12">
        <f>K4</f>
      </c>
      <c r="L20" s="2"/>
      <c r="M20" s="12">
        <f>M4</f>
      </c>
      <c r="N20" s="2"/>
      <c r="O20" s="12">
        <f>O4</f>
      </c>
      <c r="P20" s="2"/>
      <c r="Q20" s="12">
        <f>Q4</f>
      </c>
      <c r="R20" s="2"/>
      <c r="S20" s="12">
        <f>S4</f>
      </c>
      <c r="T20" s="2"/>
      <c r="U20" s="12">
        <f>SUM(U4:U15)</f>
      </c>
      <c r="V20" s="2"/>
      <c r="W20" s="12">
        <f>SUM(W4:W8)</f>
      </c>
      <c r="X20" s="2"/>
      <c r="Y20" s="2"/>
      <c r="Z20" s="2"/>
      <c r="AA20" s="2"/>
      <c r="AB20" s="2"/>
      <c r="AC20" s="2"/>
      <c r="AD20" s="2"/>
    </row>
    <row x14ac:dyDescent="0.25" r="21" customHeight="1" ht="17.25">
      <c r="A21" s="1"/>
      <c r="B21" s="1"/>
      <c r="C21" s="12">
        <f>SUM(C4:C15)</f>
      </c>
      <c r="D21" s="2"/>
      <c r="E21" s="12">
        <f>SUM(E4:E15)</f>
      </c>
      <c r="F21" s="2"/>
      <c r="G21" s="12">
        <f>SUM(G4:G15)</f>
      </c>
      <c r="H21" s="2"/>
      <c r="I21" s="12">
        <f>SUM(I4:I15)</f>
      </c>
      <c r="J21" s="2"/>
      <c r="K21" s="12">
        <f>SUM(K4:K15)</f>
      </c>
      <c r="L21" s="2"/>
      <c r="M21" s="12">
        <f>SUM(M4:M15)</f>
      </c>
      <c r="N21" s="2"/>
      <c r="O21" s="12">
        <f>SUM(O4:O15)</f>
      </c>
      <c r="P21" s="2"/>
      <c r="Q21" s="12">
        <f>SUM(Q4:Q15)</f>
      </c>
      <c r="R21" s="2"/>
      <c r="S21" s="12">
        <f>SUM(S4:S15)</f>
      </c>
      <c r="T21" s="2"/>
      <c r="U21" s="12">
        <f>SUM(U4:U15)</f>
      </c>
      <c r="V21" s="2"/>
      <c r="W21" s="12">
        <f>SUM(W4:W8)</f>
      </c>
      <c r="X21" s="2"/>
      <c r="Y21" s="2"/>
      <c r="Z21" s="2"/>
      <c r="AA21" s="2"/>
      <c r="AB21" s="2"/>
      <c r="AC21" s="2"/>
      <c r="AD21" s="2"/>
    </row>
    <row x14ac:dyDescent="0.25" r="22" customHeight="1" ht="17.25">
      <c r="A22" s="1"/>
      <c r="B22" s="1"/>
      <c r="C22" s="16">
        <f>C20/$Z$14/$AB$14</f>
      </c>
      <c r="D22" s="2"/>
      <c r="E22" s="16">
        <f>E20/$Z$14/$AB$14</f>
      </c>
      <c r="F22" s="2"/>
      <c r="G22" s="16">
        <f>G20/$Z$14/$AB$14</f>
      </c>
      <c r="H22" s="2"/>
      <c r="I22" s="16">
        <f>I20/$Z$14/$AB$14</f>
      </c>
      <c r="J22" s="2"/>
      <c r="K22" s="16">
        <f>K20/$Z$14/$AB$14</f>
      </c>
      <c r="L22" s="2"/>
      <c r="M22" s="16">
        <f>M20/$Z$14/$AB$14</f>
      </c>
      <c r="N22" s="2"/>
      <c r="O22" s="16">
        <f>O20/$Z$14/$AB$14</f>
      </c>
      <c r="P22" s="2"/>
      <c r="Q22" s="16">
        <f>Q20/$Z$14/$AB$14</f>
      </c>
      <c r="R22" s="2"/>
      <c r="S22" s="16">
        <f>S20/$Z$14/$AB$14</f>
      </c>
      <c r="T22" s="2"/>
      <c r="U22" s="16">
        <f>U20/$Z$14/$AB$14</f>
      </c>
      <c r="V22" s="2"/>
      <c r="W22" s="16">
        <f>W20/$Z$14/$AB$14</f>
      </c>
      <c r="X22" s="2"/>
      <c r="Y22" s="2"/>
      <c r="Z22" s="2"/>
      <c r="AA22" s="2"/>
      <c r="AB22" s="2"/>
      <c r="AC22" s="2"/>
      <c r="AD22" s="2"/>
    </row>
    <row x14ac:dyDescent="0.25" r="23" customHeight="1" ht="17.25">
      <c r="A23" s="1"/>
      <c r="B23" s="1"/>
      <c r="C23" s="16">
        <f>C21/$Z$14/$AB$14</f>
      </c>
      <c r="D23" s="2"/>
      <c r="E23" s="16">
        <f>E21/$Z$14/$AB$14</f>
      </c>
      <c r="F23" s="2"/>
      <c r="G23" s="16">
        <f>G21/$Z$14/$AB$14</f>
      </c>
      <c r="H23" s="2"/>
      <c r="I23" s="16">
        <f>I21/$Z$14/$AB$14</f>
      </c>
      <c r="J23" s="2"/>
      <c r="K23" s="16">
        <f>K21/$Z$14/$AB$14</f>
      </c>
      <c r="L23" s="2"/>
      <c r="M23" s="16">
        <f>M21/$Z$14/$AB$14</f>
      </c>
      <c r="N23" s="2"/>
      <c r="O23" s="16">
        <f>O21/$Z$14/$AB$14</f>
      </c>
      <c r="P23" s="2"/>
      <c r="Q23" s="16">
        <f>Q21/$Z$14/$AB$14</f>
      </c>
      <c r="R23" s="2"/>
      <c r="S23" s="16">
        <f>S21/$Z$14/$AB$14</f>
      </c>
      <c r="T23" s="2"/>
      <c r="U23" s="16">
        <f>U21/$Z$14/$AB$14</f>
      </c>
      <c r="V23" s="2"/>
      <c r="W23" s="16">
        <f>W21/$Z$14/$AB$14</f>
      </c>
      <c r="X23" s="2"/>
      <c r="Y23" s="2"/>
      <c r="Z23" s="2"/>
      <c r="AA23" s="2"/>
      <c r="AB23" s="2"/>
      <c r="AC23" s="2"/>
      <c r="AD23" s="2"/>
    </row>
    <row x14ac:dyDescent="0.25" r="24" customHeight="1" ht="17.25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x14ac:dyDescent="0.25" r="25" customHeight="1" ht="17.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x14ac:dyDescent="0.25" r="26" customHeight="1" ht="17.25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x14ac:dyDescent="0.25" r="27" customHeight="1" ht="18">
      <c r="A27" s="1"/>
      <c r="B27" s="27" t="s">
        <v>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x14ac:dyDescent="0.25" r="28" customHeight="1" ht="17.25">
      <c r="A28" s="1"/>
      <c r="B28" s="28" t="s">
        <v>23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x14ac:dyDescent="0.25" r="29" customHeight="1" ht="17.25">
      <c r="A29" s="1"/>
      <c r="B29" s="29" t="s">
        <v>24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x14ac:dyDescent="0.25" r="30" customHeight="1" ht="17.25">
      <c r="A30" s="1"/>
      <c r="B30" s="29" t="s">
        <v>25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x14ac:dyDescent="0.25" r="31" customHeight="1" ht="17.25">
      <c r="A31" s="1"/>
      <c r="B31" s="28" t="s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x14ac:dyDescent="0.25" r="32" customHeight="1" ht="17.25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x14ac:dyDescent="0.25" r="33" customHeight="1" ht="18">
      <c r="A33" s="1"/>
      <c r="B33" s="27" t="s">
        <v>27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x14ac:dyDescent="0.25" r="34" customHeight="1" ht="17.25">
      <c r="A34" s="1"/>
      <c r="B34" s="29" t="s">
        <v>28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x14ac:dyDescent="0.25" r="35" customHeight="1" ht="17.25">
      <c r="A35" s="1"/>
      <c r="B35" s="29" t="s">
        <v>29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</sheetData>
  <mergeCells count="12">
    <mergeCell ref="B2:B3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2024-04-12T17:04:06.932Z</dcterms:created>
  <dcterms:modified xsi:type="dcterms:W3CDTF">2024-04-12T17:04:06.932Z</dcterms:modified>
</cp:coreProperties>
</file>