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wmerrow/Documents/Career/Pratt/Semester 1/Data Analysis/Assignments/Final paper/"/>
    </mc:Choice>
  </mc:AlternateContent>
  <bookViews>
    <workbookView xWindow="0" yWindow="480" windowWidth="22080" windowHeight="14180" tabRatio="500" activeTab="2"/>
  </bookViews>
  <sheets>
    <sheet name="fav" sheetId="1" r:id="rId1"/>
    <sheet name="fav change by cluster" sheetId="2" r:id="rId2"/>
    <sheet name="charts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2" l="1"/>
  <c r="G29" i="2"/>
  <c r="F29" i="2"/>
  <c r="E29" i="2"/>
  <c r="D29" i="2"/>
  <c r="C29" i="2"/>
  <c r="G28" i="2"/>
  <c r="F28" i="2"/>
  <c r="E28" i="2"/>
  <c r="D28" i="2"/>
  <c r="C28" i="2"/>
  <c r="G27" i="2"/>
  <c r="F27" i="2"/>
  <c r="E27" i="2"/>
  <c r="D27" i="2"/>
  <c r="C27" i="2"/>
  <c r="G26" i="2"/>
  <c r="F26" i="2"/>
  <c r="E26" i="2"/>
  <c r="D26" i="2"/>
  <c r="D19" i="2"/>
  <c r="E19" i="2"/>
  <c r="F19" i="2"/>
  <c r="G19" i="2"/>
  <c r="D20" i="2"/>
  <c r="E20" i="2"/>
  <c r="F20" i="2"/>
  <c r="G20" i="2"/>
  <c r="D21" i="2"/>
  <c r="E21" i="2"/>
  <c r="F21" i="2"/>
  <c r="G21" i="2"/>
  <c r="D22" i="2"/>
  <c r="E22" i="2"/>
  <c r="F22" i="2"/>
  <c r="G22" i="2"/>
  <c r="C20" i="2"/>
  <c r="C21" i="2"/>
  <c r="C22" i="2"/>
  <c r="C19" i="2"/>
  <c r="D3" i="1"/>
  <c r="G3" i="1"/>
  <c r="C3" i="1"/>
  <c r="H8" i="1"/>
  <c r="H7" i="1"/>
  <c r="H6" i="1"/>
  <c r="H5" i="1"/>
  <c r="H4" i="1"/>
  <c r="D5" i="1"/>
  <c r="D6" i="1"/>
  <c r="D7" i="1"/>
  <c r="D8" i="1"/>
  <c r="D4" i="1"/>
</calcChain>
</file>

<file path=xl/sharedStrings.xml><?xml version="1.0" encoding="utf-8"?>
<sst xmlns="http://schemas.openxmlformats.org/spreadsheetml/2006/main" count="88" uniqueCount="17">
  <si>
    <t>2016-2017</t>
  </si>
  <si>
    <t>Increased favorability</t>
  </si>
  <si>
    <t>Decreased favorability</t>
  </si>
  <si>
    <t>Remained favorable</t>
  </si>
  <si>
    <t>Remained unfavorable</t>
  </si>
  <si>
    <t>Remained don’t know</t>
  </si>
  <si>
    <t>Total</t>
  </si>
  <si>
    <t>2017-2018</t>
  </si>
  <si>
    <t>Group</t>
  </si>
  <si>
    <t>Remained don't know</t>
  </si>
  <si>
    <t>Group 1</t>
  </si>
  <si>
    <t>Group 2</t>
  </si>
  <si>
    <t>Group 3</t>
  </si>
  <si>
    <t>Group 4</t>
  </si>
  <si>
    <t xml:space="preserve"> </t>
  </si>
  <si>
    <t>2016-17</t>
  </si>
  <si>
    <t>2017-18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</si>
</sst>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Lora"/>
    </font>
    <font>
      <b/>
      <sz val="12"/>
      <color theme="1"/>
      <name val="Lor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Lora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3" fillId="2" borderId="0" xfId="0" applyFont="1" applyFill="1"/>
    <xf numFmtId="0" fontId="3" fillId="2" borderId="1" xfId="0" applyFont="1" applyFill="1" applyBorder="1"/>
    <xf numFmtId="165" fontId="3" fillId="2" borderId="1" xfId="1" applyNumberFormat="1" applyFont="1" applyFill="1" applyBorder="1"/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9" fontId="3" fillId="2" borderId="1" xfId="2" applyFont="1" applyFill="1" applyBorder="1"/>
    <xf numFmtId="165" fontId="3" fillId="2" borderId="1" xfId="0" applyNumberFormat="1" applyFont="1" applyFill="1" applyBorder="1"/>
    <xf numFmtId="9" fontId="7" fillId="3" borderId="1" xfId="0" applyNumberFormat="1" applyFont="1" applyFill="1" applyBorder="1"/>
    <xf numFmtId="0" fontId="0" fillId="0" borderId="1" xfId="0" applyBorder="1"/>
    <xf numFmtId="0" fontId="2" fillId="0" borderId="1" xfId="0" applyFont="1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9" fontId="0" fillId="0" borderId="1" xfId="2" applyFont="1" applyBorder="1"/>
    <xf numFmtId="0" fontId="0" fillId="0" borderId="1" xfId="0" applyFont="1" applyBorder="1" applyAlignment="1">
      <alignment horizontal="left"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2" fillId="0" borderId="0" xfId="0" applyFont="1" applyFill="1" applyBorder="1" applyAlignment="1">
      <alignment horizontal="left" wrapText="1"/>
    </xf>
  </cellXfs>
  <cellStyles count="2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/>
              <a:t>Change in </a:t>
            </a:r>
            <a:r>
              <a:rPr lang="en-US" baseline="0"/>
              <a:t>Favorobility by Group, 2016-2017</a:t>
            </a:r>
            <a:endParaRPr lang="en-US"/>
          </a:p>
        </c:rich>
      </c:tx>
      <c:layout>
        <c:manualLayout>
          <c:xMode val="edge"/>
          <c:yMode val="edge"/>
          <c:x val="0.0444476031944938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37024563505649"/>
          <c:y val="0.182031367332489"/>
          <c:w val="0.497704553235193"/>
          <c:h val="0.70365530262395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charts!$C$3</c:f>
              <c:strCache>
                <c:ptCount val="1"/>
                <c:pt idx="0">
                  <c:v>Decreased favorability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charts!$B$4:$B$7</c:f>
              <c:strCache>
                <c:ptCount val="4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</c:strCache>
            </c:strRef>
          </c:cat>
          <c:val>
            <c:numRef>
              <c:f>charts!$C$4:$C$7</c:f>
              <c:numCache>
                <c:formatCode>General</c:formatCode>
                <c:ptCount val="4"/>
                <c:pt idx="0">
                  <c:v>30.0</c:v>
                </c:pt>
                <c:pt idx="1">
                  <c:v>32.0</c:v>
                </c:pt>
                <c:pt idx="2">
                  <c:v>23.0</c:v>
                </c:pt>
                <c:pt idx="3">
                  <c:v>21.0</c:v>
                </c:pt>
              </c:numCache>
            </c:numRef>
          </c:val>
        </c:ser>
        <c:ser>
          <c:idx val="1"/>
          <c:order val="1"/>
          <c:tx>
            <c:strRef>
              <c:f>charts!$D$3</c:f>
              <c:strCache>
                <c:ptCount val="1"/>
                <c:pt idx="0">
                  <c:v>Remained unfavorable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charts!$B$4:$B$7</c:f>
              <c:strCache>
                <c:ptCount val="4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</c:strCache>
            </c:strRef>
          </c:cat>
          <c:val>
            <c:numRef>
              <c:f>charts!$D$4:$D$7</c:f>
              <c:numCache>
                <c:formatCode>General</c:formatCode>
                <c:ptCount val="4"/>
                <c:pt idx="0">
                  <c:v>18.0</c:v>
                </c:pt>
                <c:pt idx="1">
                  <c:v>14.0</c:v>
                </c:pt>
                <c:pt idx="2">
                  <c:v>13.0</c:v>
                </c:pt>
                <c:pt idx="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charts!$E$3</c:f>
              <c:strCache>
                <c:ptCount val="1"/>
                <c:pt idx="0">
                  <c:v>Remained don't know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charts!$B$4:$B$7</c:f>
              <c:strCache>
                <c:ptCount val="4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</c:strCache>
            </c:strRef>
          </c:cat>
          <c:val>
            <c:numRef>
              <c:f>charts!$E$4:$E$7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charts!$F$3</c:f>
              <c:strCache>
                <c:ptCount val="1"/>
                <c:pt idx="0">
                  <c:v>Remained favorable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charts!$B$4:$B$7</c:f>
              <c:strCache>
                <c:ptCount val="4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</c:strCache>
            </c:strRef>
          </c:cat>
          <c:val>
            <c:numRef>
              <c:f>charts!$F$4:$F$7</c:f>
              <c:numCache>
                <c:formatCode>General</c:formatCode>
                <c:ptCount val="4"/>
                <c:pt idx="0">
                  <c:v>302.0</c:v>
                </c:pt>
                <c:pt idx="1">
                  <c:v>132.0</c:v>
                </c:pt>
                <c:pt idx="2">
                  <c:v>473.0</c:v>
                </c:pt>
                <c:pt idx="3">
                  <c:v>471.0</c:v>
                </c:pt>
              </c:numCache>
            </c:numRef>
          </c:val>
        </c:ser>
        <c:ser>
          <c:idx val="4"/>
          <c:order val="4"/>
          <c:tx>
            <c:strRef>
              <c:f>charts!$G$3</c:f>
              <c:strCache>
                <c:ptCount val="1"/>
                <c:pt idx="0">
                  <c:v>Increased favorability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charts!$B$4:$B$7</c:f>
              <c:strCache>
                <c:ptCount val="4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</c:strCache>
            </c:strRef>
          </c:cat>
          <c:val>
            <c:numRef>
              <c:f>charts!$G$4:$G$7</c:f>
              <c:numCache>
                <c:formatCode>General</c:formatCode>
                <c:ptCount val="4"/>
                <c:pt idx="0">
                  <c:v>18.0</c:v>
                </c:pt>
                <c:pt idx="1">
                  <c:v>12.0</c:v>
                </c:pt>
                <c:pt idx="2">
                  <c:v>27.0</c:v>
                </c:pt>
                <c:pt idx="3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1658609728"/>
        <c:axId val="-1683786544"/>
      </c:barChart>
      <c:catAx>
        <c:axId val="-165860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683786544"/>
        <c:crosses val="autoZero"/>
        <c:auto val="1"/>
        <c:lblAlgn val="ctr"/>
        <c:lblOffset val="100"/>
        <c:noMultiLvlLbl val="0"/>
      </c:catAx>
      <c:valAx>
        <c:axId val="-16837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65860972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50447192742212"/>
          <c:y val="0.177804265608531"/>
          <c:w val="0.303515063334474"/>
          <c:h val="0.3739221278442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/>
              <a:t>Change in </a:t>
            </a:r>
            <a:r>
              <a:rPr lang="en-US" baseline="0"/>
              <a:t>Favorobility by Group, 2017-2018</a:t>
            </a:r>
            <a:endParaRPr lang="en-US"/>
          </a:p>
        </c:rich>
      </c:tx>
      <c:layout>
        <c:manualLayout>
          <c:xMode val="edge"/>
          <c:yMode val="edge"/>
          <c:x val="0.0444476031944938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37024563505649"/>
          <c:y val="0.182031367332489"/>
          <c:w val="0.497704553235193"/>
          <c:h val="0.70365530262395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charts!$C$3</c:f>
              <c:strCache>
                <c:ptCount val="1"/>
                <c:pt idx="0">
                  <c:v>Decreased favorability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charts!$B$11:$B$14</c:f>
              <c:strCache>
                <c:ptCount val="4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</c:strCache>
            </c:strRef>
          </c:cat>
          <c:val>
            <c:numRef>
              <c:f>charts!$C$11:$C$14</c:f>
              <c:numCache>
                <c:formatCode>General</c:formatCode>
                <c:ptCount val="4"/>
                <c:pt idx="0">
                  <c:v>25.0</c:v>
                </c:pt>
                <c:pt idx="1">
                  <c:v>15.0</c:v>
                </c:pt>
                <c:pt idx="2">
                  <c:v>17.0</c:v>
                </c:pt>
                <c:pt idx="3">
                  <c:v>17.0</c:v>
                </c:pt>
              </c:numCache>
            </c:numRef>
          </c:val>
        </c:ser>
        <c:ser>
          <c:idx val="1"/>
          <c:order val="1"/>
          <c:tx>
            <c:strRef>
              <c:f>charts!$D$3</c:f>
              <c:strCache>
                <c:ptCount val="1"/>
                <c:pt idx="0">
                  <c:v>Remained unfavorable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charts!$B$11:$B$14</c:f>
              <c:strCache>
                <c:ptCount val="4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</c:strCache>
            </c:strRef>
          </c:cat>
          <c:val>
            <c:numRef>
              <c:f>charts!$D$11:$D$14</c:f>
              <c:numCache>
                <c:formatCode>General</c:formatCode>
                <c:ptCount val="4"/>
                <c:pt idx="0">
                  <c:v>28.0</c:v>
                </c:pt>
                <c:pt idx="1">
                  <c:v>37.0</c:v>
                </c:pt>
                <c:pt idx="2">
                  <c:v>19.0</c:v>
                </c:pt>
                <c:pt idx="3">
                  <c:v>14.0</c:v>
                </c:pt>
              </c:numCache>
            </c:numRef>
          </c:val>
        </c:ser>
        <c:ser>
          <c:idx val="2"/>
          <c:order val="2"/>
          <c:tx>
            <c:strRef>
              <c:f>charts!$E$3</c:f>
              <c:strCache>
                <c:ptCount val="1"/>
                <c:pt idx="0">
                  <c:v>Remained don't know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charts!$B$11:$B$14</c:f>
              <c:strCache>
                <c:ptCount val="4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</c:strCache>
            </c:strRef>
          </c:cat>
          <c:val>
            <c:numRef>
              <c:f>charts!$E$11:$E$14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</c:ser>
        <c:ser>
          <c:idx val="3"/>
          <c:order val="3"/>
          <c:tx>
            <c:strRef>
              <c:f>charts!$F$3</c:f>
              <c:strCache>
                <c:ptCount val="1"/>
                <c:pt idx="0">
                  <c:v>Remained favorable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charts!$B$11:$B$14</c:f>
              <c:strCache>
                <c:ptCount val="4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</c:strCache>
            </c:strRef>
          </c:cat>
          <c:val>
            <c:numRef>
              <c:f>charts!$F$11:$F$14</c:f>
              <c:numCache>
                <c:formatCode>General</c:formatCode>
                <c:ptCount val="4"/>
                <c:pt idx="0">
                  <c:v>295.0</c:v>
                </c:pt>
                <c:pt idx="1">
                  <c:v>127.0</c:v>
                </c:pt>
                <c:pt idx="2">
                  <c:v>482.0</c:v>
                </c:pt>
                <c:pt idx="3">
                  <c:v>471.0</c:v>
                </c:pt>
              </c:numCache>
            </c:numRef>
          </c:val>
        </c:ser>
        <c:ser>
          <c:idx val="4"/>
          <c:order val="4"/>
          <c:tx>
            <c:strRef>
              <c:f>charts!$G$3</c:f>
              <c:strCache>
                <c:ptCount val="1"/>
                <c:pt idx="0">
                  <c:v>Increased favorability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charts!$B$11:$B$14</c:f>
              <c:strCache>
                <c:ptCount val="4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</c:strCache>
            </c:strRef>
          </c:cat>
          <c:val>
            <c:numRef>
              <c:f>charts!$G$11:$G$14</c:f>
              <c:numCache>
                <c:formatCode>General</c:formatCode>
                <c:ptCount val="4"/>
                <c:pt idx="0">
                  <c:v>20.0</c:v>
                </c:pt>
                <c:pt idx="1">
                  <c:v>10.0</c:v>
                </c:pt>
                <c:pt idx="2">
                  <c:v>18.0</c:v>
                </c:pt>
                <c:pt idx="3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1641858352"/>
        <c:axId val="-1658236400"/>
      </c:barChart>
      <c:catAx>
        <c:axId val="-164185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658236400"/>
        <c:crosses val="autoZero"/>
        <c:auto val="1"/>
        <c:lblAlgn val="ctr"/>
        <c:lblOffset val="100"/>
        <c:noMultiLvlLbl val="0"/>
      </c:catAx>
      <c:valAx>
        <c:axId val="-16582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6418583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50447192742212"/>
          <c:y val="0.177804265608531"/>
          <c:w val="0.303515063334474"/>
          <c:h val="0.3739221278442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/>
              <a:t>Increase in Favorability</a:t>
            </a:r>
            <a:r>
              <a:rPr lang="en-US" baseline="0"/>
              <a:t>, 2016-17 vs. 2017-18</a:t>
            </a:r>
            <a:endParaRPr lang="en-US"/>
          </a:p>
        </c:rich>
      </c:tx>
      <c:layout>
        <c:manualLayout>
          <c:xMode val="edge"/>
          <c:yMode val="edge"/>
          <c:x val="0.043070652173913"/>
          <c:y val="0.03012048192771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09962341664"/>
          <c:y val="0.246285039370079"/>
          <c:w val="0.841981342006162"/>
          <c:h val="0.6430049331183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charts!$F$33</c:f>
              <c:strCache>
                <c:ptCount val="1"/>
                <c:pt idx="0">
                  <c:v>2016-17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charts!$B$34:$B$37</c:f>
              <c:strCache>
                <c:ptCount val="4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</c:strCache>
            </c:strRef>
          </c:cat>
          <c:val>
            <c:numRef>
              <c:f>charts!$F$34:$F$37</c:f>
              <c:numCache>
                <c:formatCode>0%</c:formatCode>
                <c:ptCount val="4"/>
                <c:pt idx="0">
                  <c:v>0.0489130434782609</c:v>
                </c:pt>
                <c:pt idx="1">
                  <c:v>0.0631578947368421</c:v>
                </c:pt>
                <c:pt idx="2">
                  <c:v>0.0502793296089385</c:v>
                </c:pt>
                <c:pt idx="3">
                  <c:v>0.0328820116054159</c:v>
                </c:pt>
              </c:numCache>
            </c:numRef>
          </c:val>
        </c:ser>
        <c:ser>
          <c:idx val="4"/>
          <c:order val="1"/>
          <c:tx>
            <c:strRef>
              <c:f>charts!$G$33</c:f>
              <c:strCache>
                <c:ptCount val="1"/>
                <c:pt idx="0">
                  <c:v>2017-18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charts!$B$34:$B$37</c:f>
              <c:strCache>
                <c:ptCount val="4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</c:strCache>
            </c:strRef>
          </c:cat>
          <c:val>
            <c:numRef>
              <c:f>charts!$G$34:$G$37</c:f>
              <c:numCache>
                <c:formatCode>0%</c:formatCode>
                <c:ptCount val="4"/>
                <c:pt idx="0">
                  <c:v>0.0543478260869565</c:v>
                </c:pt>
                <c:pt idx="1">
                  <c:v>0.0526315789473684</c:v>
                </c:pt>
                <c:pt idx="2">
                  <c:v>0.0335195530726257</c:v>
                </c:pt>
                <c:pt idx="3">
                  <c:v>0.0270793036750484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656962960"/>
        <c:axId val="-1636662032"/>
      </c:barChart>
      <c:catAx>
        <c:axId val="-165696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636662032"/>
        <c:crosses val="autoZero"/>
        <c:auto val="1"/>
        <c:lblAlgn val="ctr"/>
        <c:lblOffset val="100"/>
        <c:noMultiLvlLbl val="0"/>
      </c:catAx>
      <c:valAx>
        <c:axId val="-1636662032"/>
        <c:scaling>
          <c:orientation val="minMax"/>
          <c:max val="0.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656962960"/>
        <c:crosses val="autoZero"/>
        <c:crossBetween val="between"/>
        <c:majorUnit val="0.0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414233139335844"/>
          <c:y val="0.137115485564304"/>
          <c:w val="0.254109893871962"/>
          <c:h val="0.0595511811023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/>
              <a:t>Decrease in Favorability</a:t>
            </a:r>
            <a:r>
              <a:rPr lang="en-US" baseline="0"/>
              <a:t>, 2016-17 vs. 2017-18</a:t>
            </a:r>
            <a:endParaRPr lang="en-US"/>
          </a:p>
        </c:rich>
      </c:tx>
      <c:layout>
        <c:manualLayout>
          <c:xMode val="edge"/>
          <c:yMode val="edge"/>
          <c:x val="0.043070652173913"/>
          <c:y val="0.03012048192771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692571037316"/>
          <c:y val="0.244277108433735"/>
          <c:w val="0.841981342006162"/>
          <c:h val="0.64300493311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charts!$C$33</c:f>
              <c:strCache>
                <c:ptCount val="1"/>
                <c:pt idx="0">
                  <c:v>2016-17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charts!$B$34:$B$37</c:f>
              <c:strCache>
                <c:ptCount val="4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</c:strCache>
            </c:strRef>
          </c:cat>
          <c:val>
            <c:numRef>
              <c:f>charts!$C$34:$C$37</c:f>
              <c:numCache>
                <c:formatCode>0%</c:formatCode>
                <c:ptCount val="4"/>
                <c:pt idx="0">
                  <c:v>0.0815217391304348</c:v>
                </c:pt>
                <c:pt idx="1">
                  <c:v>0.168421052631579</c:v>
                </c:pt>
                <c:pt idx="2">
                  <c:v>0.0428305400372439</c:v>
                </c:pt>
                <c:pt idx="3">
                  <c:v>0.0406189555125725</c:v>
                </c:pt>
              </c:numCache>
            </c:numRef>
          </c:val>
        </c:ser>
        <c:ser>
          <c:idx val="1"/>
          <c:order val="1"/>
          <c:tx>
            <c:strRef>
              <c:f>charts!$D$33</c:f>
              <c:strCache>
                <c:ptCount val="1"/>
                <c:pt idx="0">
                  <c:v>2017-18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charts!$B$34:$B$37</c:f>
              <c:strCache>
                <c:ptCount val="4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</c:strCache>
            </c:strRef>
          </c:cat>
          <c:val>
            <c:numRef>
              <c:f>charts!$D$34:$D$37</c:f>
              <c:numCache>
                <c:formatCode>0%</c:formatCode>
                <c:ptCount val="4"/>
                <c:pt idx="0">
                  <c:v>0.0679347826086956</c:v>
                </c:pt>
                <c:pt idx="1">
                  <c:v>0.0789473684210526</c:v>
                </c:pt>
                <c:pt idx="2">
                  <c:v>0.031657355679702</c:v>
                </c:pt>
                <c:pt idx="3">
                  <c:v>0.0328820116054159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641277632"/>
        <c:axId val="-1639853456"/>
      </c:barChart>
      <c:catAx>
        <c:axId val="-164127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639853456"/>
        <c:crosses val="autoZero"/>
        <c:auto val="1"/>
        <c:lblAlgn val="ctr"/>
        <c:lblOffset val="100"/>
        <c:noMultiLvlLbl val="0"/>
      </c:catAx>
      <c:valAx>
        <c:axId val="-163985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641277632"/>
        <c:crosses val="autoZero"/>
        <c:crossBetween val="between"/>
        <c:majorUnit val="0.0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387059226292366"/>
          <c:y val="0.138959776112323"/>
          <c:w val="0.254109893871962"/>
          <c:h val="0.05381130822502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2</xdr:row>
      <xdr:rowOff>241300</xdr:rowOff>
    </xdr:from>
    <xdr:to>
      <xdr:col>12</xdr:col>
      <xdr:colOff>723900</xdr:colOff>
      <xdr:row>15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177800</xdr:colOff>
      <xdr:row>15</xdr:row>
      <xdr:rowOff>190500</xdr:rowOff>
    </xdr:from>
    <xdr:to>
      <xdr:col>12</xdr:col>
      <xdr:colOff>723900</xdr:colOff>
      <xdr:row>27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165100</xdr:colOff>
      <xdr:row>29</xdr:row>
      <xdr:rowOff>63500</xdr:rowOff>
    </xdr:from>
    <xdr:to>
      <xdr:col>12</xdr:col>
      <xdr:colOff>711200</xdr:colOff>
      <xdr:row>48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165100</xdr:colOff>
      <xdr:row>49</xdr:row>
      <xdr:rowOff>38100</xdr:rowOff>
    </xdr:from>
    <xdr:to>
      <xdr:col>12</xdr:col>
      <xdr:colOff>711200</xdr:colOff>
      <xdr:row>69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20" zoomScaleNormal="120" zoomScalePageLayoutView="120" workbookViewId="0">
      <selection activeCell="B14" sqref="B14"/>
    </sheetView>
  </sheetViews>
  <sheetFormatPr baseColWidth="10" defaultRowHeight="16" x14ac:dyDescent="0.2"/>
  <cols>
    <col min="2" max="2" width="19.5" bestFit="1" customWidth="1"/>
    <col min="6" max="6" width="19.5" bestFit="1" customWidth="1"/>
  </cols>
  <sheetData>
    <row r="1" spans="1:9" x14ac:dyDescent="0.2">
      <c r="A1" s="1"/>
      <c r="B1" s="1"/>
      <c r="C1" s="1"/>
      <c r="D1" s="1"/>
      <c r="E1" s="1"/>
      <c r="F1" s="1"/>
      <c r="G1" s="1"/>
      <c r="H1" s="1"/>
      <c r="I1" s="1"/>
    </row>
    <row r="2" spans="1:9" x14ac:dyDescent="0.2">
      <c r="A2" s="1"/>
      <c r="B2" s="4" t="s">
        <v>0</v>
      </c>
      <c r="C2" s="5"/>
      <c r="D2" s="6"/>
      <c r="E2" s="1"/>
      <c r="F2" s="4" t="s">
        <v>7</v>
      </c>
      <c r="G2" s="5"/>
      <c r="H2" s="6"/>
      <c r="I2" s="1"/>
    </row>
    <row r="3" spans="1:9" x14ac:dyDescent="0.2">
      <c r="A3" s="1"/>
      <c r="B3" s="2" t="s">
        <v>6</v>
      </c>
      <c r="C3" s="8">
        <f>SUM(C4:C8)</f>
        <v>1612</v>
      </c>
      <c r="D3" s="7">
        <f>SUM(D4:D8)</f>
        <v>1</v>
      </c>
      <c r="E3" s="1"/>
      <c r="F3" s="2" t="s">
        <v>6</v>
      </c>
      <c r="G3" s="8">
        <f>SUM(G4:G8)</f>
        <v>1612</v>
      </c>
      <c r="H3" s="9">
        <v>1</v>
      </c>
      <c r="I3" s="1"/>
    </row>
    <row r="4" spans="1:9" x14ac:dyDescent="0.2">
      <c r="A4" s="1"/>
      <c r="B4" s="2" t="s">
        <v>1</v>
      </c>
      <c r="C4" s="3">
        <v>74</v>
      </c>
      <c r="D4" s="7">
        <f>C4/C$3</f>
        <v>4.590570719602978E-2</v>
      </c>
      <c r="E4" s="1"/>
      <c r="F4" s="2" t="s">
        <v>1</v>
      </c>
      <c r="G4" s="3">
        <v>62</v>
      </c>
      <c r="H4" s="7">
        <f>G4/G$3</f>
        <v>3.8461538461538464E-2</v>
      </c>
      <c r="I4" s="1"/>
    </row>
    <row r="5" spans="1:9" x14ac:dyDescent="0.2">
      <c r="A5" s="1"/>
      <c r="B5" s="2" t="s">
        <v>2</v>
      </c>
      <c r="C5" s="3">
        <v>106</v>
      </c>
      <c r="D5" s="7">
        <f t="shared" ref="D5:D8" si="0">C5/C$3</f>
        <v>6.5756823821339946E-2</v>
      </c>
      <c r="E5" s="1"/>
      <c r="F5" s="2" t="s">
        <v>2</v>
      </c>
      <c r="G5" s="3">
        <v>74</v>
      </c>
      <c r="H5" s="7">
        <f t="shared" ref="H5:H8" si="1">G5/G$3</f>
        <v>4.590570719602978E-2</v>
      </c>
      <c r="I5" s="1"/>
    </row>
    <row r="6" spans="1:9" x14ac:dyDescent="0.2">
      <c r="A6" s="1"/>
      <c r="B6" s="2" t="s">
        <v>3</v>
      </c>
      <c r="C6" s="3">
        <v>1378</v>
      </c>
      <c r="D6" s="7">
        <f t="shared" si="0"/>
        <v>0.85483870967741937</v>
      </c>
      <c r="E6" s="1"/>
      <c r="F6" s="2" t="s">
        <v>3</v>
      </c>
      <c r="G6" s="3">
        <v>1375</v>
      </c>
      <c r="H6" s="7">
        <f t="shared" si="1"/>
        <v>0.85297766749379655</v>
      </c>
      <c r="I6" s="1"/>
    </row>
    <row r="7" spans="1:9" x14ac:dyDescent="0.2">
      <c r="A7" s="1"/>
      <c r="B7" s="2" t="s">
        <v>4</v>
      </c>
      <c r="C7" s="3">
        <v>53</v>
      </c>
      <c r="D7" s="7">
        <f t="shared" si="0"/>
        <v>3.2878411910669973E-2</v>
      </c>
      <c r="E7" s="1"/>
      <c r="F7" s="2" t="s">
        <v>4</v>
      </c>
      <c r="G7" s="3">
        <v>98</v>
      </c>
      <c r="H7" s="7">
        <f t="shared" si="1"/>
        <v>6.0794044665012405E-2</v>
      </c>
      <c r="I7" s="1"/>
    </row>
    <row r="8" spans="1:9" x14ac:dyDescent="0.2">
      <c r="A8" s="1"/>
      <c r="B8" s="2" t="s">
        <v>5</v>
      </c>
      <c r="C8" s="3">
        <v>1</v>
      </c>
      <c r="D8" s="7">
        <f t="shared" si="0"/>
        <v>6.2034739454094293E-4</v>
      </c>
      <c r="E8" s="1"/>
      <c r="F8" s="2" t="s">
        <v>5</v>
      </c>
      <c r="G8" s="3">
        <v>3</v>
      </c>
      <c r="H8" s="7">
        <f t="shared" si="1"/>
        <v>1.8610421836228288E-3</v>
      </c>
      <c r="I8" s="1"/>
    </row>
    <row r="9" spans="1:9" x14ac:dyDescent="0.2">
      <c r="A9" s="1"/>
      <c r="B9" s="1"/>
      <c r="C9" s="1"/>
      <c r="D9" s="1"/>
      <c r="E9" s="1"/>
      <c r="F9" s="1"/>
      <c r="G9" s="1"/>
      <c r="H9" s="1"/>
      <c r="I9" s="1"/>
    </row>
    <row r="10" spans="1:9" x14ac:dyDescent="0.2">
      <c r="A10" s="1"/>
      <c r="B10" s="1"/>
      <c r="C10" s="1"/>
      <c r="D10" s="1"/>
      <c r="E10" s="1"/>
      <c r="F10" s="1"/>
      <c r="G10" s="1"/>
      <c r="H10" s="1"/>
      <c r="I10" s="1"/>
    </row>
  </sheetData>
  <mergeCells count="2">
    <mergeCell ref="B2:D2"/>
    <mergeCell ref="F2:H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9"/>
  <sheetViews>
    <sheetView topLeftCell="A11" workbookViewId="0">
      <selection activeCell="B17" sqref="B17:G29"/>
    </sheetView>
  </sheetViews>
  <sheetFormatPr baseColWidth="10" defaultRowHeight="16" x14ac:dyDescent="0.2"/>
  <cols>
    <col min="2" max="2" width="7.5" customWidth="1"/>
  </cols>
  <sheetData>
    <row r="2" spans="2:7" x14ac:dyDescent="0.2">
      <c r="B2" s="12" t="s">
        <v>0</v>
      </c>
      <c r="C2" s="13"/>
      <c r="D2" s="13"/>
      <c r="E2" s="13"/>
      <c r="F2" s="13"/>
      <c r="G2" s="14"/>
    </row>
    <row r="3" spans="2:7" ht="48" x14ac:dyDescent="0.2">
      <c r="B3" s="11" t="s">
        <v>8</v>
      </c>
      <c r="C3" s="11" t="s">
        <v>2</v>
      </c>
      <c r="D3" s="11" t="s">
        <v>1</v>
      </c>
      <c r="E3" s="11" t="s">
        <v>3</v>
      </c>
      <c r="F3" s="11" t="s">
        <v>4</v>
      </c>
      <c r="G3" s="11" t="s">
        <v>9</v>
      </c>
    </row>
    <row r="4" spans="2:7" x14ac:dyDescent="0.2">
      <c r="B4" s="10">
        <v>1</v>
      </c>
      <c r="C4" s="10">
        <v>30</v>
      </c>
      <c r="D4" s="10">
        <v>18</v>
      </c>
      <c r="E4" s="10">
        <v>302</v>
      </c>
      <c r="F4" s="10">
        <v>18</v>
      </c>
      <c r="G4" s="10">
        <v>0</v>
      </c>
    </row>
    <row r="5" spans="2:7" x14ac:dyDescent="0.2">
      <c r="B5" s="10">
        <v>2</v>
      </c>
      <c r="C5" s="10">
        <v>32</v>
      </c>
      <c r="D5" s="10">
        <v>12</v>
      </c>
      <c r="E5" s="10">
        <v>132</v>
      </c>
      <c r="F5" s="10">
        <v>14</v>
      </c>
      <c r="G5" s="10">
        <v>0</v>
      </c>
    </row>
    <row r="6" spans="2:7" x14ac:dyDescent="0.2">
      <c r="B6" s="10">
        <v>3</v>
      </c>
      <c r="C6" s="10">
        <v>23</v>
      </c>
      <c r="D6" s="10">
        <v>27</v>
      </c>
      <c r="E6" s="10">
        <v>473</v>
      </c>
      <c r="F6" s="10">
        <v>13</v>
      </c>
      <c r="G6" s="10">
        <v>1</v>
      </c>
    </row>
    <row r="7" spans="2:7" x14ac:dyDescent="0.2">
      <c r="B7" s="10">
        <v>4</v>
      </c>
      <c r="C7" s="10">
        <v>21</v>
      </c>
      <c r="D7" s="10">
        <v>17</v>
      </c>
      <c r="E7" s="10">
        <v>471</v>
      </c>
      <c r="F7" s="10">
        <v>8</v>
      </c>
      <c r="G7" s="10">
        <v>0</v>
      </c>
    </row>
    <row r="9" spans="2:7" x14ac:dyDescent="0.2">
      <c r="B9" s="15" t="s">
        <v>7</v>
      </c>
      <c r="C9" s="15"/>
      <c r="D9" s="15"/>
      <c r="E9" s="15"/>
      <c r="F9" s="15"/>
      <c r="G9" s="15"/>
    </row>
    <row r="10" spans="2:7" ht="48" x14ac:dyDescent="0.2">
      <c r="B10" s="11" t="s">
        <v>8</v>
      </c>
      <c r="C10" s="11" t="s">
        <v>2</v>
      </c>
      <c r="D10" s="11" t="s">
        <v>1</v>
      </c>
      <c r="E10" s="11" t="s">
        <v>3</v>
      </c>
      <c r="F10" s="11" t="s">
        <v>4</v>
      </c>
      <c r="G10" s="11" t="s">
        <v>9</v>
      </c>
    </row>
    <row r="11" spans="2:7" x14ac:dyDescent="0.2">
      <c r="B11" s="10">
        <v>1</v>
      </c>
      <c r="C11" s="10">
        <v>25</v>
      </c>
      <c r="D11" s="10">
        <v>20</v>
      </c>
      <c r="E11" s="10">
        <v>295</v>
      </c>
      <c r="F11" s="10">
        <v>28</v>
      </c>
      <c r="G11" s="10">
        <v>0</v>
      </c>
    </row>
    <row r="12" spans="2:7" x14ac:dyDescent="0.2">
      <c r="B12" s="10">
        <v>2</v>
      </c>
      <c r="C12" s="10">
        <v>15</v>
      </c>
      <c r="D12" s="10">
        <v>10</v>
      </c>
      <c r="E12" s="10">
        <v>127</v>
      </c>
      <c r="F12" s="10">
        <v>37</v>
      </c>
      <c r="G12" s="10">
        <v>1</v>
      </c>
    </row>
    <row r="13" spans="2:7" x14ac:dyDescent="0.2">
      <c r="B13" s="10">
        <v>3</v>
      </c>
      <c r="C13" s="10">
        <v>17</v>
      </c>
      <c r="D13" s="10">
        <v>18</v>
      </c>
      <c r="E13" s="10">
        <v>482</v>
      </c>
      <c r="F13" s="10">
        <v>19</v>
      </c>
      <c r="G13" s="10">
        <v>1</v>
      </c>
    </row>
    <row r="14" spans="2:7" x14ac:dyDescent="0.2">
      <c r="B14" s="10">
        <v>4</v>
      </c>
      <c r="C14" s="10">
        <v>17</v>
      </c>
      <c r="D14" s="10">
        <v>14</v>
      </c>
      <c r="E14" s="10">
        <v>471</v>
      </c>
      <c r="F14" s="10">
        <v>14</v>
      </c>
      <c r="G14" s="10">
        <v>1</v>
      </c>
    </row>
    <row r="17" spans="2:7" x14ac:dyDescent="0.2">
      <c r="B17" s="15" t="s">
        <v>0</v>
      </c>
      <c r="C17" s="15"/>
      <c r="D17" s="15"/>
      <c r="E17" s="15"/>
      <c r="F17" s="15"/>
      <c r="G17" s="15"/>
    </row>
    <row r="18" spans="2:7" ht="48" x14ac:dyDescent="0.2">
      <c r="B18" s="11" t="s">
        <v>8</v>
      </c>
      <c r="C18" s="11" t="s">
        <v>2</v>
      </c>
      <c r="D18" s="11" t="s">
        <v>1</v>
      </c>
      <c r="E18" s="11" t="s">
        <v>3</v>
      </c>
      <c r="F18" s="11" t="s">
        <v>4</v>
      </c>
      <c r="G18" s="11" t="s">
        <v>9</v>
      </c>
    </row>
    <row r="19" spans="2:7" x14ac:dyDescent="0.2">
      <c r="B19" s="10">
        <v>1</v>
      </c>
      <c r="C19" s="16">
        <f>C4/SUM($C4:$G4)</f>
        <v>8.1521739130434784E-2</v>
      </c>
      <c r="D19" s="16">
        <f t="shared" ref="D19:G19" si="0">D4/SUM($C4:$G4)</f>
        <v>4.8913043478260872E-2</v>
      </c>
      <c r="E19" s="16">
        <f t="shared" si="0"/>
        <v>0.82065217391304346</v>
      </c>
      <c r="F19" s="16">
        <f t="shared" si="0"/>
        <v>4.8913043478260872E-2</v>
      </c>
      <c r="G19" s="16">
        <f t="shared" si="0"/>
        <v>0</v>
      </c>
    </row>
    <row r="20" spans="2:7" x14ac:dyDescent="0.2">
      <c r="B20" s="10">
        <v>2</v>
      </c>
      <c r="C20" s="16">
        <f t="shared" ref="C20:G22" si="1">C5/SUM($C5:$G5)</f>
        <v>0.16842105263157894</v>
      </c>
      <c r="D20" s="16">
        <f t="shared" si="1"/>
        <v>6.3157894736842107E-2</v>
      </c>
      <c r="E20" s="16">
        <f t="shared" si="1"/>
        <v>0.69473684210526321</v>
      </c>
      <c r="F20" s="16">
        <f t="shared" si="1"/>
        <v>7.3684210526315783E-2</v>
      </c>
      <c r="G20" s="16">
        <f t="shared" si="1"/>
        <v>0</v>
      </c>
    </row>
    <row r="21" spans="2:7" x14ac:dyDescent="0.2">
      <c r="B21" s="10">
        <v>3</v>
      </c>
      <c r="C21" s="16">
        <f t="shared" si="1"/>
        <v>4.2830540037243951E-2</v>
      </c>
      <c r="D21" s="16">
        <f t="shared" si="1"/>
        <v>5.027932960893855E-2</v>
      </c>
      <c r="E21" s="16">
        <f t="shared" si="1"/>
        <v>0.88081936685288642</v>
      </c>
      <c r="F21" s="16">
        <f t="shared" si="1"/>
        <v>2.4208566108007448E-2</v>
      </c>
      <c r="G21" s="16">
        <f t="shared" si="1"/>
        <v>1.8621973929236499E-3</v>
      </c>
    </row>
    <row r="22" spans="2:7" x14ac:dyDescent="0.2">
      <c r="B22" s="10">
        <v>4</v>
      </c>
      <c r="C22" s="16">
        <f t="shared" si="1"/>
        <v>4.0618955512572531E-2</v>
      </c>
      <c r="D22" s="16">
        <f t="shared" si="1"/>
        <v>3.2882011605415859E-2</v>
      </c>
      <c r="E22" s="16">
        <f t="shared" si="1"/>
        <v>0.91102514506769827</v>
      </c>
      <c r="F22" s="16">
        <f t="shared" si="1"/>
        <v>1.5473887814313346E-2</v>
      </c>
      <c r="G22" s="16">
        <f t="shared" si="1"/>
        <v>0</v>
      </c>
    </row>
    <row r="24" spans="2:7" x14ac:dyDescent="0.2">
      <c r="B24" s="17" t="s">
        <v>7</v>
      </c>
      <c r="C24" s="17"/>
      <c r="D24" s="17"/>
      <c r="E24" s="17"/>
      <c r="F24" s="17"/>
      <c r="G24" s="17"/>
    </row>
    <row r="25" spans="2:7" ht="48" x14ac:dyDescent="0.2">
      <c r="B25" s="11" t="s">
        <v>8</v>
      </c>
      <c r="C25" s="11" t="s">
        <v>2</v>
      </c>
      <c r="D25" s="11" t="s">
        <v>1</v>
      </c>
      <c r="E25" s="11" t="s">
        <v>3</v>
      </c>
      <c r="F25" s="11" t="s">
        <v>4</v>
      </c>
      <c r="G25" s="11" t="s">
        <v>9</v>
      </c>
    </row>
    <row r="26" spans="2:7" x14ac:dyDescent="0.2">
      <c r="B26" s="10">
        <v>1</v>
      </c>
      <c r="C26" s="16">
        <f>C11/SUM($C11:$G11)</f>
        <v>6.7934782608695649E-2</v>
      </c>
      <c r="D26" s="16">
        <f t="shared" ref="D26:G26" si="2">D11/SUM($C11:$G11)</f>
        <v>5.434782608695652E-2</v>
      </c>
      <c r="E26" s="16">
        <f t="shared" si="2"/>
        <v>0.80163043478260865</v>
      </c>
      <c r="F26" s="16">
        <f t="shared" si="2"/>
        <v>7.6086956521739135E-2</v>
      </c>
      <c r="G26" s="16">
        <f t="shared" si="2"/>
        <v>0</v>
      </c>
    </row>
    <row r="27" spans="2:7" x14ac:dyDescent="0.2">
      <c r="B27" s="10">
        <v>2</v>
      </c>
      <c r="C27" s="16">
        <f t="shared" ref="C27:G27" si="3">C12/SUM($C12:$G12)</f>
        <v>7.8947368421052627E-2</v>
      </c>
      <c r="D27" s="16">
        <f t="shared" si="3"/>
        <v>5.2631578947368418E-2</v>
      </c>
      <c r="E27" s="16">
        <f t="shared" si="3"/>
        <v>0.66842105263157892</v>
      </c>
      <c r="F27" s="16">
        <f t="shared" si="3"/>
        <v>0.19473684210526315</v>
      </c>
      <c r="G27" s="16">
        <f t="shared" si="3"/>
        <v>5.263157894736842E-3</v>
      </c>
    </row>
    <row r="28" spans="2:7" x14ac:dyDescent="0.2">
      <c r="B28" s="10">
        <v>3</v>
      </c>
      <c r="C28" s="16">
        <f t="shared" ref="C28:G28" si="4">C13/SUM($C13:$G13)</f>
        <v>3.165735567970205E-2</v>
      </c>
      <c r="D28" s="16">
        <f t="shared" si="4"/>
        <v>3.3519553072625698E-2</v>
      </c>
      <c r="E28" s="16">
        <f t="shared" si="4"/>
        <v>0.89757914338919931</v>
      </c>
      <c r="F28" s="16">
        <f t="shared" si="4"/>
        <v>3.5381750465549346E-2</v>
      </c>
      <c r="G28" s="16">
        <f t="shared" si="4"/>
        <v>1.8621973929236499E-3</v>
      </c>
    </row>
    <row r="29" spans="2:7" x14ac:dyDescent="0.2">
      <c r="B29" s="10">
        <v>4</v>
      </c>
      <c r="C29" s="16">
        <f t="shared" ref="C29:G29" si="5">C14/SUM($C14:$G14)</f>
        <v>3.2882011605415859E-2</v>
      </c>
      <c r="D29" s="16">
        <f t="shared" si="5"/>
        <v>2.7079303675048357E-2</v>
      </c>
      <c r="E29" s="16">
        <f t="shared" si="5"/>
        <v>0.91102514506769827</v>
      </c>
      <c r="F29" s="16">
        <f t="shared" si="5"/>
        <v>2.7079303675048357E-2</v>
      </c>
      <c r="G29" s="16">
        <f t="shared" si="5"/>
        <v>1.9342359767891683E-3</v>
      </c>
    </row>
  </sheetData>
  <mergeCells count="4">
    <mergeCell ref="B2:G2"/>
    <mergeCell ref="B9:G9"/>
    <mergeCell ref="B17:G17"/>
    <mergeCell ref="B24:G24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7"/>
  <sheetViews>
    <sheetView tabSelected="1" topLeftCell="C22" workbookViewId="0">
      <selection activeCell="N35" sqref="N35"/>
    </sheetView>
  </sheetViews>
  <sheetFormatPr baseColWidth="10" defaultRowHeight="16" x14ac:dyDescent="0.2"/>
  <cols>
    <col min="2" max="2" width="7.5" customWidth="1"/>
  </cols>
  <sheetData>
    <row r="2" spans="2:7" x14ac:dyDescent="0.2">
      <c r="B2" s="18" t="s">
        <v>0</v>
      </c>
      <c r="C2" s="19"/>
      <c r="D2" s="19"/>
      <c r="E2" s="20"/>
      <c r="F2" s="19"/>
      <c r="G2" s="19"/>
    </row>
    <row r="3" spans="2:7" ht="48" x14ac:dyDescent="0.2">
      <c r="B3" s="11" t="s">
        <v>8</v>
      </c>
      <c r="C3" s="11" t="s">
        <v>2</v>
      </c>
      <c r="D3" s="11" t="s">
        <v>4</v>
      </c>
      <c r="E3" s="11" t="s">
        <v>9</v>
      </c>
      <c r="F3" s="11" t="s">
        <v>3</v>
      </c>
      <c r="G3" s="11" t="s">
        <v>1</v>
      </c>
    </row>
    <row r="4" spans="2:7" x14ac:dyDescent="0.2">
      <c r="B4" s="10" t="s">
        <v>10</v>
      </c>
      <c r="C4" s="10">
        <v>30</v>
      </c>
      <c r="D4" s="10">
        <v>18</v>
      </c>
      <c r="E4" s="10">
        <v>0</v>
      </c>
      <c r="F4" s="10">
        <v>302</v>
      </c>
      <c r="G4" s="10">
        <v>18</v>
      </c>
    </row>
    <row r="5" spans="2:7" x14ac:dyDescent="0.2">
      <c r="B5" s="10" t="s">
        <v>11</v>
      </c>
      <c r="C5" s="10">
        <v>32</v>
      </c>
      <c r="D5" s="10">
        <v>14</v>
      </c>
      <c r="E5" s="10">
        <v>0</v>
      </c>
      <c r="F5" s="10">
        <v>132</v>
      </c>
      <c r="G5" s="10">
        <v>12</v>
      </c>
    </row>
    <row r="6" spans="2:7" x14ac:dyDescent="0.2">
      <c r="B6" s="10" t="s">
        <v>12</v>
      </c>
      <c r="C6" s="10">
        <v>23</v>
      </c>
      <c r="D6" s="10">
        <v>13</v>
      </c>
      <c r="E6" s="10">
        <v>1</v>
      </c>
      <c r="F6" s="10">
        <v>473</v>
      </c>
      <c r="G6" s="10">
        <v>27</v>
      </c>
    </row>
    <row r="7" spans="2:7" x14ac:dyDescent="0.2">
      <c r="B7" s="10" t="s">
        <v>13</v>
      </c>
      <c r="C7" s="10">
        <v>21</v>
      </c>
      <c r="D7" s="10">
        <v>8</v>
      </c>
      <c r="E7" s="10">
        <v>0</v>
      </c>
      <c r="F7" s="10">
        <v>471</v>
      </c>
      <c r="G7" s="10">
        <v>17</v>
      </c>
    </row>
    <row r="9" spans="2:7" x14ac:dyDescent="0.2">
      <c r="B9" s="18" t="s">
        <v>7</v>
      </c>
      <c r="C9" s="19"/>
      <c r="D9" s="19"/>
      <c r="E9" s="20"/>
      <c r="F9" s="19"/>
      <c r="G9" s="19"/>
    </row>
    <row r="10" spans="2:7" ht="48" x14ac:dyDescent="0.2">
      <c r="B10" s="11" t="s">
        <v>8</v>
      </c>
      <c r="C10" s="11" t="s">
        <v>2</v>
      </c>
      <c r="D10" s="11" t="s">
        <v>4</v>
      </c>
      <c r="E10" s="11" t="s">
        <v>9</v>
      </c>
      <c r="F10" s="11" t="s">
        <v>3</v>
      </c>
      <c r="G10" s="11" t="s">
        <v>1</v>
      </c>
    </row>
    <row r="11" spans="2:7" x14ac:dyDescent="0.2">
      <c r="B11" s="10" t="s">
        <v>10</v>
      </c>
      <c r="C11" s="10">
        <v>25</v>
      </c>
      <c r="D11" s="10">
        <v>28</v>
      </c>
      <c r="E11" s="10">
        <v>0</v>
      </c>
      <c r="F11" s="10">
        <v>295</v>
      </c>
      <c r="G11" s="10">
        <v>20</v>
      </c>
    </row>
    <row r="12" spans="2:7" x14ac:dyDescent="0.2">
      <c r="B12" s="10" t="s">
        <v>11</v>
      </c>
      <c r="C12" s="10">
        <v>15</v>
      </c>
      <c r="D12" s="10">
        <v>37</v>
      </c>
      <c r="E12" s="10">
        <v>1</v>
      </c>
      <c r="F12" s="10">
        <v>127</v>
      </c>
      <c r="G12" s="10">
        <v>10</v>
      </c>
    </row>
    <row r="13" spans="2:7" x14ac:dyDescent="0.2">
      <c r="B13" s="10" t="s">
        <v>12</v>
      </c>
      <c r="C13" s="10">
        <v>17</v>
      </c>
      <c r="D13" s="10">
        <v>19</v>
      </c>
      <c r="E13" s="10">
        <v>1</v>
      </c>
      <c r="F13" s="10">
        <v>482</v>
      </c>
      <c r="G13" s="10">
        <v>18</v>
      </c>
    </row>
    <row r="14" spans="2:7" x14ac:dyDescent="0.2">
      <c r="B14" s="10" t="s">
        <v>13</v>
      </c>
      <c r="C14" s="10">
        <v>17</v>
      </c>
      <c r="D14" s="10">
        <v>14</v>
      </c>
      <c r="E14" s="10">
        <v>1</v>
      </c>
      <c r="F14" s="10">
        <v>471</v>
      </c>
      <c r="G14" s="10">
        <v>14</v>
      </c>
    </row>
    <row r="17" spans="2:7" x14ac:dyDescent="0.2">
      <c r="B17" s="18" t="s">
        <v>0</v>
      </c>
      <c r="C17" s="19"/>
      <c r="D17" s="19"/>
      <c r="E17" s="20"/>
      <c r="F17" s="19"/>
      <c r="G17" s="19"/>
    </row>
    <row r="18" spans="2:7" ht="48" x14ac:dyDescent="0.2">
      <c r="B18" s="11" t="s">
        <v>8</v>
      </c>
      <c r="C18" s="11" t="s">
        <v>2</v>
      </c>
      <c r="D18" s="11" t="s">
        <v>1</v>
      </c>
      <c r="E18" s="11" t="s">
        <v>3</v>
      </c>
      <c r="F18" s="11" t="s">
        <v>4</v>
      </c>
      <c r="G18" s="11" t="s">
        <v>9</v>
      </c>
    </row>
    <row r="19" spans="2:7" x14ac:dyDescent="0.2">
      <c r="B19" s="10">
        <v>1</v>
      </c>
      <c r="C19" s="16">
        <v>8.1521739130434784E-2</v>
      </c>
      <c r="D19" s="16">
        <v>4.8913043478260872E-2</v>
      </c>
      <c r="E19" s="16">
        <v>0.82065217391304346</v>
      </c>
      <c r="F19" s="16">
        <v>4.8913043478260872E-2</v>
      </c>
      <c r="G19" s="16">
        <v>0</v>
      </c>
    </row>
    <row r="20" spans="2:7" x14ac:dyDescent="0.2">
      <c r="B20" s="10">
        <v>2</v>
      </c>
      <c r="C20" s="16">
        <v>0.16842105263157894</v>
      </c>
      <c r="D20" s="16">
        <v>6.3157894736842107E-2</v>
      </c>
      <c r="E20" s="16">
        <v>0.69473684210526321</v>
      </c>
      <c r="F20" s="16">
        <v>7.3684210526315783E-2</v>
      </c>
      <c r="G20" s="16">
        <v>0</v>
      </c>
    </row>
    <row r="21" spans="2:7" x14ac:dyDescent="0.2">
      <c r="B21" s="10">
        <v>3</v>
      </c>
      <c r="C21" s="16">
        <v>4.2830540037243951E-2</v>
      </c>
      <c r="D21" s="16">
        <v>5.027932960893855E-2</v>
      </c>
      <c r="E21" s="16">
        <v>0.88081936685288642</v>
      </c>
      <c r="F21" s="16">
        <v>2.4208566108007448E-2</v>
      </c>
      <c r="G21" s="16">
        <v>1.8621973929236499E-3</v>
      </c>
    </row>
    <row r="22" spans="2:7" x14ac:dyDescent="0.2">
      <c r="B22" s="10">
        <v>4</v>
      </c>
      <c r="C22" s="16">
        <v>4.0618955512572531E-2</v>
      </c>
      <c r="D22" s="16">
        <v>3.2882011605415859E-2</v>
      </c>
      <c r="E22" s="16">
        <v>0.91102514506769827</v>
      </c>
      <c r="F22" s="16">
        <v>1.5473887814313346E-2</v>
      </c>
      <c r="G22" s="16">
        <v>0</v>
      </c>
    </row>
    <row r="24" spans="2:7" ht="16" customHeight="1" x14ac:dyDescent="0.2">
      <c r="B24" s="21" t="s">
        <v>7</v>
      </c>
      <c r="C24" s="22"/>
      <c r="D24" s="22"/>
      <c r="E24" s="23"/>
      <c r="F24" s="22"/>
      <c r="G24" s="22"/>
    </row>
    <row r="25" spans="2:7" ht="48" x14ac:dyDescent="0.2">
      <c r="B25" s="11" t="s">
        <v>8</v>
      </c>
      <c r="C25" s="11" t="s">
        <v>2</v>
      </c>
      <c r="D25" s="11" t="s">
        <v>1</v>
      </c>
      <c r="E25" s="11" t="s">
        <v>3</v>
      </c>
      <c r="F25" s="11" t="s">
        <v>4</v>
      </c>
      <c r="G25" s="11" t="s">
        <v>9</v>
      </c>
    </row>
    <row r="26" spans="2:7" x14ac:dyDescent="0.2">
      <c r="B26" s="10">
        <v>1</v>
      </c>
      <c r="C26" s="16">
        <v>6.7934782608695649E-2</v>
      </c>
      <c r="D26" s="16">
        <v>5.434782608695652E-2</v>
      </c>
      <c r="E26" s="16">
        <v>0.80163043478260865</v>
      </c>
      <c r="F26" s="16">
        <v>7.6086956521739135E-2</v>
      </c>
      <c r="G26" s="16">
        <v>0</v>
      </c>
    </row>
    <row r="27" spans="2:7" x14ac:dyDescent="0.2">
      <c r="B27" s="10">
        <v>2</v>
      </c>
      <c r="C27" s="16">
        <v>7.8947368421052627E-2</v>
      </c>
      <c r="D27" s="16">
        <v>5.2631578947368418E-2</v>
      </c>
      <c r="E27" s="16">
        <v>0.66842105263157892</v>
      </c>
      <c r="F27" s="16">
        <v>0.19473684210526315</v>
      </c>
      <c r="G27" s="16">
        <v>5.263157894736842E-3</v>
      </c>
    </row>
    <row r="28" spans="2:7" x14ac:dyDescent="0.2">
      <c r="B28" s="10">
        <v>3</v>
      </c>
      <c r="C28" s="16">
        <v>3.165735567970205E-2</v>
      </c>
      <c r="D28" s="16">
        <v>3.3519553072625698E-2</v>
      </c>
      <c r="E28" s="16">
        <v>0.89757914338919931</v>
      </c>
      <c r="F28" s="16">
        <v>3.5381750465549346E-2</v>
      </c>
      <c r="G28" s="16">
        <v>1.8621973929236499E-3</v>
      </c>
    </row>
    <row r="29" spans="2:7" x14ac:dyDescent="0.2">
      <c r="B29" s="10">
        <v>4</v>
      </c>
      <c r="C29" s="16">
        <v>3.2882011605415859E-2</v>
      </c>
      <c r="D29" s="16">
        <v>2.7079303675048357E-2</v>
      </c>
      <c r="E29" s="16">
        <v>0.91102514506769827</v>
      </c>
      <c r="F29" s="16">
        <v>2.7079303675048357E-2</v>
      </c>
      <c r="G29" s="16">
        <v>1.9342359767891683E-3</v>
      </c>
    </row>
    <row r="32" spans="2:7" x14ac:dyDescent="0.2">
      <c r="B32" s="18"/>
      <c r="C32" s="19"/>
    </row>
    <row r="33" spans="2:7" x14ac:dyDescent="0.2">
      <c r="B33" s="11" t="s">
        <v>8</v>
      </c>
      <c r="C33" s="11" t="s">
        <v>15</v>
      </c>
      <c r="D33" s="11" t="s">
        <v>16</v>
      </c>
      <c r="E33" s="24" t="s">
        <v>14</v>
      </c>
      <c r="F33" s="11" t="s">
        <v>15</v>
      </c>
      <c r="G33" s="11" t="s">
        <v>16</v>
      </c>
    </row>
    <row r="34" spans="2:7" x14ac:dyDescent="0.2">
      <c r="B34" s="10" t="s">
        <v>10</v>
      </c>
      <c r="C34" s="16">
        <v>8.1521739130434784E-2</v>
      </c>
      <c r="D34" s="16">
        <v>6.7934782608695649E-2</v>
      </c>
      <c r="E34">
        <v>0</v>
      </c>
      <c r="F34" s="16">
        <v>4.8913043478260872E-2</v>
      </c>
      <c r="G34" s="16">
        <v>5.434782608695652E-2</v>
      </c>
    </row>
    <row r="35" spans="2:7" x14ac:dyDescent="0.2">
      <c r="B35" s="10" t="s">
        <v>11</v>
      </c>
      <c r="C35" s="16">
        <v>0.16842105263157894</v>
      </c>
      <c r="D35" s="16">
        <v>7.8947368421052627E-2</v>
      </c>
      <c r="E35">
        <v>0</v>
      </c>
      <c r="F35" s="16">
        <v>6.3157894736842107E-2</v>
      </c>
      <c r="G35" s="16">
        <v>5.2631578947368418E-2</v>
      </c>
    </row>
    <row r="36" spans="2:7" x14ac:dyDescent="0.2">
      <c r="B36" s="10" t="s">
        <v>12</v>
      </c>
      <c r="C36" s="16">
        <v>4.2830540037243951E-2</v>
      </c>
      <c r="D36" s="16">
        <v>3.165735567970205E-2</v>
      </c>
      <c r="E36">
        <v>0</v>
      </c>
      <c r="F36" s="16">
        <v>5.027932960893855E-2</v>
      </c>
      <c r="G36" s="16">
        <v>3.3519553072625698E-2</v>
      </c>
    </row>
    <row r="37" spans="2:7" x14ac:dyDescent="0.2">
      <c r="B37" s="10" t="s">
        <v>13</v>
      </c>
      <c r="C37" s="16">
        <v>4.0618955512572531E-2</v>
      </c>
      <c r="D37" s="16">
        <v>3.2882011605415859E-2</v>
      </c>
      <c r="E37">
        <v>0</v>
      </c>
      <c r="F37" s="16">
        <v>3.2882011605415859E-2</v>
      </c>
      <c r="G37" s="16">
        <v>2.7079303675048357E-2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fav</vt:lpstr>
      <vt:lpstr>fav change by cluster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</dc:creator>
  <cp:lastModifiedBy>WM</cp:lastModifiedBy>
  <dcterms:created xsi:type="dcterms:W3CDTF">2019-12-15T04:17:56Z</dcterms:created>
  <dcterms:modified xsi:type="dcterms:W3CDTF">2019-12-15T09:47:06Z</dcterms:modified>
</cp:coreProperties>
</file>