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actice1" sheetId="1" r:id="rId4"/>
    <sheet state="visible" name="Practice2" sheetId="2" r:id="rId5"/>
    <sheet state="visible" name="Game1" sheetId="3" r:id="rId6"/>
    <sheet state="visible" name="Game2" sheetId="4" r:id="rId7"/>
    <sheet state="visible" name="Game3" sheetId="5" r:id="rId8"/>
    <sheet state="visible" name="Game4" sheetId="6" r:id="rId9"/>
    <sheet state="visible" name="Game5" sheetId="7" r:id="rId10"/>
    <sheet state="visible" name="Game6" sheetId="8" r:id="rId11"/>
    <sheet state="visible" name="Game7" sheetId="9" r:id="rId12"/>
    <sheet state="visible" name="Game8" sheetId="10" r:id="rId13"/>
    <sheet state="visible" name="Game9" sheetId="11" r:id="rId14"/>
    <sheet state="visible" name="Game10" sheetId="12" r:id="rId15"/>
    <sheet state="visible" name="Game11" sheetId="13" r:id="rId16"/>
    <sheet state="visible" name="Game12" sheetId="14" r:id="rId17"/>
    <sheet state="visible" name="Game13" sheetId="15" r:id="rId18"/>
    <sheet state="visible" name="Game14" sheetId="16" r:id="rId19"/>
    <sheet state="visible" name="Game15" sheetId="17" r:id="rId20"/>
    <sheet state="visible" name="Game16" sheetId="18" r:id="rId21"/>
    <sheet state="visible" name="Game17" sheetId="19" r:id="rId22"/>
    <sheet state="visible" name="Game18" sheetId="20" r:id="rId23"/>
    <sheet state="visible" name="Game19" sheetId="21" r:id="rId24"/>
    <sheet state="visible" name="Game20" sheetId="22" r:id="rId25"/>
    <sheet state="visible" name="Game21" sheetId="23" r:id="rId26"/>
    <sheet state="hidden" name="PracticeOpp1" sheetId="24" r:id="rId27"/>
    <sheet state="hidden" name="PracticeOpp2" sheetId="25" r:id="rId28"/>
    <sheet state="hidden" name="Opp1" sheetId="26" r:id="rId29"/>
    <sheet state="hidden" name="Opp2" sheetId="27" r:id="rId30"/>
    <sheet state="hidden" name="Opp3" sheetId="28" r:id="rId31"/>
    <sheet state="hidden" name="Opp4" sheetId="29" r:id="rId32"/>
    <sheet state="hidden" name="Opp5" sheetId="30" r:id="rId33"/>
    <sheet state="hidden" name="Opp6" sheetId="31" r:id="rId34"/>
    <sheet state="hidden" name="Opp7" sheetId="32" r:id="rId35"/>
    <sheet state="hidden" name="Opp8" sheetId="33" r:id="rId36"/>
    <sheet state="hidden" name="Opp9" sheetId="34" r:id="rId37"/>
    <sheet state="hidden" name="Opp10" sheetId="35" r:id="rId38"/>
    <sheet state="hidden" name="Opp11" sheetId="36" r:id="rId39"/>
    <sheet state="hidden" name="Opp12" sheetId="37" r:id="rId40"/>
    <sheet state="hidden" name="Opp13" sheetId="38" r:id="rId41"/>
    <sheet state="hidden" name="Opp14" sheetId="39" r:id="rId42"/>
    <sheet state="hidden" name="Opp15" sheetId="40" r:id="rId43"/>
    <sheet state="hidden" name="Opp16" sheetId="41" r:id="rId44"/>
    <sheet state="hidden" name="Opp17" sheetId="42" r:id="rId45"/>
    <sheet state="hidden" name="Opp18" sheetId="43" r:id="rId46"/>
    <sheet state="hidden" name="Opp19" sheetId="44" r:id="rId47"/>
    <sheet state="hidden" name="Opp20" sheetId="45" r:id="rId48"/>
    <sheet state="hidden" name="Opp21" sheetId="46" r:id="rId49"/>
    <sheet state="hidden" name="Player Assignments" sheetId="47" r:id="rId50"/>
  </sheets>
  <definedNames/>
  <calcPr/>
</workbook>
</file>

<file path=xl/sharedStrings.xml><?xml version="1.0" encoding="utf-8"?>
<sst xmlns="http://schemas.openxmlformats.org/spreadsheetml/2006/main" count="544" uniqueCount="16">
  <si>
    <t>YOUR INITIAL ALLOCATION:</t>
  </si>
  <si>
    <t>OPPONENT'S INITIAL ALLOCATION:</t>
  </si>
  <si>
    <t>Round Number</t>
  </si>
  <si>
    <t>Your Play</t>
  </si>
  <si>
    <t>Opponent's Play</t>
  </si>
  <si>
    <t>Your Current Allocation</t>
  </si>
  <si>
    <t>Opponent's Current Allocation</t>
  </si>
  <si>
    <t>Game Over?</t>
  </si>
  <si>
    <t>B</t>
  </si>
  <si>
    <t>See how much you'll have after this round, given different moves</t>
  </si>
  <si>
    <t>Select a Round:</t>
  </si>
  <si>
    <t>Your Move</t>
  </si>
  <si>
    <t>Your Opponent's Move</t>
  </si>
  <si>
    <t>What Your Earnings Would Be</t>
  </si>
  <si>
    <t>A</t>
  </si>
  <si>
    <t>Remember that if either player choses B, the game automatically ends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</si>
</sst>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</font>
    <font>
      <b/>
      <color theme="1"/>
      <name val="Arial"/>
      <scheme val="minor"/>
    </font>
    <font>
      <color theme="1"/>
      <name val="Arial"/>
    </font>
    <font>
      <u/>
      <color rgb="FF0000FF"/>
    </font>
    <font>
      <u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</fills>
  <borders count="2">
    <border/>
    <border>
      <left style="thin">
        <color rgb="FF000000"/>
      </left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horizontal="center" readingOrder="0" vertical="bottom"/>
    </xf>
    <xf borderId="0" fillId="0" fontId="3" numFmtId="0" xfId="0" applyAlignment="1" applyFont="1">
      <alignment horizontal="center" readingOrder="0"/>
    </xf>
    <xf borderId="0" fillId="0" fontId="4" numFmtId="0" xfId="0" applyAlignment="1" applyFont="1">
      <alignment horizontal="center" vertical="bottom"/>
    </xf>
    <xf borderId="0" fillId="0" fontId="4" numFmtId="0" xfId="0" applyAlignment="1" applyFont="1">
      <alignment horizontal="center" readingOrder="0" vertical="bottom"/>
    </xf>
    <xf borderId="0" fillId="0" fontId="1" numFmtId="0" xfId="0" applyAlignment="1" applyFont="1">
      <alignment horizontal="left" readingOrder="0"/>
    </xf>
    <xf borderId="1" fillId="0" fontId="1" numFmtId="0" xfId="0" applyAlignment="1" applyBorder="1" applyFont="1">
      <alignment horizontal="center"/>
    </xf>
    <xf borderId="0" fillId="2" fontId="3" numFmtId="0" xfId="0" applyAlignment="1" applyFill="1" applyFont="1">
      <alignment horizontal="center" readingOrder="0"/>
    </xf>
    <xf borderId="0" fillId="0" fontId="1" numFmtId="0" xfId="0" applyFont="1"/>
    <xf borderId="0" fillId="0" fontId="4" numFmtId="0" xfId="0" applyAlignment="1" applyFont="1">
      <alignment readingOrder="0" vertical="bottom"/>
    </xf>
    <xf borderId="0" fillId="0" fontId="5" numFmtId="0" xfId="0" applyFont="1"/>
    <xf borderId="1" fillId="0" fontId="6" numFmtId="0" xfId="0" applyBorder="1" applyFont="1"/>
  </cellXfs>
  <cellStyles count="1">
    <cellStyle xfId="0" name="Normal" builtinId="0"/>
  </cellStyles>
  <dxfs count="1">
    <dxf>
      <font>
        <b/>
      </font>
      <fill>
        <patternFill patternType="solid">
          <fgColor rgb="FFFFE599"/>
          <bgColor rgb="FFFFE5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0" Type="http://schemas.openxmlformats.org/officeDocument/2006/relationships/worksheet" Target="worksheets/sheet4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1" Type="http://schemas.openxmlformats.org/officeDocument/2006/relationships/hyperlink" Target="https://docs.google.com/spreadsheets/d/1KnYlkC2g0ARTFUPCyIAspe-omr2f3Im3Pe-7B4YDEw4/edit?usp=sharing" TargetMode="External"/><Relationship Id="rId10" Type="http://schemas.openxmlformats.org/officeDocument/2006/relationships/hyperlink" Target="https://docs.google.com/spreadsheets/d/19s1zFHA9jBlmei9Iw11Wt-yZ0uZW4vfVW8JJ4TAmD98/edit?usp=sharing" TargetMode="External"/><Relationship Id="rId13" Type="http://schemas.openxmlformats.org/officeDocument/2006/relationships/drawing" Target="../drawings/drawing47.xml"/><Relationship Id="rId12" Type="http://schemas.openxmlformats.org/officeDocument/2006/relationships/hyperlink" Target="https://docs.google.com/spreadsheets/d/1wX5-Ensz8ZDiXKFgaLlirT4ozszobGA3GiJJf5rfvj0/edit?usp=sharing" TargetMode="External"/><Relationship Id="rId1" Type="http://schemas.openxmlformats.org/officeDocument/2006/relationships/hyperlink" Target="https://docs.google.com/spreadsheets/d/1KgsY0kqVS6R51xb2vxyIJY6wg4uvHOBsGtnmmmM-yI4/edit?usp=sharing" TargetMode="External"/><Relationship Id="rId2" Type="http://schemas.openxmlformats.org/officeDocument/2006/relationships/hyperlink" Target="https://docs.google.com/spreadsheets/d/10rZPp1WQRk6x78uX6gEJroHGd20exBL6LOTmkaDNNOs/edit?usp=sharing" TargetMode="External"/><Relationship Id="rId3" Type="http://schemas.openxmlformats.org/officeDocument/2006/relationships/hyperlink" Target="https://docs.google.com/spreadsheets/d/1MBOpP3Gy_vORNCk45JjmmbdQdixsJC8APBvtbfojl7M/edit?usp=sharing" TargetMode="External"/><Relationship Id="rId4" Type="http://schemas.openxmlformats.org/officeDocument/2006/relationships/hyperlink" Target="https://docs.google.com/spreadsheets/d/1GQHANJwt21L_bPqLY1_csXepCGg0DotX1Eg2JfJJIdY/edit?usp=sharing" TargetMode="External"/><Relationship Id="rId9" Type="http://schemas.openxmlformats.org/officeDocument/2006/relationships/hyperlink" Target="https://docs.google.com/spreadsheets/d/1S2q--bJ8If9oHu4I1aLYkjnoHV9nQvP9MHMA-gCLl3k/edit?usp=sharing" TargetMode="External"/><Relationship Id="rId5" Type="http://schemas.openxmlformats.org/officeDocument/2006/relationships/hyperlink" Target="https://docs.google.com/spreadsheets/d/1dlqTfVTUg9EAsSMl0zAx3HsQ4S8QAPOZj-3TX0g-5aA/edit?usp=sharing" TargetMode="External"/><Relationship Id="rId6" Type="http://schemas.openxmlformats.org/officeDocument/2006/relationships/hyperlink" Target="https://docs.google.com/spreadsheets/d/12ZD3f6gipT4Gbpev8rVxq_CtWOtGgiUqn2KykmSKMzQ/edit?usp=sharing" TargetMode="External"/><Relationship Id="rId7" Type="http://schemas.openxmlformats.org/officeDocument/2006/relationships/hyperlink" Target="https://docs.google.com/spreadsheets/d/1QtKkuiRPoVhBcBbLgADA4Zj6BJ7DFM5ZmyOwqWJLU-g/edit?usp=sharing" TargetMode="External"/><Relationship Id="rId8" Type="http://schemas.openxmlformats.org/officeDocument/2006/relationships/hyperlink" Target="https://docs.google.com/spreadsheets/d/1bCi6TzvONLrfCNBj6a2dYMry2ziEOhng3Ri_ED50EJE/edit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Assignments'!BS5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PracticeOpp1!E1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PracticeOpp1!C4)</f>
        <v>B</v>
      </c>
      <c r="E4" s="6">
        <f>IF(AND(C4="A", PracticeOpp1!C4="A"),E1-B4, if(AND(C4="A", PracticeOpp1!C4= "B"), E1+(B4+1), if(AND(C4= "B", PracticeOpp1!C4="A"), E1-B4-1, IF(AND(C4="B", PracticeOpp1!C4= "B"), E1-B4+1, ""))))</f>
        <v>11</v>
      </c>
      <c r="F4" s="6">
        <f>IF(OR(C4="",D4=""), "", IF(AND(C4="A", PracticeOpp1!C4="A"),E2-B4, if(AND(C4="A", PracticeOpp1!C4= "B"), E2-B4-1, if(AND(C4= "B", PracticeOpp1!C4="A"), E2+(B4+1), IF(AND(C4="B", PracticeOpp1!C4= "B"), E2-B4+1, "NA")))))</f>
        <v>11</v>
      </c>
      <c r="G4" s="6" t="str">
        <f>IF(OR(ISBLANK(C4), ISBLANK(PracticeOpp1!C4)), "WAITING FOR ANSWERS", IF(C4="B", "GAME OVER", IF(PracticeOpp1!C4="B",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PracticeOpp1!C5))</f>
        <v/>
      </c>
      <c r="E5" s="6" t="str">
        <f>IF(G4= "GAME OVER", "", IF(AND(C5="A", PracticeOpp1!C5="A"),E4-B5, if(AND(C5="A", PracticeOpp1!C5= "B"), E4+(B5+1), if(AND(C5= "B", PracticeOpp1!C5="A"), E4-B5-1, IF(AND(C5="B", PracticeOpp1!C5= "B"), E4-B5+1, "")))))</f>
        <v/>
      </c>
      <c r="F5" s="6" t="str">
        <f>IF(OR(G4="GAME OVER"), "", IF(G4= "GAME OVER", "", IF(AND(C5="A", PracticeOpp1!C5="A"),F4-B5, if(AND(C5="A", PracticeOpp1!C5= "B"), F4-B5-1, if(AND(C5= "B", PracticeOpp1!C5="A"), F4+(B5+1), IF(AND(C5="B", PracticeOpp1!C5= "B"), F4-B5+1, ""))))))</f>
        <v/>
      </c>
      <c r="G5" s="6" t="str">
        <f>IF(G4="GAME OVER", "" , IF(OR(ISBLANK(C5), ISBLANK(PracticeOpp1!C5)), "WAITING FOR ANSWERS", IF(C5="B", "GAME OVER", IF(PracticeOpp1!C5="B",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PracticeOpp1!C6))</f>
        <v/>
      </c>
      <c r="E6" s="6" t="str">
        <f>IF(OR(G4="GAME OVER", G5="GAME OVER"), "", IF(AND(C6="A", PracticeOpp1!C6="A"),E5-B6, if(AND(C6="A", PracticeOpp1!C6= "B"), E5+(B6+1), if(AND(C6= "B", PracticeOpp1!C6="A"), E5-B6-1, IF(AND(C6="B", PracticeOpp1!C6= "B"), E5-B6+1, "")))))</f>
        <v/>
      </c>
      <c r="F6" s="6" t="str">
        <f>IF(OR(G4="GAME OVER", G5="GAME OVER"), "", IF(AND(C6="A", PracticeOpp1!C6="A"),F5-B6, if(AND(C6="A", PracticeOpp1!C6= "B"), F5-B6-1, if(AND(C6= "B", PracticeOpp1!C6="A"), F5+(B6+1), IF(AND(C6="B", PracticeOpp1!C6= "B"), F5-B6+1, "")))))</f>
        <v/>
      </c>
      <c r="G6" s="6" t="str">
        <f>IF(OR(G4= "GAME OVER", G5= "GAME OVER"), "", IF(OR(ISBLANK(C6), ISBLANK(PracticeOpp1!C6)), "WAITING FOR ANSWERS", IF(C6="B", "GAME OVER", IF(PracticeOpp1!C6="B",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PracticeOpp1!C7))</f>
        <v/>
      </c>
      <c r="E7" s="6" t="str">
        <f>IF(OR(G4="GAME OVER", G5="GAME OVER", G6="GAME OVER"), "", IF(AND(C7="A", PracticeOpp1!C7="A"),E6-B7, if(AND(C7="A", PracticeOpp1!C7= "B"), E6+(B7+1), if(AND(C7= "B", PracticeOpp1!C7="A"), E6-B7-1, IF(AND(C7="B", PracticeOpp1!C7= "B"), E6-B7+1, "")))))</f>
        <v/>
      </c>
      <c r="F7" s="6" t="str">
        <f>IF(OR(G4="GAME OVER", G5="GAME OVER", G6="GAME OVER"), "", IF(AND(C7="A", PracticeOpp1!C7="A"),F6-B7, if(AND(C7="A", PracticeOpp1!C7= "B"), F6-B7-1, if(AND(C7= "B", PracticeOpp1!C7="A"), F6+(B7+1), IF(AND(C7="B", PracticeOpp1!C7= "B"), F6-B7+1, "")))))</f>
        <v/>
      </c>
      <c r="G7" s="6" t="str">
        <f>IF(OR(G4= "GAME OVER", G5= "GAME OVER", G6= "GAME OVER"), "", IF(OR(ISBLANK(C7), ISBLANK(PracticeOpp1!C7)),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9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Assignments'!BS5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PracticeOpp2!E1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PracticeOpp2!C4)</f>
        <v>A</v>
      </c>
      <c r="E4" s="6">
        <f>IF(AND(C4="A", PracticeOpp2!C4="A"),E1-B4, if(AND(C4="A", PracticeOpp2!C4= "B"), E1+(B4+1), if(AND(C4= "B", PracticeOpp2!C4="A"), E1-B4-1, IF(AND(C4="B", PracticeOpp2!C4= "B"), E1-B4+1, ""))))</f>
        <v>10</v>
      </c>
      <c r="F4" s="6">
        <f>IF(OR(C4="",D4=""), "", IF(AND(C4="A", PracticeOpp2!C4="A"),E2-B4, if(AND(C4="A", PracticeOpp2!C4= "B"), E2-B4-1, if(AND(C4= "B", PracticeOpp2!C4="A"), E2+(B4+1), IF(AND(C4="B", PracticeOpp2!C4= "B"), E2-B4+1, "NA")))))</f>
        <v>19</v>
      </c>
      <c r="G4" s="6" t="str">
        <f>IF(OR(ISBLANK(C4), ISBLANK(PracticeOpp2!C4)), "WAITING FOR ANSWERS", IF(C4="B", "GAME OVER", IF(PracticeOpp2!C4="B",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14</v>
      </c>
      <c r="D5" s="1" t="str">
        <f>IF(G4= "GAME OVER", "", IF(C5= "", "", PracticeOpp2!C5))</f>
        <v>A</v>
      </c>
      <c r="E5" s="6">
        <f>IF(G4= "GAME OVER", "", IF(AND(C5="A", PracticeOpp2!C5="A"),E4-B5, if(AND(C5="A", PracticeOpp2!C5= "B"), E4+(B5+1), if(AND(C5= "B", PracticeOpp2!C5="A"), E4-B5-1, IF(AND(C5="B", PracticeOpp2!C5= "B"), E4-B5+1, "")))))</f>
        <v>8</v>
      </c>
      <c r="F5" s="6">
        <f>IF(OR(G4="GAME OVER"), "", IF(G4= "GAME OVER", "", IF(AND(C5="A", PracticeOpp2!C5="A"),F4-B5, if(AND(C5="A", PracticeOpp2!C5= "B"), F4-B5-1, if(AND(C5= "B", PracticeOpp2!C5="A"), F4+(B5+1), IF(AND(C5="B", PracticeOpp2!C5= "B"), F4-B5+1, ""))))))</f>
        <v>17</v>
      </c>
      <c r="G5" s="6" t="str">
        <f>IF(G4="GAME OVER", "" , IF(OR(ISBLANK(C5), ISBLANK(PracticeOpp2!C5)), "WAITING FOR ANSWERS", IF(C5="B", "GAME OVER", IF(PracticeOpp2!C5="B",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14</v>
      </c>
      <c r="D6" s="1" t="str">
        <f>IF(OR(G5= "GAME OVER", G4="GAME OVER"), "", IF(C6= "", "", PracticeOpp2!C6))</f>
        <v>A</v>
      </c>
      <c r="E6" s="6">
        <f>IF(OR(G4="GAME OVER", G5="GAME OVER"), "", IF(AND(C6="A", PracticeOpp2!C6="A"),E5-B6, if(AND(C6="A", PracticeOpp2!C6= "B"), E5+(B6+1), if(AND(C6= "B", PracticeOpp2!C6="A"), E5-B6-1, IF(AND(C6="B", PracticeOpp2!C6= "B"), E5-B6+1, "")))))</f>
        <v>5</v>
      </c>
      <c r="F6" s="6">
        <f>IF(OR(G4="GAME OVER", G5="GAME OVER"), "", IF(AND(C6="A", PracticeOpp2!C6="A"),F5-B6, if(AND(C6="A", PracticeOpp2!C6= "B"), F5-B6-1, if(AND(C6= "B", PracticeOpp2!C6="A"), F5+(B6+1), IF(AND(C6="B", PracticeOpp2!C6= "B"), F5-B6+1, "")))))</f>
        <v>14</v>
      </c>
      <c r="G6" s="6" t="str">
        <f>IF(OR(G4= "GAME OVER", G5= "GAME OVER"), "", IF(OR(ISBLANK(C6), ISBLANK(PracticeOpp2!C6)), "WAITING FOR ANSWERS", IF(C6="B", "GAME OVER", IF(PracticeOpp2!C6="B", "GAME OVER", "GAME CONTINUES"))))</f>
        <v>GAME CONTINUES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 t="s">
        <v>14</v>
      </c>
      <c r="D7" s="1" t="str">
        <f>IF(OR(G5= "GAME OVER", G4="GAME OVER", G6="GAME OVER"), "", IF(C7= "", "", PracticeOpp2!C7))</f>
        <v>A</v>
      </c>
      <c r="E7" s="6">
        <f>IF(OR(G4="GAME OVER", G5="GAME OVER", G6="GAME OVER"), "", IF(AND(C7="A", PracticeOpp2!C7="A"),E6-B7, if(AND(C7="A", PracticeOpp2!C7= "B"), E6+(B7+1), if(AND(C7= "B", PracticeOpp2!C7="A"), E6-B7-1, IF(AND(C7="B", PracticeOpp2!C7= "B"), E6-B7+1, "")))))</f>
        <v>1</v>
      </c>
      <c r="F7" s="6">
        <f>IF(OR(G4="GAME OVER", G5="GAME OVER", G6="GAME OVER"), "", IF(AND(C7="A", PracticeOpp2!C7="A"),F6-B7, if(AND(C7="A", PracticeOpp2!C7= "B"), F6-B7-1, if(AND(C7= "B", PracticeOpp2!C7="A"), F6+(B7+1), IF(AND(C7="B", PracticeOpp2!C7= "B"), F6-B7+1, "")))))</f>
        <v>10</v>
      </c>
      <c r="G7" s="6" t="str">
        <f>IF(OR(G4= "GAME OVER", G5= "GAME OVER", G6= "GAME OVER"), "", IF(OR(ISBLANK(C7), ISBLANK(PracticeOpp2!C7)), "WAITING FOR ANSWERS", "GAME OVER"))</f>
        <v>GAME OVER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REACHED ROUND 4. YOU WON $1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3.0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9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5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4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6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Assignments'!E5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'Opp1'!C4)</f>
        <v>B</v>
      </c>
      <c r="E4" s="6">
        <f>IF(AND(C4="A", 'Opp1'!C4="A"),E1-B4, if(AND(C4="A", 'Opp1'!C4= "B"), E1+(B4+1), if(AND(C4= "B", 'Opp1'!C4="A"), E1-B4-1, IF(AND(C4="B", 'Opp1'!C4= "B"), E1-B4+1, ""))))</f>
        <v>11</v>
      </c>
      <c r="F4" s="6">
        <f>IF(OR(C4="",D4=""), "", IF(AND(C4="A", 'Opp1'!C4="A"),E2-B4, if(AND(C4="A", 'Opp1'!C4= "B"), E2-B4-1, if(AND(C4= "B", 'Opp1'!C4="A"), E2+(B4+1), IF(AND(C4="B", 'Opp1'!C4= "B"), E2-B4+1, "NA")))))</f>
        <v>20</v>
      </c>
      <c r="G4" s="6" t="str">
        <f>IF(OR(ISBLANK(C4), ISBLANK('Opp1'!C4)), "WAITING FOR ANSWERS", IF(C4="B", "GAME OVER", IF('Opp1'!C4="B",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'Opp1'!C5))</f>
        <v/>
      </c>
      <c r="E5" s="6" t="str">
        <f>IF(G4= "GAME OVER", "", IF(AND(C5="A", 'Opp1'!C5="A"),E4-B5, if(AND(C5="A", 'Opp1'!C5= "B"), E4+(B5+1), if(AND(C5= "B", 'Opp1'!C5="A"), E4-B5-1, IF(AND(C5="B", 'Opp1'!C5= "B"), E4-B5+1, "")))))</f>
        <v/>
      </c>
      <c r="F5" s="6" t="str">
        <f>IF(OR(G4="GAME OVER"), "", IF(G4= "GAME OVER", "", IF(AND(C5="A", 'Opp1'!C5="A"),F4-B5, if(AND(C5="A", 'Opp1'!C5= "B"), F4-B5-1, if(AND(C5= "B", 'Opp1'!C5="A"), F4+(B5+1), IF(AND(C5="B", 'Opp1'!C5= "B"), F4-B5+1, ""))))))</f>
        <v/>
      </c>
      <c r="G5" s="6" t="str">
        <f>IF(G4="GAME OVER", "" , IF(OR(ISBLANK(C5), ISBLANK('Opp1'!C5)), "WAITING FOR ANSWERS", IF(C5="B", "GAME OVER", IF('Opp1'!C5="B",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'Opp1'!C6))</f>
        <v/>
      </c>
      <c r="E6" s="6" t="str">
        <f>IF(OR(G4="GAME OVER", G5="GAME OVER"), "", IF(AND(C6="A", 'Opp1'!C6="A"),E5-B6, if(AND(C6="A", 'Opp1'!C6= "B"), E5+(B6+1), if(AND(C6= "B", 'Opp1'!C6="A"), E5-B6-1, IF(AND(C6="B", 'Opp1'!C6= "B"), E5-B6+1, "")))))</f>
        <v/>
      </c>
      <c r="F6" s="6" t="str">
        <f>IF(OR(G4="GAME OVER", G5="GAME OVER"), "", IF(AND(C6="A", 'Opp1'!C6="A"),F5-B6, if(AND(C6="A", 'Opp1'!C6= "B"), F5-B6-1, if(AND(C6= "B", 'Opp1'!C6="A"), F5+(B6+1), IF(AND(C6="B", 'Opp1'!C6= "B"), F5-B6+1, "")))))</f>
        <v/>
      </c>
      <c r="G6" s="6" t="str">
        <f>IF(OR(G4= "GAME OVER", G5= "GAME OVER"), "", IF(OR(ISBLANK(C6), ISBLANK('Opp1'!C6)), "WAITING FOR ANSWERS", IF(C6="B", "GAME OVER", IF('Opp1'!C6="B",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'Opp1'!C7))</f>
        <v/>
      </c>
      <c r="E7" s="6" t="str">
        <f>IF(OR(G4="GAME OVER", G5="GAME OVER", G6="GAME OVER"), "", IF(AND(C7="A", 'Opp1'!C7="A"),E6-B7, if(AND(C7="A", 'Opp1'!C7= "B"), E6+(B7+1), if(AND(C7= "B", 'Opp1'!C7="A"), E6-B7-1, IF(AND(C7="B", 'Opp1'!C7= "B"), E6-B7+1, "")))))</f>
        <v/>
      </c>
      <c r="F7" s="6" t="str">
        <f>IF(OR(G4="GAME OVER", G5="GAME OVER", G6="GAME OVER"), "", IF(AND(C7="A", 'Opp1'!C7="A"),F6-B7, if(AND(C7="A", 'Opp1'!C7= "B"), F6-B7-1, if(AND(C7= "B", 'Opp1'!C7="A"), F6+(B7+1), IF(AND(C7="B", 'Opp1'!C7= "B"), F6-B7+1, "")))))</f>
        <v/>
      </c>
      <c r="G7" s="6" t="str">
        <f>IF(OR(G4= "GAME OVER", G5= "GAME OVER", G6= "GAME OVER"), "", IF(OR(ISBLANK(C7), ISBLANK('Opp1'!C7)),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9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Assignments'!H5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'Opp2'!E1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'Opp2'!C4)</f>
        <v>A</v>
      </c>
      <c r="E4" s="6">
        <f>IF(AND(C4="A", 'Opp2'!C4="A"),E1-B4, if(AND(C4="A", 'Opp2'!C4= "B"), E1+(B4+1), if(AND(C4= "B", 'Opp2'!C4="A"), E1-B4-1, IF(AND(C4="B", 'Opp2'!C4= "B"), E1-B4+1, ""))))</f>
        <v>10</v>
      </c>
      <c r="F4" s="6">
        <f>IF(OR(C4="",D4=""), "", IF(AND(C4="A", 'Opp2'!C4="A"),E2-B4, if(AND(C4="A", 'Opp2'!C4= "B"), E2-B4-1, if(AND(C4= "B", 'Opp2'!C4="A"), E2+(B4+1), IF(AND(C4="B", 'Opp2'!C4= "B"), E2-B4+1, "NA")))))</f>
        <v>19</v>
      </c>
      <c r="G4" s="6" t="str">
        <f>IF(OR(ISBLANK(C4), ISBLANK('Opp2'!C4)), "WAITING FOR ANSWERS", IF(C4="B", "GAME OVER", IF('Opp2'!C4="B",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'Opp2'!C5))</f>
        <v>A</v>
      </c>
      <c r="E5" s="6">
        <f>IF(G4= "GAME OVER", "", IF(AND(C5="A", 'Opp2'!C5="A"),E4-B5, if(AND(C5="A", 'Opp2'!C5= "B"), E4+(B5+1), if(AND(C5= "B", 'Opp2'!C5="A"), E4-B5-1, IF(AND(C5="B", 'Opp2'!C5= "B"), E4-B5+1, "")))))</f>
        <v>7</v>
      </c>
      <c r="F5" s="6">
        <f>IF(OR(G4="GAME OVER"), "", IF(G4= "GAME OVER", "", IF(AND(C5="A", 'Opp2'!C5="A"),F4-B5, if(AND(C5="A", 'Opp2'!C5= "B"), F4-B5-1, if(AND(C5= "B", 'Opp2'!C5="A"), F4+(B5+1), IF(AND(C5="B", 'Opp2'!C5= "B"), F4-B5+1, ""))))))</f>
        <v>22</v>
      </c>
      <c r="G5" s="6" t="str">
        <f>IF(G4="GAME OVER", "" , IF(OR(ISBLANK(C5), ISBLANK('Opp2'!C5)), "WAITING FOR ANSWERS", IF(C5="B", "GAME OVER", IF('Opp2'!C5="B", "GAME OVER", "GAME CONTINUES"))))
</f>
        <v>GAME OVER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'Opp2'!C6))</f>
        <v/>
      </c>
      <c r="E6" s="6" t="str">
        <f>IF(OR(G4="GAME OVER", G5="GAME OVER"), "", IF(AND(C6="A", 'Opp2'!C6="A"),E5-B6, if(AND(C6="A", 'Opp2'!C6= "B"), E5+(B6+1), if(AND(C6= "B", 'Opp2'!C6="A"), E5-B6-1, IF(AND(C6="B", 'Opp2'!C6= "B"), E5-B6+1, "")))))</f>
        <v/>
      </c>
      <c r="F6" s="6" t="str">
        <f>IF(OR(G4="GAME OVER", G5="GAME OVER"), "", IF(AND(C6="A", 'Opp2'!C6="A"),F5-B6, if(AND(C6="A", 'Opp2'!C6= "B"), F5-B6-1, if(AND(C6= "B", 'Opp2'!C6="A"), F5+(B6+1), IF(AND(C6="B", 'Opp2'!C6= "B"), F5-B6+1, "")))))</f>
        <v/>
      </c>
      <c r="G6" s="6" t="str">
        <f>IF(OR(G4= "GAME OVER", G5= "GAME OVER"), "", IF(OR(ISBLANK(C6), ISBLANK('Opp2'!C6)), "WAITING FOR ANSWERS", IF(C6="B", "GAME OVER", IF('Opp2'!C6="B",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'Opp2'!C7))</f>
        <v/>
      </c>
      <c r="E7" s="6" t="str">
        <f>IF(OR(G4="GAME OVER", G5="GAME OVER", G6="GAME OVER"), "", IF(AND(C7="A", 'Opp2'!C7="A"),E6-B7, if(AND(C7="A", 'Opp2'!C7= "B"), E6+(B7+1), if(AND(C7= "B", 'Opp2'!C7="A"), E6-B7-1, IF(AND(C7="B", 'Opp2'!C7= "B"), E6-B7+1, "")))))</f>
        <v/>
      </c>
      <c r="F7" s="6" t="str">
        <f>IF(OR(G4="GAME OVER", G5="GAME OVER", G6="GAME OVER"), "", IF(AND(C7="A", 'Opp2'!C7="A"),F6-B7, if(AND(C7="A", 'Opp2'!C7= "B"), F6-B7-1, if(AND(C7= "B", 'Opp2'!C7="A"), F6+(B7+1), IF(AND(C7="B", 'Opp2'!C7= "B"), F6-B7+1, "")))))</f>
        <v/>
      </c>
      <c r="G7" s="6" t="str">
        <f>IF(OR(G4= "GAME OVER", G5= "GAME OVER", G6= "GAME OVER"), "", IF(OR(ISBLANK(C7), ISBLANK('Opp2'!C7)),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$7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Assignments'!K5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'Opp3'!E1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'Opp3'!C4)</f>
        <v>B</v>
      </c>
      <c r="E4" s="6">
        <f>IF(AND(C4="A", 'Opp3'!C4="A"),E1-B4, if(AND(C4="A", 'Opp3'!C4= "B"), E1+(B4+1), if(AND(C4= "B", 'Opp3'!C4="A"), E1-B4-1, IF(AND(C4="B", 'Opp3'!C4= "B"), E1-B4+1, ""))))</f>
        <v>20</v>
      </c>
      <c r="F4" s="6">
        <f>IF(OR(C4="",D4=""), "", IF(AND(C4="A", 'Opp3'!C4="A"),E2-B4, if(AND(C4="A", 'Opp3'!C4= "B"), E2-B4-1, if(AND(C4= "B", 'Opp3'!C4="A"), E2+(B4+1), IF(AND(C4="B", 'Opp3'!C4= "B"), E2-B4+1, "NA")))))</f>
        <v>11</v>
      </c>
      <c r="G4" s="6" t="str">
        <f>IF(OR(ISBLANK(C4), ISBLANK('Opp3'!C4)), "WAITING FOR ANSWERS", IF(C4="B", "GAME OVER", IF('Opp3'!C4="B",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'Opp3'!C5))</f>
        <v/>
      </c>
      <c r="E5" s="6" t="str">
        <f>IF(G4= "GAME OVER", "", IF(AND(C5="A", 'Opp3'!C5="A"),E4-B5, if(AND(C5="A", 'Opp3'!C5= "B"), E4+(B5+1), if(AND(C5= "B", 'Opp3'!C5="A"), E4-B5-1, IF(AND(C5="B", 'Opp3'!C5= "B"), E4-B5+1, "")))))</f>
        <v/>
      </c>
      <c r="F5" s="6" t="str">
        <f>IF(OR(G4="GAME OVER"), "", IF(G4= "GAME OVER", "", IF(AND(C5="A", 'Opp3'!C5="A"),F4-B5, if(AND(C5="A", 'Opp3'!C5= "B"), F4-B5-1, if(AND(C5= "B", 'Opp3'!C5="A"), F4+(B5+1), IF(AND(C5="B", 'Opp3'!C5= "B"), F4-B5+1, ""))))))</f>
        <v/>
      </c>
      <c r="G5" s="6" t="str">
        <f>IF(G4="GAME OVER", "" , IF(OR(ISBLANK(C5), ISBLANK('Opp3'!C5)), "WAITING FOR ANSWERS", IF(C5="B", "GAME OVER", IF('Opp3'!C5="B",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'Opp3'!C6))</f>
        <v/>
      </c>
      <c r="E6" s="6" t="str">
        <f>IF(OR(G4="GAME OVER", G5="GAME OVER"), "", IF(AND(C6="A", 'Opp3'!C6="A"),E5-B6, if(AND(C6="A", 'Opp3'!C6= "B"), E5+(B6+1), if(AND(C6= "B", 'Opp3'!C6="A"), E5-B6-1, IF(AND(C6="B", 'Opp3'!C6= "B"), E5-B6+1, "")))))</f>
        <v/>
      </c>
      <c r="F6" s="6" t="str">
        <f>IF(OR(G4="GAME OVER", G5="GAME OVER"), "", IF(AND(C6="A", 'Opp3'!C6="A"),F5-B6, if(AND(C6="A", 'Opp3'!C6= "B"), F5-B6-1, if(AND(C6= "B", 'Opp3'!C6="A"), F5+(B6+1), IF(AND(C6="B", 'Opp3'!C6= "B"), F5-B6+1, "")))))</f>
        <v/>
      </c>
      <c r="G6" s="6" t="str">
        <f>IF(OR(G4= "GAME OVER", G5= "GAME OVER"), "", IF(OR(ISBLANK(C6), ISBLANK('Opp3'!C6)), "WAITING FOR ANSWERS", IF(C6="B", "GAME OVER", IF('Opp3'!C6="B",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'Opp3'!C7))</f>
        <v/>
      </c>
      <c r="E7" s="6" t="str">
        <f>IF(OR(G4="GAME OVER", G5="GAME OVER", G6="GAME OVER"), "", IF(AND(C7="A", 'Opp3'!C7="A"),E6-B7, if(AND(C7="A", 'Opp3'!C7= "B"), E6+(B7+1), if(AND(C7= "B", 'Opp3'!C7="A"), E6-B7-1, IF(AND(C7="B", 'Opp3'!C7= "B"), E6-B7+1, "")))))</f>
        <v/>
      </c>
      <c r="F7" s="6" t="str">
        <f>IF(OR(G4="GAME OVER", G5="GAME OVER", G6="GAME OVER"), "", IF(AND(C7="A", 'Opp3'!C7="A"),F6-B7, if(AND(C7="A", 'Opp3'!C7= "B"), F6-B7-1, if(AND(C7= "B", 'Opp3'!C7="A"), F6+(B7+1), IF(AND(C7="B", 'Opp3'!C7= "B"), F6-B7+1, "")))))</f>
        <v/>
      </c>
      <c r="G7" s="6" t="str">
        <f>IF(OR(G4= "GAME OVER", G5= "GAME OVER", G6= "GAME OVER"), "", IF(OR(ISBLANK(C7), ISBLANK('Opp3'!C7)),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$20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Assignments'!N5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'Opp4'!E1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'Opp4'!C4)</f>
        <v>A</v>
      </c>
      <c r="E4" s="6">
        <f>IF(AND(C4="A", 'Opp4'!C4="A"),E1-B4, if(AND(C4="A", 'Opp4'!C4= "B"), E1+(B4+1), if(AND(C4= "B", 'Opp4'!C4="A"), E1-B4-1, IF(AND(C4="B", 'Opp4'!C4= "B"), E1-B4+1, ""))))</f>
        <v>10</v>
      </c>
      <c r="F4" s="6">
        <f>IF(OR(C4="",D4=""), "", IF(AND(C4="A", 'Opp4'!C4="A"),E2-B4, if(AND(C4="A", 'Opp4'!C4= "B"), E2-B4-1, if(AND(C4= "B", 'Opp4'!C4="A"), E2+(B4+1), IF(AND(C4="B", 'Opp4'!C4= "B"), E2-B4+1, "NA")))))</f>
        <v>10</v>
      </c>
      <c r="G4" s="6" t="str">
        <f>IF(OR(ISBLANK(C4), ISBLANK('Opp4'!C4)), "WAITING FOR ANSWERS", IF(C4="B", "GAME OVER", IF('Opp4'!C4="B",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'Opp4'!C5))</f>
        <v>A</v>
      </c>
      <c r="E5" s="6">
        <f>IF(G4= "GAME OVER", "", IF(AND(C5="A", 'Opp4'!C5="A"),E4-B5, if(AND(C5="A", 'Opp4'!C5= "B"), E4+(B5+1), if(AND(C5= "B", 'Opp4'!C5="A"), E4-B5-1, IF(AND(C5="B", 'Opp4'!C5= "B"), E4-B5+1, "")))))</f>
        <v>7</v>
      </c>
      <c r="F5" s="6">
        <f>IF(OR(G4="GAME OVER"), "", IF(G4= "GAME OVER", "", IF(AND(C5="A", 'Opp4'!C5="A"),F4-B5, if(AND(C5="A", 'Opp4'!C5= "B"), F4-B5-1, if(AND(C5= "B", 'Opp4'!C5="A"), F4+(B5+1), IF(AND(C5="B", 'Opp4'!C5= "B"), F4-B5+1, ""))))))</f>
        <v>13</v>
      </c>
      <c r="G5" s="6" t="str">
        <f>IF(G4="GAME OVER", "" , IF(OR(ISBLANK(C5), ISBLANK('Opp4'!C5)), "WAITING FOR ANSWERS", IF(C5="B", "GAME OVER", IF('Opp4'!C5="B", "GAME OVER", "GAME CONTINUES"))))
</f>
        <v>GAME OVER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'Opp4'!C6))</f>
        <v/>
      </c>
      <c r="E6" s="6" t="str">
        <f>IF(OR(G4="GAME OVER", G5="GAME OVER"), "", IF(AND(C6="A", 'Opp4'!C6="A"),E5-B6, if(AND(C6="A", 'Opp4'!C6= "B"), E5+(B6+1), if(AND(C6= "B", 'Opp4'!C6="A"), E5-B6-1, IF(AND(C6="B", 'Opp4'!C6= "B"), E5-B6+1, "")))))</f>
        <v/>
      </c>
      <c r="F6" s="6" t="str">
        <f>IF(OR(G4="GAME OVER", G5="GAME OVER"), "", IF(AND(C6="A", 'Opp4'!C6="A"),F5-B6, if(AND(C6="A", 'Opp4'!C6= "B"), F5-B6-1, if(AND(C6= "B", 'Opp4'!C6="A"), F5+(B6+1), IF(AND(C6="B", 'Opp4'!C6= "B"), F5-B6+1, "")))))</f>
        <v/>
      </c>
      <c r="G6" s="6" t="str">
        <f>IF(OR(G4= "GAME OVER", G5= "GAME OVER"), "", IF(OR(ISBLANK(C6), ISBLANK('Opp4'!C6)), "WAITING FOR ANSWERS", IF(C6="B", "GAME OVER", IF('Opp4'!C6="B",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'Opp4'!C7))</f>
        <v/>
      </c>
      <c r="E7" s="6" t="str">
        <f>IF(OR(G4="GAME OVER", G5="GAME OVER", G6="GAME OVER"), "", IF(AND(C7="A", 'Opp4'!C7="A"),E6-B7, if(AND(C7="A", 'Opp4'!C7= "B"), E6+(B7+1), if(AND(C7= "B", 'Opp4'!C7="A"), E6-B7-1, IF(AND(C7="B", 'Opp4'!C7= "B"), E6-B7+1, "")))))</f>
        <v/>
      </c>
      <c r="F7" s="6" t="str">
        <f>IF(OR(G4="GAME OVER", G5="GAME OVER", G6="GAME OVER"), "", IF(AND(C7="A", 'Opp4'!C7="A"),F6-B7, if(AND(C7="A", 'Opp4'!C7= "B"), F6-B7-1, if(AND(C7= "B", 'Opp4'!C7="A"), F6+(B7+1), IF(AND(C7="B", 'Opp4'!C7= "B"), F6-B7+1, "")))))</f>
        <v/>
      </c>
      <c r="G7" s="6" t="str">
        <f>IF(OR(G4= "GAME OVER", G5= "GAME OVER", G6= "GAME OVER"), "", IF(OR(ISBLANK(C7), ISBLANK('Opp4'!C7)),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$7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2.0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8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7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9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Assignments'!Q5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'Opp5'!E1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'Opp5'!C4)</f>
        <v>B</v>
      </c>
      <c r="E4" s="6">
        <f>IF(AND(C4="A", 'Opp5'!C4="A"),E1-B4, if(AND(C4="A", 'Opp5'!C4= "B"), E1+(B4+1), if(AND(C4= "B", 'Opp5'!C4="A"), E1-B4-1, IF(AND(C4="B", 'Opp5'!C4= "B"), E1-B4+1, ""))))</f>
        <v>13</v>
      </c>
      <c r="F4" s="6">
        <f>IF(OR(C4="",D4=""), "", IF(AND(C4="A", 'Opp5'!C4="A"),E2-B4, if(AND(C4="A", 'Opp5'!C4= "B"), E2-B4-1, if(AND(C4= "B", 'Opp5'!C4="A"), E2+(B4+1), IF(AND(C4="B", 'Opp5'!C4= "B"), E2-B4+1, "NA")))))</f>
        <v>9</v>
      </c>
      <c r="G4" s="6" t="str">
        <f>IF(OR(ISBLANK(C4), ISBLANK('Opp5'!C4)), "WAITING FOR ANSWERS", IF(C4="B", "GAME OVER", IF('Opp5'!C4="B",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'Opp5'!C5))</f>
        <v/>
      </c>
      <c r="E5" s="6" t="str">
        <f>IF(G4= "GAME OVER", "", IF(AND(C5="A", 'Opp5'!C5="A"),E4-B5, if(AND(C5="A", 'Opp5'!C5= "B"), E4+(B5+1), if(AND(C5= "B", 'Opp5'!C5="A"), E4-B5-1, IF(AND(C5="B", 'Opp5'!C5= "B"), E4-B5+1, "")))))</f>
        <v/>
      </c>
      <c r="F5" s="6" t="str">
        <f>IF(OR(G4="GAME OVER"), "", IF(G4= "GAME OVER", "", IF(AND(C5="A", 'Opp5'!C5="A"),F4-B5, if(AND(C5="A", 'Opp5'!C5= "B"), F4-B5-1, if(AND(C5= "B", 'Opp5'!C5="A"), F4+(B5+1), IF(AND(C5="B", 'Opp5'!C5= "B"), F4-B5+1, ""))))))</f>
        <v/>
      </c>
      <c r="G5" s="6" t="str">
        <f>IF(G4="GAME OVER", "" , IF(OR(ISBLANK(C5), ISBLANK('Opp5'!C5)), "WAITING FOR ANSWERS", IF(C5="B", "GAME OVER", IF('Opp5'!C5="B",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'Opp5'!C6))</f>
        <v/>
      </c>
      <c r="E6" s="6" t="str">
        <f>IF(OR(G4="GAME OVER", G5="GAME OVER"), "", IF(AND(C6="A", 'Opp5'!C6="A"),E5-B6, if(AND(C6="A", 'Opp5'!C6= "B"), E5+(B6+1), if(AND(C6= "B", 'Opp5'!C6="A"), E5-B6-1, IF(AND(C6="B", 'Opp5'!C6= "B"), E5-B6+1, "")))))</f>
        <v/>
      </c>
      <c r="F6" s="6" t="str">
        <f>IF(OR(G4="GAME OVER", G5="GAME OVER"), "", IF(AND(C6="A", 'Opp5'!C6="A"),F5-B6, if(AND(C6="A", 'Opp5'!C6= "B"), F5-B6-1, if(AND(C6= "B", 'Opp5'!C6="A"), F5+(B6+1), IF(AND(C6="B", 'Opp5'!C6= "B"), F5-B6+1, "")))))</f>
        <v/>
      </c>
      <c r="G6" s="6" t="str">
        <f>IF(OR(G4= "GAME OVER", G5= "GAME OVER"), "", IF(OR(ISBLANK(C6), ISBLANK('Opp5'!C6)), "WAITING FOR ANSWERS", IF(C6="B", "GAME OVER", IF('Opp5'!C6="B",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'Opp5'!C7))</f>
        <v/>
      </c>
      <c r="E7" s="6" t="str">
        <f>IF(OR(G4="GAME OVER", G5="GAME OVER", G6="GAME OVER"), "", IF(AND(C7="A", 'Opp5'!C7="A"),E6-B7, if(AND(C7="A", 'Opp5'!C7= "B"), E6+(B7+1), if(AND(C7= "B", 'Opp5'!C7="A"), E6-B7-1, IF(AND(C7="B", 'Opp5'!C7= "B"), E6-B7+1, "")))))</f>
        <v/>
      </c>
      <c r="F7" s="6" t="str">
        <f>IF(OR(G4="GAME OVER", G5="GAME OVER", G6="GAME OVER"), "", IF(AND(C7="A", 'Opp5'!C7="A"),F6-B7, if(AND(C7="A", 'Opp5'!C7= "B"), F6-B7-1, if(AND(C7= "B", 'Opp5'!C7="A"), F6+(B7+1), IF(AND(C7="B", 'Opp5'!C7= "B"), F6-B7+1, "")))))</f>
        <v/>
      </c>
      <c r="G7" s="6" t="str">
        <f>IF(OR(G4= "GAME OVER", G5= "GAME OVER", G6= "GAME OVER"), "", IF(OR(ISBLANK(C7), ISBLANK('Opp5'!C7)),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Assignments'!T5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'Opp6'!E1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'Opp6'!C4)</f>
        <v>B</v>
      </c>
      <c r="E4" s="6">
        <f>IF(AND(C4="A", 'Opp6'!C4="A"),E1-B4, if(AND(C4="A", 'Opp6'!C4= "B"), E1+(B4+1), if(AND(C4= "B", 'Opp6'!C4="A"), E1-B4-1, IF(AND(C4="B", 'Opp6'!C4= "B"), E1-B4+1, ""))))</f>
        <v>13</v>
      </c>
      <c r="F4" s="6">
        <f>IF(OR(C4="",D4=""), "", IF(AND(C4="A", 'Opp6'!C4="A"),E2-B4, if(AND(C4="A", 'Opp6'!C4= "B"), E2-B4-1, if(AND(C4= "B", 'Opp6'!C4="A"), E2+(B4+1), IF(AND(C4="B", 'Opp6'!C4= "B"), E2-B4+1, "NA")))))</f>
        <v>9</v>
      </c>
      <c r="G4" s="6" t="str">
        <f>IF(OR(ISBLANK(C4), ISBLANK('Opp6'!C4)), "WAITING FOR ANSWERS", IF(C4="B", "GAME OVER", IF('Opp6'!C4="B",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'Opp6'!C5))</f>
        <v/>
      </c>
      <c r="E5" s="6" t="str">
        <f>IF(G4= "GAME OVER", "", IF(AND(C5="A", 'Opp6'!C5="A"),E4-B5, if(AND(C5="A", 'Opp6'!C5= "B"), E4+(B5+1), if(AND(C5= "B", 'Opp6'!C5="A"), E4-B5-1, IF(AND(C5="B", 'Opp6'!C5= "B"), E4-B5+1, "")))))</f>
        <v/>
      </c>
      <c r="F5" s="6" t="str">
        <f>IF(OR(G4="GAME OVER"), "", IF(G4= "GAME OVER", "", IF(AND(C5="A", 'Opp6'!C5="A"),F4-B5, if(AND(C5="A", 'Opp6'!C5= "B"), F4-B5-1, if(AND(C5= "B", 'Opp6'!C5="A"), F4+(B5+1), IF(AND(C5="B", 'Opp6'!C5= "B"), F4-B5+1, ""))))))</f>
        <v/>
      </c>
      <c r="G5" s="6" t="str">
        <f>IF(G4="GAME OVER", "" , IF(OR(ISBLANK(C5), ISBLANK('Opp6'!C5)), "WAITING FOR ANSWERS", IF(C5="B", "GAME OVER", IF('Opp6'!C5="B",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'Opp6'!C6))</f>
        <v/>
      </c>
      <c r="E6" s="6" t="str">
        <f>IF(OR(G4="GAME OVER", G5="GAME OVER"), "", IF(AND(C6="A", 'Opp6'!C6="A"),E5-B6, if(AND(C6="A", 'Opp6'!C6= "B"), E5+(B6+1), if(AND(C6= "B", 'Opp6'!C6="A"), E5-B6-1, IF(AND(C6="B", 'Opp6'!C6= "B"), E5-B6+1, "")))))</f>
        <v/>
      </c>
      <c r="F6" s="6" t="str">
        <f>IF(OR(G4="GAME OVER", G5="GAME OVER"), "", IF(AND(C6="A", 'Opp6'!C6="A"),F5-B6, if(AND(C6="A", 'Opp6'!C6= "B"), F5-B6-1, if(AND(C6= "B", 'Opp6'!C6="A"), F5+(B6+1), IF(AND(C6="B", 'Opp6'!C6= "B"), F5-B6+1, "")))))</f>
        <v/>
      </c>
      <c r="G6" s="6" t="str">
        <f>IF(OR(G4= "GAME OVER", G5= "GAME OVER"), "", IF(OR(ISBLANK(C6), ISBLANK('Opp6'!C6)), "WAITING FOR ANSWERS", IF(C6="B", "GAME OVER", IF('Opp6'!C6="B",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'Opp6'!C7))</f>
        <v/>
      </c>
      <c r="E7" s="6" t="str">
        <f>IF(OR(G4="GAME OVER", G5="GAME OVER", G6="GAME OVER"), "", IF(AND(C7="A", 'Opp6'!C7="A"),E6-B7, if(AND(C7="A", 'Opp6'!C7= "B"), E6+(B7+1), if(AND(C7= "B", 'Opp6'!C7="A"), E6-B7-1, IF(AND(C7="B", 'Opp6'!C7= "B"), E6-B7+1, "")))))</f>
        <v/>
      </c>
      <c r="F7" s="6" t="str">
        <f>IF(OR(G4="GAME OVER", G5="GAME OVER", G6="GAME OVER"), "", IF(AND(C7="A", 'Opp6'!C7="A"),F6-B7, if(AND(C7="A", 'Opp6'!C7= "B"), F6-B7-1, if(AND(C7= "B", 'Opp6'!C7="A"), F6+(B7+1), IF(AND(C7="B", 'Opp6'!C7= "B"), F6-B7+1, "")))))</f>
        <v/>
      </c>
      <c r="G7" s="6" t="str">
        <f>IF(OR(G4= "GAME OVER", G5= "GAME OVER", G6= "GAME OVER"), "", IF(OR(ISBLANK(C7), ISBLANK('Opp6'!C7)),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Assignments'!W5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'Opp7'!E1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'Opp7'!C4)</f>
        <v>B</v>
      </c>
      <c r="E4" s="6">
        <f>IF(AND(C4="A", 'Opp7'!C4="A"),E1-B4, if(AND(C4="A", 'Opp7'!C4= "B"), E1+(B4+1), if(AND(C4= "B", 'Opp7'!C4="A"), E1-B4-1, IF(AND(C4="B", 'Opp7'!C4= "B"), E1-B4+1, ""))))</f>
        <v>11</v>
      </c>
      <c r="F4" s="6">
        <f>IF(OR(C4="",D4=""), "", IF(AND(C4="A", 'Opp7'!C4="A"),E2-B4, if(AND(C4="A", 'Opp7'!C4= "B"), E2-B4-1, if(AND(C4= "B", 'Opp7'!C4="A"), E2+(B4+1), IF(AND(C4="B", 'Opp7'!C4= "B"), E2-B4+1, "NA")))))</f>
        <v>11</v>
      </c>
      <c r="G4" s="6" t="str">
        <f>IF(OR(ISBLANK(C4), ISBLANK('Opp7'!C4)), "WAITING FOR ANSWERS", IF(C4="B", "GAME OVER", IF('Opp7'!C4="B",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'Opp7'!C5))</f>
        <v/>
      </c>
      <c r="E5" s="6" t="str">
        <f>IF(G4= "GAME OVER", "", IF(AND(C5="A", 'Opp7'!C5="A"),E4-B5, if(AND(C5="A", 'Opp7'!C5= "B"), E4+(B5+1), if(AND(C5= "B", 'Opp7'!C5="A"), E4-B5-1, IF(AND(C5="B", 'Opp7'!C5= "B"), E4-B5+1, "")))))</f>
        <v/>
      </c>
      <c r="F5" s="6" t="str">
        <f>IF(OR(G4="GAME OVER"), "", IF(G4= "GAME OVER", "", IF(AND(C5="A", 'Opp7'!C5="A"),F4-B5, if(AND(C5="A", 'Opp7'!C5= "B"), F4-B5-1, if(AND(C5= "B", 'Opp7'!C5="A"), F4+(B5+1), IF(AND(C5="B", 'Opp7'!C5= "B"), F4-B5+1, ""))))))</f>
        <v/>
      </c>
      <c r="G5" s="6" t="str">
        <f>IF(G4="GAME OVER", "" , IF(OR(ISBLANK(C5), ISBLANK('Opp7'!C5)), "WAITING FOR ANSWERS", IF(C5="B", "GAME OVER", IF('Opp7'!C5="B",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'Opp7'!C6))</f>
        <v/>
      </c>
      <c r="E6" s="6" t="str">
        <f>IF(OR(G4="GAME OVER", G5="GAME OVER"), "", IF(AND(C6="A", 'Opp7'!C6="A"),E5-B6, if(AND(C6="A", 'Opp7'!C6= "B"), E5+(B6+1), if(AND(C6= "B", 'Opp7'!C6="A"), E5-B6-1, IF(AND(C6="B", 'Opp7'!C6= "B"), E5-B6+1, "")))))</f>
        <v/>
      </c>
      <c r="F6" s="6" t="str">
        <f>IF(OR(G4="GAME OVER", G5="GAME OVER"), "", IF(AND(C6="A", 'Opp7'!C6="A"),F5-B6, if(AND(C6="A", 'Opp7'!C6= "B"), F5-B6-1, if(AND(C6= "B", 'Opp7'!C6="A"), F5+(B6+1), IF(AND(C6="B", 'Opp7'!C6= "B"), F5-B6+1, "")))))</f>
        <v/>
      </c>
      <c r="G6" s="6" t="str">
        <f>IF(OR(G4= "GAME OVER", G5= "GAME OVER"), "", IF(OR(ISBLANK(C6), ISBLANK('Opp7'!C6)), "WAITING FOR ANSWERS", IF(C6="B", "GAME OVER", IF('Opp7'!C6="B",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'Opp7'!C7))</f>
        <v/>
      </c>
      <c r="E7" s="6" t="str">
        <f>IF(OR(G4="GAME OVER", G5="GAME OVER", G6="GAME OVER"), "", IF(AND(C7="A", 'Opp7'!C7="A"),E6-B7, if(AND(C7="A", 'Opp7'!C7= "B"), E6+(B7+1), if(AND(C7= "B", 'Opp7'!C7="A"), E6-B7-1, IF(AND(C7="B", 'Opp7'!C7= "B"), E6-B7+1, "")))))</f>
        <v/>
      </c>
      <c r="F7" s="6" t="str">
        <f>IF(OR(G4="GAME OVER", G5="GAME OVER", G6="GAME OVER"), "", IF(AND(C7="A", 'Opp7'!C7="A"),F6-B7, if(AND(C7="A", 'Opp7'!C7= "B"), F6-B7-1, if(AND(C7= "B", 'Opp7'!C7="A"), F6+(B7+1), IF(AND(C7="B", 'Opp7'!C7= "B"), F6-B7+1, "")))))</f>
        <v/>
      </c>
      <c r="G7" s="6" t="str">
        <f>IF(OR(G4= "GAME OVER", G5= "GAME OVER", G6= "GAME OVER"), "", IF(OR(ISBLANK(C7), ISBLANK('Opp7'!C7)),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Assignments'!Z5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'Opp8'!E1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'Opp8'!C4)</f>
        <v>B</v>
      </c>
      <c r="E4" s="6">
        <f>IF(AND(C4="A", 'Opp8'!C4="A"),E1-B4, if(AND(C4="A", 'Opp8'!C4= "B"), E1+(B4+1), if(AND(C4= "B", 'Opp8'!C4="A"), E1-B4-1, IF(AND(C4="B", 'Opp8'!C4= "B"), E1-B4+1, ""))))</f>
        <v>20</v>
      </c>
      <c r="F4" s="6">
        <f>IF(OR(C4="",D4=""), "", IF(AND(C4="A", 'Opp8'!C4="A"),E2-B4, if(AND(C4="A", 'Opp8'!C4= "B"), E2-B4-1, if(AND(C4= "B", 'Opp8'!C4="A"), E2+(B4+1), IF(AND(C4="B", 'Opp8'!C4= "B"), E2-B4+1, "NA")))))</f>
        <v>11</v>
      </c>
      <c r="G4" s="6" t="str">
        <f>IF(OR(ISBLANK(C4), ISBLANK('Opp8'!C4)), "WAITING FOR ANSWERS", IF(C4="B", "GAME OVER", IF('Opp8'!C4="B",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'Opp8'!C5))</f>
        <v/>
      </c>
      <c r="E5" s="6" t="str">
        <f>IF(G4= "GAME OVER", "", IF(AND(C5="A", 'Opp8'!C5="A"),E4-B5, if(AND(C5="A", 'Opp8'!C5= "B"), E4+(B5+1), if(AND(C5= "B", 'Opp8'!C5="A"), E4-B5-1, IF(AND(C5="B", 'Opp8'!C5= "B"), E4-B5+1, "")))))</f>
        <v/>
      </c>
      <c r="F5" s="6" t="str">
        <f>IF(OR(G4="GAME OVER"), "", IF(G4= "GAME OVER", "", IF(AND(C5="A", 'Opp8'!C5="A"),F4-B5, if(AND(C5="A", 'Opp8'!C5= "B"), F4-B5-1, if(AND(C5= "B", 'Opp8'!C5="A"), F4+(B5+1), IF(AND(C5="B", 'Opp8'!C5= "B"), F4-B5+1, ""))))))</f>
        <v/>
      </c>
      <c r="G5" s="6" t="str">
        <f>IF(G4="GAME OVER", "" , IF(OR(ISBLANK(C5), ISBLANK('Opp8'!C5)), "WAITING FOR ANSWERS", IF(C5="B", "GAME OVER", IF('Opp8'!C5="B",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'Opp8'!C6))</f>
        <v/>
      </c>
      <c r="E6" s="6" t="str">
        <f>IF(OR(G4="GAME OVER", G5="GAME OVER"), "", IF(AND(C6="A", 'Opp8'!C6="A"),E5-B6, if(AND(C6="A", 'Opp8'!C6= "B"), E5+(B6+1), if(AND(C6= "B", 'Opp8'!C6="A"), E5-B6-1, IF(AND(C6="B", 'Opp8'!C6= "B"), E5-B6+1, "")))))</f>
        <v/>
      </c>
      <c r="F6" s="6" t="str">
        <f>IF(OR(G4="GAME OVER", G5="GAME OVER"), "", IF(AND(C6="A", 'Opp8'!C6="A"),F5-B6, if(AND(C6="A", 'Opp8'!C6= "B"), F5-B6-1, if(AND(C6= "B", 'Opp8'!C6="A"), F5+(B6+1), IF(AND(C6="B", 'Opp8'!C6= "B"), F5-B6+1, "")))))</f>
        <v/>
      </c>
      <c r="G6" s="6" t="str">
        <f>IF(OR(G4= "GAME OVER", G5= "GAME OVER"), "", IF(OR(ISBLANK(C6), ISBLANK('Opp8'!C6)), "WAITING FOR ANSWERS", IF(C6="B", "GAME OVER", IF('Opp8'!C6="B",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'Opp8'!C7))</f>
        <v/>
      </c>
      <c r="E7" s="6" t="str">
        <f>IF(OR(G4="GAME OVER", G5="GAME OVER", G6="GAME OVER"), "", IF(AND(C7="A", 'Opp8'!C7="A"),E6-B7, if(AND(C7="A", 'Opp8'!C7= "B"), E6+(B7+1), if(AND(C7= "B", 'Opp8'!C7="A"), E6-B7-1, IF(AND(C7="B", 'Opp8'!C7= "B"), E6-B7+1, "")))))</f>
        <v/>
      </c>
      <c r="F7" s="6" t="str">
        <f>IF(OR(G4="GAME OVER", G5="GAME OVER", G6="GAME OVER"), "", IF(AND(C7="A", 'Opp8'!C7="A"),F6-B7, if(AND(C7="A", 'Opp8'!C7= "B"), F6-B7-1, if(AND(C7= "B", 'Opp8'!C7="A"), F6+(B7+1), IF(AND(C7="B", 'Opp8'!C7= "B"), F6-B7+1, "")))))</f>
        <v/>
      </c>
      <c r="G7" s="6" t="str">
        <f>IF(OR(G4= "GAME OVER", G5= "GAME OVER", G6= "GAME OVER"), "", IF(OR(ISBLANK(C7), ISBLANK('Opp8'!C7)),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$20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Assignments'!AC5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'Opp9'!E1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'Opp9'!C4)</f>
        <v>A</v>
      </c>
      <c r="E4" s="6">
        <f>IF(AND(C4="A", 'Opp9'!C4="A"),E1-B4, if(AND(C4="A", 'Opp9'!C4= "B"), E1+(B4+1), if(AND(C4= "B", 'Opp9'!C4="A"), E1-B4-1, IF(AND(C4="B", 'Opp9'!C4= "B"), E1-B4+1, ""))))</f>
        <v>18</v>
      </c>
      <c r="F4" s="6">
        <f>IF(OR(C4="",D4=""), "", IF(AND(C4="A", 'Opp9'!C4="A"),E2-B4, if(AND(C4="A", 'Opp9'!C4= "B"), E2-B4-1, if(AND(C4= "B", 'Opp9'!C4="A"), E2+(B4+1), IF(AND(C4="B", 'Opp9'!C4= "B"), E2-B4+1, "NA")))))</f>
        <v>13</v>
      </c>
      <c r="G4" s="6" t="str">
        <f>IF(OR(ISBLANK(C4), ISBLANK('Opp9'!C4)), "WAITING FOR ANSWERS", IF(C4="B", "GAME OVER", IF('Opp9'!C4="B",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'Opp9'!C5))</f>
        <v/>
      </c>
      <c r="E5" s="6" t="str">
        <f>IF(G4= "GAME OVER", "", IF(AND(C5="A", 'Opp9'!C5="A"),E4-B5, if(AND(C5="A", 'Opp9'!C5= "B"), E4+(B5+1), if(AND(C5= "B", 'Opp9'!C5="A"), E4-B5-1, IF(AND(C5="B", 'Opp9'!C5= "B"), E4-B5+1, "")))))</f>
        <v/>
      </c>
      <c r="F5" s="6" t="str">
        <f>IF(OR(G4="GAME OVER"), "", IF(G4= "GAME OVER", "", IF(AND(C5="A", 'Opp9'!C5="A"),F4-B5, if(AND(C5="A", 'Opp9'!C5= "B"), F4-B5-1, if(AND(C5= "B", 'Opp9'!C5="A"), F4+(B5+1), IF(AND(C5="B", 'Opp9'!C5= "B"), F4-B5+1, ""))))))</f>
        <v/>
      </c>
      <c r="G5" s="6" t="str">
        <f>IF(G4="GAME OVER", "" , IF(OR(ISBLANK(C5), ISBLANK('Opp9'!C5)), "WAITING FOR ANSWERS", IF(C5="B", "GAME OVER", IF('Opp9'!C5="B",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'Opp9'!C6))</f>
        <v/>
      </c>
      <c r="E6" s="6" t="str">
        <f>IF(OR(G4="GAME OVER", G5="GAME OVER"), "", IF(AND(C6="A", 'Opp9'!C6="A"),E5-B6, if(AND(C6="A", 'Opp9'!C6= "B"), E5+(B6+1), if(AND(C6= "B", 'Opp9'!C6="A"), E5-B6-1, IF(AND(C6="B", 'Opp9'!C6= "B"), E5-B6+1, "")))))</f>
        <v/>
      </c>
      <c r="F6" s="6" t="str">
        <f>IF(OR(G4="GAME OVER", G5="GAME OVER"), "", IF(AND(C6="A", 'Opp9'!C6="A"),F5-B6, if(AND(C6="A", 'Opp9'!C6= "B"), F5-B6-1, if(AND(C6= "B", 'Opp9'!C6="A"), F5+(B6+1), IF(AND(C6="B", 'Opp9'!C6= "B"), F5-B6+1, "")))))</f>
        <v/>
      </c>
      <c r="G6" s="6" t="str">
        <f>IF(OR(G4= "GAME OVER", G5= "GAME OVER"), "", IF(OR(ISBLANK(C6), ISBLANK('Opp9'!C6)), "WAITING FOR ANSWERS", IF(C6="B", "GAME OVER", IF('Opp9'!C6="B",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'Opp9'!C7))</f>
        <v/>
      </c>
      <c r="E7" s="6" t="str">
        <f>IF(OR(G4="GAME OVER", G5="GAME OVER", G6="GAME OVER"), "", IF(AND(C7="A", 'Opp9'!C7="A"),E6-B7, if(AND(C7="A", 'Opp9'!C7= "B"), E6+(B7+1), if(AND(C7= "B", 'Opp9'!C7="A"), E6-B7-1, IF(AND(C7="B", 'Opp9'!C7= "B"), E6-B7+1, "")))))</f>
        <v/>
      </c>
      <c r="F7" s="6" t="str">
        <f>IF(OR(G4="GAME OVER", G5="GAME OVER", G6="GAME OVER"), "", IF(AND(C7="A", 'Opp9'!C7="A"),F6-B7, if(AND(C7="A", 'Opp9'!C7= "B"), F6-B7-1, if(AND(C7= "B", 'Opp9'!C7="A"), F6+(B7+1), IF(AND(C7="B", 'Opp9'!C7= "B"), F6-B7+1, "")))))</f>
        <v/>
      </c>
      <c r="G7" s="6" t="str">
        <f>IF(OR(G4= "GAME OVER", G5= "GAME OVER", G6= "GAME OVER"), "", IF(OR(ISBLANK(C7), ISBLANK('Opp9'!C7)),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$18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Assignments'!AF5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'Opp10'!E1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'Opp10'!C4)</f>
        <v>B</v>
      </c>
      <c r="E4" s="6">
        <f>IF(AND(C4="A", 'Opp10'!C4="A"),E1-B4, if(AND(C4="A", 'Opp10'!C4= "B"), E1+(B4+1), if(AND(C4= "B", 'Opp10'!C4="A"), E1-B4-1, IF(AND(C4="B", 'Opp10'!C4= "B"), E1-B4+1, ""))))</f>
        <v>11</v>
      </c>
      <c r="F4" s="6">
        <f>IF(OR(C4="",D4=""), "", IF(AND(C4="A", 'Opp10'!C4="A"),E2-B4, if(AND(C4="A", 'Opp10'!C4= "B"), E2-B4-1, if(AND(C4= "B", 'Opp10'!C4="A"), E2+(B4+1), IF(AND(C4="B", 'Opp10'!C4= "B"), E2-B4+1, "NA")))))</f>
        <v>11</v>
      </c>
      <c r="G4" s="6" t="str">
        <f>IF(OR(ISBLANK(C4), ISBLANK('Opp10'!C4)), "WAITING FOR ANSWERS", IF(C4="B", "GAME OVER", IF('Opp10'!C4="B",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'Opp10'!C5))</f>
        <v/>
      </c>
      <c r="E5" s="6" t="str">
        <f>IF(G4= "GAME OVER", "", IF(AND(C5="A", 'Opp10'!C5="A"),E4-B5, if(AND(C5="A", 'Opp10'!C5= "B"), E4+(B5+1), if(AND(C5= "B", 'Opp10'!C5="A"), E4-B5-1, IF(AND(C5="B", 'Opp10'!C5= "B"), E4-B5+1, "")))))</f>
        <v/>
      </c>
      <c r="F5" s="6" t="str">
        <f>IF(OR(G4="GAME OVER"), "", IF(G4= "GAME OVER", "", IF(AND(C5="A", 'Opp10'!C5="A"),F4-B5, if(AND(C5="A", 'Opp10'!C5= "B"), F4-B5-1, if(AND(C5= "B", 'Opp10'!C5="A"), F4+(B5+1), IF(AND(C5="B", 'Opp10'!C5= "B"), F4-B5+1, ""))))))</f>
        <v/>
      </c>
      <c r="G5" s="6" t="str">
        <f>IF(G4="GAME OVER", "" , IF(OR(ISBLANK(C5), ISBLANK('Opp10'!C5)), "WAITING FOR ANSWERS", IF(C5="B", "GAME OVER", IF('Opp10'!C5="B",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'Opp10'!C6))</f>
        <v/>
      </c>
      <c r="E6" s="6" t="str">
        <f>IF(OR(G4="GAME OVER", G5="GAME OVER"), "", IF(AND(C6="A", 'Opp10'!C6="A"),E5-B6, if(AND(C6="A", 'Opp10'!C6= "B"), E5+(B6+1), if(AND(C6= "B", 'Opp10'!C6="A"), E5-B6-1, IF(AND(C6="B", 'Opp10'!C6= "B"), E5-B6+1, "")))))</f>
        <v/>
      </c>
      <c r="F6" s="6" t="str">
        <f>IF(OR(G4="GAME OVER", G5="GAME OVER"), "", IF(AND(C6="A", 'Opp10'!C6="A"),F5-B6, if(AND(C6="A", 'Opp10'!C6= "B"), F5-B6-1, if(AND(C6= "B", 'Opp10'!C6="A"), F5+(B6+1), IF(AND(C6="B", 'Opp10'!C6= "B"), F5-B6+1, "")))))</f>
        <v/>
      </c>
      <c r="G6" s="6" t="str">
        <f>IF(OR(G4= "GAME OVER", G5= "GAME OVER"), "", IF(OR(ISBLANK(C6), ISBLANK('Opp10'!C6)), "WAITING FOR ANSWERS", IF(C6="B", "GAME OVER", IF('Opp10'!C6="B",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'Opp10'!C7))</f>
        <v/>
      </c>
      <c r="E7" s="6" t="str">
        <f>IF(OR(G4="GAME OVER", G5="GAME OVER", G6="GAME OVER"), "", IF(AND(C7="A", 'Opp10'!C7="A"),E6-B7, if(AND(C7="A", 'Opp10'!C7= "B"), E6+(B7+1), if(AND(C7= "B", 'Opp10'!C7="A"), E6-B7-1, IF(AND(C7="B", 'Opp10'!C7= "B"), E6-B7+1, "")))))</f>
        <v/>
      </c>
      <c r="F7" s="6" t="str">
        <f>IF(OR(G4="GAME OVER", G5="GAME OVER", G6="GAME OVER"), "", IF(AND(C7="A", 'Opp10'!C7="A"),F6-B7, if(AND(C7="A", 'Opp10'!C7= "B"), F6-B7-1, if(AND(C7= "B", 'Opp10'!C7="A"), F6+(B7+1), IF(AND(C7="B", 'Opp10'!C7= "B"), F6-B7+1, "")))))</f>
        <v/>
      </c>
      <c r="G7" s="6" t="str">
        <f>IF(OR(G4= "GAME OVER", G5= "GAME OVER", G6= "GAME OVER"), "", IF(OR(ISBLANK(C7), ISBLANK('Opp10'!C7)),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Assignments'!AI5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'Opp11'!E1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'Opp11'!C4)</f>
        <v>B</v>
      </c>
      <c r="E4" s="6">
        <f>IF(AND(C4="A", 'Opp11'!C4="A"),E1-B4, if(AND(C4="A", 'Opp11'!C4= "B"), E1+(B4+1), if(AND(C4= "B", 'Opp11'!C4="A"), E1-B4-1, IF(AND(C4="B", 'Opp11'!C4= "B"), E1-B4+1, ""))))</f>
        <v>11</v>
      </c>
      <c r="F4" s="6">
        <f>IF(OR(C4="",D4=""), "", IF(AND(C4="A", 'Opp11'!C4="A"),E2-B4, if(AND(C4="A", 'Opp11'!C4= "B"), E2-B4-1, if(AND(C4= "B", 'Opp11'!C4="A"), E2+(B4+1), IF(AND(C4="B", 'Opp11'!C4= "B"), E2-B4+1, "NA")))))</f>
        <v>11</v>
      </c>
      <c r="G4" s="6" t="str">
        <f>IF(OR(ISBLANK(C4), ISBLANK('Opp11'!C4)), "WAITING FOR ANSWERS", IF(C4="B", "GAME OVER", IF('Opp11'!C4="B",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'Opp11'!C5))</f>
        <v/>
      </c>
      <c r="E5" s="6" t="str">
        <f>IF(G4= "GAME OVER", "", IF(AND(C5="A", 'Opp11'!C5="A"),E4-B5, if(AND(C5="A", 'Opp11'!C5= "B"), E4+(B5+1), if(AND(C5= "B", 'Opp11'!C5="A"), E4-B5-1, IF(AND(C5="B", 'Opp11'!C5= "B"), E4-B5+1, "")))))</f>
        <v/>
      </c>
      <c r="F5" s="6" t="str">
        <f>IF(OR(G4="GAME OVER"), "", IF(G4= "GAME OVER", "", IF(AND(C5="A", 'Opp11'!C5="A"),F4-B5, if(AND(C5="A", 'Opp11'!C5= "B"), F4-B5-1, if(AND(C5= "B", 'Opp11'!C5="A"), F4+(B5+1), IF(AND(C5="B", 'Opp11'!C5= "B"), F4-B5+1, ""))))))</f>
        <v/>
      </c>
      <c r="G5" s="6" t="str">
        <f>IF(G4="GAME OVER", "" , IF(OR(ISBLANK(C5), ISBLANK('Opp11'!C5)), "WAITING FOR ANSWERS", IF(C5="B", "GAME OVER", IF('Opp11'!C5="B",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'Opp11'!C6))</f>
        <v/>
      </c>
      <c r="E6" s="6" t="str">
        <f>IF(OR(G4="GAME OVER", G5="GAME OVER"), "", IF(AND(C6="A", 'Opp11'!C6="A"),E5-B6, if(AND(C6="A", 'Opp11'!C6= "B"), E5+(B6+1), if(AND(C6= "B", 'Opp11'!C6="A"), E5-B6-1, IF(AND(C6="B", 'Opp11'!C6= "B"), E5-B6+1, "")))))</f>
        <v/>
      </c>
      <c r="F6" s="6" t="str">
        <f>IF(OR(G4="GAME OVER", G5="GAME OVER"), "", IF(AND(C6="A", 'Opp11'!C6="A"),F5-B6, if(AND(C6="A", 'Opp11'!C6= "B"), F5-B6-1, if(AND(C6= "B", 'Opp11'!C6="A"), F5+(B6+1), IF(AND(C6="B", 'Opp11'!C6= "B"), F5-B6+1, "")))))</f>
        <v/>
      </c>
      <c r="G6" s="6" t="str">
        <f>IF(OR(G4= "GAME OVER", G5= "GAME OVER"), "", IF(OR(ISBLANK(C6), ISBLANK('Opp11'!C6)), "WAITING FOR ANSWERS", IF(C6="B", "GAME OVER", IF('Opp11'!C6="B",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'Opp11'!C7))</f>
        <v/>
      </c>
      <c r="E7" s="6" t="str">
        <f>IF(OR(G4="GAME OVER", G5="GAME OVER", G6="GAME OVER"), "", IF(AND(C7="A", 'Opp11'!C7="A"),E6-B7, if(AND(C7="A", 'Opp11'!C7= "B"), E6+(B7+1), if(AND(C7= "B", 'Opp11'!C7="A"), E6-B7-1, IF(AND(C7="B", 'Opp11'!C7= "B"), E6-B7+1, "")))))</f>
        <v/>
      </c>
      <c r="F7" s="6" t="str">
        <f>IF(OR(G4="GAME OVER", G5="GAME OVER", G6="GAME OVER"), "", IF(AND(C7="A", 'Opp11'!C7="A"),F6-B7, if(AND(C7="A", 'Opp11'!C7= "B"), F6-B7-1, if(AND(C7= "B", 'Opp11'!C7="A"), F6+(B7+1), IF(AND(C7="B", 'Opp11'!C7= "B"), F6-B7+1, "")))))</f>
        <v/>
      </c>
      <c r="G7" s="6" t="str">
        <f>IF(OR(G4= "GAME OVER", G5= "GAME OVER", G6= "GAME OVER"), "", IF(OR(ISBLANK(C7), ISBLANK('Opp11'!C7)),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Assignments'!AL5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'Opp12'!E1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'Opp12'!C4)</f>
        <v>B</v>
      </c>
      <c r="E4" s="6">
        <f>IF(AND(C4="A", 'Opp12'!C4="A"),E1-B4, if(AND(C4="A", 'Opp12'!C4= "B"), E1+(B4+1), if(AND(C4= "B", 'Opp12'!C4="A"), E1-B4-1, IF(AND(C4="B", 'Opp12'!C4= "B"), E1-B4+1, ""))))</f>
        <v>13</v>
      </c>
      <c r="F4" s="6">
        <f>IF(OR(C4="",D4=""), "", IF(AND(C4="A", 'Opp12'!C4="A"),E2-B4, if(AND(C4="A", 'Opp12'!C4= "B"), E2-B4-1, if(AND(C4= "B", 'Opp12'!C4="A"), E2+(B4+1), IF(AND(C4="B", 'Opp12'!C4= "B"), E2-B4+1, "NA")))))</f>
        <v>9</v>
      </c>
      <c r="G4" s="6" t="str">
        <f>IF(OR(ISBLANK(C4), ISBLANK('Opp12'!C4)), "WAITING FOR ANSWERS", IF(C4="B", "GAME OVER", IF('Opp12'!C4="B",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'Opp12'!C5))</f>
        <v/>
      </c>
      <c r="E5" s="6" t="str">
        <f>IF(G4= "GAME OVER", "", IF(AND(C5="A", 'Opp12'!C5="A"),E4-B5, if(AND(C5="A", 'Opp12'!C5= "B"), E4+(B5+1), if(AND(C5= "B", 'Opp12'!C5="A"), E4-B5-1, IF(AND(C5="B", 'Opp12'!C5= "B"), E4-B5+1, "")))))</f>
        <v/>
      </c>
      <c r="F5" s="6" t="str">
        <f>IF(OR(G4="GAME OVER"), "", IF(G4= "GAME OVER", "", IF(AND(C5="A", 'Opp12'!C5="A"),F4-B5, if(AND(C5="A", 'Opp12'!C5= "B"), F4-B5-1, if(AND(C5= "B", 'Opp12'!C5="A"), F4+(B5+1), IF(AND(C5="B", 'Opp12'!C5= "B"), F4-B5+1, ""))))))</f>
        <v/>
      </c>
      <c r="G5" s="6" t="str">
        <f>IF(G4="GAME OVER", "" , IF(OR(ISBLANK(C5), ISBLANK('Opp12'!C5)), "WAITING FOR ANSWERS", IF(C5="B", "GAME OVER", IF('Opp12'!C5="B",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'Opp12'!C6))</f>
        <v/>
      </c>
      <c r="E6" s="6" t="str">
        <f>IF(OR(G4="GAME OVER", G5="GAME OVER"), "", IF(AND(C6="A", 'Opp12'!C6="A"),E5-B6, if(AND(C6="A", 'Opp12'!C6= "B"), E5+(B6+1), if(AND(C6= "B", 'Opp12'!C6="A"), E5-B6-1, IF(AND(C6="B", 'Opp12'!C6= "B"), E5-B6+1, "")))))</f>
        <v/>
      </c>
      <c r="F6" s="6" t="str">
        <f>IF(OR(G4="GAME OVER", G5="GAME OVER"), "", IF(AND(C6="A", 'Opp12'!C6="A"),F5-B6, if(AND(C6="A", 'Opp12'!C6= "B"), F5-B6-1, if(AND(C6= "B", 'Opp12'!C6="A"), F5+(B6+1), IF(AND(C6="B", 'Opp12'!C6= "B"), F5-B6+1, "")))))</f>
        <v/>
      </c>
      <c r="G6" s="6" t="str">
        <f>IF(OR(G4= "GAME OVER", G5= "GAME OVER"), "", IF(OR(ISBLANK(C6), ISBLANK('Opp12'!C6)), "WAITING FOR ANSWERS", IF(C6="B", "GAME OVER", IF('Opp12'!C6="B",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'Opp12'!C7))</f>
        <v/>
      </c>
      <c r="E7" s="6" t="str">
        <f>IF(OR(G4="GAME OVER", G5="GAME OVER", G6="GAME OVER"), "", IF(AND(C7="A", 'Opp12'!C7="A"),E6-B7, if(AND(C7="A", 'Opp12'!C7= "B"), E6+(B7+1), if(AND(C7= "B", 'Opp12'!C7="A"), E6-B7-1, IF(AND(C7="B", 'Opp12'!C7= "B"), E6-B7+1, "")))))</f>
        <v/>
      </c>
      <c r="F7" s="6" t="str">
        <f>IF(OR(G4="GAME OVER", G5="GAME OVER", G6="GAME OVER"), "", IF(AND(C7="A", 'Opp12'!C7="A"),F6-B7, if(AND(C7="A", 'Opp12'!C7= "B"), F6-B7-1, if(AND(C7= "B", 'Opp12'!C7="A"), F6+(B7+1), IF(AND(C7="B", 'Opp12'!C7= "B"), F6-B7+1, "")))))</f>
        <v/>
      </c>
      <c r="G7" s="6" t="str">
        <f>IF(OR(G4= "GAME OVER", G5= "GAME OVER", G6= "GAME OVER"), "", IF(OR(ISBLANK(C7), ISBLANK('Opp12'!C7)),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Assignments'!AO5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'Opp13'!E1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'Opp13'!C4)</f>
        <v>A</v>
      </c>
      <c r="E4" s="6">
        <f>IF(AND(C4="A", 'Opp13'!C4="A"),E1-B4, if(AND(C4="A", 'Opp13'!C4= "B"), E1+(B4+1), if(AND(C4= "B", 'Opp13'!C4="A"), E1-B4-1, IF(AND(C4="B", 'Opp13'!C4= "B"), E1-B4+1, ""))))</f>
        <v>19</v>
      </c>
      <c r="F4" s="6">
        <f>IF(OR(C4="",D4=""), "", IF(AND(C4="A", 'Opp13'!C4="A"),E2-B4, if(AND(C4="A", 'Opp13'!C4= "B"), E2-B4-1, if(AND(C4= "B", 'Opp13'!C4="A"), E2+(B4+1), IF(AND(C4="B", 'Opp13'!C4= "B"), E2-B4+1, "NA")))))</f>
        <v>19</v>
      </c>
      <c r="G4" s="6" t="str">
        <f>IF(OR(ISBLANK(C4), ISBLANK('Opp13'!C4)), "WAITING FOR ANSWERS", IF(C4="B", "GAME OVER", IF('Opp13'!C4="B",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14</v>
      </c>
      <c r="D5" s="1" t="str">
        <f>IF(G4= "GAME OVER", "", IF(C5= "", "", 'Opp13'!C5))</f>
        <v>A</v>
      </c>
      <c r="E5" s="6">
        <f>IF(G4= "GAME OVER", "", IF(AND(C5="A", 'Opp13'!C5="A"),E4-B5, if(AND(C5="A", 'Opp13'!C5= "B"), E4+(B5+1), if(AND(C5= "B", 'Opp13'!C5="A"), E4-B5-1, IF(AND(C5="B", 'Opp13'!C5= "B"), E4-B5+1, "")))))</f>
        <v>17</v>
      </c>
      <c r="F5" s="6">
        <f>IF(OR(G4="GAME OVER"), "", IF(G4= "GAME OVER", "", IF(AND(C5="A", 'Opp13'!C5="A"),F4-B5, if(AND(C5="A", 'Opp13'!C5= "B"), F4-B5-1, if(AND(C5= "B", 'Opp13'!C5="A"), F4+(B5+1), IF(AND(C5="B", 'Opp13'!C5= "B"), F4-B5+1, ""))))))</f>
        <v>17</v>
      </c>
      <c r="G5" s="6" t="str">
        <f>IF(G4="GAME OVER", "" , IF(OR(ISBLANK(C5), ISBLANK('Opp13'!C5)), "WAITING FOR ANSWERS", IF(C5="B", "GAME OVER", IF('Opp13'!C5="B",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14</v>
      </c>
      <c r="D6" s="1" t="str">
        <f>IF(OR(G5= "GAME OVER", G4="GAME OVER"), "", IF(C6= "", "", 'Opp13'!C6))</f>
        <v>A</v>
      </c>
      <c r="E6" s="6">
        <f>IF(OR(G4="GAME OVER", G5="GAME OVER"), "", IF(AND(C6="A", 'Opp13'!C6="A"),E5-B6, if(AND(C6="A", 'Opp13'!C6= "B"), E5+(B6+1), if(AND(C6= "B", 'Opp13'!C6="A"), E5-B6-1, IF(AND(C6="B", 'Opp13'!C6= "B"), E5-B6+1, "")))))</f>
        <v>14</v>
      </c>
      <c r="F6" s="6">
        <f>IF(OR(G4="GAME OVER", G5="GAME OVER"), "", IF(AND(C6="A", 'Opp13'!C6="A"),F5-B6, if(AND(C6="A", 'Opp13'!C6= "B"), F5-B6-1, if(AND(C6= "B", 'Opp13'!C6="A"), F5+(B6+1), IF(AND(C6="B", 'Opp13'!C6= "B"), F5-B6+1, "")))))</f>
        <v>14</v>
      </c>
      <c r="G6" s="6" t="str">
        <f>IF(OR(G4= "GAME OVER", G5= "GAME OVER"), "", IF(OR(ISBLANK(C6), ISBLANK('Opp13'!C6)), "WAITING FOR ANSWERS", IF(C6="B", "GAME OVER", IF('Opp13'!C6="B", "GAME OVER", "GAME CONTINUES"))))</f>
        <v>GAME CONTINUES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 t="s">
        <v>14</v>
      </c>
      <c r="D7" s="1" t="str">
        <f>IF(OR(G5= "GAME OVER", G4="GAME OVER", G6="GAME OVER"), "", IF(C7= "", "", 'Opp13'!C7))</f>
        <v>A</v>
      </c>
      <c r="E7" s="6">
        <f>IF(OR(G4="GAME OVER", G5="GAME OVER", G6="GAME OVER"), "", IF(AND(C7="A", 'Opp13'!C7="A"),E6-B7, if(AND(C7="A", 'Opp13'!C7= "B"), E6+(B7+1), if(AND(C7= "B", 'Opp13'!C7="A"), E6-B7-1, IF(AND(C7="B", 'Opp13'!C7= "B"), E6-B7+1, "")))))</f>
        <v>10</v>
      </c>
      <c r="F7" s="6">
        <f>IF(OR(G4="GAME OVER", G5="GAME OVER", G6="GAME OVER"), "", IF(AND(C7="A", 'Opp13'!C7="A"),F6-B7, if(AND(C7="A", 'Opp13'!C7= "B"), F6-B7-1, if(AND(C7= "B", 'Opp13'!C7="A"), F6+(B7+1), IF(AND(C7="B", 'Opp13'!C7= "B"), F6-B7+1, "")))))</f>
        <v>10</v>
      </c>
      <c r="G7" s="6" t="str">
        <f>IF(OR(G4= "GAME OVER", G5= "GAME OVER", G6= "GAME OVER"), "", IF(OR(ISBLANK(C7), ISBLANK('Opp13'!C7)), "WAITING FOR ANSWERS", "GAME OVER"))</f>
        <v>GAME OVER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REACHED ROUND 4. YOU WON $10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4.0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19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Assignments'!AR5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'Opp14'!E1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'Opp14'!C4)</f>
        <v>A</v>
      </c>
      <c r="E4" s="6">
        <f>IF(AND(C4="A", 'Opp14'!C4="A"),E1-B4, if(AND(C4="A", 'Opp14'!C4= "B"), E1+(B4+1), if(AND(C4= "B", 'Opp14'!C4="A"), E1-B4-1, IF(AND(C4="B", 'Opp14'!C4= "B"), E1-B4+1, ""))))</f>
        <v>10</v>
      </c>
      <c r="F4" s="6">
        <f>IF(OR(C4="",D4=""), "", IF(AND(C4="A", 'Opp14'!C4="A"),E2-B4, if(AND(C4="A", 'Opp14'!C4= "B"), E2-B4-1, if(AND(C4= "B", 'Opp14'!C4="A"), E2+(B4+1), IF(AND(C4="B", 'Opp14'!C4= "B"), E2-B4+1, "NA")))))</f>
        <v>10</v>
      </c>
      <c r="G4" s="6" t="str">
        <f>IF(OR(ISBLANK(C4), ISBLANK('Opp14'!C4)), "WAITING FOR ANSWERS", IF(C4="B", "GAME OVER", IF('Opp14'!C4="B",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14</v>
      </c>
      <c r="D5" s="1" t="str">
        <f>IF(G4= "GAME OVER", "", IF(C5= "", "", 'Opp14'!C5))</f>
        <v>A</v>
      </c>
      <c r="E5" s="6">
        <f>IF(G4= "GAME OVER", "", IF(AND(C5="A", 'Opp14'!C5="A"),E4-B5, if(AND(C5="A", 'Opp14'!C5= "B"), E4+(B5+1), if(AND(C5= "B", 'Opp14'!C5="A"), E4-B5-1, IF(AND(C5="B", 'Opp14'!C5= "B"), E4-B5+1, "")))))</f>
        <v>8</v>
      </c>
      <c r="F5" s="6">
        <f>IF(OR(G4="GAME OVER"), "", IF(G4= "GAME OVER", "", IF(AND(C5="A", 'Opp14'!C5="A"),F4-B5, if(AND(C5="A", 'Opp14'!C5= "B"), F4-B5-1, if(AND(C5= "B", 'Opp14'!C5="A"), F4+(B5+1), IF(AND(C5="B", 'Opp14'!C5= "B"), F4-B5+1, ""))))))</f>
        <v>8</v>
      </c>
      <c r="G5" s="6" t="str">
        <f>IF(G4="GAME OVER", "" , IF(OR(ISBLANK(C5), ISBLANK('Opp14'!C5)), "WAITING FOR ANSWERS", IF(C5="B", "GAME OVER", IF('Opp14'!C5="B",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14</v>
      </c>
      <c r="D6" s="1" t="str">
        <f>IF(OR(G5= "GAME OVER", G4="GAME OVER"), "", IF(C6= "", "", 'Opp14'!C6))</f>
        <v>A</v>
      </c>
      <c r="E6" s="6">
        <f>IF(OR(G4="GAME OVER", G5="GAME OVER"), "", IF(AND(C6="A", 'Opp14'!C6="A"),E5-B6, if(AND(C6="A", 'Opp14'!C6= "B"), E5+(B6+1), if(AND(C6= "B", 'Opp14'!C6="A"), E5-B6-1, IF(AND(C6="B", 'Opp14'!C6= "B"), E5-B6+1, "")))))</f>
        <v>5</v>
      </c>
      <c r="F6" s="6">
        <f>IF(OR(G4="GAME OVER", G5="GAME OVER"), "", IF(AND(C6="A", 'Opp14'!C6="A"),F5-B6, if(AND(C6="A", 'Opp14'!C6= "B"), F5-B6-1, if(AND(C6= "B", 'Opp14'!C6="A"), F5+(B6+1), IF(AND(C6="B", 'Opp14'!C6= "B"), F5-B6+1, "")))))</f>
        <v>5</v>
      </c>
      <c r="G6" s="6" t="str">
        <f>IF(OR(G4= "GAME OVER", G5= "GAME OVER"), "", IF(OR(ISBLANK(C6), ISBLANK('Opp14'!C6)), "WAITING FOR ANSWERS", IF(C6="B", "GAME OVER", IF('Opp14'!C6="B", "GAME OVER", "GAME CONTINUES"))))</f>
        <v>GAME CONTINUES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 t="s">
        <v>14</v>
      </c>
      <c r="D7" s="1" t="str">
        <f>IF(OR(G5= "GAME OVER", G4="GAME OVER", G6="GAME OVER"), "", IF(C7= "", "", 'Opp14'!C7))</f>
        <v>A</v>
      </c>
      <c r="E7" s="6">
        <f>IF(OR(G4="GAME OVER", G5="GAME OVER", G6="GAME OVER"), "", IF(AND(C7="A", 'Opp14'!C7="A"),E6-B7, if(AND(C7="A", 'Opp14'!C7= "B"), E6+(B7+1), if(AND(C7= "B", 'Opp14'!C7="A"), E6-B7-1, IF(AND(C7="B", 'Opp14'!C7= "B"), E6-B7+1, "")))))</f>
        <v>1</v>
      </c>
      <c r="F7" s="6">
        <f>IF(OR(G4="GAME OVER", G5="GAME OVER", G6="GAME OVER"), "", IF(AND(C7="A", 'Opp14'!C7="A"),F6-B7, if(AND(C7="A", 'Opp14'!C7= "B"), F6-B7-1, if(AND(C7= "B", 'Opp14'!C7="A"), F6+(B7+1), IF(AND(C7="B", 'Opp14'!C7= "B"), F6-B7+1, "")))))</f>
        <v>1</v>
      </c>
      <c r="G7" s="6" t="str">
        <f>IF(OR(G4= "GAME OVER", G5= "GAME OVER", G6= "GAME OVER"), "", IF(OR(ISBLANK(C7), ISBLANK('Opp14'!C7)), "WAITING FOR ANSWERS", "GAME OVER"))</f>
        <v>GAME OVER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REACHED ROUND 4. YOU WON $1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Assignments'!AU5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'Opp15'!E1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'Opp15'!C4)</f>
        <v>B</v>
      </c>
      <c r="E4" s="6">
        <f>IF(AND(C4="A", 'Opp15'!C4="A"),E1-B4, if(AND(C4="A", 'Opp15'!C4= "B"), E1+(B4+1), if(AND(C4= "B", 'Opp15'!C4="A"), E1-B4-1, IF(AND(C4="B", 'Opp15'!C4= "B"), E1-B4+1, ""))))</f>
        <v>20</v>
      </c>
      <c r="F4" s="6">
        <f>IF(OR(C4="",D4=""), "", IF(AND(C4="A", 'Opp15'!C4="A"),E2-B4, if(AND(C4="A", 'Opp15'!C4= "B"), E2-B4-1, if(AND(C4= "B", 'Opp15'!C4="A"), E2+(B4+1), IF(AND(C4="B", 'Opp15'!C4= "B"), E2-B4+1, "NA")))))</f>
        <v>11</v>
      </c>
      <c r="G4" s="6" t="str">
        <f>IF(OR(ISBLANK(C4), ISBLANK('Opp15'!C4)), "WAITING FOR ANSWERS", IF(C4="B", "GAME OVER", IF('Opp15'!C4="B",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'Opp15'!C5))</f>
        <v/>
      </c>
      <c r="E5" s="6" t="str">
        <f>IF(G4= "GAME OVER", "", IF(AND(C5="A", 'Opp15'!C5="A"),E4-B5, if(AND(C5="A", 'Opp15'!C5= "B"), E4+(B5+1), if(AND(C5= "B", 'Opp15'!C5="A"), E4-B5-1, IF(AND(C5="B", 'Opp15'!C5= "B"), E4-B5+1, "")))))</f>
        <v/>
      </c>
      <c r="F5" s="6" t="str">
        <f>IF(OR(G4="GAME OVER"), "", IF(G4= "GAME OVER", "", IF(AND(C5="A", 'Opp15'!C5="A"),F4-B5, if(AND(C5="A", 'Opp15'!C5= "B"), F4-B5-1, if(AND(C5= "B", 'Opp15'!C5="A"), F4+(B5+1), IF(AND(C5="B", 'Opp15'!C5= "B"), F4-B5+1, ""))))))</f>
        <v/>
      </c>
      <c r="G5" s="6" t="str">
        <f>IF(G4="GAME OVER", "" , IF(OR(ISBLANK(C5), ISBLANK('Opp15'!C5)), "WAITING FOR ANSWERS", IF(C5="B", "GAME OVER", IF('Opp15'!C5="B",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'Opp15'!C6))</f>
        <v/>
      </c>
      <c r="E6" s="6" t="str">
        <f>IF(OR(G4="GAME OVER", G5="GAME OVER"), "", IF(AND(C6="A", 'Opp15'!C6="A"),E5-B6, if(AND(C6="A", 'Opp15'!C6= "B"), E5+(B6+1), if(AND(C6= "B", 'Opp15'!C6="A"), E5-B6-1, IF(AND(C6="B", 'Opp15'!C6= "B"), E5-B6+1, "")))))</f>
        <v/>
      </c>
      <c r="F6" s="6" t="str">
        <f>IF(OR(G4="GAME OVER", G5="GAME OVER"), "", IF(AND(C6="A", 'Opp15'!C6="A"),F5-B6, if(AND(C6="A", 'Opp15'!C6= "B"), F5-B6-1, if(AND(C6= "B", 'Opp15'!C6="A"), F5+(B6+1), IF(AND(C6="B", 'Opp15'!C6= "B"), F5-B6+1, "")))))</f>
        <v/>
      </c>
      <c r="G6" s="6" t="str">
        <f>IF(OR(G4= "GAME OVER", G5= "GAME OVER"), "", IF(OR(ISBLANK(C6), ISBLANK('Opp15'!C6)), "WAITING FOR ANSWERS", IF(C6="B", "GAME OVER", IF('Opp15'!C6="B",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'Opp15'!C7))</f>
        <v/>
      </c>
      <c r="E7" s="6" t="str">
        <f>IF(OR(G4="GAME OVER", G5="GAME OVER", G6="GAME OVER"), "", IF(AND(C7="A", 'Opp15'!C7="A"),E6-B7, if(AND(C7="A", 'Opp15'!C7= "B"), E6+(B7+1), if(AND(C7= "B", 'Opp15'!C7="A"), E6-B7-1, IF(AND(C7="B", 'Opp15'!C7= "B"), E6-B7+1, "")))))</f>
        <v/>
      </c>
      <c r="F7" s="6" t="str">
        <f>IF(OR(G4="GAME OVER", G5="GAME OVER", G6="GAME OVER"), "", IF(AND(C7="A", 'Opp15'!C7="A"),F6-B7, if(AND(C7="A", 'Opp15'!C7= "B"), F6-B7-1, if(AND(C7= "B", 'Opp15'!C7="A"), F6+(B7+1), IF(AND(C7="B", 'Opp15'!C7= "B"), F6-B7+1, "")))))</f>
        <v/>
      </c>
      <c r="G7" s="6" t="str">
        <f>IF(OR(G4= "GAME OVER", G5= "GAME OVER", G6= "GAME OVER"), "", IF(OR(ISBLANK(C7), ISBLANK('Opp15'!C7)),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$20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Assignments'!AX5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'Opp16'!E1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'Opp16'!C4)</f>
        <v>B</v>
      </c>
      <c r="E4" s="6">
        <f>IF(AND(C4="A", 'Opp16'!C4="A"),E1-B4, if(AND(C4="A", 'Opp16'!C4= "B"), E1+(B4+1), if(AND(C4= "B", 'Opp16'!C4="A"), E1-B4-1, IF(AND(C4="B", 'Opp16'!C4= "B"), E1-B4+1, ""))))</f>
        <v>11</v>
      </c>
      <c r="F4" s="6">
        <f>IF(OR(C4="",D4=""), "", IF(AND(C4="A", 'Opp16'!C4="A"),E2-B4, if(AND(C4="A", 'Opp16'!C4= "B"), E2-B4-1, if(AND(C4= "B", 'Opp16'!C4="A"), E2+(B4+1), IF(AND(C4="B", 'Opp16'!C4= "B"), E2-B4+1, "NA")))))</f>
        <v>11</v>
      </c>
      <c r="G4" s="6" t="str">
        <f>IF(OR(ISBLANK(C4), ISBLANK('Opp16'!C4)), "WAITING FOR ANSWERS", IF(C4="B", "GAME OVER", IF('Opp16'!C4="B",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'Opp16'!C5))</f>
        <v/>
      </c>
      <c r="E5" s="6" t="str">
        <f>IF(G4= "GAME OVER", "", IF(AND(C5="A", 'Opp16'!C5="A"),E4-B5, if(AND(C5="A", 'Opp16'!C5= "B"), E4+(B5+1), if(AND(C5= "B", 'Opp16'!C5="A"), E4-B5-1, IF(AND(C5="B", 'Opp16'!C5= "B"), E4-B5+1, "")))))</f>
        <v/>
      </c>
      <c r="F5" s="6" t="str">
        <f>IF(OR(G4="GAME OVER"), "", IF(G4= "GAME OVER", "", IF(AND(C5="A", 'Opp16'!C5="A"),F4-B5, if(AND(C5="A", 'Opp16'!C5= "B"), F4-B5-1, if(AND(C5= "B", 'Opp16'!C5="A"), F4+(B5+1), IF(AND(C5="B", 'Opp16'!C5= "B"), F4-B5+1, ""))))))</f>
        <v/>
      </c>
      <c r="G5" s="6" t="str">
        <f>IF(G4="GAME OVER", "" , IF(OR(ISBLANK(C5), ISBLANK('Opp16'!C5)), "WAITING FOR ANSWERS", IF(C5="B", "GAME OVER", IF('Opp16'!C5="B",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'Opp16'!C6))</f>
        <v/>
      </c>
      <c r="E6" s="6" t="str">
        <f>IF(OR(G4="GAME OVER", G5="GAME OVER"), "", IF(AND(C6="A", 'Opp16'!C6="A"),E5-B6, if(AND(C6="A", 'Opp16'!C6= "B"), E5+(B6+1), if(AND(C6= "B", 'Opp16'!C6="A"), E5-B6-1, IF(AND(C6="B", 'Opp16'!C6= "B"), E5-B6+1, "")))))</f>
        <v/>
      </c>
      <c r="F6" s="6" t="str">
        <f>IF(OR(G4="GAME OVER", G5="GAME OVER"), "", IF(AND(C6="A", 'Opp16'!C6="A"),F5-B6, if(AND(C6="A", 'Opp16'!C6= "B"), F5-B6-1, if(AND(C6= "B", 'Opp16'!C6="A"), F5+(B6+1), IF(AND(C6="B", 'Opp16'!C6= "B"), F5-B6+1, "")))))</f>
        <v/>
      </c>
      <c r="G6" s="6" t="str">
        <f>IF(OR(G4= "GAME OVER", G5= "GAME OVER"), "", IF(OR(ISBLANK(C6), ISBLANK('Opp16'!C6)), "WAITING FOR ANSWERS", IF(C6="B", "GAME OVER", IF('Opp16'!C6="B",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'Opp16'!C7))</f>
        <v/>
      </c>
      <c r="E7" s="6" t="str">
        <f>IF(OR(G4="GAME OVER", G5="GAME OVER", G6="GAME OVER"), "", IF(AND(C7="A", 'Opp16'!C7="A"),E6-B7, if(AND(C7="A", 'Opp16'!C7= "B"), E6+(B7+1), if(AND(C7= "B", 'Opp16'!C7="A"), E6-B7-1, IF(AND(C7="B", 'Opp16'!C7= "B"), E6-B7+1, "")))))</f>
        <v/>
      </c>
      <c r="F7" s="6" t="str">
        <f>IF(OR(G4="GAME OVER", G5="GAME OVER", G6="GAME OVER"), "", IF(AND(C7="A", 'Opp16'!C7="A"),F6-B7, if(AND(C7="A", 'Opp16'!C7= "B"), F6-B7-1, if(AND(C7= "B", 'Opp16'!C7="A"), F6+(B7+1), IF(AND(C7="B", 'Opp16'!C7= "B"), F6-B7+1, "")))))</f>
        <v/>
      </c>
      <c r="G7" s="6" t="str">
        <f>IF(OR(G4= "GAME OVER", G5= "GAME OVER", G6= "GAME OVER"), "", IF(OR(ISBLANK(C7), ISBLANK('Opp16'!C7)),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Assignments'!BA5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'Opp17'!E1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'Opp17'!C4)</f>
        <v>A</v>
      </c>
      <c r="E4" s="6">
        <f>IF(AND(C4="A", 'Opp17'!C4="A"),E1-B4, if(AND(C4="A", 'Opp17'!C4= "B"), E1+(B4+1), if(AND(C4= "B", 'Opp17'!C4="A"), E1-B4-1, IF(AND(C4="B", 'Opp17'!C4= "B"), E1-B4+1, ""))))</f>
        <v>10</v>
      </c>
      <c r="F4" s="6">
        <f>IF(OR(C4="",D4=""), "", IF(AND(C4="A", 'Opp17'!C4="A"),E2-B4, if(AND(C4="A", 'Opp17'!C4= "B"), E2-B4-1, if(AND(C4= "B", 'Opp17'!C4="A"), E2+(B4+1), IF(AND(C4="B", 'Opp17'!C4= "B"), E2-B4+1, "NA")))))</f>
        <v>10</v>
      </c>
      <c r="G4" s="6" t="str">
        <f>IF(OR(ISBLANK(C4), ISBLANK('Opp17'!C4)), "WAITING FOR ANSWERS", IF(C4="B", "GAME OVER", IF('Opp17'!C4="B",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'Opp17'!C5))</f>
        <v>A</v>
      </c>
      <c r="E5" s="6">
        <f>IF(G4= "GAME OVER", "", IF(AND(C5="A", 'Opp17'!C5="A"),E4-B5, if(AND(C5="A", 'Opp17'!C5= "B"), E4+(B5+1), if(AND(C5= "B", 'Opp17'!C5="A"), E4-B5-1, IF(AND(C5="B", 'Opp17'!C5= "B"), E4-B5+1, "")))))</f>
        <v>7</v>
      </c>
      <c r="F5" s="6">
        <f>IF(OR(G4="GAME OVER"), "", IF(G4= "GAME OVER", "", IF(AND(C5="A", 'Opp17'!C5="A"),F4-B5, if(AND(C5="A", 'Opp17'!C5= "B"), F4-B5-1, if(AND(C5= "B", 'Opp17'!C5="A"), F4+(B5+1), IF(AND(C5="B", 'Opp17'!C5= "B"), F4-B5+1, ""))))))</f>
        <v>13</v>
      </c>
      <c r="G5" s="6" t="str">
        <f>IF(G4="GAME OVER", "" , IF(OR(ISBLANK(C5), ISBLANK('Opp17'!C5)), "WAITING FOR ANSWERS", IF(C5="B", "GAME OVER", IF('Opp17'!C5="B", "GAME OVER", "GAME CONTINUES"))))
</f>
        <v>GAME OVER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'Opp17'!C6))</f>
        <v/>
      </c>
      <c r="E6" s="6" t="str">
        <f>IF(OR(G4="GAME OVER", G5="GAME OVER"), "", IF(AND(C6="A", 'Opp17'!C6="A"),E5-B6, if(AND(C6="A", 'Opp17'!C6= "B"), E5+(B6+1), if(AND(C6= "B", 'Opp17'!C6="A"), E5-B6-1, IF(AND(C6="B", 'Opp17'!C6= "B"), E5-B6+1, "")))))</f>
        <v/>
      </c>
      <c r="F6" s="6" t="str">
        <f>IF(OR(G4="GAME OVER", G5="GAME OVER"), "", IF(AND(C6="A", 'Opp17'!C6="A"),F5-B6, if(AND(C6="A", 'Opp17'!C6= "B"), F5-B6-1, if(AND(C6= "B", 'Opp17'!C6="A"), F5+(B6+1), IF(AND(C6="B", 'Opp17'!C6= "B"), F5-B6+1, "")))))</f>
        <v/>
      </c>
      <c r="G6" s="6" t="str">
        <f>IF(OR(G4= "GAME OVER", G5= "GAME OVER"), "", IF(OR(ISBLANK(C6), ISBLANK('Opp17'!C6)), "WAITING FOR ANSWERS", IF(C6="B", "GAME OVER", IF('Opp17'!C6="B",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'Opp17'!C7))</f>
        <v/>
      </c>
      <c r="E7" s="6" t="str">
        <f>IF(OR(G4="GAME OVER", G5="GAME OVER", G6="GAME OVER"), "", IF(AND(C7="A", 'Opp17'!C7="A"),E6-B7, if(AND(C7="A", 'Opp17'!C7= "B"), E6+(B7+1), if(AND(C7= "B", 'Opp17'!C7="A"), E6-B7-1, IF(AND(C7="B", 'Opp17'!C7= "B"), E6-B7+1, "")))))</f>
        <v/>
      </c>
      <c r="F7" s="6" t="str">
        <f>IF(OR(G4="GAME OVER", G5="GAME OVER", G6="GAME OVER"), "", IF(AND(C7="A", 'Opp17'!C7="A"),F6-B7, if(AND(C7="A", 'Opp17'!C7= "B"), F6-B7-1, if(AND(C7= "B", 'Opp17'!C7="A"), F6+(B7+1), IF(AND(C7="B", 'Opp17'!C7= "B"), F6-B7+1, "")))))</f>
        <v/>
      </c>
      <c r="G7" s="6" t="str">
        <f>IF(OR(G4= "GAME OVER", G5= "GAME OVER", G6= "GAME OVER"), "", IF(OR(ISBLANK(C7), ISBLANK('Opp17'!C7)),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$7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Assignments'!BD5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'Opp18'!E1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'Opp18'!C4)</f>
        <v>A</v>
      </c>
      <c r="E4" s="6">
        <f>IF(AND(C4="A", 'Opp18'!C4="A"),E1-B4, if(AND(C4="A", 'Opp18'!C4= "B"), E1+(B4+1), if(AND(C4= "B", 'Opp18'!C4="A"), E1-B4-1, IF(AND(C4="B", 'Opp18'!C4= "B"), E1-B4+1, ""))))</f>
        <v>10</v>
      </c>
      <c r="F4" s="6">
        <f>IF(OR(C4="",D4=""), "", IF(AND(C4="A", 'Opp18'!C4="A"),E2-B4, if(AND(C4="A", 'Opp18'!C4= "B"), E2-B4-1, if(AND(C4= "B", 'Opp18'!C4="A"), E2+(B4+1), IF(AND(C4="B", 'Opp18'!C4= "B"), E2-B4+1, "NA")))))</f>
        <v>10</v>
      </c>
      <c r="G4" s="6" t="str">
        <f>IF(OR(ISBLANK(C4), ISBLANK('Opp18'!C4)), "WAITING FOR ANSWERS", IF(C4="B", "GAME OVER", IF('Opp18'!C4="B",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14</v>
      </c>
      <c r="D5" s="1" t="str">
        <f>IF(G4= "GAME OVER", "", IF(C5= "", "", 'Opp18'!C5))</f>
        <v>A</v>
      </c>
      <c r="E5" s="6">
        <f>IF(G4= "GAME OVER", "", IF(AND(C5="A", 'Opp18'!C5="A"),E4-B5, if(AND(C5="A", 'Opp18'!C5= "B"), E4+(B5+1), if(AND(C5= "B", 'Opp18'!C5="A"), E4-B5-1, IF(AND(C5="B", 'Opp18'!C5= "B"), E4-B5+1, "")))))</f>
        <v>8</v>
      </c>
      <c r="F5" s="6">
        <f>IF(OR(G4="GAME OVER"), "", IF(G4= "GAME OVER", "", IF(AND(C5="A", 'Opp18'!C5="A"),F4-B5, if(AND(C5="A", 'Opp18'!C5= "B"), F4-B5-1, if(AND(C5= "B", 'Opp18'!C5="A"), F4+(B5+1), IF(AND(C5="B", 'Opp18'!C5= "B"), F4-B5+1, ""))))))</f>
        <v>8</v>
      </c>
      <c r="G5" s="6" t="str">
        <f>IF(G4="GAME OVER", "" , IF(OR(ISBLANK(C5), ISBLANK('Opp18'!C5)), "WAITING FOR ANSWERS", IF(C5="B", "GAME OVER", IF('Opp18'!C5="B",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14</v>
      </c>
      <c r="D6" s="1" t="str">
        <f>IF(OR(G5= "GAME OVER", G4="GAME OVER"), "", IF(C6= "", "", 'Opp18'!C6))</f>
        <v>A</v>
      </c>
      <c r="E6" s="6">
        <f>IF(OR(G4="GAME OVER", G5="GAME OVER"), "", IF(AND(C6="A", 'Opp18'!C6="A"),E5-B6, if(AND(C6="A", 'Opp18'!C6= "B"), E5+(B6+1), if(AND(C6= "B", 'Opp18'!C6="A"), E5-B6-1, IF(AND(C6="B", 'Opp18'!C6= "B"), E5-B6+1, "")))))</f>
        <v>5</v>
      </c>
      <c r="F6" s="6">
        <f>IF(OR(G4="GAME OVER", G5="GAME OVER"), "", IF(AND(C6="A", 'Opp18'!C6="A"),F5-B6, if(AND(C6="A", 'Opp18'!C6= "B"), F5-B6-1, if(AND(C6= "B", 'Opp18'!C6="A"), F5+(B6+1), IF(AND(C6="B", 'Opp18'!C6= "B"), F5-B6+1, "")))))</f>
        <v>5</v>
      </c>
      <c r="G6" s="6" t="str">
        <f>IF(OR(G4= "GAME OVER", G5= "GAME OVER"), "", IF(OR(ISBLANK(C6), ISBLANK('Opp18'!C6)), "WAITING FOR ANSWERS", IF(C6="B", "GAME OVER", IF('Opp18'!C6="B", "GAME OVER", "GAME CONTINUES"))))</f>
        <v>GAME CONTINUES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 t="s">
        <v>14</v>
      </c>
      <c r="D7" s="1" t="str">
        <f>IF(OR(G5= "GAME OVER", G4="GAME OVER", G6="GAME OVER"), "", IF(C7= "", "", 'Opp18'!C7))</f>
        <v>A</v>
      </c>
      <c r="E7" s="6">
        <f>IF(OR(G4="GAME OVER", G5="GAME OVER", G6="GAME OVER"), "", IF(AND(C7="A", 'Opp18'!C7="A"),E6-B7, if(AND(C7="A", 'Opp18'!C7= "B"), E6+(B7+1), if(AND(C7= "B", 'Opp18'!C7="A"), E6-B7-1, IF(AND(C7="B", 'Opp18'!C7= "B"), E6-B7+1, "")))))</f>
        <v>1</v>
      </c>
      <c r="F7" s="6">
        <f>IF(OR(G4="GAME OVER", G5="GAME OVER", G6="GAME OVER"), "", IF(AND(C7="A", 'Opp18'!C7="A"),F6-B7, if(AND(C7="A", 'Opp18'!C7= "B"), F6-B7-1, if(AND(C7= "B", 'Opp18'!C7="A"), F6+(B7+1), IF(AND(C7="B", 'Opp18'!C7= "B"), F6-B7+1, "")))))</f>
        <v>1</v>
      </c>
      <c r="G7" s="6" t="str">
        <f>IF(OR(G4= "GAME OVER", G5= "GAME OVER", G6= "GAME OVER"), "", IF(OR(ISBLANK(C7), ISBLANK('Opp18'!C7)), "WAITING FOR ANSWERS", "GAME OVER"))</f>
        <v>GAME OVER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REACHED ROUND 4. YOU WON $1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4.0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10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0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2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Assignments'!BG5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'Opp19'!E1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'Opp19'!C4)</f>
        <v>B</v>
      </c>
      <c r="E4" s="6">
        <f>IF(AND(C4="A", 'Opp19'!C4="A"),E1-B4, if(AND(C4="A", 'Opp19'!C4= "B"), E1+(B4+1), if(AND(C4= "B", 'Opp19'!C4="A"), E1-B4-1, IF(AND(C4="B", 'Opp19'!C4= "B"), E1-B4+1, ""))))</f>
        <v>13</v>
      </c>
      <c r="F4" s="6">
        <f>IF(OR(C4="",D4=""), "", IF(AND(C4="A", 'Opp19'!C4="A"),E2-B4, if(AND(C4="A", 'Opp19'!C4= "B"), E2-B4-1, if(AND(C4= "B", 'Opp19'!C4="A"), E2+(B4+1), IF(AND(C4="B", 'Opp19'!C4= "B"), E2-B4+1, "NA")))))</f>
        <v>18</v>
      </c>
      <c r="G4" s="6" t="str">
        <f>IF(OR(ISBLANK(C4), ISBLANK('Opp19'!C4)), "WAITING FOR ANSWERS", IF(C4="B", "GAME OVER", IF('Opp19'!C4="B",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'Opp19'!C5))</f>
        <v/>
      </c>
      <c r="E5" s="6" t="str">
        <f>IF(G4= "GAME OVER", "", IF(AND(C5="A", 'Opp19'!C5="A"),E4-B5, if(AND(C5="A", 'Opp19'!C5= "B"), E4+(B5+1), if(AND(C5= "B", 'Opp19'!C5="A"), E4-B5-1, IF(AND(C5="B", 'Opp19'!C5= "B"), E4-B5+1, "")))))</f>
        <v/>
      </c>
      <c r="F5" s="6" t="str">
        <f>IF(OR(G4="GAME OVER"), "", IF(G4= "GAME OVER", "", IF(AND(C5="A", 'Opp19'!C5="A"),F4-B5, if(AND(C5="A", 'Opp19'!C5= "B"), F4-B5-1, if(AND(C5= "B", 'Opp19'!C5="A"), F4+(B5+1), IF(AND(C5="B", 'Opp19'!C5= "B"), F4-B5+1, ""))))))</f>
        <v/>
      </c>
      <c r="G5" s="6" t="str">
        <f>IF(G4="GAME OVER", "" , IF(OR(ISBLANK(C5), ISBLANK('Opp19'!C5)), "WAITING FOR ANSWERS", IF(C5="B", "GAME OVER", IF('Opp19'!C5="B",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'Opp19'!C6))</f>
        <v/>
      </c>
      <c r="E6" s="6" t="str">
        <f>IF(OR(G4="GAME OVER", G5="GAME OVER"), "", IF(AND(C6="A", 'Opp19'!C6="A"),E5-B6, if(AND(C6="A", 'Opp19'!C6= "B"), E5+(B6+1), if(AND(C6= "B", 'Opp19'!C6="A"), E5-B6-1, IF(AND(C6="B", 'Opp19'!C6= "B"), E5-B6+1, "")))))</f>
        <v/>
      </c>
      <c r="F6" s="6" t="str">
        <f>IF(OR(G4="GAME OVER", G5="GAME OVER"), "", IF(AND(C6="A", 'Opp19'!C6="A"),F5-B6, if(AND(C6="A", 'Opp19'!C6= "B"), F5-B6-1, if(AND(C6= "B", 'Opp19'!C6="A"), F5+(B6+1), IF(AND(C6="B", 'Opp19'!C6= "B"), F5-B6+1, "")))))</f>
        <v/>
      </c>
      <c r="G6" s="6" t="str">
        <f>IF(OR(G4= "GAME OVER", G5= "GAME OVER"), "", IF(OR(ISBLANK(C6), ISBLANK('Opp19'!C6)), "WAITING FOR ANSWERS", IF(C6="B", "GAME OVER", IF('Opp19'!C6="B",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'Opp19'!C7))</f>
        <v/>
      </c>
      <c r="E7" s="6" t="str">
        <f>IF(OR(G4="GAME OVER", G5="GAME OVER", G6="GAME OVER"), "", IF(AND(C7="A", 'Opp19'!C7="A"),E6-B7, if(AND(C7="A", 'Opp19'!C7= "B"), E6+(B7+1), if(AND(C7= "B", 'Opp19'!C7="A"), E6-B7-1, IF(AND(C7="B", 'Opp19'!C7= "B"), E6-B7+1, "")))))</f>
        <v/>
      </c>
      <c r="F7" s="6" t="str">
        <f>IF(OR(G4="GAME OVER", G5="GAME OVER", G6="GAME OVER"), "", IF(AND(C7="A", 'Opp19'!C7="A"),F6-B7, if(AND(C7="A", 'Opp19'!C7= "B"), F6-B7-1, if(AND(C7= "B", 'Opp19'!C7="A"), F6+(B7+1), IF(AND(C7="B", 'Opp19'!C7= "B"), F6-B7+1, "")))))</f>
        <v/>
      </c>
      <c r="G7" s="6" t="str">
        <f>IF(OR(G4= "GAME OVER", G5= "GAME OVER", G6= "GAME OVER"), "", IF(OR(ISBLANK(C7), ISBLANK('Opp19'!C7)),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Assignments'!BJ5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'Opp20'!E1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'Opp20'!C4)</f>
        <v>B</v>
      </c>
      <c r="E4" s="6">
        <f>IF(AND(C4="A", 'Opp20'!C4="A"),E1-B4, if(AND(C4="A", 'Opp20'!C4= "B"), E1+(B4+1), if(AND(C4= "B", 'Opp20'!C4="A"), E1-B4-1, IF(AND(C4="B", 'Opp20'!C4= "B"), E1-B4+1, ""))))</f>
        <v>11</v>
      </c>
      <c r="F4" s="6">
        <f>IF(OR(C4="",D4=""), "", IF(AND(C4="A", 'Opp20'!C4="A"),E2-B4, if(AND(C4="A", 'Opp20'!C4= "B"), E2-B4-1, if(AND(C4= "B", 'Opp20'!C4="A"), E2+(B4+1), IF(AND(C4="B", 'Opp20'!C4= "B"), E2-B4+1, "NA")))))</f>
        <v>11</v>
      </c>
      <c r="G4" s="6" t="str">
        <f>IF(OR(ISBLANK(C4), ISBLANK('Opp20'!C4)), "WAITING FOR ANSWERS", IF(C4="B", "GAME OVER", IF('Opp20'!C4="B",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'Opp20'!C5))</f>
        <v/>
      </c>
      <c r="E5" s="6" t="str">
        <f>IF(G4= "GAME OVER", "", IF(AND(C5="A", 'Opp20'!C5="A"),E4-B5, if(AND(C5="A", 'Opp20'!C5= "B"), E4+(B5+1), if(AND(C5= "B", 'Opp20'!C5="A"), E4-B5-1, IF(AND(C5="B", 'Opp20'!C5= "B"), E4-B5+1, "")))))</f>
        <v/>
      </c>
      <c r="F5" s="6" t="str">
        <f>IF(OR(G4="GAME OVER"), "", IF(G4= "GAME OVER", "", IF(AND(C5="A", 'Opp20'!C5="A"),F4-B5, if(AND(C5="A", 'Opp20'!C5= "B"), F4-B5-1, if(AND(C5= "B", 'Opp20'!C5="A"), F4+(B5+1), IF(AND(C5="B", 'Opp20'!C5= "B"), F4-B5+1, ""))))))</f>
        <v/>
      </c>
      <c r="G5" s="6" t="str">
        <f>IF(G4="GAME OVER", "" , IF(OR(ISBLANK(C5), ISBLANK('Opp20'!C5)), "WAITING FOR ANSWERS", IF(C5="B", "GAME OVER", IF('Opp20'!C5="B",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'Opp20'!C6))</f>
        <v/>
      </c>
      <c r="E6" s="6" t="str">
        <f>IF(OR(G4="GAME OVER", G5="GAME OVER"), "", IF(AND(C6="A", 'Opp20'!C6="A"),E5-B6, if(AND(C6="A", 'Opp20'!C6= "B"), E5+(B6+1), if(AND(C6= "B", 'Opp20'!C6="A"), E5-B6-1, IF(AND(C6="B", 'Opp20'!C6= "B"), E5-B6+1, "")))))</f>
        <v/>
      </c>
      <c r="F6" s="6" t="str">
        <f>IF(OR(G4="GAME OVER", G5="GAME OVER"), "", IF(AND(C6="A", 'Opp20'!C6="A"),F5-B6, if(AND(C6="A", 'Opp20'!C6= "B"), F5-B6-1, if(AND(C6= "B", 'Opp20'!C6="A"), F5+(B6+1), IF(AND(C6="B", 'Opp20'!C6= "B"), F5-B6+1, "")))))</f>
        <v/>
      </c>
      <c r="G6" s="6" t="str">
        <f>IF(OR(G4= "GAME OVER", G5= "GAME OVER"), "", IF(OR(ISBLANK(C6), ISBLANK('Opp20'!C6)), "WAITING FOR ANSWERS", IF(C6="B", "GAME OVER", IF('Opp20'!C6="B",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'Opp20'!C7))</f>
        <v/>
      </c>
      <c r="E7" s="6" t="str">
        <f>IF(OR(G4="GAME OVER", G5="GAME OVER", G6="GAME OVER"), "", IF(AND(C7="A", 'Opp20'!C7="A"),E6-B7, if(AND(C7="A", 'Opp20'!C7= "B"), E6+(B7+1), if(AND(C7= "B", 'Opp20'!C7="A"), E6-B7-1, IF(AND(C7="B", 'Opp20'!C7= "B"), E6-B7+1, "")))))</f>
        <v/>
      </c>
      <c r="F7" s="6" t="str">
        <f>IF(OR(G4="GAME OVER", G5="GAME OVER", G6="GAME OVER"), "", IF(AND(C7="A", 'Opp20'!C7="A"),F6-B7, if(AND(C7="A", 'Opp20'!C7= "B"), F6-B7-1, if(AND(C7= "B", 'Opp20'!C7="A"), F6+(B7+1), IF(AND(C7="B", 'Opp20'!C7= "B"), F6-B7+1, "")))))</f>
        <v/>
      </c>
      <c r="G7" s="6" t="str">
        <f>IF(OR(G4= "GAME OVER", G5= "GAME OVER", G6= "GAME OVER"), "", IF(OR(ISBLANK(C7), ISBLANK('Opp20'!C7)),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Assignments'!BM5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'Opp21'!E1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'Opp21'!C4)</f>
        <v>A</v>
      </c>
      <c r="E4" s="6">
        <f>IF(AND(C4="A", 'Opp21'!C4="A"),E1-B4, if(AND(C4="A", 'Opp21'!C4= "B"), E1+(B4+1), if(AND(C4= "B", 'Opp21'!C4="A"), E1-B4-1, IF(AND(C4="B", 'Opp21'!C4= "B"), E1-B4+1, ""))))</f>
        <v>9</v>
      </c>
      <c r="F4" s="6">
        <f>IF(OR(C4="",D4=""), "", IF(AND(C4="A", 'Opp21'!C4="A"),E2-B4, if(AND(C4="A", 'Opp21'!C4= "B"), E2-B4-1, if(AND(C4= "B", 'Opp21'!C4="A"), E2+(B4+1), IF(AND(C4="B", 'Opp21'!C4= "B"), E2-B4+1, "NA")))))</f>
        <v>13</v>
      </c>
      <c r="G4" s="6" t="str">
        <f>IF(OR(ISBLANK(C4), ISBLANK('Opp21'!C4)), "WAITING FOR ANSWERS", IF(C4="B", "GAME OVER", IF('Opp21'!C4="B",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'Opp21'!C5))</f>
        <v/>
      </c>
      <c r="E5" s="6" t="str">
        <f>IF(G4= "GAME OVER", "", IF(AND(C5="A", 'Opp21'!C5="A"),E4-B5, if(AND(C5="A", 'Opp21'!C5= "B"), E4+(B5+1), if(AND(C5= "B", 'Opp21'!C5="A"), E4-B5-1, IF(AND(C5="B", 'Opp21'!C5= "B"), E4-B5+1, "")))))</f>
        <v/>
      </c>
      <c r="F5" s="6" t="str">
        <f>IF(OR(G4="GAME OVER"), "", IF(G4= "GAME OVER", "", IF(AND(C5="A", 'Opp21'!C5="A"),F4-B5, if(AND(C5="A", 'Opp21'!C5= "B"), F4-B5-1, if(AND(C5= "B", 'Opp21'!C5="A"), F4+(B5+1), IF(AND(C5="B", 'Opp21'!C5= "B"), F4-B5+1, ""))))))</f>
        <v/>
      </c>
      <c r="G5" s="6" t="str">
        <f>IF(G4="GAME OVER", "" , IF(OR(ISBLANK(C5), ISBLANK('Opp21'!C5)), "WAITING FOR ANSWERS", IF(C5="B", "GAME OVER", IF('Opp21'!C5="B",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'Opp21'!C6))</f>
        <v/>
      </c>
      <c r="E6" s="6" t="str">
        <f>IF(OR(G4="GAME OVER", G5="GAME OVER"), "", IF(AND(C6="A", 'Opp21'!C6="A"),E5-B6, if(AND(C6="A", 'Opp21'!C6= "B"), E5+(B6+1), if(AND(C6= "B", 'Opp21'!C6="A"), E5-B6-1, IF(AND(C6="B", 'Opp21'!C6= "B"), E5-B6+1, "")))))</f>
        <v/>
      </c>
      <c r="F6" s="6" t="str">
        <f>IF(OR(G4="GAME OVER", G5="GAME OVER"), "", IF(AND(C6="A", 'Opp21'!C6="A"),F5-B6, if(AND(C6="A", 'Opp21'!C6= "B"), F5-B6-1, if(AND(C6= "B", 'Opp21'!C6="A"), F5+(B6+1), IF(AND(C6="B", 'Opp21'!C6= "B"), F5-B6+1, "")))))</f>
        <v/>
      </c>
      <c r="G6" s="6" t="str">
        <f>IF(OR(G4= "GAME OVER", G5= "GAME OVER"), "", IF(OR(ISBLANK(C6), ISBLANK('Opp21'!C6)), "WAITING FOR ANSWERS", IF(C6="B", "GAME OVER", IF('Opp21'!C6="B",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'Opp21'!C7))</f>
        <v/>
      </c>
      <c r="E7" s="6" t="str">
        <f>IF(OR(G4="GAME OVER", G5="GAME OVER", G6="GAME OVER"), "", IF(AND(C7="A", 'Opp21'!C7="A"),E6-B7, if(AND(C7="A", 'Opp21'!C7= "B"), E6+(B7+1), if(AND(C7= "B", 'Opp21'!C7="A"), E6-B7-1, IF(AND(C7="B", 'Opp21'!C7= "B"), E6-B7+1, "")))))</f>
        <v/>
      </c>
      <c r="F7" s="6" t="str">
        <f>IF(OR(G4="GAME OVER", G5="GAME OVER", G6="GAME OVER"), "", IF(AND(C7="A", 'Opp21'!C7="A"),F6-B7, if(AND(C7="A", 'Opp21'!C7= "B"), F6-B7-1, if(AND(C7= "B", 'Opp21'!C7="A"), F6+(B7+1), IF(AND(C7="B", 'Opp21'!C7= "B"), F6-B7+1, "")))))</f>
        <v/>
      </c>
      <c r="G7" s="6" t="str">
        <f>IF(OR(G4= "GAME OVER", G5= "GAME OVER", G6= "GAME OVER"), "", IF(OR(ISBLANK(C7), ISBLANK('Opp21'!C7)),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Assignments'!BN5 + 1)
, ""Practice1!1:17"")"),"")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IFERROR(__xludf.DUMMYFUNCTION("""COMPUTED_VALUE"""),2.0)</f>
        <v>2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IFERROR(__xludf.DUMMYFUNCTION("""COMPUTED_VALUE"""),8.0)</f>
        <v>8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IFERROR(__xludf.DUMMYFUNCTION("""COMPUTED_VALUE"""),7.0)</f>
        <v>7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IFERROR(__xludf.DUMMYFUNCTION("""COMPUTED_VALUE"""),9.0)</f>
        <v>9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Assignments'!BQ5 + 1)
, ""Practice2!1:17"")"),"")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IFERROR(__xludf.DUMMYFUNCTION("""COMPUTED_VALUE"""),19.0)</f>
        <v>19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IFERROR(__xludf.DUMMYFUNCTION("""COMPUTED_VALUE"""),17.0)</f>
        <v>17</v>
      </c>
      <c r="F5" s="11">
        <f>IFERROR(__xludf.DUMMYFUNCTION("""COMPUTED_VALUE"""),8.0)</f>
        <v>8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IFERROR(__xludf.DUMMYFUNCTION("""COMPUTED_VALUE"""),"A")</f>
        <v>A</v>
      </c>
      <c r="D6" s="11" t="str">
        <f>IFERROR(__xludf.DUMMYFUNCTION("""COMPUTED_VALUE"""),"A")</f>
        <v>A</v>
      </c>
      <c r="E6" s="11">
        <f>IFERROR(__xludf.DUMMYFUNCTION("""COMPUTED_VALUE"""),14.0)</f>
        <v>14</v>
      </c>
      <c r="F6" s="11">
        <f>IFERROR(__xludf.DUMMYFUNCTION("""COMPUTED_VALUE"""),5.0)</f>
        <v>5</v>
      </c>
      <c r="G6" s="11" t="str">
        <f>IFERROR(__xludf.DUMMYFUNCTION("""COMPUTED_VALUE"""),"GAME CONTINUES")</f>
        <v>GAME CONTINUES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 t="str">
        <f>IFERROR(__xludf.DUMMYFUNCTION("""COMPUTED_VALUE"""),"A")</f>
        <v>A</v>
      </c>
      <c r="D7" s="11" t="str">
        <f>IFERROR(__xludf.DUMMYFUNCTION("""COMPUTED_VALUE"""),"A")</f>
        <v>A</v>
      </c>
      <c r="E7" s="11">
        <f>IFERROR(__xludf.DUMMYFUNCTION("""COMPUTED_VALUE"""),10.0)</f>
        <v>10</v>
      </c>
      <c r="F7" s="11">
        <f>IFERROR(__xludf.DUMMYFUNCTION("""COMPUTED_VALUE"""),1.0)</f>
        <v>1</v>
      </c>
      <c r="G7" s="11" t="str">
        <f>IFERROR(__xludf.DUMMYFUNCTION("""COMPUTED_VALUE"""),"GAME OVER")</f>
        <v>GAME OVER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REACHED ROUND 4. YOU WON $10 THIS ROUND. PLEASE WAIT FOR FURTHER INSTRUCTIONS.")</f>
        <v>YOUR GAME ENDED BECAUSE YOU REACHED ROUND 4. YOU WON $10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Assignments'!C5 + 1)
, ""Game1!1:17"")"),"")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IFERROR(__xludf.DUMMYFUNCTION("""COMPUTED_VALUE"""),20.0)</f>
        <v>20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$20 THIS ROUND. PLEASE WAIT FOR FURTHER INSTRUCTIONS.")</f>
        <v>YOUR GAME ENDED BECAUSE YOU PLAYED B. YOU WON $20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Assignments'!F5 + 1)
, ""Game2!1:17"")"),"")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IFERROR(__xludf.DUMMYFUNCTION("""COMPUTED_VALUE"""),19.0)</f>
        <v>19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IFERROR(__xludf.DUMMYFUNCTION("""COMPUTED_VALUE"""),"B")</f>
        <v>B</v>
      </c>
      <c r="E5" s="11">
        <f>IFERROR(__xludf.DUMMYFUNCTION("""COMPUTED_VALUE"""),22.0)</f>
        <v>22</v>
      </c>
      <c r="F5" s="11">
        <f>IFERROR(__xludf.DUMMYFUNCTION("""COMPUTED_VALUE"""),7.0)</f>
        <v>7</v>
      </c>
      <c r="G5" s="11" t="str">
        <f>IFERROR(__xludf.DUMMYFUNCTION("""COMPUTED_VALUE"""),"GAME OVER")</f>
        <v>GAME OVER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$22 THIS ROUND. PLEASE WAIT FOR FURTHER INSTRUCTIONS.")</f>
        <v>YOUR GAME ENDED BECAUSE YOUR OPPONENT PLAYED B. YOU WON $22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Assignments'!I5 + 1)
, ""Game3!1:17"")"),"")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IFERROR(__xludf.DUMMYFUNCTION("""COMPUTED_VALUE"""),20.0)</f>
        <v>20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Assignments'!L5 + 1)
, ""Game4!1:17"")"),"")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IFERROR(__xludf.DUMMYFUNCTION("""COMPUTED_VALUE"""),"B")</f>
        <v>B</v>
      </c>
      <c r="E5" s="11">
        <f>IFERROR(__xludf.DUMMYFUNCTION("""COMPUTED_VALUE"""),13.0)</f>
        <v>13</v>
      </c>
      <c r="F5" s="11">
        <f>IFERROR(__xludf.DUMMYFUNCTION("""COMPUTED_VALUE"""),7.0)</f>
        <v>7</v>
      </c>
      <c r="G5" s="11" t="str">
        <f>IFERROR(__xludf.DUMMYFUNCTION("""COMPUTED_VALUE"""),"GAME OVER")</f>
        <v>GAME OVER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IFERROR(__xludf.DUMMYFUNCTION("""COMPUTED_VALUE"""),2.0)</f>
        <v>2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IFERROR(__xludf.DUMMYFUNCTION("""COMPUTED_VALUE"""),8.0)</f>
        <v>8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IFERROR(__xludf.DUMMYFUNCTION("""COMPUTED_VALUE"""),7.0)</f>
        <v>7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IFERROR(__xludf.DUMMYFUNCTION("""COMPUTED_VALUE"""),9.0)</f>
        <v>9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Assignments'!O5 + 1)
, ""Game5!1:17"")"),"")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Assignments'!R5 + 1)
, ""Game6!1:17"")"),"")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Assignments'!U5 + 1)
, ""Game7!1:17"")"),"")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Assignments'!X5 + 1)
, ""Game8!1:17"")"),"")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IFERROR(__xludf.DUMMYFUNCTION("""COMPUTED_VALUE"""),20.0)</f>
        <v>20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Assignments'!AA5 + 1)
, ""Game9!1:17"")"),"")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IFERROR(__xludf.DUMMYFUNCTION("""COMPUTED_VALUE"""),18.0)</f>
        <v>18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Assignments'!AD5 + 1)
, ""Game10!1:17"")"),"")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Assignments'!AG5 + 1)
, ""Game11!1:17"")"),"")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Assignments'!AJ5 + 1)
, ""Game12!1:17"")"),"")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Assignments'!AM5 + 1)
, ""Game13!1:17"")"),"")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IFERROR(__xludf.DUMMYFUNCTION("""COMPUTED_VALUE"""),19.0)</f>
        <v>19</v>
      </c>
      <c r="F4" s="11">
        <f>IFERROR(__xludf.DUMMYFUNCTION("""COMPUTED_VALUE"""),19.0)</f>
        <v>19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IFERROR(__xludf.DUMMYFUNCTION("""COMPUTED_VALUE"""),17.0)</f>
        <v>17</v>
      </c>
      <c r="F5" s="11">
        <f>IFERROR(__xludf.DUMMYFUNCTION("""COMPUTED_VALUE"""),17.0)</f>
        <v>17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IFERROR(__xludf.DUMMYFUNCTION("""COMPUTED_VALUE"""),"A")</f>
        <v>A</v>
      </c>
      <c r="D6" s="11" t="str">
        <f>IFERROR(__xludf.DUMMYFUNCTION("""COMPUTED_VALUE"""),"A")</f>
        <v>A</v>
      </c>
      <c r="E6" s="11">
        <f>IFERROR(__xludf.DUMMYFUNCTION("""COMPUTED_VALUE"""),14.0)</f>
        <v>14</v>
      </c>
      <c r="F6" s="11">
        <f>IFERROR(__xludf.DUMMYFUNCTION("""COMPUTED_VALUE"""),14.0)</f>
        <v>14</v>
      </c>
      <c r="G6" s="11" t="str">
        <f>IFERROR(__xludf.DUMMYFUNCTION("""COMPUTED_VALUE"""),"GAME CONTINUES")</f>
        <v>GAME CONTINUES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 t="str">
        <f>IFERROR(__xludf.DUMMYFUNCTION("""COMPUTED_VALUE"""),"A")</f>
        <v>A</v>
      </c>
      <c r="D7" s="11" t="str">
        <f>IFERROR(__xludf.DUMMYFUNCTION("""COMPUTED_VALUE"""),"A")</f>
        <v>A</v>
      </c>
      <c r="E7" s="11">
        <f>IFERROR(__xludf.DUMMYFUNCTION("""COMPUTED_VALUE"""),10.0)</f>
        <v>10</v>
      </c>
      <c r="F7" s="11">
        <f>IFERROR(__xludf.DUMMYFUNCTION("""COMPUTED_VALUE"""),10.0)</f>
        <v>10</v>
      </c>
      <c r="G7" s="11" t="str">
        <f>IFERROR(__xludf.DUMMYFUNCTION("""COMPUTED_VALUE"""),"GAME OVER")</f>
        <v>GAME OVER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REACHED ROUND 4. YOU WON $10 THIS ROUND. PLEASE WAIT FOR FURTHER INSTRUCTIONS.")</f>
        <v>YOUR GAME ENDED BECAUSE YOU REACHED ROUND 4. YOU WON $10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IFERROR(__xludf.DUMMYFUNCTION("""COMPUTED_VALUE"""),4.0)</f>
        <v>4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IFERROR(__xludf.DUMMYFUNCTION("""COMPUTED_VALUE"""),19.0)</f>
        <v>19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Assignments'!AP5 + 1)
, ""Game14!1:17"")"),"")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IFERROR(__xludf.DUMMYFUNCTION("""COMPUTED_VALUE"""),8.0)</f>
        <v>8</v>
      </c>
      <c r="F5" s="11">
        <f>IFERROR(__xludf.DUMMYFUNCTION("""COMPUTED_VALUE"""),8.0)</f>
        <v>8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IFERROR(__xludf.DUMMYFUNCTION("""COMPUTED_VALUE"""),"A")</f>
        <v>A</v>
      </c>
      <c r="D6" s="11" t="str">
        <f>IFERROR(__xludf.DUMMYFUNCTION("""COMPUTED_VALUE"""),"A")</f>
        <v>A</v>
      </c>
      <c r="E6" s="11">
        <f>IFERROR(__xludf.DUMMYFUNCTION("""COMPUTED_VALUE"""),5.0)</f>
        <v>5</v>
      </c>
      <c r="F6" s="11">
        <f>IFERROR(__xludf.DUMMYFUNCTION("""COMPUTED_VALUE"""),5.0)</f>
        <v>5</v>
      </c>
      <c r="G6" s="11" t="str">
        <f>IFERROR(__xludf.DUMMYFUNCTION("""COMPUTED_VALUE"""),"GAME CONTINUES")</f>
        <v>GAME CONTINUES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 t="str">
        <f>IFERROR(__xludf.DUMMYFUNCTION("""COMPUTED_VALUE"""),"A")</f>
        <v>A</v>
      </c>
      <c r="D7" s="11" t="str">
        <f>IFERROR(__xludf.DUMMYFUNCTION("""COMPUTED_VALUE"""),"A")</f>
        <v>A</v>
      </c>
      <c r="E7" s="11">
        <f>IFERROR(__xludf.DUMMYFUNCTION("""COMPUTED_VALUE"""),1.0)</f>
        <v>1</v>
      </c>
      <c r="F7" s="11">
        <f>IFERROR(__xludf.DUMMYFUNCTION("""COMPUTED_VALUE"""),1.0)</f>
        <v>1</v>
      </c>
      <c r="G7" s="11" t="str">
        <f>IFERROR(__xludf.DUMMYFUNCTION("""COMPUTED_VALUE"""),"GAME OVER")</f>
        <v>GAME OVER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REACHED ROUND 4. YOU WON $1 THIS ROUND. PLEASE WAIT FOR FURTHER INSTRUCTIONS.")</f>
        <v>YOUR GAME ENDED BECAUSE YOU REACHED ROUND 4. YOU WON $1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IFERROR(__xludf.DUMMYFUNCTION("""COMPUTED_VALUE"""),2.0)</f>
        <v>2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IFERROR(__xludf.DUMMYFUNCTION("""COMPUTED_VALUE"""),8.0)</f>
        <v>8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IFERROR(__xludf.DUMMYFUNCTION("""COMPUTED_VALUE"""),7.0)</f>
        <v>7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IFERROR(__xludf.DUMMYFUNCTION("""COMPUTED_VALUE"""),9.0)</f>
        <v>9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Assignments'!AS5 + 1)
, ""Game15!1:17"")"),"")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IFERROR(__xludf.DUMMYFUNCTION("""COMPUTED_VALUE"""),20.0)</f>
        <v>20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Assignments'!AV5 + 1)
, ""Game16!1:17"")"),"")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Assignments'!AY5 + 1)
, ""Game17!1:17"")"),"")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IFERROR(__xludf.DUMMYFUNCTION("""COMPUTED_VALUE"""),"B")</f>
        <v>B</v>
      </c>
      <c r="E5" s="11">
        <f>IFERROR(__xludf.DUMMYFUNCTION("""COMPUTED_VALUE"""),13.0)</f>
        <v>13</v>
      </c>
      <c r="F5" s="11">
        <f>IFERROR(__xludf.DUMMYFUNCTION("""COMPUTED_VALUE"""),7.0)</f>
        <v>7</v>
      </c>
      <c r="G5" s="11" t="str">
        <f>IFERROR(__xludf.DUMMYFUNCTION("""COMPUTED_VALUE"""),"GAME OVER")</f>
        <v>GAME OVER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IFERROR(__xludf.DUMMYFUNCTION("""COMPUTED_VALUE"""),2.0)</f>
        <v>2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IFERROR(__xludf.DUMMYFUNCTION("""COMPUTED_VALUE"""),8.0)</f>
        <v>8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IFERROR(__xludf.DUMMYFUNCTION("""COMPUTED_VALUE"""),7.0)</f>
        <v>7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IFERROR(__xludf.DUMMYFUNCTION("""COMPUTED_VALUE"""),9.0)</f>
        <v>9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Assignments'!BB5 + 1)
, ""Game18!1:17"")"),"")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IFERROR(__xludf.DUMMYFUNCTION("""COMPUTED_VALUE"""),8.0)</f>
        <v>8</v>
      </c>
      <c r="F5" s="11">
        <f>IFERROR(__xludf.DUMMYFUNCTION("""COMPUTED_VALUE"""),8.0)</f>
        <v>8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IFERROR(__xludf.DUMMYFUNCTION("""COMPUTED_VALUE"""),"A")</f>
        <v>A</v>
      </c>
      <c r="D6" s="11" t="str">
        <f>IFERROR(__xludf.DUMMYFUNCTION("""COMPUTED_VALUE"""),"A")</f>
        <v>A</v>
      </c>
      <c r="E6" s="11">
        <f>IFERROR(__xludf.DUMMYFUNCTION("""COMPUTED_VALUE"""),5.0)</f>
        <v>5</v>
      </c>
      <c r="F6" s="11">
        <f>IFERROR(__xludf.DUMMYFUNCTION("""COMPUTED_VALUE"""),5.0)</f>
        <v>5</v>
      </c>
      <c r="G6" s="11" t="str">
        <f>IFERROR(__xludf.DUMMYFUNCTION("""COMPUTED_VALUE"""),"GAME CONTINUES")</f>
        <v>GAME CONTINUES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 t="str">
        <f>IFERROR(__xludf.DUMMYFUNCTION("""COMPUTED_VALUE"""),"A")</f>
        <v>A</v>
      </c>
      <c r="D7" s="11" t="str">
        <f>IFERROR(__xludf.DUMMYFUNCTION("""COMPUTED_VALUE"""),"A")</f>
        <v>A</v>
      </c>
      <c r="E7" s="11">
        <f>IFERROR(__xludf.DUMMYFUNCTION("""COMPUTED_VALUE"""),1.0)</f>
        <v>1</v>
      </c>
      <c r="F7" s="11">
        <f>IFERROR(__xludf.DUMMYFUNCTION("""COMPUTED_VALUE"""),1.0)</f>
        <v>1</v>
      </c>
      <c r="G7" s="11" t="str">
        <f>IFERROR(__xludf.DUMMYFUNCTION("""COMPUTED_VALUE"""),"GAME OVER")</f>
        <v>GAME OVER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REACHED ROUND 4. YOU WON $1 THIS ROUND. PLEASE WAIT FOR FURTHER INSTRUCTIONS.")</f>
        <v>YOUR GAME ENDED BECAUSE YOU REACHED ROUND 4. YOU WON $1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IFERROR(__xludf.DUMMYFUNCTION("""COMPUTED_VALUE"""),3.0)</f>
        <v>3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IFERROR(__xludf.DUMMYFUNCTION("""COMPUTED_VALUE"""),5.0)</f>
        <v>5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IFERROR(__xludf.DUMMYFUNCTION("""COMPUTED_VALUE"""),12.0)</f>
        <v>12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IFERROR(__xludf.DUMMYFUNCTION("""COMPUTED_VALUE"""),4.0)</f>
        <v>4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IFERROR(__xludf.DUMMYFUNCTION("""COMPUTED_VALUE"""),6.0)</f>
        <v>6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Assignments'!BE5 + 1)
, ""Game19!1:17"")"),"")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IFERROR(__xludf.DUMMYFUNCTION("""COMPUTED_VALUE"""),18.0)</f>
        <v>18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$18 THIS ROUND. PLEASE WAIT FOR FURTHER INSTRUCTIONS.")</f>
        <v>YOUR GAME ENDED BECAUSE YOU PLAYED B. YOU WON $18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Assignments'!BH5 + 1)
, ""Game20!1:17"")"),"")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Assignments'!BK5 + 1)
, ""Game21!1:17"")"),"")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0.13"/>
  </cols>
  <sheetData>
    <row r="1">
      <c r="A1" s="12" t="str">
        <f>IFERROR(__xludf.DUMMYFUNCTION("IMPORTRANGE(""https://docs.google.com/spreadsheets/d/1hzYg9GqWAj0GjA0dHVOG5aE5JM2Kz7lw8ZERgbM5DRQ/edit?usp=sharing"", ""'Static Sheet'!A1:BS17"")"),"Player #")</f>
        <v>Player #</v>
      </c>
      <c r="B1" s="11" t="str">
        <f>IFERROR(__xludf.DUMMYFUNCTION("""COMPUTED_VALUE"""),"Spreadsheet.Link")</f>
        <v>Spreadsheet.Link</v>
      </c>
      <c r="C1" s="11" t="str">
        <f>IFERROR(__xludf.DUMMYFUNCTION("""COMPUTED_VALUE"""),"Round 1")</f>
        <v>Round 1</v>
      </c>
      <c r="D1" s="11" t="str">
        <f>IFERROR(__xludf.DUMMYFUNCTION("""COMPUTED_VALUE"""),"Split 1")</f>
        <v>Split 1</v>
      </c>
      <c r="E1" s="11" t="str">
        <f>IFERROR(__xludf.DUMMYFUNCTION("""COMPUTED_VALUE"""),"Allocation 1")</f>
        <v>Allocation 1</v>
      </c>
      <c r="F1" s="11" t="str">
        <f>IFERROR(__xludf.DUMMYFUNCTION("""COMPUTED_VALUE"""),"Round 2")</f>
        <v>Round 2</v>
      </c>
      <c r="G1" s="11" t="str">
        <f>IFERROR(__xludf.DUMMYFUNCTION("""COMPUTED_VALUE"""),"Split 2")</f>
        <v>Split 2</v>
      </c>
      <c r="H1" s="11" t="str">
        <f>IFERROR(__xludf.DUMMYFUNCTION("""COMPUTED_VALUE"""),"Allocation 2")</f>
        <v>Allocation 2</v>
      </c>
      <c r="I1" s="11" t="str">
        <f>IFERROR(__xludf.DUMMYFUNCTION("""COMPUTED_VALUE"""),"Round 3")</f>
        <v>Round 3</v>
      </c>
      <c r="J1" s="11" t="str">
        <f>IFERROR(__xludf.DUMMYFUNCTION("""COMPUTED_VALUE"""),"Split 3")</f>
        <v>Split 3</v>
      </c>
      <c r="K1" s="11" t="str">
        <f>IFERROR(__xludf.DUMMYFUNCTION("""COMPUTED_VALUE"""),"Allocation 3")</f>
        <v>Allocation 3</v>
      </c>
      <c r="L1" s="11" t="str">
        <f>IFERROR(__xludf.DUMMYFUNCTION("""COMPUTED_VALUE"""),"Round 4")</f>
        <v>Round 4</v>
      </c>
      <c r="M1" s="11" t="str">
        <f>IFERROR(__xludf.DUMMYFUNCTION("""COMPUTED_VALUE"""),"Split 4")</f>
        <v>Split 4</v>
      </c>
      <c r="N1" s="11" t="str">
        <f>IFERROR(__xludf.DUMMYFUNCTION("""COMPUTED_VALUE"""),"Allocation 4")</f>
        <v>Allocation 4</v>
      </c>
      <c r="O1" s="11" t="str">
        <f>IFERROR(__xludf.DUMMYFUNCTION("""COMPUTED_VALUE"""),"Round 5")</f>
        <v>Round 5</v>
      </c>
      <c r="P1" s="11" t="str">
        <f>IFERROR(__xludf.DUMMYFUNCTION("""COMPUTED_VALUE"""),"Split 5")</f>
        <v>Split 5</v>
      </c>
      <c r="Q1" s="11" t="str">
        <f>IFERROR(__xludf.DUMMYFUNCTION("""COMPUTED_VALUE"""),"Allocation 5")</f>
        <v>Allocation 5</v>
      </c>
      <c r="R1" s="11" t="str">
        <f>IFERROR(__xludf.DUMMYFUNCTION("""COMPUTED_VALUE"""),"Round 6")</f>
        <v>Round 6</v>
      </c>
      <c r="S1" s="11" t="str">
        <f>IFERROR(__xludf.DUMMYFUNCTION("""COMPUTED_VALUE"""),"Split 6")</f>
        <v>Split 6</v>
      </c>
      <c r="T1" s="11" t="str">
        <f>IFERROR(__xludf.DUMMYFUNCTION("""COMPUTED_VALUE"""),"Allocation 6")</f>
        <v>Allocation 6</v>
      </c>
      <c r="U1" s="11" t="str">
        <f>IFERROR(__xludf.DUMMYFUNCTION("""COMPUTED_VALUE"""),"Round 7")</f>
        <v>Round 7</v>
      </c>
      <c r="V1" s="11" t="str">
        <f>IFERROR(__xludf.DUMMYFUNCTION("""COMPUTED_VALUE"""),"Split 7")</f>
        <v>Split 7</v>
      </c>
      <c r="W1" s="11" t="str">
        <f>IFERROR(__xludf.DUMMYFUNCTION("""COMPUTED_VALUE"""),"Allocation 7")</f>
        <v>Allocation 7</v>
      </c>
      <c r="X1" s="11" t="str">
        <f>IFERROR(__xludf.DUMMYFUNCTION("""COMPUTED_VALUE"""),"Round 8")</f>
        <v>Round 8</v>
      </c>
      <c r="Y1" s="11" t="str">
        <f>IFERROR(__xludf.DUMMYFUNCTION("""COMPUTED_VALUE"""),"Split 8")</f>
        <v>Split 8</v>
      </c>
      <c r="Z1" s="11" t="str">
        <f>IFERROR(__xludf.DUMMYFUNCTION("""COMPUTED_VALUE"""),"Allocation 8")</f>
        <v>Allocation 8</v>
      </c>
      <c r="AA1" s="11" t="str">
        <f>IFERROR(__xludf.DUMMYFUNCTION("""COMPUTED_VALUE"""),"Round 9")</f>
        <v>Round 9</v>
      </c>
      <c r="AB1" s="11" t="str">
        <f>IFERROR(__xludf.DUMMYFUNCTION("""COMPUTED_VALUE"""),"Split 9")</f>
        <v>Split 9</v>
      </c>
      <c r="AC1" s="11" t="str">
        <f>IFERROR(__xludf.DUMMYFUNCTION("""COMPUTED_VALUE"""),"Allocation 9")</f>
        <v>Allocation 9</v>
      </c>
      <c r="AD1" s="11" t="str">
        <f>IFERROR(__xludf.DUMMYFUNCTION("""COMPUTED_VALUE"""),"Round 10")</f>
        <v>Round 10</v>
      </c>
      <c r="AE1" s="11" t="str">
        <f>IFERROR(__xludf.DUMMYFUNCTION("""COMPUTED_VALUE"""),"Split 10")</f>
        <v>Split 10</v>
      </c>
      <c r="AF1" s="11" t="str">
        <f>IFERROR(__xludf.DUMMYFUNCTION("""COMPUTED_VALUE"""),"Allocation 10")</f>
        <v>Allocation 10</v>
      </c>
      <c r="AG1" s="11" t="str">
        <f>IFERROR(__xludf.DUMMYFUNCTION("""COMPUTED_VALUE"""),"Round 11")</f>
        <v>Round 11</v>
      </c>
      <c r="AH1" s="11" t="str">
        <f>IFERROR(__xludf.DUMMYFUNCTION("""COMPUTED_VALUE"""),"Split 11")</f>
        <v>Split 11</v>
      </c>
      <c r="AI1" s="11" t="str">
        <f>IFERROR(__xludf.DUMMYFUNCTION("""COMPUTED_VALUE"""),"Allocation 11")</f>
        <v>Allocation 11</v>
      </c>
      <c r="AJ1" s="11" t="str">
        <f>IFERROR(__xludf.DUMMYFUNCTION("""COMPUTED_VALUE"""),"Round 12")</f>
        <v>Round 12</v>
      </c>
      <c r="AK1" s="11" t="str">
        <f>IFERROR(__xludf.DUMMYFUNCTION("""COMPUTED_VALUE"""),"Split 12")</f>
        <v>Split 12</v>
      </c>
      <c r="AL1" s="11" t="str">
        <f>IFERROR(__xludf.DUMMYFUNCTION("""COMPUTED_VALUE"""),"Allocation 12")</f>
        <v>Allocation 12</v>
      </c>
      <c r="AM1" s="11" t="str">
        <f>IFERROR(__xludf.DUMMYFUNCTION("""COMPUTED_VALUE"""),"Round 13")</f>
        <v>Round 13</v>
      </c>
      <c r="AN1" s="11" t="str">
        <f>IFERROR(__xludf.DUMMYFUNCTION("""COMPUTED_VALUE"""),"Split 13")</f>
        <v>Split 13</v>
      </c>
      <c r="AO1" s="11" t="str">
        <f>IFERROR(__xludf.DUMMYFUNCTION("""COMPUTED_VALUE"""),"Allocation 13")</f>
        <v>Allocation 13</v>
      </c>
      <c r="AP1" s="11" t="str">
        <f>IFERROR(__xludf.DUMMYFUNCTION("""COMPUTED_VALUE"""),"Round 14")</f>
        <v>Round 14</v>
      </c>
      <c r="AQ1" s="11" t="str">
        <f>IFERROR(__xludf.DUMMYFUNCTION("""COMPUTED_VALUE"""),"Split 14")</f>
        <v>Split 14</v>
      </c>
      <c r="AR1" s="11" t="str">
        <f>IFERROR(__xludf.DUMMYFUNCTION("""COMPUTED_VALUE"""),"Allocation 14")</f>
        <v>Allocation 14</v>
      </c>
      <c r="AS1" s="11" t="str">
        <f>IFERROR(__xludf.DUMMYFUNCTION("""COMPUTED_VALUE"""),"Round 15")</f>
        <v>Round 15</v>
      </c>
      <c r="AT1" s="11" t="str">
        <f>IFERROR(__xludf.DUMMYFUNCTION("""COMPUTED_VALUE"""),"Split 15")</f>
        <v>Split 15</v>
      </c>
      <c r="AU1" s="11" t="str">
        <f>IFERROR(__xludf.DUMMYFUNCTION("""COMPUTED_VALUE"""),"Allocation 15")</f>
        <v>Allocation 15</v>
      </c>
      <c r="AV1" s="11" t="str">
        <f>IFERROR(__xludf.DUMMYFUNCTION("""COMPUTED_VALUE"""),"Round 16")</f>
        <v>Round 16</v>
      </c>
      <c r="AW1" s="11" t="str">
        <f>IFERROR(__xludf.DUMMYFUNCTION("""COMPUTED_VALUE"""),"Split 16")</f>
        <v>Split 16</v>
      </c>
      <c r="AX1" s="11" t="str">
        <f>IFERROR(__xludf.DUMMYFUNCTION("""COMPUTED_VALUE"""),"Allocation 16")</f>
        <v>Allocation 16</v>
      </c>
      <c r="AY1" s="11" t="str">
        <f>IFERROR(__xludf.DUMMYFUNCTION("""COMPUTED_VALUE"""),"Round 17")</f>
        <v>Round 17</v>
      </c>
      <c r="AZ1" s="11" t="str">
        <f>IFERROR(__xludf.DUMMYFUNCTION("""COMPUTED_VALUE"""),"Split 17")</f>
        <v>Split 17</v>
      </c>
      <c r="BA1" s="11" t="str">
        <f>IFERROR(__xludf.DUMMYFUNCTION("""COMPUTED_VALUE"""),"Allocation 17")</f>
        <v>Allocation 17</v>
      </c>
      <c r="BB1" s="11" t="str">
        <f>IFERROR(__xludf.DUMMYFUNCTION("""COMPUTED_VALUE"""),"Round 18")</f>
        <v>Round 18</v>
      </c>
      <c r="BC1" s="11" t="str">
        <f>IFERROR(__xludf.DUMMYFUNCTION("""COMPUTED_VALUE"""),"Split 18")</f>
        <v>Split 18</v>
      </c>
      <c r="BD1" s="11" t="str">
        <f>IFERROR(__xludf.DUMMYFUNCTION("""COMPUTED_VALUE"""),"Allocation 18")</f>
        <v>Allocation 18</v>
      </c>
      <c r="BE1" s="11" t="str">
        <f>IFERROR(__xludf.DUMMYFUNCTION("""COMPUTED_VALUE"""),"Round 19")</f>
        <v>Round 19</v>
      </c>
      <c r="BF1" s="11" t="str">
        <f>IFERROR(__xludf.DUMMYFUNCTION("""COMPUTED_VALUE"""),"Split 19")</f>
        <v>Split 19</v>
      </c>
      <c r="BG1" s="11" t="str">
        <f>IFERROR(__xludf.DUMMYFUNCTION("""COMPUTED_VALUE"""),"Allocation 19")</f>
        <v>Allocation 19</v>
      </c>
      <c r="BH1" s="11" t="str">
        <f>IFERROR(__xludf.DUMMYFUNCTION("""COMPUTED_VALUE"""),"Round 20")</f>
        <v>Round 20</v>
      </c>
      <c r="BI1" s="11" t="str">
        <f>IFERROR(__xludf.DUMMYFUNCTION("""COMPUTED_VALUE"""),"Split 20")</f>
        <v>Split 20</v>
      </c>
      <c r="BJ1" s="11" t="str">
        <f>IFERROR(__xludf.DUMMYFUNCTION("""COMPUTED_VALUE"""),"Allocation 20")</f>
        <v>Allocation 20</v>
      </c>
      <c r="BK1" s="11" t="str">
        <f>IFERROR(__xludf.DUMMYFUNCTION("""COMPUTED_VALUE"""),"Round 21")</f>
        <v>Round 21</v>
      </c>
      <c r="BL1" s="11" t="str">
        <f>IFERROR(__xludf.DUMMYFUNCTION("""COMPUTED_VALUE"""),"Split 21")</f>
        <v>Split 21</v>
      </c>
      <c r="BM1" s="11" t="str">
        <f>IFERROR(__xludf.DUMMYFUNCTION("""COMPUTED_VALUE"""),"Allocation 21")</f>
        <v>Allocation 21</v>
      </c>
      <c r="BN1" s="11" t="str">
        <f>IFERROR(__xludf.DUMMYFUNCTION("""COMPUTED_VALUE"""),"Round 22")</f>
        <v>Round 22</v>
      </c>
      <c r="BO1" s="11" t="str">
        <f>IFERROR(__xludf.DUMMYFUNCTION("""COMPUTED_VALUE"""),"Split 22")</f>
        <v>Split 22</v>
      </c>
      <c r="BP1" s="11" t="str">
        <f>IFERROR(__xludf.DUMMYFUNCTION("""COMPUTED_VALUE"""),"Allocation 22")</f>
        <v>Allocation 22</v>
      </c>
      <c r="BQ1" s="11" t="str">
        <f>IFERROR(__xludf.DUMMYFUNCTION("""COMPUTED_VALUE"""),"Round 23")</f>
        <v>Round 23</v>
      </c>
      <c r="BR1" s="11" t="str">
        <f>IFERROR(__xludf.DUMMYFUNCTION("""COMPUTED_VALUE"""),"Split 23")</f>
        <v>Split 23</v>
      </c>
      <c r="BS1" s="11" t="str">
        <f>IFERROR(__xludf.DUMMYFUNCTION("""COMPUTED_VALUE"""),"Allocation 23")</f>
        <v>Allocation 23</v>
      </c>
    </row>
    <row r="2">
      <c r="A2" s="11">
        <f>IFERROR(__xludf.DUMMYFUNCTION("""COMPUTED_VALUE"""),1.0)</f>
        <v>1</v>
      </c>
      <c r="B2" s="13" t="str">
        <f>IFERROR(__xludf.DUMMYFUNCTION("""COMPUTED_VALUE"""),"https://docs.google.com/spreadsheets/d/1KgsY0kqVS6R51xb2vxyIJY6wg4uvHOBsGtnmmmM-yI4/edit?usp=sharing")</f>
        <v>https://docs.google.com/spreadsheets/d/1KgsY0kqVS6R51xb2vxyIJY6wg4uvHOBsGtnmmmM-yI4/edit?usp=sharing</v>
      </c>
      <c r="C2" s="11">
        <f>IFERROR(__xludf.DUMMYFUNCTION("""COMPUTED_VALUE"""),2.0)</f>
        <v>2</v>
      </c>
      <c r="D2" s="11" t="str">
        <f>IFERROR(__xludf.DUMMYFUNCTION("""COMPUTED_VALUE"""),"EVEN")</f>
        <v>EVEN</v>
      </c>
      <c r="E2" s="11">
        <f>IFERROR(__xludf.DUMMYFUNCTION("""COMPUTED_VALUE"""),11.0)</f>
        <v>11</v>
      </c>
      <c r="F2" s="11">
        <f>IFERROR(__xludf.DUMMYFUNCTION("""COMPUTED_VALUE"""),2.0)</f>
        <v>2</v>
      </c>
      <c r="G2" s="11" t="str">
        <f>IFERROR(__xludf.DUMMYFUNCTION("""COMPUTED_VALUE"""),"EVEN")</f>
        <v>EVEN</v>
      </c>
      <c r="H2" s="11">
        <f>IFERROR(__xludf.DUMMYFUNCTION("""COMPUTED_VALUE"""),11.0)</f>
        <v>11</v>
      </c>
      <c r="I2" s="11">
        <f>IFERROR(__xludf.DUMMYFUNCTION("""COMPUTED_VALUE"""),3.0)</f>
        <v>3</v>
      </c>
      <c r="J2" s="11" t="str">
        <f>IFERROR(__xludf.DUMMYFUNCTION("""COMPUTED_VALUE"""),"EVEN")</f>
        <v>EVEN</v>
      </c>
      <c r="K2" s="11">
        <f>IFERROR(__xludf.DUMMYFUNCTION("""COMPUTED_VALUE"""),11.0)</f>
        <v>11</v>
      </c>
      <c r="L2" s="11">
        <f>IFERROR(__xludf.DUMMYFUNCTION("""COMPUTED_VALUE"""),7.0)</f>
        <v>7</v>
      </c>
      <c r="M2" s="11" t="str">
        <f>IFERROR(__xludf.DUMMYFUNCTION("""COMPUTED_VALUE"""),"ODD")</f>
        <v>ODD</v>
      </c>
      <c r="N2" s="11">
        <f>IFERROR(__xludf.DUMMYFUNCTION("""COMPUTED_VALUE"""),11.0)</f>
        <v>11</v>
      </c>
      <c r="O2" s="11">
        <f>IFERROR(__xludf.DUMMYFUNCTION("""COMPUTED_VALUE"""),2.0)</f>
        <v>2</v>
      </c>
      <c r="P2" s="11" t="str">
        <f>IFERROR(__xludf.DUMMYFUNCTION("""COMPUTED_VALUE"""),"ODD")</f>
        <v>ODD</v>
      </c>
      <c r="Q2" s="11">
        <f>IFERROR(__xludf.DUMMYFUNCTION("""COMPUTED_VALUE"""),20.0)</f>
        <v>20</v>
      </c>
      <c r="R2" s="11">
        <f>IFERROR(__xludf.DUMMYFUNCTION("""COMPUTED_VALUE"""),3.0)</f>
        <v>3</v>
      </c>
      <c r="S2" s="11" t="str">
        <f>IFERROR(__xludf.DUMMYFUNCTION("""COMPUTED_VALUE"""),"EVEN")</f>
        <v>EVEN</v>
      </c>
      <c r="T2" s="11">
        <f>IFERROR(__xludf.DUMMYFUNCTION("""COMPUTED_VALUE"""),11.0)</f>
        <v>11</v>
      </c>
      <c r="U2" s="11">
        <f>IFERROR(__xludf.DUMMYFUNCTION("""COMPUTED_VALUE"""),12.0)</f>
        <v>12</v>
      </c>
      <c r="V2" s="11" t="str">
        <f>IFERROR(__xludf.DUMMYFUNCTION("""COMPUTED_VALUE"""),"ODD")</f>
        <v>ODD</v>
      </c>
      <c r="W2" s="11">
        <f>IFERROR(__xludf.DUMMYFUNCTION("""COMPUTED_VALUE"""),20.0)</f>
        <v>20</v>
      </c>
      <c r="X2" s="11">
        <f>IFERROR(__xludf.DUMMYFUNCTION("""COMPUTED_VALUE"""),11.0)</f>
        <v>11</v>
      </c>
      <c r="Y2" s="11" t="str">
        <f>IFERROR(__xludf.DUMMYFUNCTION("""COMPUTED_VALUE"""),"EVEN")</f>
        <v>EVEN</v>
      </c>
      <c r="Z2" s="11">
        <f>IFERROR(__xludf.DUMMYFUNCTION("""COMPUTED_VALUE"""),11.0)</f>
        <v>11</v>
      </c>
      <c r="AA2" s="11">
        <f>IFERROR(__xludf.DUMMYFUNCTION("""COMPUTED_VALUE"""),3.0)</f>
        <v>3</v>
      </c>
      <c r="AB2" s="11" t="str">
        <f>IFERROR(__xludf.DUMMYFUNCTION("""COMPUTED_VALUE"""),"ODD")</f>
        <v>ODD</v>
      </c>
      <c r="AC2" s="11">
        <f>IFERROR(__xludf.DUMMYFUNCTION("""COMPUTED_VALUE"""),11.0)</f>
        <v>11</v>
      </c>
      <c r="AD2" s="11">
        <f>IFERROR(__xludf.DUMMYFUNCTION("""COMPUTED_VALUE"""),8.0)</f>
        <v>8</v>
      </c>
      <c r="AE2" s="11" t="str">
        <f>IFERROR(__xludf.DUMMYFUNCTION("""COMPUTED_VALUE"""),"EVEN")</f>
        <v>EVEN</v>
      </c>
      <c r="AF2" s="11">
        <f>IFERROR(__xludf.DUMMYFUNCTION("""COMPUTED_VALUE"""),11.0)</f>
        <v>11</v>
      </c>
      <c r="AG2" s="11">
        <f>IFERROR(__xludf.DUMMYFUNCTION("""COMPUTED_VALUE"""),6.0)</f>
        <v>6</v>
      </c>
      <c r="AH2" s="11" t="str">
        <f>IFERROR(__xludf.DUMMYFUNCTION("""COMPUTED_VALUE"""),"EVEN")</f>
        <v>EVEN</v>
      </c>
      <c r="AI2" s="11">
        <f>IFERROR(__xludf.DUMMYFUNCTION("""COMPUTED_VALUE"""),11.0)</f>
        <v>11</v>
      </c>
      <c r="AJ2" s="11">
        <f>IFERROR(__xludf.DUMMYFUNCTION("""COMPUTED_VALUE"""),7.0)</f>
        <v>7</v>
      </c>
      <c r="AK2" s="11" t="str">
        <f>IFERROR(__xludf.DUMMYFUNCTION("""COMPUTED_VALUE"""),"ODD")</f>
        <v>ODD</v>
      </c>
      <c r="AL2" s="11">
        <f>IFERROR(__xludf.DUMMYFUNCTION("""COMPUTED_VALUE"""),11.0)</f>
        <v>11</v>
      </c>
      <c r="AM2" s="11">
        <f>IFERROR(__xludf.DUMMYFUNCTION("""COMPUTED_VALUE"""),5.0)</f>
        <v>5</v>
      </c>
      <c r="AN2" s="11" t="str">
        <f>IFERROR(__xludf.DUMMYFUNCTION("""COMPUTED_VALUE"""),"ODD")</f>
        <v>ODD</v>
      </c>
      <c r="AO2" s="11">
        <f>IFERROR(__xludf.DUMMYFUNCTION("""COMPUTED_VALUE"""),20.0)</f>
        <v>20</v>
      </c>
      <c r="AP2" s="11">
        <f>IFERROR(__xludf.DUMMYFUNCTION("""COMPUTED_VALUE"""),11.0)</f>
        <v>11</v>
      </c>
      <c r="AQ2" s="11" t="str">
        <f>IFERROR(__xludf.DUMMYFUNCTION("""COMPUTED_VALUE"""),"EVEN")</f>
        <v>EVEN</v>
      </c>
      <c r="AR2" s="11">
        <f>IFERROR(__xludf.DUMMYFUNCTION("""COMPUTED_VALUE"""),11.0)</f>
        <v>11</v>
      </c>
      <c r="AS2" s="11">
        <f>IFERROR(__xludf.DUMMYFUNCTION("""COMPUTED_VALUE"""),2.0)</f>
        <v>2</v>
      </c>
      <c r="AT2" s="11" t="str">
        <f>IFERROR(__xludf.DUMMYFUNCTION("""COMPUTED_VALUE"""),"EVEN")</f>
        <v>EVEN</v>
      </c>
      <c r="AU2" s="11">
        <f>IFERROR(__xludf.DUMMYFUNCTION("""COMPUTED_VALUE"""),11.0)</f>
        <v>11</v>
      </c>
      <c r="AV2" s="11">
        <f>IFERROR(__xludf.DUMMYFUNCTION("""COMPUTED_VALUE"""),10.0)</f>
        <v>10</v>
      </c>
      <c r="AW2" s="11" t="str">
        <f>IFERROR(__xludf.DUMMYFUNCTION("""COMPUTED_VALUE"""),"EVEN")</f>
        <v>EVEN</v>
      </c>
      <c r="AX2" s="11">
        <f>IFERROR(__xludf.DUMMYFUNCTION("""COMPUTED_VALUE"""),11.0)</f>
        <v>11</v>
      </c>
      <c r="AY2" s="11">
        <f>IFERROR(__xludf.DUMMYFUNCTION("""COMPUTED_VALUE"""),7.0)</f>
        <v>7</v>
      </c>
      <c r="AZ2" s="11" t="str">
        <f>IFERROR(__xludf.DUMMYFUNCTION("""COMPUTED_VALUE"""),"ODD")</f>
        <v>ODD</v>
      </c>
      <c r="BA2" s="11">
        <f>IFERROR(__xludf.DUMMYFUNCTION("""COMPUTED_VALUE"""),20.0)</f>
        <v>20</v>
      </c>
      <c r="BB2" s="11">
        <f>IFERROR(__xludf.DUMMYFUNCTION("""COMPUTED_VALUE"""),8.0)</f>
        <v>8</v>
      </c>
      <c r="BC2" s="11" t="str">
        <f>IFERROR(__xludf.DUMMYFUNCTION("""COMPUTED_VALUE"""),"EVEN")</f>
        <v>EVEN</v>
      </c>
      <c r="BD2" s="11">
        <f>IFERROR(__xludf.DUMMYFUNCTION("""COMPUTED_VALUE"""),11.0)</f>
        <v>11</v>
      </c>
      <c r="BE2" s="11">
        <f>IFERROR(__xludf.DUMMYFUNCTION("""COMPUTED_VALUE"""),12.0)</f>
        <v>12</v>
      </c>
      <c r="BF2" s="11" t="str">
        <f>IFERROR(__xludf.DUMMYFUNCTION("""COMPUTED_VALUE"""),"EVEN")</f>
        <v>EVEN</v>
      </c>
      <c r="BG2" s="11">
        <f>IFERROR(__xludf.DUMMYFUNCTION("""COMPUTED_VALUE"""),11.0)</f>
        <v>11</v>
      </c>
      <c r="BH2" s="11">
        <f>IFERROR(__xludf.DUMMYFUNCTION("""COMPUTED_VALUE"""),6.0)</f>
        <v>6</v>
      </c>
      <c r="BI2" s="11" t="str">
        <f>IFERROR(__xludf.DUMMYFUNCTION("""COMPUTED_VALUE"""),"EVEN")</f>
        <v>EVEN</v>
      </c>
      <c r="BJ2" s="11">
        <f>IFERROR(__xludf.DUMMYFUNCTION("""COMPUTED_VALUE"""),11.0)</f>
        <v>11</v>
      </c>
      <c r="BK2" s="11">
        <f>IFERROR(__xludf.DUMMYFUNCTION("""COMPUTED_VALUE"""),3.0)</f>
        <v>3</v>
      </c>
      <c r="BL2" s="11" t="str">
        <f>IFERROR(__xludf.DUMMYFUNCTION("""COMPUTED_VALUE"""),"EVEN")</f>
        <v>EVEN</v>
      </c>
      <c r="BM2" s="11">
        <f>IFERROR(__xludf.DUMMYFUNCTION("""COMPUTED_VALUE"""),11.0)</f>
        <v>11</v>
      </c>
      <c r="BN2" s="11">
        <f>IFERROR(__xludf.DUMMYFUNCTION("""COMPUTED_VALUE"""),6.0)</f>
        <v>6</v>
      </c>
      <c r="BO2" s="11" t="str">
        <f>IFERROR(__xludf.DUMMYFUNCTION("""COMPUTED_VALUE"""),"EVEN")</f>
        <v>EVEN</v>
      </c>
      <c r="BP2" s="11">
        <f>IFERROR(__xludf.DUMMYFUNCTION("""COMPUTED_VALUE"""),11.0)</f>
        <v>11</v>
      </c>
      <c r="BQ2" s="11">
        <f>IFERROR(__xludf.DUMMYFUNCTION("""COMPUTED_VALUE"""),8.0)</f>
        <v>8</v>
      </c>
      <c r="BR2" s="11" t="str">
        <f>IFERROR(__xludf.DUMMYFUNCTION("""COMPUTED_VALUE"""),"ODD")</f>
        <v>ODD</v>
      </c>
      <c r="BS2" s="11">
        <f>IFERROR(__xludf.DUMMYFUNCTION("""COMPUTED_VALUE"""),20.0)</f>
        <v>20</v>
      </c>
    </row>
    <row r="3">
      <c r="A3" s="11">
        <f>IFERROR(__xludf.DUMMYFUNCTION("""COMPUTED_VALUE"""),2.0)</f>
        <v>2</v>
      </c>
      <c r="B3" s="13" t="str">
        <f>IFERROR(__xludf.DUMMYFUNCTION("""COMPUTED_VALUE"""),"https://docs.google.com/spreadsheets/d/10rZPp1WQRk6x78uX6gEJroHGd20exBL6LOTmkaDNNOs/edit?usp=sharing")</f>
        <v>https://docs.google.com/spreadsheets/d/10rZPp1WQRk6x78uX6gEJroHGd20exBL6LOTmkaDNNOs/edit?usp=sharing</v>
      </c>
      <c r="C3" s="11">
        <f>IFERROR(__xludf.DUMMYFUNCTION("""COMPUTED_VALUE"""),1.0)</f>
        <v>1</v>
      </c>
      <c r="D3" s="11" t="str">
        <f>IFERROR(__xludf.DUMMYFUNCTION("""COMPUTED_VALUE"""),"EVEN")</f>
        <v>EVEN</v>
      </c>
      <c r="E3" s="11">
        <f>IFERROR(__xludf.DUMMYFUNCTION("""COMPUTED_VALUE"""),11.0)</f>
        <v>11</v>
      </c>
      <c r="F3" s="11">
        <f>IFERROR(__xludf.DUMMYFUNCTION("""COMPUTED_VALUE"""),1.0)</f>
        <v>1</v>
      </c>
      <c r="G3" s="11" t="str">
        <f>IFERROR(__xludf.DUMMYFUNCTION("""COMPUTED_VALUE"""),"EVEN")</f>
        <v>EVEN</v>
      </c>
      <c r="H3" s="11">
        <f>IFERROR(__xludf.DUMMYFUNCTION("""COMPUTED_VALUE"""),11.0)</f>
        <v>11</v>
      </c>
      <c r="I3" s="11">
        <f>IFERROR(__xludf.DUMMYFUNCTION("""COMPUTED_VALUE"""),6.0)</f>
        <v>6</v>
      </c>
      <c r="J3" s="11" t="str">
        <f>IFERROR(__xludf.DUMMYFUNCTION("""COMPUTED_VALUE"""),"ODD")</f>
        <v>ODD</v>
      </c>
      <c r="K3" s="11">
        <f>IFERROR(__xludf.DUMMYFUNCTION("""COMPUTED_VALUE"""),11.0)</f>
        <v>11</v>
      </c>
      <c r="L3" s="11">
        <f>IFERROR(__xludf.DUMMYFUNCTION("""COMPUTED_VALUE"""),10.0)</f>
        <v>10</v>
      </c>
      <c r="M3" s="11" t="str">
        <f>IFERROR(__xludf.DUMMYFUNCTION("""COMPUTED_VALUE"""),"EVEN")</f>
        <v>EVEN</v>
      </c>
      <c r="N3" s="11">
        <f>IFERROR(__xludf.DUMMYFUNCTION("""COMPUTED_VALUE"""),11.0)</f>
        <v>11</v>
      </c>
      <c r="O3" s="11">
        <f>IFERROR(__xludf.DUMMYFUNCTION("""COMPUTED_VALUE"""),1.0)</f>
        <v>1</v>
      </c>
      <c r="P3" s="11" t="str">
        <f>IFERROR(__xludf.DUMMYFUNCTION("""COMPUTED_VALUE"""),"ODD")</f>
        <v>ODD</v>
      </c>
      <c r="Q3" s="11">
        <f>IFERROR(__xludf.DUMMYFUNCTION("""COMPUTED_VALUE"""),11.0)</f>
        <v>11</v>
      </c>
      <c r="R3" s="11">
        <f>IFERROR(__xludf.DUMMYFUNCTION("""COMPUTED_VALUE"""),6.0)</f>
        <v>6</v>
      </c>
      <c r="S3" s="11" t="str">
        <f>IFERROR(__xludf.DUMMYFUNCTION("""COMPUTED_VALUE"""),"EVEN")</f>
        <v>EVEN</v>
      </c>
      <c r="T3" s="11">
        <f>IFERROR(__xludf.DUMMYFUNCTION("""COMPUTED_VALUE"""),11.0)</f>
        <v>11</v>
      </c>
      <c r="U3" s="11">
        <f>IFERROR(__xludf.DUMMYFUNCTION("""COMPUTED_VALUE"""),5.0)</f>
        <v>5</v>
      </c>
      <c r="V3" s="11" t="str">
        <f>IFERROR(__xludf.DUMMYFUNCTION("""COMPUTED_VALUE"""),"EVEN")</f>
        <v>EVEN</v>
      </c>
      <c r="W3" s="11">
        <f>IFERROR(__xludf.DUMMYFUNCTION("""COMPUTED_VALUE"""),11.0)</f>
        <v>11</v>
      </c>
      <c r="X3" s="11">
        <f>IFERROR(__xludf.DUMMYFUNCTION("""COMPUTED_VALUE"""),8.0)</f>
        <v>8</v>
      </c>
      <c r="Y3" s="11" t="str">
        <f>IFERROR(__xludf.DUMMYFUNCTION("""COMPUTED_VALUE"""),"EVEN")</f>
        <v>EVEN</v>
      </c>
      <c r="Z3" s="11">
        <f>IFERROR(__xludf.DUMMYFUNCTION("""COMPUTED_VALUE"""),11.0)</f>
        <v>11</v>
      </c>
      <c r="AA3" s="11">
        <f>IFERROR(__xludf.DUMMYFUNCTION("""COMPUTED_VALUE"""),11.0)</f>
        <v>11</v>
      </c>
      <c r="AB3" s="11" t="str">
        <f>IFERROR(__xludf.DUMMYFUNCTION("""COMPUTED_VALUE"""),"EVEN")</f>
        <v>EVEN</v>
      </c>
      <c r="AC3" s="11">
        <f>IFERROR(__xludf.DUMMYFUNCTION("""COMPUTED_VALUE"""),11.0)</f>
        <v>11</v>
      </c>
      <c r="AD3" s="11">
        <f>IFERROR(__xludf.DUMMYFUNCTION("""COMPUTED_VALUE"""),11.0)</f>
        <v>11</v>
      </c>
      <c r="AE3" s="11" t="str">
        <f>IFERROR(__xludf.DUMMYFUNCTION("""COMPUTED_VALUE"""),"ODD")</f>
        <v>ODD</v>
      </c>
      <c r="AF3" s="11">
        <f>IFERROR(__xludf.DUMMYFUNCTION("""COMPUTED_VALUE"""),11.0)</f>
        <v>11</v>
      </c>
      <c r="AG3" s="11">
        <f>IFERROR(__xludf.DUMMYFUNCTION("""COMPUTED_VALUE"""),12.0)</f>
        <v>12</v>
      </c>
      <c r="AH3" s="11" t="str">
        <f>IFERROR(__xludf.DUMMYFUNCTION("""COMPUTED_VALUE"""),"EVEN")</f>
        <v>EVEN</v>
      </c>
      <c r="AI3" s="11">
        <f>IFERROR(__xludf.DUMMYFUNCTION("""COMPUTED_VALUE"""),11.0)</f>
        <v>11</v>
      </c>
      <c r="AJ3" s="11">
        <f>IFERROR(__xludf.DUMMYFUNCTION("""COMPUTED_VALUE"""),3.0)</f>
        <v>3</v>
      </c>
      <c r="AK3" s="11" t="str">
        <f>IFERROR(__xludf.DUMMYFUNCTION("""COMPUTED_VALUE"""),"EVEN")</f>
        <v>EVEN</v>
      </c>
      <c r="AL3" s="11">
        <f>IFERROR(__xludf.DUMMYFUNCTION("""COMPUTED_VALUE"""),11.0)</f>
        <v>11</v>
      </c>
      <c r="AM3" s="11">
        <f>IFERROR(__xludf.DUMMYFUNCTION("""COMPUTED_VALUE"""),7.0)</f>
        <v>7</v>
      </c>
      <c r="AN3" s="11" t="str">
        <f>IFERROR(__xludf.DUMMYFUNCTION("""COMPUTED_VALUE"""),"EVEN")</f>
        <v>EVEN</v>
      </c>
      <c r="AO3" s="11">
        <f>IFERROR(__xludf.DUMMYFUNCTION("""COMPUTED_VALUE"""),11.0)</f>
        <v>11</v>
      </c>
      <c r="AP3" s="11">
        <f>IFERROR(__xludf.DUMMYFUNCTION("""COMPUTED_VALUE"""),3.0)</f>
        <v>3</v>
      </c>
      <c r="AQ3" s="11" t="str">
        <f>IFERROR(__xludf.DUMMYFUNCTION("""COMPUTED_VALUE"""),"ODD")</f>
        <v>ODD</v>
      </c>
      <c r="AR3" s="11">
        <f>IFERROR(__xludf.DUMMYFUNCTION("""COMPUTED_VALUE"""),11.0)</f>
        <v>11</v>
      </c>
      <c r="AS3" s="11">
        <f>IFERROR(__xludf.DUMMYFUNCTION("""COMPUTED_VALUE"""),1.0)</f>
        <v>1</v>
      </c>
      <c r="AT3" s="11" t="str">
        <f>IFERROR(__xludf.DUMMYFUNCTION("""COMPUTED_VALUE"""),"EVEN")</f>
        <v>EVEN</v>
      </c>
      <c r="AU3" s="11">
        <f>IFERROR(__xludf.DUMMYFUNCTION("""COMPUTED_VALUE"""),11.0)</f>
        <v>11</v>
      </c>
      <c r="AV3" s="11">
        <f>IFERROR(__xludf.DUMMYFUNCTION("""COMPUTED_VALUE"""),7.0)</f>
        <v>7</v>
      </c>
      <c r="AW3" s="11" t="str">
        <f>IFERROR(__xludf.DUMMYFUNCTION("""COMPUTED_VALUE"""),"ODD")</f>
        <v>ODD</v>
      </c>
      <c r="AX3" s="11">
        <f>IFERROR(__xludf.DUMMYFUNCTION("""COMPUTED_VALUE"""),20.0)</f>
        <v>20</v>
      </c>
      <c r="AY3" s="11">
        <f>IFERROR(__xludf.DUMMYFUNCTION("""COMPUTED_VALUE"""),3.0)</f>
        <v>3</v>
      </c>
      <c r="AZ3" s="11" t="str">
        <f>IFERROR(__xludf.DUMMYFUNCTION("""COMPUTED_VALUE"""),"ODD")</f>
        <v>ODD</v>
      </c>
      <c r="BA3" s="11">
        <f>IFERROR(__xludf.DUMMYFUNCTION("""COMPUTED_VALUE"""),11.0)</f>
        <v>11</v>
      </c>
      <c r="BB3" s="11">
        <f>IFERROR(__xludf.DUMMYFUNCTION("""COMPUTED_VALUE"""),3.0)</f>
        <v>3</v>
      </c>
      <c r="BC3" s="11" t="str">
        <f>IFERROR(__xludf.DUMMYFUNCTION("""COMPUTED_VALUE"""),"EVEN")</f>
        <v>EVEN</v>
      </c>
      <c r="BD3" s="11">
        <f>IFERROR(__xludf.DUMMYFUNCTION("""COMPUTED_VALUE"""),11.0)</f>
        <v>11</v>
      </c>
      <c r="BE3" s="11">
        <f>IFERROR(__xludf.DUMMYFUNCTION("""COMPUTED_VALUE"""),9.0)</f>
        <v>9</v>
      </c>
      <c r="BF3" s="11" t="str">
        <f>IFERROR(__xludf.DUMMYFUNCTION("""COMPUTED_VALUE"""),"EVEN")</f>
        <v>EVEN</v>
      </c>
      <c r="BG3" s="11">
        <f>IFERROR(__xludf.DUMMYFUNCTION("""COMPUTED_VALUE"""),11.0)</f>
        <v>11</v>
      </c>
      <c r="BH3" s="11">
        <f>IFERROR(__xludf.DUMMYFUNCTION("""COMPUTED_VALUE"""),12.0)</f>
        <v>12</v>
      </c>
      <c r="BI3" s="11" t="str">
        <f>IFERROR(__xludf.DUMMYFUNCTION("""COMPUTED_VALUE"""),"ODD")</f>
        <v>ODD</v>
      </c>
      <c r="BJ3" s="11">
        <f>IFERROR(__xludf.DUMMYFUNCTION("""COMPUTED_VALUE"""),11.0)</f>
        <v>11</v>
      </c>
      <c r="BK3" s="11">
        <f>IFERROR(__xludf.DUMMYFUNCTION("""COMPUTED_VALUE"""),11.0)</f>
        <v>11</v>
      </c>
      <c r="BL3" s="11" t="str">
        <f>IFERROR(__xludf.DUMMYFUNCTION("""COMPUTED_VALUE"""),"ODD")</f>
        <v>ODD</v>
      </c>
      <c r="BM3" s="11">
        <f>IFERROR(__xludf.DUMMYFUNCTION("""COMPUTED_VALUE"""),11.0)</f>
        <v>11</v>
      </c>
      <c r="BN3" s="11">
        <f>IFERROR(__xludf.DUMMYFUNCTION("""COMPUTED_VALUE"""),4.0)</f>
        <v>4</v>
      </c>
      <c r="BO3" s="11" t="str">
        <f>IFERROR(__xludf.DUMMYFUNCTION("""COMPUTED_VALUE"""),"ODD")</f>
        <v>ODD</v>
      </c>
      <c r="BP3" s="11">
        <f>IFERROR(__xludf.DUMMYFUNCTION("""COMPUTED_VALUE"""),11.0)</f>
        <v>11</v>
      </c>
      <c r="BQ3" s="11">
        <f>IFERROR(__xludf.DUMMYFUNCTION("""COMPUTED_VALUE"""),7.0)</f>
        <v>7</v>
      </c>
      <c r="BR3" s="11" t="str">
        <f>IFERROR(__xludf.DUMMYFUNCTION("""COMPUTED_VALUE"""),"EVEN")</f>
        <v>EVEN</v>
      </c>
      <c r="BS3" s="11">
        <f>IFERROR(__xludf.DUMMYFUNCTION("""COMPUTED_VALUE"""),11.0)</f>
        <v>11</v>
      </c>
    </row>
    <row r="4">
      <c r="A4" s="11">
        <f>IFERROR(__xludf.DUMMYFUNCTION("""COMPUTED_VALUE"""),3.0)</f>
        <v>3</v>
      </c>
      <c r="B4" s="13" t="str">
        <f>IFERROR(__xludf.DUMMYFUNCTION("""COMPUTED_VALUE"""),"https://docs.google.com/spreadsheets/d/1MBOpP3Gy_vORNCk45JjmmbdQdixsJC8APBvtbfojl7M/edit?usp=sharing")</f>
        <v>https://docs.google.com/spreadsheets/d/1MBOpP3Gy_vORNCk45JjmmbdQdixsJC8APBvtbfojl7M/edit?usp=sharing</v>
      </c>
      <c r="C4" s="11">
        <f>IFERROR(__xludf.DUMMYFUNCTION("""COMPUTED_VALUE"""),8.0)</f>
        <v>8</v>
      </c>
      <c r="D4" s="11" t="str">
        <f>IFERROR(__xludf.DUMMYFUNCTION("""COMPUTED_VALUE"""),"EVEN")</f>
        <v>EVEN</v>
      </c>
      <c r="E4" s="11">
        <f>IFERROR(__xludf.DUMMYFUNCTION("""COMPUTED_VALUE"""),11.0)</f>
        <v>11</v>
      </c>
      <c r="F4" s="11">
        <f>IFERROR(__xludf.DUMMYFUNCTION("""COMPUTED_VALUE"""),12.0)</f>
        <v>12</v>
      </c>
      <c r="G4" s="11" t="str">
        <f>IFERROR(__xludf.DUMMYFUNCTION("""COMPUTED_VALUE"""),"EVEN")</f>
        <v>EVEN</v>
      </c>
      <c r="H4" s="11">
        <f>IFERROR(__xludf.DUMMYFUNCTION("""COMPUTED_VALUE"""),11.0)</f>
        <v>11</v>
      </c>
      <c r="I4" s="11">
        <f>IFERROR(__xludf.DUMMYFUNCTION("""COMPUTED_VALUE"""),1.0)</f>
        <v>1</v>
      </c>
      <c r="J4" s="11" t="str">
        <f>IFERROR(__xludf.DUMMYFUNCTION("""COMPUTED_VALUE"""),"EVEN")</f>
        <v>EVEN</v>
      </c>
      <c r="K4" s="11">
        <f>IFERROR(__xludf.DUMMYFUNCTION("""COMPUTED_VALUE"""),11.0)</f>
        <v>11</v>
      </c>
      <c r="L4" s="11">
        <f>IFERROR(__xludf.DUMMYFUNCTION("""COMPUTED_VALUE"""),12.0)</f>
        <v>12</v>
      </c>
      <c r="M4" s="11" t="str">
        <f>IFERROR(__xludf.DUMMYFUNCTION("""COMPUTED_VALUE"""),"ODD")</f>
        <v>ODD</v>
      </c>
      <c r="N4" s="11">
        <f>IFERROR(__xludf.DUMMYFUNCTION("""COMPUTED_VALUE"""),20.0)</f>
        <v>20</v>
      </c>
      <c r="O4" s="11">
        <f>IFERROR(__xludf.DUMMYFUNCTION("""COMPUTED_VALUE"""),10.0)</f>
        <v>10</v>
      </c>
      <c r="P4" s="11" t="str">
        <f>IFERROR(__xludf.DUMMYFUNCTION("""COMPUTED_VALUE"""),"EVEN")</f>
        <v>EVEN</v>
      </c>
      <c r="Q4" s="11">
        <f>IFERROR(__xludf.DUMMYFUNCTION("""COMPUTED_VALUE"""),11.0)</f>
        <v>11</v>
      </c>
      <c r="R4" s="11">
        <f>IFERROR(__xludf.DUMMYFUNCTION("""COMPUTED_VALUE"""),1.0)</f>
        <v>1</v>
      </c>
      <c r="S4" s="11" t="str">
        <f>IFERROR(__xludf.DUMMYFUNCTION("""COMPUTED_VALUE"""),"EVEN")</f>
        <v>EVEN</v>
      </c>
      <c r="T4" s="11">
        <f>IFERROR(__xludf.DUMMYFUNCTION("""COMPUTED_VALUE"""),11.0)</f>
        <v>11</v>
      </c>
      <c r="U4" s="11">
        <f>IFERROR(__xludf.DUMMYFUNCTION("""COMPUTED_VALUE"""),4.0)</f>
        <v>4</v>
      </c>
      <c r="V4" s="11" t="str">
        <f>IFERROR(__xludf.DUMMYFUNCTION("""COMPUTED_VALUE"""),"EVEN")</f>
        <v>EVEN</v>
      </c>
      <c r="W4" s="11">
        <f>IFERROR(__xludf.DUMMYFUNCTION("""COMPUTED_VALUE"""),11.0)</f>
        <v>11</v>
      </c>
      <c r="X4" s="11">
        <f>IFERROR(__xludf.DUMMYFUNCTION("""COMPUTED_VALUE"""),4.0)</f>
        <v>4</v>
      </c>
      <c r="Y4" s="11" t="str">
        <f>IFERROR(__xludf.DUMMYFUNCTION("""COMPUTED_VALUE"""),"ODD")</f>
        <v>ODD</v>
      </c>
      <c r="Z4" s="11">
        <f>IFERROR(__xludf.DUMMYFUNCTION("""COMPUTED_VALUE"""),11.0)</f>
        <v>11</v>
      </c>
      <c r="AA4" s="11">
        <f>IFERROR(__xludf.DUMMYFUNCTION("""COMPUTED_VALUE"""),1.0)</f>
        <v>1</v>
      </c>
      <c r="AB4" s="11" t="str">
        <f>IFERROR(__xludf.DUMMYFUNCTION("""COMPUTED_VALUE"""),"ODD")</f>
        <v>ODD</v>
      </c>
      <c r="AC4" s="11">
        <f>IFERROR(__xludf.DUMMYFUNCTION("""COMPUTED_VALUE"""),20.0)</f>
        <v>20</v>
      </c>
      <c r="AD4" s="11">
        <f>IFERROR(__xludf.DUMMYFUNCTION("""COMPUTED_VALUE"""),5.0)</f>
        <v>5</v>
      </c>
      <c r="AE4" s="11" t="str">
        <f>IFERROR(__xludf.DUMMYFUNCTION("""COMPUTED_VALUE"""),"EVEN")</f>
        <v>EVEN</v>
      </c>
      <c r="AF4" s="11">
        <f>IFERROR(__xludf.DUMMYFUNCTION("""COMPUTED_VALUE"""),11.0)</f>
        <v>11</v>
      </c>
      <c r="AG4" s="11">
        <f>IFERROR(__xludf.DUMMYFUNCTION("""COMPUTED_VALUE"""),9.0)</f>
        <v>9</v>
      </c>
      <c r="AH4" s="11" t="str">
        <f>IFERROR(__xludf.DUMMYFUNCTION("""COMPUTED_VALUE"""),"EVEN")</f>
        <v>EVEN</v>
      </c>
      <c r="AI4" s="11">
        <f>IFERROR(__xludf.DUMMYFUNCTION("""COMPUTED_VALUE"""),11.0)</f>
        <v>11</v>
      </c>
      <c r="AJ4" s="11">
        <f>IFERROR(__xludf.DUMMYFUNCTION("""COMPUTED_VALUE"""),2.0)</f>
        <v>2</v>
      </c>
      <c r="AK4" s="11" t="str">
        <f>IFERROR(__xludf.DUMMYFUNCTION("""COMPUTED_VALUE"""),"EVEN")</f>
        <v>EVEN</v>
      </c>
      <c r="AL4" s="11">
        <f>IFERROR(__xludf.DUMMYFUNCTION("""COMPUTED_VALUE"""),11.0)</f>
        <v>11</v>
      </c>
      <c r="AM4" s="11">
        <f>IFERROR(__xludf.DUMMYFUNCTION("""COMPUTED_VALUE"""),11.0)</f>
        <v>11</v>
      </c>
      <c r="AN4" s="11" t="str">
        <f>IFERROR(__xludf.DUMMYFUNCTION("""COMPUTED_VALUE"""),"EVEN")</f>
        <v>EVEN</v>
      </c>
      <c r="AO4" s="11">
        <f>IFERROR(__xludf.DUMMYFUNCTION("""COMPUTED_VALUE"""),11.0)</f>
        <v>11</v>
      </c>
      <c r="AP4" s="11">
        <f>IFERROR(__xludf.DUMMYFUNCTION("""COMPUTED_VALUE"""),2.0)</f>
        <v>2</v>
      </c>
      <c r="AQ4" s="11" t="str">
        <f>IFERROR(__xludf.DUMMYFUNCTION("""COMPUTED_VALUE"""),"ODD")</f>
        <v>ODD</v>
      </c>
      <c r="AR4" s="11">
        <f>IFERROR(__xludf.DUMMYFUNCTION("""COMPUTED_VALUE"""),20.0)</f>
        <v>20</v>
      </c>
      <c r="AS4" s="11">
        <f>IFERROR(__xludf.DUMMYFUNCTION("""COMPUTED_VALUE"""),8.0)</f>
        <v>8</v>
      </c>
      <c r="AT4" s="11" t="str">
        <f>IFERROR(__xludf.DUMMYFUNCTION("""COMPUTED_VALUE"""),"ODD")</f>
        <v>ODD</v>
      </c>
      <c r="AU4" s="11">
        <f>IFERROR(__xludf.DUMMYFUNCTION("""COMPUTED_VALUE"""),20.0)</f>
        <v>20</v>
      </c>
      <c r="AV4" s="11">
        <f>IFERROR(__xludf.DUMMYFUNCTION("""COMPUTED_VALUE"""),11.0)</f>
        <v>11</v>
      </c>
      <c r="AW4" s="11" t="str">
        <f>IFERROR(__xludf.DUMMYFUNCTION("""COMPUTED_VALUE"""),"EVEN")</f>
        <v>EVEN</v>
      </c>
      <c r="AX4" s="11">
        <f>IFERROR(__xludf.DUMMYFUNCTION("""COMPUTED_VALUE"""),11.0)</f>
        <v>11</v>
      </c>
      <c r="AY4" s="11">
        <f>IFERROR(__xludf.DUMMYFUNCTION("""COMPUTED_VALUE"""),2.0)</f>
        <v>2</v>
      </c>
      <c r="AZ4" s="11" t="str">
        <f>IFERROR(__xludf.DUMMYFUNCTION("""COMPUTED_VALUE"""),"ODD")</f>
        <v>ODD</v>
      </c>
      <c r="BA4" s="11">
        <f>IFERROR(__xludf.DUMMYFUNCTION("""COMPUTED_VALUE"""),20.0)</f>
        <v>20</v>
      </c>
      <c r="BB4" s="11">
        <f>IFERROR(__xludf.DUMMYFUNCTION("""COMPUTED_VALUE"""),2.0)</f>
        <v>2</v>
      </c>
      <c r="BC4" s="11" t="str">
        <f>IFERROR(__xludf.DUMMYFUNCTION("""COMPUTED_VALUE"""),"EVEN")</f>
        <v>EVEN</v>
      </c>
      <c r="BD4" s="11">
        <f>IFERROR(__xludf.DUMMYFUNCTION("""COMPUTED_VALUE"""),11.0)</f>
        <v>11</v>
      </c>
      <c r="BE4" s="11">
        <f>IFERROR(__xludf.DUMMYFUNCTION("""COMPUTED_VALUE"""),5.0)</f>
        <v>5</v>
      </c>
      <c r="BF4" s="11" t="str">
        <f>IFERROR(__xludf.DUMMYFUNCTION("""COMPUTED_VALUE"""),"ODD")</f>
        <v>ODD</v>
      </c>
      <c r="BG4" s="11">
        <f>IFERROR(__xludf.DUMMYFUNCTION("""COMPUTED_VALUE"""),20.0)</f>
        <v>20</v>
      </c>
      <c r="BH4" s="11">
        <f>IFERROR(__xludf.DUMMYFUNCTION("""COMPUTED_VALUE"""),5.0)</f>
        <v>5</v>
      </c>
      <c r="BI4" s="11" t="str">
        <f>IFERROR(__xludf.DUMMYFUNCTION("""COMPUTED_VALUE"""),"ODD")</f>
        <v>ODD</v>
      </c>
      <c r="BJ4" s="11">
        <f>IFERROR(__xludf.DUMMYFUNCTION("""COMPUTED_VALUE"""),20.0)</f>
        <v>20</v>
      </c>
      <c r="BK4" s="11">
        <f>IFERROR(__xludf.DUMMYFUNCTION("""COMPUTED_VALUE"""),1.0)</f>
        <v>1</v>
      </c>
      <c r="BL4" s="11" t="str">
        <f>IFERROR(__xludf.DUMMYFUNCTION("""COMPUTED_VALUE"""),"EVEN")</f>
        <v>EVEN</v>
      </c>
      <c r="BM4" s="11">
        <f>IFERROR(__xludf.DUMMYFUNCTION("""COMPUTED_VALUE"""),11.0)</f>
        <v>11</v>
      </c>
      <c r="BN4" s="11">
        <f>IFERROR(__xludf.DUMMYFUNCTION("""COMPUTED_VALUE"""),7.0)</f>
        <v>7</v>
      </c>
      <c r="BO4" s="11" t="str">
        <f>IFERROR(__xludf.DUMMYFUNCTION("""COMPUTED_VALUE"""),"ODD")</f>
        <v>ODD</v>
      </c>
      <c r="BP4" s="11">
        <f>IFERROR(__xludf.DUMMYFUNCTION("""COMPUTED_VALUE"""),11.0)</f>
        <v>11</v>
      </c>
      <c r="BQ4" s="11">
        <f>IFERROR(__xludf.DUMMYFUNCTION("""COMPUTED_VALUE"""),10.0)</f>
        <v>10</v>
      </c>
      <c r="BR4" s="11" t="str">
        <f>IFERROR(__xludf.DUMMYFUNCTION("""COMPUTED_VALUE"""),"ODD")</f>
        <v>ODD</v>
      </c>
      <c r="BS4" s="11">
        <f>IFERROR(__xludf.DUMMYFUNCTION("""COMPUTED_VALUE"""),20.0)</f>
        <v>20</v>
      </c>
    </row>
    <row r="5">
      <c r="A5" s="11">
        <f>IFERROR(__xludf.DUMMYFUNCTION("""COMPUTED_VALUE"""),4.0)</f>
        <v>4</v>
      </c>
      <c r="B5" s="13" t="str">
        <f>IFERROR(__xludf.DUMMYFUNCTION("""COMPUTED_VALUE"""),"https://docs.google.com/spreadsheets/d/1GQHANJwt21L_bPqLY1_csXepCGg0DotX1Eg2JfJJIdY/edit?usp=sharing")</f>
        <v>https://docs.google.com/spreadsheets/d/1GQHANJwt21L_bPqLY1_csXepCGg0DotX1Eg2JfJJIdY/edit?usp=sharing</v>
      </c>
      <c r="C5" s="11">
        <f>IFERROR(__xludf.DUMMYFUNCTION("""COMPUTED_VALUE"""),11.0)</f>
        <v>11</v>
      </c>
      <c r="D5" s="11" t="str">
        <f>IFERROR(__xludf.DUMMYFUNCTION("""COMPUTED_VALUE"""),"ODD")</f>
        <v>ODD</v>
      </c>
      <c r="E5" s="11">
        <f>IFERROR(__xludf.DUMMYFUNCTION("""COMPUTED_VALUE"""),11.0)</f>
        <v>11</v>
      </c>
      <c r="F5" s="11">
        <f>IFERROR(__xludf.DUMMYFUNCTION("""COMPUTED_VALUE"""),10.0)</f>
        <v>10</v>
      </c>
      <c r="G5" s="11" t="str">
        <f>IFERROR(__xludf.DUMMYFUNCTION("""COMPUTED_VALUE"""),"ODD")</f>
        <v>ODD</v>
      </c>
      <c r="H5" s="11">
        <f>IFERROR(__xludf.DUMMYFUNCTION("""COMPUTED_VALUE"""),11.0)</f>
        <v>11</v>
      </c>
      <c r="I5" s="11">
        <f>IFERROR(__xludf.DUMMYFUNCTION("""COMPUTED_VALUE"""),8.0)</f>
        <v>8</v>
      </c>
      <c r="J5" s="11" t="str">
        <f>IFERROR(__xludf.DUMMYFUNCTION("""COMPUTED_VALUE"""),"ODD")</f>
        <v>ODD</v>
      </c>
      <c r="K5" s="11">
        <f>IFERROR(__xludf.DUMMYFUNCTION("""COMPUTED_VALUE"""),20.0)</f>
        <v>20</v>
      </c>
      <c r="L5" s="11">
        <f>IFERROR(__xludf.DUMMYFUNCTION("""COMPUTED_VALUE"""),8.0)</f>
        <v>8</v>
      </c>
      <c r="M5" s="11" t="str">
        <f>IFERROR(__xludf.DUMMYFUNCTION("""COMPUTED_VALUE"""),"EVEN")</f>
        <v>EVEN</v>
      </c>
      <c r="N5" s="11">
        <f>IFERROR(__xludf.DUMMYFUNCTION("""COMPUTED_VALUE"""),11.0)</f>
        <v>11</v>
      </c>
      <c r="O5" s="11">
        <f>IFERROR(__xludf.DUMMYFUNCTION("""COMPUTED_VALUE"""),6.0)</f>
        <v>6</v>
      </c>
      <c r="P5" s="11" t="str">
        <f>IFERROR(__xludf.DUMMYFUNCTION("""COMPUTED_VALUE"""),"EVEN")</f>
        <v>EVEN</v>
      </c>
      <c r="Q5" s="11">
        <f>IFERROR(__xludf.DUMMYFUNCTION("""COMPUTED_VALUE"""),11.0)</f>
        <v>11</v>
      </c>
      <c r="R5" s="11">
        <f>IFERROR(__xludf.DUMMYFUNCTION("""COMPUTED_VALUE"""),5.0)</f>
        <v>5</v>
      </c>
      <c r="S5" s="11" t="str">
        <f>IFERROR(__xludf.DUMMYFUNCTION("""COMPUTED_VALUE"""),"EVEN")</f>
        <v>EVEN</v>
      </c>
      <c r="T5" s="11">
        <f>IFERROR(__xludf.DUMMYFUNCTION("""COMPUTED_VALUE"""),11.0)</f>
        <v>11</v>
      </c>
      <c r="U5" s="11">
        <f>IFERROR(__xludf.DUMMYFUNCTION("""COMPUTED_VALUE"""),3.0)</f>
        <v>3</v>
      </c>
      <c r="V5" s="11" t="str">
        <f>IFERROR(__xludf.DUMMYFUNCTION("""COMPUTED_VALUE"""),"EVEN")</f>
        <v>EVEN</v>
      </c>
      <c r="W5" s="11">
        <f>IFERROR(__xludf.DUMMYFUNCTION("""COMPUTED_VALUE"""),11.0)</f>
        <v>11</v>
      </c>
      <c r="X5" s="11">
        <f>IFERROR(__xludf.DUMMYFUNCTION("""COMPUTED_VALUE"""),3.0)</f>
        <v>3</v>
      </c>
      <c r="Y5" s="11" t="str">
        <f>IFERROR(__xludf.DUMMYFUNCTION("""COMPUTED_VALUE"""),"ODD")</f>
        <v>ODD</v>
      </c>
      <c r="Z5" s="11">
        <f>IFERROR(__xludf.DUMMYFUNCTION("""COMPUTED_VALUE"""),20.0)</f>
        <v>20</v>
      </c>
      <c r="AA5" s="11">
        <f>IFERROR(__xludf.DUMMYFUNCTION("""COMPUTED_VALUE"""),7.0)</f>
        <v>7</v>
      </c>
      <c r="AB5" s="11" t="str">
        <f>IFERROR(__xludf.DUMMYFUNCTION("""COMPUTED_VALUE"""),"ODD")</f>
        <v>ODD</v>
      </c>
      <c r="AC5" s="11">
        <f>IFERROR(__xludf.DUMMYFUNCTION("""COMPUTED_VALUE"""),20.0)</f>
        <v>20</v>
      </c>
      <c r="AD5" s="11">
        <f>IFERROR(__xludf.DUMMYFUNCTION("""COMPUTED_VALUE"""),6.0)</f>
        <v>6</v>
      </c>
      <c r="AE5" s="11" t="str">
        <f>IFERROR(__xludf.DUMMYFUNCTION("""COMPUTED_VALUE"""),"EVEN")</f>
        <v>EVEN</v>
      </c>
      <c r="AF5" s="11">
        <f>IFERROR(__xludf.DUMMYFUNCTION("""COMPUTED_VALUE"""),11.0)</f>
        <v>11</v>
      </c>
      <c r="AG5" s="11">
        <f>IFERROR(__xludf.DUMMYFUNCTION("""COMPUTED_VALUE"""),11.0)</f>
        <v>11</v>
      </c>
      <c r="AH5" s="11" t="str">
        <f>IFERROR(__xludf.DUMMYFUNCTION("""COMPUTED_VALUE"""),"EVEN")</f>
        <v>EVEN</v>
      </c>
      <c r="AI5" s="11">
        <f>IFERROR(__xludf.DUMMYFUNCTION("""COMPUTED_VALUE"""),11.0)</f>
        <v>11</v>
      </c>
      <c r="AJ5" s="11">
        <f>IFERROR(__xludf.DUMMYFUNCTION("""COMPUTED_VALUE"""),5.0)</f>
        <v>5</v>
      </c>
      <c r="AK5" s="11" t="str">
        <f>IFERROR(__xludf.DUMMYFUNCTION("""COMPUTED_VALUE"""),"EVEN")</f>
        <v>EVEN</v>
      </c>
      <c r="AL5" s="11">
        <f>IFERROR(__xludf.DUMMYFUNCTION("""COMPUTED_VALUE"""),11.0)</f>
        <v>11</v>
      </c>
      <c r="AM5" s="11">
        <f>IFERROR(__xludf.DUMMYFUNCTION("""COMPUTED_VALUE"""),9.0)</f>
        <v>9</v>
      </c>
      <c r="AN5" s="11" t="str">
        <f>IFERROR(__xludf.DUMMYFUNCTION("""COMPUTED_VALUE"""),"ODD")</f>
        <v>ODD</v>
      </c>
      <c r="AO5" s="11">
        <f>IFERROR(__xludf.DUMMYFUNCTION("""COMPUTED_VALUE"""),20.0)</f>
        <v>20</v>
      </c>
      <c r="AP5" s="11">
        <f>IFERROR(__xludf.DUMMYFUNCTION("""COMPUTED_VALUE"""),7.0)</f>
        <v>7</v>
      </c>
      <c r="AQ5" s="11" t="str">
        <f>IFERROR(__xludf.DUMMYFUNCTION("""COMPUTED_VALUE"""),"EVEN")</f>
        <v>EVEN</v>
      </c>
      <c r="AR5" s="11">
        <f>IFERROR(__xludf.DUMMYFUNCTION("""COMPUTED_VALUE"""),11.0)</f>
        <v>11</v>
      </c>
      <c r="AS5" s="11">
        <f>IFERROR(__xludf.DUMMYFUNCTION("""COMPUTED_VALUE"""),6.0)</f>
        <v>6</v>
      </c>
      <c r="AT5" s="11" t="str">
        <f>IFERROR(__xludf.DUMMYFUNCTION("""COMPUTED_VALUE"""),"ODD")</f>
        <v>ODD</v>
      </c>
      <c r="AU5" s="11">
        <f>IFERROR(__xludf.DUMMYFUNCTION("""COMPUTED_VALUE"""),20.0)</f>
        <v>20</v>
      </c>
      <c r="AV5" s="11">
        <f>IFERROR(__xludf.DUMMYFUNCTION("""COMPUTED_VALUE"""),6.0)</f>
        <v>6</v>
      </c>
      <c r="AW5" s="11" t="str">
        <f>IFERROR(__xludf.DUMMYFUNCTION("""COMPUTED_VALUE"""),"EVEN")</f>
        <v>EVEN</v>
      </c>
      <c r="AX5" s="11">
        <f>IFERROR(__xludf.DUMMYFUNCTION("""COMPUTED_VALUE"""),11.0)</f>
        <v>11</v>
      </c>
      <c r="AY5" s="11">
        <f>IFERROR(__xludf.DUMMYFUNCTION("""COMPUTED_VALUE"""),9.0)</f>
        <v>9</v>
      </c>
      <c r="AZ5" s="11" t="str">
        <f>IFERROR(__xludf.DUMMYFUNCTION("""COMPUTED_VALUE"""),"ODD")</f>
        <v>ODD</v>
      </c>
      <c r="BA5" s="11">
        <f>IFERROR(__xludf.DUMMYFUNCTION("""COMPUTED_VALUE"""),11.0)</f>
        <v>11</v>
      </c>
      <c r="BB5" s="11">
        <f>IFERROR(__xludf.DUMMYFUNCTION("""COMPUTED_VALUE"""),9.0)</f>
        <v>9</v>
      </c>
      <c r="BC5" s="11" t="str">
        <f>IFERROR(__xludf.DUMMYFUNCTION("""COMPUTED_VALUE"""),"EVEN")</f>
        <v>EVEN</v>
      </c>
      <c r="BD5" s="11">
        <f>IFERROR(__xludf.DUMMYFUNCTION("""COMPUTED_VALUE"""),11.0)</f>
        <v>11</v>
      </c>
      <c r="BE5" s="11">
        <f>IFERROR(__xludf.DUMMYFUNCTION("""COMPUTED_VALUE"""),11.0)</f>
        <v>11</v>
      </c>
      <c r="BF5" s="11" t="str">
        <f>IFERROR(__xludf.DUMMYFUNCTION("""COMPUTED_VALUE"""),"ODD")</f>
        <v>ODD</v>
      </c>
      <c r="BG5" s="11">
        <f>IFERROR(__xludf.DUMMYFUNCTION("""COMPUTED_VALUE"""),11.0)</f>
        <v>11</v>
      </c>
      <c r="BH5" s="11">
        <f>IFERROR(__xludf.DUMMYFUNCTION("""COMPUTED_VALUE"""),7.0)</f>
        <v>7</v>
      </c>
      <c r="BI5" s="11" t="str">
        <f>IFERROR(__xludf.DUMMYFUNCTION("""COMPUTED_VALUE"""),"EVEN")</f>
        <v>EVEN</v>
      </c>
      <c r="BJ5" s="11">
        <f>IFERROR(__xludf.DUMMYFUNCTION("""COMPUTED_VALUE"""),11.0)</f>
        <v>11</v>
      </c>
      <c r="BK5" s="11">
        <f>IFERROR(__xludf.DUMMYFUNCTION("""COMPUTED_VALUE"""),12.0)</f>
        <v>12</v>
      </c>
      <c r="BL5" s="11" t="str">
        <f>IFERROR(__xludf.DUMMYFUNCTION("""COMPUTED_VALUE"""),"EVEN")</f>
        <v>EVEN</v>
      </c>
      <c r="BM5" s="11">
        <f>IFERROR(__xludf.DUMMYFUNCTION("""COMPUTED_VALUE"""),11.0)</f>
        <v>11</v>
      </c>
      <c r="BN5" s="11">
        <f>IFERROR(__xludf.DUMMYFUNCTION("""COMPUTED_VALUE"""),2.0)</f>
        <v>2</v>
      </c>
      <c r="BO5" s="11" t="str">
        <f>IFERROR(__xludf.DUMMYFUNCTION("""COMPUTED_VALUE"""),"ODD")</f>
        <v>ODD</v>
      </c>
      <c r="BP5" s="11">
        <f>IFERROR(__xludf.DUMMYFUNCTION("""COMPUTED_VALUE"""),20.0)</f>
        <v>20</v>
      </c>
      <c r="BQ5" s="11">
        <f>IFERROR(__xludf.DUMMYFUNCTION("""COMPUTED_VALUE"""),6.0)</f>
        <v>6</v>
      </c>
      <c r="BR5" s="11" t="str">
        <f>IFERROR(__xludf.DUMMYFUNCTION("""COMPUTED_VALUE"""),"ODD")</f>
        <v>ODD</v>
      </c>
      <c r="BS5" s="11">
        <f>IFERROR(__xludf.DUMMYFUNCTION("""COMPUTED_VALUE"""),11.0)</f>
        <v>11</v>
      </c>
    </row>
    <row r="6">
      <c r="A6" s="11">
        <f>IFERROR(__xludf.DUMMYFUNCTION("""COMPUTED_VALUE"""),5.0)</f>
        <v>5</v>
      </c>
      <c r="B6" s="13" t="str">
        <f>IFERROR(__xludf.DUMMYFUNCTION("""COMPUTED_VALUE"""),"https://docs.google.com/spreadsheets/d/1dlqTfVTUg9EAsSMl0zAx3HsQ4S8QAPOZj-3TX0g-5aA/edit?usp=sharing")</f>
        <v>https://docs.google.com/spreadsheets/d/1dlqTfVTUg9EAsSMl0zAx3HsQ4S8QAPOZj-3TX0g-5aA/edit?usp=sharing</v>
      </c>
      <c r="C6" s="11">
        <f>IFERROR(__xludf.DUMMYFUNCTION("""COMPUTED_VALUE"""),9.0)</f>
        <v>9</v>
      </c>
      <c r="D6" s="11" t="str">
        <f>IFERROR(__xludf.DUMMYFUNCTION("""COMPUTED_VALUE"""),"EVEN")</f>
        <v>EVEN</v>
      </c>
      <c r="E6" s="11">
        <f>IFERROR(__xludf.DUMMYFUNCTION("""COMPUTED_VALUE"""),11.0)</f>
        <v>11</v>
      </c>
      <c r="F6" s="11">
        <f>IFERROR(__xludf.DUMMYFUNCTION("""COMPUTED_VALUE"""),8.0)</f>
        <v>8</v>
      </c>
      <c r="G6" s="11" t="str">
        <f>IFERROR(__xludf.DUMMYFUNCTION("""COMPUTED_VALUE"""),"EVEN")</f>
        <v>EVEN</v>
      </c>
      <c r="H6" s="11">
        <f>IFERROR(__xludf.DUMMYFUNCTION("""COMPUTED_VALUE"""),11.0)</f>
        <v>11</v>
      </c>
      <c r="I6" s="11">
        <f>IFERROR(__xludf.DUMMYFUNCTION("""COMPUTED_VALUE"""),12.0)</f>
        <v>12</v>
      </c>
      <c r="J6" s="11" t="str">
        <f>IFERROR(__xludf.DUMMYFUNCTION("""COMPUTED_VALUE"""),"ODD")</f>
        <v>ODD</v>
      </c>
      <c r="K6" s="11">
        <f>IFERROR(__xludf.DUMMYFUNCTION("""COMPUTED_VALUE"""),11.0)</f>
        <v>11</v>
      </c>
      <c r="L6" s="11">
        <f>IFERROR(__xludf.DUMMYFUNCTION("""COMPUTED_VALUE"""),6.0)</f>
        <v>6</v>
      </c>
      <c r="M6" s="11" t="str">
        <f>IFERROR(__xludf.DUMMYFUNCTION("""COMPUTED_VALUE"""),"EVEN")</f>
        <v>EVEN</v>
      </c>
      <c r="N6" s="11">
        <f>IFERROR(__xludf.DUMMYFUNCTION("""COMPUTED_VALUE"""),11.0)</f>
        <v>11</v>
      </c>
      <c r="O6" s="11">
        <f>IFERROR(__xludf.DUMMYFUNCTION("""COMPUTED_VALUE"""),8.0)</f>
        <v>8</v>
      </c>
      <c r="P6" s="11" t="str">
        <f>IFERROR(__xludf.DUMMYFUNCTION("""COMPUTED_VALUE"""),"ODD")</f>
        <v>ODD</v>
      </c>
      <c r="Q6" s="11">
        <f>IFERROR(__xludf.DUMMYFUNCTION("""COMPUTED_VALUE"""),20.0)</f>
        <v>20</v>
      </c>
      <c r="R6" s="11">
        <f>IFERROR(__xludf.DUMMYFUNCTION("""COMPUTED_VALUE"""),4.0)</f>
        <v>4</v>
      </c>
      <c r="S6" s="11" t="str">
        <f>IFERROR(__xludf.DUMMYFUNCTION("""COMPUTED_VALUE"""),"EVEN")</f>
        <v>EVEN</v>
      </c>
      <c r="T6" s="11">
        <f>IFERROR(__xludf.DUMMYFUNCTION("""COMPUTED_VALUE"""),11.0)</f>
        <v>11</v>
      </c>
      <c r="U6" s="11">
        <f>IFERROR(__xludf.DUMMYFUNCTION("""COMPUTED_VALUE"""),2.0)</f>
        <v>2</v>
      </c>
      <c r="V6" s="11" t="str">
        <f>IFERROR(__xludf.DUMMYFUNCTION("""COMPUTED_VALUE"""),"EVEN")</f>
        <v>EVEN</v>
      </c>
      <c r="W6" s="11">
        <f>IFERROR(__xludf.DUMMYFUNCTION("""COMPUTED_VALUE"""),11.0)</f>
        <v>11</v>
      </c>
      <c r="X6" s="11">
        <f>IFERROR(__xludf.DUMMYFUNCTION("""COMPUTED_VALUE"""),6.0)</f>
        <v>6</v>
      </c>
      <c r="Y6" s="11" t="str">
        <f>IFERROR(__xludf.DUMMYFUNCTION("""COMPUTED_VALUE"""),"ODD")</f>
        <v>ODD</v>
      </c>
      <c r="Z6" s="11">
        <f>IFERROR(__xludf.DUMMYFUNCTION("""COMPUTED_VALUE"""),20.0)</f>
        <v>20</v>
      </c>
      <c r="AA6" s="11">
        <f>IFERROR(__xludf.DUMMYFUNCTION("""COMPUTED_VALUE"""),6.0)</f>
        <v>6</v>
      </c>
      <c r="AB6" s="11" t="str">
        <f>IFERROR(__xludf.DUMMYFUNCTION("""COMPUTED_VALUE"""),"ODD")</f>
        <v>ODD</v>
      </c>
      <c r="AC6" s="11">
        <f>IFERROR(__xludf.DUMMYFUNCTION("""COMPUTED_VALUE"""),20.0)</f>
        <v>20</v>
      </c>
      <c r="AD6" s="11">
        <f>IFERROR(__xludf.DUMMYFUNCTION("""COMPUTED_VALUE"""),3.0)</f>
        <v>3</v>
      </c>
      <c r="AE6" s="11" t="str">
        <f>IFERROR(__xludf.DUMMYFUNCTION("""COMPUTED_VALUE"""),"EVEN")</f>
        <v>EVEN</v>
      </c>
      <c r="AF6" s="11">
        <f>IFERROR(__xludf.DUMMYFUNCTION("""COMPUTED_VALUE"""),11.0)</f>
        <v>11</v>
      </c>
      <c r="AG6" s="11">
        <f>IFERROR(__xludf.DUMMYFUNCTION("""COMPUTED_VALUE"""),8.0)</f>
        <v>8</v>
      </c>
      <c r="AH6" s="11" t="str">
        <f>IFERROR(__xludf.DUMMYFUNCTION("""COMPUTED_VALUE"""),"ODD")</f>
        <v>ODD</v>
      </c>
      <c r="AI6" s="11">
        <f>IFERROR(__xludf.DUMMYFUNCTION("""COMPUTED_VALUE"""),20.0)</f>
        <v>20</v>
      </c>
      <c r="AJ6" s="11">
        <f>IFERROR(__xludf.DUMMYFUNCTION("""COMPUTED_VALUE"""),4.0)</f>
        <v>4</v>
      </c>
      <c r="AK6" s="11" t="str">
        <f>IFERROR(__xludf.DUMMYFUNCTION("""COMPUTED_VALUE"""),"EVEN")</f>
        <v>EVEN</v>
      </c>
      <c r="AL6" s="11">
        <f>IFERROR(__xludf.DUMMYFUNCTION("""COMPUTED_VALUE"""),11.0)</f>
        <v>11</v>
      </c>
      <c r="AM6" s="11">
        <f>IFERROR(__xludf.DUMMYFUNCTION("""COMPUTED_VALUE"""),1.0)</f>
        <v>1</v>
      </c>
      <c r="AN6" s="11" t="str">
        <f>IFERROR(__xludf.DUMMYFUNCTION("""COMPUTED_VALUE"""),"ODD")</f>
        <v>ODD</v>
      </c>
      <c r="AO6" s="11">
        <f>IFERROR(__xludf.DUMMYFUNCTION("""COMPUTED_VALUE"""),11.0)</f>
        <v>11</v>
      </c>
      <c r="AP6" s="11">
        <f>IFERROR(__xludf.DUMMYFUNCTION("""COMPUTED_VALUE"""),12.0)</f>
        <v>12</v>
      </c>
      <c r="AQ6" s="11" t="str">
        <f>IFERROR(__xludf.DUMMYFUNCTION("""COMPUTED_VALUE"""),"ODD")</f>
        <v>ODD</v>
      </c>
      <c r="AR6" s="11">
        <f>IFERROR(__xludf.DUMMYFUNCTION("""COMPUTED_VALUE"""),11.0)</f>
        <v>11</v>
      </c>
      <c r="AS6" s="11">
        <f>IFERROR(__xludf.DUMMYFUNCTION("""COMPUTED_VALUE"""),12.0)</f>
        <v>12</v>
      </c>
      <c r="AT6" s="11" t="str">
        <f>IFERROR(__xludf.DUMMYFUNCTION("""COMPUTED_VALUE"""),"EVEN")</f>
        <v>EVEN</v>
      </c>
      <c r="AU6" s="11">
        <f>IFERROR(__xludf.DUMMYFUNCTION("""COMPUTED_VALUE"""),11.0)</f>
        <v>11</v>
      </c>
      <c r="AV6" s="11">
        <f>IFERROR(__xludf.DUMMYFUNCTION("""COMPUTED_VALUE"""),12.0)</f>
        <v>12</v>
      </c>
      <c r="AW6" s="11" t="str">
        <f>IFERROR(__xludf.DUMMYFUNCTION("""COMPUTED_VALUE"""),"EVEN")</f>
        <v>EVEN</v>
      </c>
      <c r="AX6" s="11">
        <f>IFERROR(__xludf.DUMMYFUNCTION("""COMPUTED_VALUE"""),11.0)</f>
        <v>11</v>
      </c>
      <c r="AY6" s="11">
        <f>IFERROR(__xludf.DUMMYFUNCTION("""COMPUTED_VALUE"""),11.0)</f>
        <v>11</v>
      </c>
      <c r="AZ6" s="11" t="str">
        <f>IFERROR(__xludf.DUMMYFUNCTION("""COMPUTED_VALUE"""),"ODD")</f>
        <v>ODD</v>
      </c>
      <c r="BA6" s="11">
        <f>IFERROR(__xludf.DUMMYFUNCTION("""COMPUTED_VALUE"""),20.0)</f>
        <v>20</v>
      </c>
      <c r="BB6" s="11">
        <f>IFERROR(__xludf.DUMMYFUNCTION("""COMPUTED_VALUE"""),10.0)</f>
        <v>10</v>
      </c>
      <c r="BC6" s="11" t="str">
        <f>IFERROR(__xludf.DUMMYFUNCTION("""COMPUTED_VALUE"""),"EVEN")</f>
        <v>EVEN</v>
      </c>
      <c r="BD6" s="11">
        <f>IFERROR(__xludf.DUMMYFUNCTION("""COMPUTED_VALUE"""),11.0)</f>
        <v>11</v>
      </c>
      <c r="BE6" s="11">
        <f>IFERROR(__xludf.DUMMYFUNCTION("""COMPUTED_VALUE"""),3.0)</f>
        <v>3</v>
      </c>
      <c r="BF6" s="11" t="str">
        <f>IFERROR(__xludf.DUMMYFUNCTION("""COMPUTED_VALUE"""),"ODD")</f>
        <v>ODD</v>
      </c>
      <c r="BG6" s="11">
        <f>IFERROR(__xludf.DUMMYFUNCTION("""COMPUTED_VALUE"""),11.0)</f>
        <v>11</v>
      </c>
      <c r="BH6" s="11">
        <f>IFERROR(__xludf.DUMMYFUNCTION("""COMPUTED_VALUE"""),3.0)</f>
        <v>3</v>
      </c>
      <c r="BI6" s="11" t="str">
        <f>IFERROR(__xludf.DUMMYFUNCTION("""COMPUTED_VALUE"""),"ODD")</f>
        <v>ODD</v>
      </c>
      <c r="BJ6" s="11">
        <f>IFERROR(__xludf.DUMMYFUNCTION("""COMPUTED_VALUE"""),11.0)</f>
        <v>11</v>
      </c>
      <c r="BK6" s="11">
        <f>IFERROR(__xludf.DUMMYFUNCTION("""COMPUTED_VALUE"""),9.0)</f>
        <v>9</v>
      </c>
      <c r="BL6" s="11" t="str">
        <f>IFERROR(__xludf.DUMMYFUNCTION("""COMPUTED_VALUE"""),"ODD")</f>
        <v>ODD</v>
      </c>
      <c r="BM6" s="11">
        <f>IFERROR(__xludf.DUMMYFUNCTION("""COMPUTED_VALUE"""),11.0)</f>
        <v>11</v>
      </c>
      <c r="BN6" s="11">
        <f>IFERROR(__xludf.DUMMYFUNCTION("""COMPUTED_VALUE"""),11.0)</f>
        <v>11</v>
      </c>
      <c r="BO6" s="11" t="str">
        <f>IFERROR(__xludf.DUMMYFUNCTION("""COMPUTED_VALUE"""),"ODD")</f>
        <v>ODD</v>
      </c>
      <c r="BP6" s="11">
        <f>IFERROR(__xludf.DUMMYFUNCTION("""COMPUTED_VALUE"""),20.0)</f>
        <v>20</v>
      </c>
      <c r="BQ6" s="11">
        <f>IFERROR(__xludf.DUMMYFUNCTION("""COMPUTED_VALUE"""),9.0)</f>
        <v>9</v>
      </c>
      <c r="BR6" s="11" t="str">
        <f>IFERROR(__xludf.DUMMYFUNCTION("""COMPUTED_VALUE"""),"ODD")</f>
        <v>ODD</v>
      </c>
      <c r="BS6" s="11">
        <f>IFERROR(__xludf.DUMMYFUNCTION("""COMPUTED_VALUE"""),20.0)</f>
        <v>20</v>
      </c>
    </row>
    <row r="7">
      <c r="A7" s="11">
        <f>IFERROR(__xludf.DUMMYFUNCTION("""COMPUTED_VALUE"""),6.0)</f>
        <v>6</v>
      </c>
      <c r="B7" s="13" t="str">
        <f>IFERROR(__xludf.DUMMYFUNCTION("""COMPUTED_VALUE"""),"https://docs.google.com/spreadsheets/d/12ZD3f6gipT4Gbpev8rVxq_CtWOtGgiUqn2KykmSKMzQ/edit?usp=sharing")</f>
        <v>https://docs.google.com/spreadsheets/d/12ZD3f6gipT4Gbpev8rVxq_CtWOtGgiUqn2KykmSKMzQ/edit?usp=sharing</v>
      </c>
      <c r="C7" s="11">
        <f>IFERROR(__xludf.DUMMYFUNCTION("""COMPUTED_VALUE"""),12.0)</f>
        <v>12</v>
      </c>
      <c r="D7" s="11" t="str">
        <f>IFERROR(__xludf.DUMMYFUNCTION("""COMPUTED_VALUE"""),"ODD")</f>
        <v>ODD</v>
      </c>
      <c r="E7" s="11">
        <f>IFERROR(__xludf.DUMMYFUNCTION("""COMPUTED_VALUE"""),11.0)</f>
        <v>11</v>
      </c>
      <c r="F7" s="11">
        <f>IFERROR(__xludf.DUMMYFUNCTION("""COMPUTED_VALUE"""),7.0)</f>
        <v>7</v>
      </c>
      <c r="G7" s="11" t="str">
        <f>IFERROR(__xludf.DUMMYFUNCTION("""COMPUTED_VALUE"""),"ODD")</f>
        <v>ODD</v>
      </c>
      <c r="H7" s="11">
        <f>IFERROR(__xludf.DUMMYFUNCTION("""COMPUTED_VALUE"""),20.0)</f>
        <v>20</v>
      </c>
      <c r="I7" s="11">
        <f>IFERROR(__xludf.DUMMYFUNCTION("""COMPUTED_VALUE"""),2.0)</f>
        <v>2</v>
      </c>
      <c r="J7" s="11" t="str">
        <f>IFERROR(__xludf.DUMMYFUNCTION("""COMPUTED_VALUE"""),"ODD")</f>
        <v>ODD</v>
      </c>
      <c r="K7" s="11">
        <f>IFERROR(__xludf.DUMMYFUNCTION("""COMPUTED_VALUE"""),20.0)</f>
        <v>20</v>
      </c>
      <c r="L7" s="11">
        <f>IFERROR(__xludf.DUMMYFUNCTION("""COMPUTED_VALUE"""),5.0)</f>
        <v>5</v>
      </c>
      <c r="M7" s="11" t="str">
        <f>IFERROR(__xludf.DUMMYFUNCTION("""COMPUTED_VALUE"""),"EVEN")</f>
        <v>EVEN</v>
      </c>
      <c r="N7" s="11">
        <f>IFERROR(__xludf.DUMMYFUNCTION("""COMPUTED_VALUE"""),11.0)</f>
        <v>11</v>
      </c>
      <c r="O7" s="11">
        <f>IFERROR(__xludf.DUMMYFUNCTION("""COMPUTED_VALUE"""),4.0)</f>
        <v>4</v>
      </c>
      <c r="P7" s="11" t="str">
        <f>IFERROR(__xludf.DUMMYFUNCTION("""COMPUTED_VALUE"""),"EVEN")</f>
        <v>EVEN</v>
      </c>
      <c r="Q7" s="11">
        <f>IFERROR(__xludf.DUMMYFUNCTION("""COMPUTED_VALUE"""),11.0)</f>
        <v>11</v>
      </c>
      <c r="R7" s="11">
        <f>IFERROR(__xludf.DUMMYFUNCTION("""COMPUTED_VALUE"""),2.0)</f>
        <v>2</v>
      </c>
      <c r="S7" s="11" t="str">
        <f>IFERROR(__xludf.DUMMYFUNCTION("""COMPUTED_VALUE"""),"EVEN")</f>
        <v>EVEN</v>
      </c>
      <c r="T7" s="11">
        <f>IFERROR(__xludf.DUMMYFUNCTION("""COMPUTED_VALUE"""),11.0)</f>
        <v>11</v>
      </c>
      <c r="U7" s="11">
        <f>IFERROR(__xludf.DUMMYFUNCTION("""COMPUTED_VALUE"""),9.0)</f>
        <v>9</v>
      </c>
      <c r="V7" s="11" t="str">
        <f>IFERROR(__xludf.DUMMYFUNCTION("""COMPUTED_VALUE"""),"EVEN")</f>
        <v>EVEN</v>
      </c>
      <c r="W7" s="11">
        <f>IFERROR(__xludf.DUMMYFUNCTION("""COMPUTED_VALUE"""),11.0)</f>
        <v>11</v>
      </c>
      <c r="X7" s="11">
        <f>IFERROR(__xludf.DUMMYFUNCTION("""COMPUTED_VALUE"""),5.0)</f>
        <v>5</v>
      </c>
      <c r="Y7" s="11" t="str">
        <f>IFERROR(__xludf.DUMMYFUNCTION("""COMPUTED_VALUE"""),"ODD")</f>
        <v>ODD</v>
      </c>
      <c r="Z7" s="11">
        <f>IFERROR(__xludf.DUMMYFUNCTION("""COMPUTED_VALUE"""),11.0)</f>
        <v>11</v>
      </c>
      <c r="AA7" s="11">
        <f>IFERROR(__xludf.DUMMYFUNCTION("""COMPUTED_VALUE"""),5.0)</f>
        <v>5</v>
      </c>
      <c r="AB7" s="11" t="str">
        <f>IFERROR(__xludf.DUMMYFUNCTION("""COMPUTED_VALUE"""),"ODD")</f>
        <v>ODD</v>
      </c>
      <c r="AC7" s="11">
        <f>IFERROR(__xludf.DUMMYFUNCTION("""COMPUTED_VALUE"""),11.0)</f>
        <v>11</v>
      </c>
      <c r="AD7" s="11">
        <f>IFERROR(__xludf.DUMMYFUNCTION("""COMPUTED_VALUE"""),4.0)</f>
        <v>4</v>
      </c>
      <c r="AE7" s="11" t="str">
        <f>IFERROR(__xludf.DUMMYFUNCTION("""COMPUTED_VALUE"""),"EVEN")</f>
        <v>EVEN</v>
      </c>
      <c r="AF7" s="11">
        <f>IFERROR(__xludf.DUMMYFUNCTION("""COMPUTED_VALUE"""),11.0)</f>
        <v>11</v>
      </c>
      <c r="AG7" s="11">
        <f>IFERROR(__xludf.DUMMYFUNCTION("""COMPUTED_VALUE"""),1.0)</f>
        <v>1</v>
      </c>
      <c r="AH7" s="11" t="str">
        <f>IFERROR(__xludf.DUMMYFUNCTION("""COMPUTED_VALUE"""),"EVEN")</f>
        <v>EVEN</v>
      </c>
      <c r="AI7" s="11">
        <f>IFERROR(__xludf.DUMMYFUNCTION("""COMPUTED_VALUE"""),11.0)</f>
        <v>11</v>
      </c>
      <c r="AJ7" s="11">
        <f>IFERROR(__xludf.DUMMYFUNCTION("""COMPUTED_VALUE"""),12.0)</f>
        <v>12</v>
      </c>
      <c r="AK7" s="11" t="str">
        <f>IFERROR(__xludf.DUMMYFUNCTION("""COMPUTED_VALUE"""),"ODD")</f>
        <v>ODD</v>
      </c>
      <c r="AL7" s="11">
        <f>IFERROR(__xludf.DUMMYFUNCTION("""COMPUTED_VALUE"""),11.0)</f>
        <v>11</v>
      </c>
      <c r="AM7" s="11">
        <f>IFERROR(__xludf.DUMMYFUNCTION("""COMPUTED_VALUE"""),8.0)</f>
        <v>8</v>
      </c>
      <c r="AN7" s="11" t="str">
        <f>IFERROR(__xludf.DUMMYFUNCTION("""COMPUTED_VALUE"""),"ODD")</f>
        <v>ODD</v>
      </c>
      <c r="AO7" s="11">
        <f>IFERROR(__xludf.DUMMYFUNCTION("""COMPUTED_VALUE"""),20.0)</f>
        <v>20</v>
      </c>
      <c r="AP7" s="11">
        <f>IFERROR(__xludf.DUMMYFUNCTION("""COMPUTED_VALUE"""),9.0)</f>
        <v>9</v>
      </c>
      <c r="AQ7" s="11" t="str">
        <f>IFERROR(__xludf.DUMMYFUNCTION("""COMPUTED_VALUE"""),"ODD")</f>
        <v>ODD</v>
      </c>
      <c r="AR7" s="11">
        <f>IFERROR(__xludf.DUMMYFUNCTION("""COMPUTED_VALUE"""),11.0)</f>
        <v>11</v>
      </c>
      <c r="AS7" s="11">
        <f>IFERROR(__xludf.DUMMYFUNCTION("""COMPUTED_VALUE"""),4.0)</f>
        <v>4</v>
      </c>
      <c r="AT7" s="11" t="str">
        <f>IFERROR(__xludf.DUMMYFUNCTION("""COMPUTED_VALUE"""),"ODD")</f>
        <v>ODD</v>
      </c>
      <c r="AU7" s="11">
        <f>IFERROR(__xludf.DUMMYFUNCTION("""COMPUTED_VALUE"""),11.0)</f>
        <v>11</v>
      </c>
      <c r="AV7" s="11">
        <f>IFERROR(__xludf.DUMMYFUNCTION("""COMPUTED_VALUE"""),4.0)</f>
        <v>4</v>
      </c>
      <c r="AW7" s="11" t="str">
        <f>IFERROR(__xludf.DUMMYFUNCTION("""COMPUTED_VALUE"""),"EVEN")</f>
        <v>EVEN</v>
      </c>
      <c r="AX7" s="11">
        <f>IFERROR(__xludf.DUMMYFUNCTION("""COMPUTED_VALUE"""),11.0)</f>
        <v>11</v>
      </c>
      <c r="AY7" s="11">
        <f>IFERROR(__xludf.DUMMYFUNCTION("""COMPUTED_VALUE"""),8.0)</f>
        <v>8</v>
      </c>
      <c r="AZ7" s="11" t="str">
        <f>IFERROR(__xludf.DUMMYFUNCTION("""COMPUTED_VALUE"""),"ODD")</f>
        <v>ODD</v>
      </c>
      <c r="BA7" s="11">
        <f>IFERROR(__xludf.DUMMYFUNCTION("""COMPUTED_VALUE"""),20.0)</f>
        <v>20</v>
      </c>
      <c r="BB7" s="11">
        <f>IFERROR(__xludf.DUMMYFUNCTION("""COMPUTED_VALUE"""),11.0)</f>
        <v>11</v>
      </c>
      <c r="BC7" s="11" t="str">
        <f>IFERROR(__xludf.DUMMYFUNCTION("""COMPUTED_VALUE"""),"EVEN")</f>
        <v>EVEN</v>
      </c>
      <c r="BD7" s="11">
        <f>IFERROR(__xludf.DUMMYFUNCTION("""COMPUTED_VALUE"""),11.0)</f>
        <v>11</v>
      </c>
      <c r="BE7" s="11">
        <f>IFERROR(__xludf.DUMMYFUNCTION("""COMPUTED_VALUE"""),8.0)</f>
        <v>8</v>
      </c>
      <c r="BF7" s="11" t="str">
        <f>IFERROR(__xludf.DUMMYFUNCTION("""COMPUTED_VALUE"""),"EVEN")</f>
        <v>EVEN</v>
      </c>
      <c r="BG7" s="11">
        <f>IFERROR(__xludf.DUMMYFUNCTION("""COMPUTED_VALUE"""),11.0)</f>
        <v>11</v>
      </c>
      <c r="BH7" s="11">
        <f>IFERROR(__xludf.DUMMYFUNCTION("""COMPUTED_VALUE"""),1.0)</f>
        <v>1</v>
      </c>
      <c r="BI7" s="11" t="str">
        <f>IFERROR(__xludf.DUMMYFUNCTION("""COMPUTED_VALUE"""),"EVEN")</f>
        <v>EVEN</v>
      </c>
      <c r="BJ7" s="11">
        <f>IFERROR(__xludf.DUMMYFUNCTION("""COMPUTED_VALUE"""),11.0)</f>
        <v>11</v>
      </c>
      <c r="BK7" s="11">
        <f>IFERROR(__xludf.DUMMYFUNCTION("""COMPUTED_VALUE"""),10.0)</f>
        <v>10</v>
      </c>
      <c r="BL7" s="11" t="str">
        <f>IFERROR(__xludf.DUMMYFUNCTION("""COMPUTED_VALUE"""),"ODD")</f>
        <v>ODD</v>
      </c>
      <c r="BM7" s="11">
        <f>IFERROR(__xludf.DUMMYFUNCTION("""COMPUTED_VALUE"""),20.0)</f>
        <v>20</v>
      </c>
      <c r="BN7" s="11">
        <f>IFERROR(__xludf.DUMMYFUNCTION("""COMPUTED_VALUE"""),1.0)</f>
        <v>1</v>
      </c>
      <c r="BO7" s="11" t="str">
        <f>IFERROR(__xludf.DUMMYFUNCTION("""COMPUTED_VALUE"""),"EVEN")</f>
        <v>EVEN</v>
      </c>
      <c r="BP7" s="11">
        <f>IFERROR(__xludf.DUMMYFUNCTION("""COMPUTED_VALUE"""),11.0)</f>
        <v>11</v>
      </c>
      <c r="BQ7" s="11">
        <f>IFERROR(__xludf.DUMMYFUNCTION("""COMPUTED_VALUE"""),4.0)</f>
        <v>4</v>
      </c>
      <c r="BR7" s="11" t="str">
        <f>IFERROR(__xludf.DUMMYFUNCTION("""COMPUTED_VALUE"""),"ODD")</f>
        <v>ODD</v>
      </c>
      <c r="BS7" s="11">
        <f>IFERROR(__xludf.DUMMYFUNCTION("""COMPUTED_VALUE"""),20.0)</f>
        <v>20</v>
      </c>
    </row>
    <row r="8">
      <c r="A8" s="11">
        <f>IFERROR(__xludf.DUMMYFUNCTION("""COMPUTED_VALUE"""),7.0)</f>
        <v>7</v>
      </c>
      <c r="B8" s="14" t="str">
        <f>IFERROR(__xludf.DUMMYFUNCTION("""COMPUTED_VALUE"""),"https://docs.google.com/spreadsheets/d/1QtKkuiRPoVhBcBbLgADA4Zj6BJ7DFM5ZmyOwqWJLU-g/edit?usp=sharing")</f>
        <v>https://docs.google.com/spreadsheets/d/1QtKkuiRPoVhBcBbLgADA4Zj6BJ7DFM5ZmyOwqWJLU-g/edit?usp=sharing</v>
      </c>
      <c r="C8" s="11">
        <f>IFERROR(__xludf.DUMMYFUNCTION("""COMPUTED_VALUE"""),10.0)</f>
        <v>10</v>
      </c>
      <c r="D8" s="11" t="str">
        <f>IFERROR(__xludf.DUMMYFUNCTION("""COMPUTED_VALUE"""),"ODD")</f>
        <v>ODD</v>
      </c>
      <c r="E8" s="11">
        <f>IFERROR(__xludf.DUMMYFUNCTION("""COMPUTED_VALUE"""),11.0)</f>
        <v>11</v>
      </c>
      <c r="F8" s="11">
        <f>IFERROR(__xludf.DUMMYFUNCTION("""COMPUTED_VALUE"""),6.0)</f>
        <v>6</v>
      </c>
      <c r="G8" s="11" t="str">
        <f>IFERROR(__xludf.DUMMYFUNCTION("""COMPUTED_VALUE"""),"ODD")</f>
        <v>ODD</v>
      </c>
      <c r="H8" s="11">
        <f>IFERROR(__xludf.DUMMYFUNCTION("""COMPUTED_VALUE"""),11.0)</f>
        <v>11</v>
      </c>
      <c r="I8" s="11">
        <f>IFERROR(__xludf.DUMMYFUNCTION("""COMPUTED_VALUE"""),9.0)</f>
        <v>9</v>
      </c>
      <c r="J8" s="11" t="str">
        <f>IFERROR(__xludf.DUMMYFUNCTION("""COMPUTED_VALUE"""),"EVEN")</f>
        <v>EVEN</v>
      </c>
      <c r="K8" s="11">
        <f>IFERROR(__xludf.DUMMYFUNCTION("""COMPUTED_VALUE"""),11.0)</f>
        <v>11</v>
      </c>
      <c r="L8" s="11">
        <f>IFERROR(__xludf.DUMMYFUNCTION("""COMPUTED_VALUE"""),1.0)</f>
        <v>1</v>
      </c>
      <c r="M8" s="11" t="str">
        <f>IFERROR(__xludf.DUMMYFUNCTION("""COMPUTED_VALUE"""),"ODD")</f>
        <v>ODD</v>
      </c>
      <c r="N8" s="11">
        <f>IFERROR(__xludf.DUMMYFUNCTION("""COMPUTED_VALUE"""),20.0)</f>
        <v>20</v>
      </c>
      <c r="O8" s="11">
        <f>IFERROR(__xludf.DUMMYFUNCTION("""COMPUTED_VALUE"""),11.0)</f>
        <v>11</v>
      </c>
      <c r="P8" s="11" t="str">
        <f>IFERROR(__xludf.DUMMYFUNCTION("""COMPUTED_VALUE"""),"ODD")</f>
        <v>ODD</v>
      </c>
      <c r="Q8" s="11">
        <f>IFERROR(__xludf.DUMMYFUNCTION("""COMPUTED_VALUE"""),20.0)</f>
        <v>20</v>
      </c>
      <c r="R8" s="11">
        <f>IFERROR(__xludf.DUMMYFUNCTION("""COMPUTED_VALUE"""),9.0)</f>
        <v>9</v>
      </c>
      <c r="S8" s="11" t="str">
        <f>IFERROR(__xludf.DUMMYFUNCTION("""COMPUTED_VALUE"""),"EVEN")</f>
        <v>EVEN</v>
      </c>
      <c r="T8" s="11">
        <f>IFERROR(__xludf.DUMMYFUNCTION("""COMPUTED_VALUE"""),11.0)</f>
        <v>11</v>
      </c>
      <c r="U8" s="11">
        <f>IFERROR(__xludf.DUMMYFUNCTION("""COMPUTED_VALUE"""),11.0)</f>
        <v>11</v>
      </c>
      <c r="V8" s="11" t="str">
        <f>IFERROR(__xludf.DUMMYFUNCTION("""COMPUTED_VALUE"""),"EVEN")</f>
        <v>EVEN</v>
      </c>
      <c r="W8" s="11">
        <f>IFERROR(__xludf.DUMMYFUNCTION("""COMPUTED_VALUE"""),11.0)</f>
        <v>11</v>
      </c>
      <c r="X8" s="11">
        <f>IFERROR(__xludf.DUMMYFUNCTION("""COMPUTED_VALUE"""),9.0)</f>
        <v>9</v>
      </c>
      <c r="Y8" s="11" t="str">
        <f>IFERROR(__xludf.DUMMYFUNCTION("""COMPUTED_VALUE"""),"ODD")</f>
        <v>ODD</v>
      </c>
      <c r="Z8" s="11">
        <f>IFERROR(__xludf.DUMMYFUNCTION("""COMPUTED_VALUE"""),20.0)</f>
        <v>20</v>
      </c>
      <c r="AA8" s="11">
        <f>IFERROR(__xludf.DUMMYFUNCTION("""COMPUTED_VALUE"""),4.0)</f>
        <v>4</v>
      </c>
      <c r="AB8" s="11" t="str">
        <f>IFERROR(__xludf.DUMMYFUNCTION("""COMPUTED_VALUE"""),"ODD")</f>
        <v>ODD</v>
      </c>
      <c r="AC8" s="11">
        <f>IFERROR(__xludf.DUMMYFUNCTION("""COMPUTED_VALUE"""),11.0)</f>
        <v>11</v>
      </c>
      <c r="AD8" s="11">
        <f>IFERROR(__xludf.DUMMYFUNCTION("""COMPUTED_VALUE"""),9.0)</f>
        <v>9</v>
      </c>
      <c r="AE8" s="11" t="str">
        <f>IFERROR(__xludf.DUMMYFUNCTION("""COMPUTED_VALUE"""),"ODD")</f>
        <v>ODD</v>
      </c>
      <c r="AF8" s="11">
        <f>IFERROR(__xludf.DUMMYFUNCTION("""COMPUTED_VALUE"""),20.0)</f>
        <v>20</v>
      </c>
      <c r="AG8" s="11">
        <f>IFERROR(__xludf.DUMMYFUNCTION("""COMPUTED_VALUE"""),10.0)</f>
        <v>10</v>
      </c>
      <c r="AH8" s="11" t="str">
        <f>IFERROR(__xludf.DUMMYFUNCTION("""COMPUTED_VALUE"""),"ODD")</f>
        <v>ODD</v>
      </c>
      <c r="AI8" s="11">
        <f>IFERROR(__xludf.DUMMYFUNCTION("""COMPUTED_VALUE"""),20.0)</f>
        <v>20</v>
      </c>
      <c r="AJ8" s="11">
        <f>IFERROR(__xludf.DUMMYFUNCTION("""COMPUTED_VALUE"""),1.0)</f>
        <v>1</v>
      </c>
      <c r="AK8" s="11" t="str">
        <f>IFERROR(__xludf.DUMMYFUNCTION("""COMPUTED_VALUE"""),"ODD")</f>
        <v>ODD</v>
      </c>
      <c r="AL8" s="11">
        <f>IFERROR(__xludf.DUMMYFUNCTION("""COMPUTED_VALUE"""),20.0)</f>
        <v>20</v>
      </c>
      <c r="AM8" s="11">
        <f>IFERROR(__xludf.DUMMYFUNCTION("""COMPUTED_VALUE"""),2.0)</f>
        <v>2</v>
      </c>
      <c r="AN8" s="11" t="str">
        <f>IFERROR(__xludf.DUMMYFUNCTION("""COMPUTED_VALUE"""),"EVEN")</f>
        <v>EVEN</v>
      </c>
      <c r="AO8" s="11">
        <f>IFERROR(__xludf.DUMMYFUNCTION("""COMPUTED_VALUE"""),11.0)</f>
        <v>11</v>
      </c>
      <c r="AP8" s="11">
        <f>IFERROR(__xludf.DUMMYFUNCTION("""COMPUTED_VALUE"""),4.0)</f>
        <v>4</v>
      </c>
      <c r="AQ8" s="11" t="str">
        <f>IFERROR(__xludf.DUMMYFUNCTION("""COMPUTED_VALUE"""),"EVEN")</f>
        <v>EVEN</v>
      </c>
      <c r="AR8" s="11">
        <f>IFERROR(__xludf.DUMMYFUNCTION("""COMPUTED_VALUE"""),11.0)</f>
        <v>11</v>
      </c>
      <c r="AS8" s="11">
        <f>IFERROR(__xludf.DUMMYFUNCTION("""COMPUTED_VALUE"""),11.0)</f>
        <v>11</v>
      </c>
      <c r="AT8" s="11" t="str">
        <f>IFERROR(__xludf.DUMMYFUNCTION("""COMPUTED_VALUE"""),"ODD")</f>
        <v>ODD</v>
      </c>
      <c r="AU8" s="11">
        <f>IFERROR(__xludf.DUMMYFUNCTION("""COMPUTED_VALUE"""),11.0)</f>
        <v>11</v>
      </c>
      <c r="AV8" s="11">
        <f>IFERROR(__xludf.DUMMYFUNCTION("""COMPUTED_VALUE"""),2.0)</f>
        <v>2</v>
      </c>
      <c r="AW8" s="11" t="str">
        <f>IFERROR(__xludf.DUMMYFUNCTION("""COMPUTED_VALUE"""),"ODD")</f>
        <v>ODD</v>
      </c>
      <c r="AX8" s="11">
        <f>IFERROR(__xludf.DUMMYFUNCTION("""COMPUTED_VALUE"""),11.0)</f>
        <v>11</v>
      </c>
      <c r="AY8" s="11">
        <f>IFERROR(__xludf.DUMMYFUNCTION("""COMPUTED_VALUE"""),1.0)</f>
        <v>1</v>
      </c>
      <c r="AZ8" s="11" t="str">
        <f>IFERROR(__xludf.DUMMYFUNCTION("""COMPUTED_VALUE"""),"ODD")</f>
        <v>ODD</v>
      </c>
      <c r="BA8" s="11">
        <f>IFERROR(__xludf.DUMMYFUNCTION("""COMPUTED_VALUE"""),11.0)</f>
        <v>11</v>
      </c>
      <c r="BB8" s="11">
        <f>IFERROR(__xludf.DUMMYFUNCTION("""COMPUTED_VALUE"""),12.0)</f>
        <v>12</v>
      </c>
      <c r="BC8" s="11" t="str">
        <f>IFERROR(__xludf.DUMMYFUNCTION("""COMPUTED_VALUE"""),"EVEN")</f>
        <v>EVEN</v>
      </c>
      <c r="BD8" s="11">
        <f>IFERROR(__xludf.DUMMYFUNCTION("""COMPUTED_VALUE"""),11.0)</f>
        <v>11</v>
      </c>
      <c r="BE8" s="11">
        <f>IFERROR(__xludf.DUMMYFUNCTION("""COMPUTED_VALUE"""),10.0)</f>
        <v>10</v>
      </c>
      <c r="BF8" s="11" t="str">
        <f>IFERROR(__xludf.DUMMYFUNCTION("""COMPUTED_VALUE"""),"EVEN")</f>
        <v>EVEN</v>
      </c>
      <c r="BG8" s="11">
        <f>IFERROR(__xludf.DUMMYFUNCTION("""COMPUTED_VALUE"""),11.0)</f>
        <v>11</v>
      </c>
      <c r="BH8" s="11">
        <f>IFERROR(__xludf.DUMMYFUNCTION("""COMPUTED_VALUE"""),4.0)</f>
        <v>4</v>
      </c>
      <c r="BI8" s="11" t="str">
        <f>IFERROR(__xludf.DUMMYFUNCTION("""COMPUTED_VALUE"""),"EVEN")</f>
        <v>EVEN</v>
      </c>
      <c r="BJ8" s="11">
        <f>IFERROR(__xludf.DUMMYFUNCTION("""COMPUTED_VALUE"""),11.0)</f>
        <v>11</v>
      </c>
      <c r="BK8" s="11">
        <f>IFERROR(__xludf.DUMMYFUNCTION("""COMPUTED_VALUE"""),8.0)</f>
        <v>8</v>
      </c>
      <c r="BL8" s="11" t="str">
        <f>IFERROR(__xludf.DUMMYFUNCTION("""COMPUTED_VALUE"""),"ODD")</f>
        <v>ODD</v>
      </c>
      <c r="BM8" s="11">
        <f>IFERROR(__xludf.DUMMYFUNCTION("""COMPUTED_VALUE"""),20.0)</f>
        <v>20</v>
      </c>
      <c r="BN8" s="11">
        <f>IFERROR(__xludf.DUMMYFUNCTION("""COMPUTED_VALUE"""),3.0)</f>
        <v>3</v>
      </c>
      <c r="BO8" s="11" t="str">
        <f>IFERROR(__xludf.DUMMYFUNCTION("""COMPUTED_VALUE"""),"ODD")</f>
        <v>ODD</v>
      </c>
      <c r="BP8" s="11">
        <f>IFERROR(__xludf.DUMMYFUNCTION("""COMPUTED_VALUE"""),20.0)</f>
        <v>20</v>
      </c>
      <c r="BQ8" s="11">
        <f>IFERROR(__xludf.DUMMYFUNCTION("""COMPUTED_VALUE"""),2.0)</f>
        <v>2</v>
      </c>
      <c r="BR8" s="11" t="str">
        <f>IFERROR(__xludf.DUMMYFUNCTION("""COMPUTED_VALUE"""),"EVEN")</f>
        <v>EVEN</v>
      </c>
      <c r="BS8" s="11">
        <f>IFERROR(__xludf.DUMMYFUNCTION("""COMPUTED_VALUE"""),11.0)</f>
        <v>11</v>
      </c>
    </row>
    <row r="9">
      <c r="A9" s="11">
        <f>IFERROR(__xludf.DUMMYFUNCTION("""COMPUTED_VALUE"""),8.0)</f>
        <v>8</v>
      </c>
      <c r="B9" s="13" t="str">
        <f>IFERROR(__xludf.DUMMYFUNCTION("""COMPUTED_VALUE"""),"https://docs.google.com/spreadsheets/d/1bCi6TzvONLrfCNBj6a2dYMry2ziEOhng3Ri_ED50EJE/edit?usp=sharing")</f>
        <v>https://docs.google.com/spreadsheets/d/1bCi6TzvONLrfCNBj6a2dYMry2ziEOhng3Ri_ED50EJE/edit?usp=sharing</v>
      </c>
      <c r="C9" s="11">
        <f>IFERROR(__xludf.DUMMYFUNCTION("""COMPUTED_VALUE"""),3.0)</f>
        <v>3</v>
      </c>
      <c r="D9" s="11" t="str">
        <f>IFERROR(__xludf.DUMMYFUNCTION("""COMPUTED_VALUE"""),"EVEN")</f>
        <v>EVEN</v>
      </c>
      <c r="E9" s="11">
        <f>IFERROR(__xludf.DUMMYFUNCTION("""COMPUTED_VALUE"""),11.0)</f>
        <v>11</v>
      </c>
      <c r="F9" s="11">
        <f>IFERROR(__xludf.DUMMYFUNCTION("""COMPUTED_VALUE"""),5.0)</f>
        <v>5</v>
      </c>
      <c r="G9" s="11" t="str">
        <f>IFERROR(__xludf.DUMMYFUNCTION("""COMPUTED_VALUE"""),"EVEN")</f>
        <v>EVEN</v>
      </c>
      <c r="H9" s="11">
        <f>IFERROR(__xludf.DUMMYFUNCTION("""COMPUTED_VALUE"""),11.0)</f>
        <v>11</v>
      </c>
      <c r="I9" s="11">
        <f>IFERROR(__xludf.DUMMYFUNCTION("""COMPUTED_VALUE"""),4.0)</f>
        <v>4</v>
      </c>
      <c r="J9" s="11" t="str">
        <f>IFERROR(__xludf.DUMMYFUNCTION("""COMPUTED_VALUE"""),"ODD")</f>
        <v>ODD</v>
      </c>
      <c r="K9" s="11">
        <f>IFERROR(__xludf.DUMMYFUNCTION("""COMPUTED_VALUE"""),11.0)</f>
        <v>11</v>
      </c>
      <c r="L9" s="11">
        <f>IFERROR(__xludf.DUMMYFUNCTION("""COMPUTED_VALUE"""),4.0)</f>
        <v>4</v>
      </c>
      <c r="M9" s="11" t="str">
        <f>IFERROR(__xludf.DUMMYFUNCTION("""COMPUTED_VALUE"""),"EVEN")</f>
        <v>EVEN</v>
      </c>
      <c r="N9" s="11">
        <f>IFERROR(__xludf.DUMMYFUNCTION("""COMPUTED_VALUE"""),11.0)</f>
        <v>11</v>
      </c>
      <c r="O9" s="11">
        <f>IFERROR(__xludf.DUMMYFUNCTION("""COMPUTED_VALUE"""),5.0)</f>
        <v>5</v>
      </c>
      <c r="P9" s="11" t="str">
        <f>IFERROR(__xludf.DUMMYFUNCTION("""COMPUTED_VALUE"""),"ODD")</f>
        <v>ODD</v>
      </c>
      <c r="Q9" s="11">
        <f>IFERROR(__xludf.DUMMYFUNCTION("""COMPUTED_VALUE"""),11.0)</f>
        <v>11</v>
      </c>
      <c r="R9" s="11">
        <f>IFERROR(__xludf.DUMMYFUNCTION("""COMPUTED_VALUE"""),10.0)</f>
        <v>10</v>
      </c>
      <c r="S9" s="11" t="str">
        <f>IFERROR(__xludf.DUMMYFUNCTION("""COMPUTED_VALUE"""),"ODD")</f>
        <v>ODD</v>
      </c>
      <c r="T9" s="11">
        <f>IFERROR(__xludf.DUMMYFUNCTION("""COMPUTED_VALUE"""),20.0)</f>
        <v>20</v>
      </c>
      <c r="U9" s="11">
        <f>IFERROR(__xludf.DUMMYFUNCTION("""COMPUTED_VALUE"""),10.0)</f>
        <v>10</v>
      </c>
      <c r="V9" s="11" t="str">
        <f>IFERROR(__xludf.DUMMYFUNCTION("""COMPUTED_VALUE"""),"EVEN")</f>
        <v>EVEN</v>
      </c>
      <c r="W9" s="11">
        <f>IFERROR(__xludf.DUMMYFUNCTION("""COMPUTED_VALUE"""),11.0)</f>
        <v>11</v>
      </c>
      <c r="X9" s="11">
        <f>IFERROR(__xludf.DUMMYFUNCTION("""COMPUTED_VALUE"""),2.0)</f>
        <v>2</v>
      </c>
      <c r="Y9" s="11" t="str">
        <f>IFERROR(__xludf.DUMMYFUNCTION("""COMPUTED_VALUE"""),"EVEN")</f>
        <v>EVEN</v>
      </c>
      <c r="Z9" s="11">
        <f>IFERROR(__xludf.DUMMYFUNCTION("""COMPUTED_VALUE"""),11.0)</f>
        <v>11</v>
      </c>
      <c r="AA9" s="11">
        <f>IFERROR(__xludf.DUMMYFUNCTION("""COMPUTED_VALUE"""),9.0)</f>
        <v>9</v>
      </c>
      <c r="AB9" s="11" t="str">
        <f>IFERROR(__xludf.DUMMYFUNCTION("""COMPUTED_VALUE"""),"ODD")</f>
        <v>ODD</v>
      </c>
      <c r="AC9" s="11">
        <f>IFERROR(__xludf.DUMMYFUNCTION("""COMPUTED_VALUE"""),11.0)</f>
        <v>11</v>
      </c>
      <c r="AD9" s="11">
        <f>IFERROR(__xludf.DUMMYFUNCTION("""COMPUTED_VALUE"""),1.0)</f>
        <v>1</v>
      </c>
      <c r="AE9" s="11" t="str">
        <f>IFERROR(__xludf.DUMMYFUNCTION("""COMPUTED_VALUE"""),"EVEN")</f>
        <v>EVEN</v>
      </c>
      <c r="AF9" s="11">
        <f>IFERROR(__xludf.DUMMYFUNCTION("""COMPUTED_VALUE"""),11.0)</f>
        <v>11</v>
      </c>
      <c r="AG9" s="11">
        <f>IFERROR(__xludf.DUMMYFUNCTION("""COMPUTED_VALUE"""),5.0)</f>
        <v>5</v>
      </c>
      <c r="AH9" s="11" t="str">
        <f>IFERROR(__xludf.DUMMYFUNCTION("""COMPUTED_VALUE"""),"ODD")</f>
        <v>ODD</v>
      </c>
      <c r="AI9" s="11">
        <f>IFERROR(__xludf.DUMMYFUNCTION("""COMPUTED_VALUE"""),11.0)</f>
        <v>11</v>
      </c>
      <c r="AJ9" s="11">
        <f>IFERROR(__xludf.DUMMYFUNCTION("""COMPUTED_VALUE"""),9.0)</f>
        <v>9</v>
      </c>
      <c r="AK9" s="11" t="str">
        <f>IFERROR(__xludf.DUMMYFUNCTION("""COMPUTED_VALUE"""),"ODD")</f>
        <v>ODD</v>
      </c>
      <c r="AL9" s="11">
        <f>IFERROR(__xludf.DUMMYFUNCTION("""COMPUTED_VALUE"""),11.0)</f>
        <v>11</v>
      </c>
      <c r="AM9" s="11">
        <f>IFERROR(__xludf.DUMMYFUNCTION("""COMPUTED_VALUE"""),6.0)</f>
        <v>6</v>
      </c>
      <c r="AN9" s="11" t="str">
        <f>IFERROR(__xludf.DUMMYFUNCTION("""COMPUTED_VALUE"""),"ODD")</f>
        <v>ODD</v>
      </c>
      <c r="AO9" s="11">
        <f>IFERROR(__xludf.DUMMYFUNCTION("""COMPUTED_VALUE"""),11.0)</f>
        <v>11</v>
      </c>
      <c r="AP9" s="11">
        <f>IFERROR(__xludf.DUMMYFUNCTION("""COMPUTED_VALUE"""),10.0)</f>
        <v>10</v>
      </c>
      <c r="AQ9" s="11" t="str">
        <f>IFERROR(__xludf.DUMMYFUNCTION("""COMPUTED_VALUE"""),"EVEN")</f>
        <v>EVEN</v>
      </c>
      <c r="AR9" s="11">
        <f>IFERROR(__xludf.DUMMYFUNCTION("""COMPUTED_VALUE"""),11.0)</f>
        <v>11</v>
      </c>
      <c r="AS9" s="11">
        <f>IFERROR(__xludf.DUMMYFUNCTION("""COMPUTED_VALUE"""),3.0)</f>
        <v>3</v>
      </c>
      <c r="AT9" s="11" t="str">
        <f>IFERROR(__xludf.DUMMYFUNCTION("""COMPUTED_VALUE"""),"ODD")</f>
        <v>ODD</v>
      </c>
      <c r="AU9" s="11">
        <f>IFERROR(__xludf.DUMMYFUNCTION("""COMPUTED_VALUE"""),11.0)</f>
        <v>11</v>
      </c>
      <c r="AV9" s="11">
        <f>IFERROR(__xludf.DUMMYFUNCTION("""COMPUTED_VALUE"""),9.0)</f>
        <v>9</v>
      </c>
      <c r="AW9" s="11" t="str">
        <f>IFERROR(__xludf.DUMMYFUNCTION("""COMPUTED_VALUE"""),"ODD")</f>
        <v>ODD</v>
      </c>
      <c r="AX9" s="11">
        <f>IFERROR(__xludf.DUMMYFUNCTION("""COMPUTED_VALUE"""),11.0)</f>
        <v>11</v>
      </c>
      <c r="AY9" s="11">
        <f>IFERROR(__xludf.DUMMYFUNCTION("""COMPUTED_VALUE"""),6.0)</f>
        <v>6</v>
      </c>
      <c r="AZ9" s="11" t="str">
        <f>IFERROR(__xludf.DUMMYFUNCTION("""COMPUTED_VALUE"""),"ODD")</f>
        <v>ODD</v>
      </c>
      <c r="BA9" s="11">
        <f>IFERROR(__xludf.DUMMYFUNCTION("""COMPUTED_VALUE"""),11.0)</f>
        <v>11</v>
      </c>
      <c r="BB9" s="11">
        <f>IFERROR(__xludf.DUMMYFUNCTION("""COMPUTED_VALUE"""),1.0)</f>
        <v>1</v>
      </c>
      <c r="BC9" s="11" t="str">
        <f>IFERROR(__xludf.DUMMYFUNCTION("""COMPUTED_VALUE"""),"EVEN")</f>
        <v>EVEN</v>
      </c>
      <c r="BD9" s="11">
        <f>IFERROR(__xludf.DUMMYFUNCTION("""COMPUTED_VALUE"""),11.0)</f>
        <v>11</v>
      </c>
      <c r="BE9" s="11">
        <f>IFERROR(__xludf.DUMMYFUNCTION("""COMPUTED_VALUE"""),6.0)</f>
        <v>6</v>
      </c>
      <c r="BF9" s="11" t="str">
        <f>IFERROR(__xludf.DUMMYFUNCTION("""COMPUTED_VALUE"""),"EVEN")</f>
        <v>EVEN</v>
      </c>
      <c r="BG9" s="11">
        <f>IFERROR(__xludf.DUMMYFUNCTION("""COMPUTED_VALUE"""),11.0)</f>
        <v>11</v>
      </c>
      <c r="BH9" s="11">
        <f>IFERROR(__xludf.DUMMYFUNCTION("""COMPUTED_VALUE"""),10.0)</f>
        <v>10</v>
      </c>
      <c r="BI9" s="11" t="str">
        <f>IFERROR(__xludf.DUMMYFUNCTION("""COMPUTED_VALUE"""),"EVEN")</f>
        <v>EVEN</v>
      </c>
      <c r="BJ9" s="11">
        <f>IFERROR(__xludf.DUMMYFUNCTION("""COMPUTED_VALUE"""),11.0)</f>
        <v>11</v>
      </c>
      <c r="BK9" s="11">
        <f>IFERROR(__xludf.DUMMYFUNCTION("""COMPUTED_VALUE"""),7.0)</f>
        <v>7</v>
      </c>
      <c r="BL9" s="11" t="str">
        <f>IFERROR(__xludf.DUMMYFUNCTION("""COMPUTED_VALUE"""),"ODD")</f>
        <v>ODD</v>
      </c>
      <c r="BM9" s="11">
        <f>IFERROR(__xludf.DUMMYFUNCTION("""COMPUTED_VALUE"""),11.0)</f>
        <v>11</v>
      </c>
      <c r="BN9" s="11">
        <f>IFERROR(__xludf.DUMMYFUNCTION("""COMPUTED_VALUE"""),10.0)</f>
        <v>10</v>
      </c>
      <c r="BO9" s="11" t="str">
        <f>IFERROR(__xludf.DUMMYFUNCTION("""COMPUTED_VALUE"""),"ODD")</f>
        <v>ODD</v>
      </c>
      <c r="BP9" s="11">
        <f>IFERROR(__xludf.DUMMYFUNCTION("""COMPUTED_VALUE"""),20.0)</f>
        <v>20</v>
      </c>
      <c r="BQ9" s="11">
        <f>IFERROR(__xludf.DUMMYFUNCTION("""COMPUTED_VALUE"""),1.0)</f>
        <v>1</v>
      </c>
      <c r="BR9" s="11" t="str">
        <f>IFERROR(__xludf.DUMMYFUNCTION("""COMPUTED_VALUE"""),"ODD")</f>
        <v>ODD</v>
      </c>
      <c r="BS9" s="11">
        <f>IFERROR(__xludf.DUMMYFUNCTION("""COMPUTED_VALUE"""),11.0)</f>
        <v>11</v>
      </c>
    </row>
    <row r="10">
      <c r="A10" s="11">
        <f>IFERROR(__xludf.DUMMYFUNCTION("""COMPUTED_VALUE"""),9.0)</f>
        <v>9</v>
      </c>
      <c r="B10" s="13" t="str">
        <f>IFERROR(__xludf.DUMMYFUNCTION("""COMPUTED_VALUE"""),"https://docs.google.com/spreadsheets/d/1S2q--bJ8If9oHu4I1aLYkjnoHV9nQvP9MHMA-gCLl3k/edit?usp=sharing")</f>
        <v>https://docs.google.com/spreadsheets/d/1S2q--bJ8If9oHu4I1aLYkjnoHV9nQvP9MHMA-gCLl3k/edit?usp=sharing</v>
      </c>
      <c r="C10" s="11">
        <f>IFERROR(__xludf.DUMMYFUNCTION("""COMPUTED_VALUE"""),5.0)</f>
        <v>5</v>
      </c>
      <c r="D10" s="11" t="str">
        <f>IFERROR(__xludf.DUMMYFUNCTION("""COMPUTED_VALUE"""),"EVEN")</f>
        <v>EVEN</v>
      </c>
      <c r="E10" s="11">
        <f>IFERROR(__xludf.DUMMYFUNCTION("""COMPUTED_VALUE"""),11.0)</f>
        <v>11</v>
      </c>
      <c r="F10" s="11">
        <f>IFERROR(__xludf.DUMMYFUNCTION("""COMPUTED_VALUE"""),11.0)</f>
        <v>11</v>
      </c>
      <c r="G10" s="11" t="str">
        <f>IFERROR(__xludf.DUMMYFUNCTION("""COMPUTED_VALUE"""),"ODD")</f>
        <v>ODD</v>
      </c>
      <c r="H10" s="11">
        <f>IFERROR(__xludf.DUMMYFUNCTION("""COMPUTED_VALUE"""),11.0)</f>
        <v>11</v>
      </c>
      <c r="I10" s="11">
        <f>IFERROR(__xludf.DUMMYFUNCTION("""COMPUTED_VALUE"""),7.0)</f>
        <v>7</v>
      </c>
      <c r="J10" s="11" t="str">
        <f>IFERROR(__xludf.DUMMYFUNCTION("""COMPUTED_VALUE"""),"EVEN")</f>
        <v>EVEN</v>
      </c>
      <c r="K10" s="11">
        <f>IFERROR(__xludf.DUMMYFUNCTION("""COMPUTED_VALUE"""),11.0)</f>
        <v>11</v>
      </c>
      <c r="L10" s="11">
        <f>IFERROR(__xludf.DUMMYFUNCTION("""COMPUTED_VALUE"""),11.0)</f>
        <v>11</v>
      </c>
      <c r="M10" s="11" t="str">
        <f>IFERROR(__xludf.DUMMYFUNCTION("""COMPUTED_VALUE"""),"EVEN")</f>
        <v>EVEN</v>
      </c>
      <c r="N10" s="11">
        <f>IFERROR(__xludf.DUMMYFUNCTION("""COMPUTED_VALUE"""),11.0)</f>
        <v>11</v>
      </c>
      <c r="O10" s="11">
        <f>IFERROR(__xludf.DUMMYFUNCTION("""COMPUTED_VALUE"""),12.0)</f>
        <v>12</v>
      </c>
      <c r="P10" s="11" t="str">
        <f>IFERROR(__xludf.DUMMYFUNCTION("""COMPUTED_VALUE"""),"EVEN")</f>
        <v>EVEN</v>
      </c>
      <c r="Q10" s="11">
        <f>IFERROR(__xludf.DUMMYFUNCTION("""COMPUTED_VALUE"""),11.0)</f>
        <v>11</v>
      </c>
      <c r="R10" s="11">
        <f>IFERROR(__xludf.DUMMYFUNCTION("""COMPUTED_VALUE"""),7.0)</f>
        <v>7</v>
      </c>
      <c r="S10" s="11" t="str">
        <f>IFERROR(__xludf.DUMMYFUNCTION("""COMPUTED_VALUE"""),"EVEN")</f>
        <v>EVEN</v>
      </c>
      <c r="T10" s="11">
        <f>IFERROR(__xludf.DUMMYFUNCTION("""COMPUTED_VALUE"""),11.0)</f>
        <v>11</v>
      </c>
      <c r="U10" s="11">
        <f>IFERROR(__xludf.DUMMYFUNCTION("""COMPUTED_VALUE"""),6.0)</f>
        <v>6</v>
      </c>
      <c r="V10" s="11" t="str">
        <f>IFERROR(__xludf.DUMMYFUNCTION("""COMPUTED_VALUE"""),"EVEN")</f>
        <v>EVEN</v>
      </c>
      <c r="W10" s="11">
        <f>IFERROR(__xludf.DUMMYFUNCTION("""COMPUTED_VALUE"""),11.0)</f>
        <v>11</v>
      </c>
      <c r="X10" s="11">
        <f>IFERROR(__xludf.DUMMYFUNCTION("""COMPUTED_VALUE"""),7.0)</f>
        <v>7</v>
      </c>
      <c r="Y10" s="11" t="str">
        <f>IFERROR(__xludf.DUMMYFUNCTION("""COMPUTED_VALUE"""),"ODD")</f>
        <v>ODD</v>
      </c>
      <c r="Z10" s="11">
        <f>IFERROR(__xludf.DUMMYFUNCTION("""COMPUTED_VALUE"""),11.0)</f>
        <v>11</v>
      </c>
      <c r="AA10" s="11">
        <f>IFERROR(__xludf.DUMMYFUNCTION("""COMPUTED_VALUE"""),8.0)</f>
        <v>8</v>
      </c>
      <c r="AB10" s="11" t="str">
        <f>IFERROR(__xludf.DUMMYFUNCTION("""COMPUTED_VALUE"""),"ODD")</f>
        <v>ODD</v>
      </c>
      <c r="AC10" s="11">
        <f>IFERROR(__xludf.DUMMYFUNCTION("""COMPUTED_VALUE"""),20.0)</f>
        <v>20</v>
      </c>
      <c r="AD10" s="11">
        <f>IFERROR(__xludf.DUMMYFUNCTION("""COMPUTED_VALUE"""),7.0)</f>
        <v>7</v>
      </c>
      <c r="AE10" s="11" t="str">
        <f>IFERROR(__xludf.DUMMYFUNCTION("""COMPUTED_VALUE"""),"ODD")</f>
        <v>ODD</v>
      </c>
      <c r="AF10" s="11">
        <f>IFERROR(__xludf.DUMMYFUNCTION("""COMPUTED_VALUE"""),11.0)</f>
        <v>11</v>
      </c>
      <c r="AG10" s="11">
        <f>IFERROR(__xludf.DUMMYFUNCTION("""COMPUTED_VALUE"""),3.0)</f>
        <v>3</v>
      </c>
      <c r="AH10" s="11" t="str">
        <f>IFERROR(__xludf.DUMMYFUNCTION("""COMPUTED_VALUE"""),"EVEN")</f>
        <v>EVEN</v>
      </c>
      <c r="AI10" s="11">
        <f>IFERROR(__xludf.DUMMYFUNCTION("""COMPUTED_VALUE"""),11.0)</f>
        <v>11</v>
      </c>
      <c r="AJ10" s="11">
        <f>IFERROR(__xludf.DUMMYFUNCTION("""COMPUTED_VALUE"""),8.0)</f>
        <v>8</v>
      </c>
      <c r="AK10" s="11" t="str">
        <f>IFERROR(__xludf.DUMMYFUNCTION("""COMPUTED_VALUE"""),"ODD")</f>
        <v>ODD</v>
      </c>
      <c r="AL10" s="11">
        <f>IFERROR(__xludf.DUMMYFUNCTION("""COMPUTED_VALUE"""),20.0)</f>
        <v>20</v>
      </c>
      <c r="AM10" s="11">
        <f>IFERROR(__xludf.DUMMYFUNCTION("""COMPUTED_VALUE"""),4.0)</f>
        <v>4</v>
      </c>
      <c r="AN10" s="11" t="str">
        <f>IFERROR(__xludf.DUMMYFUNCTION("""COMPUTED_VALUE"""),"ODD")</f>
        <v>ODD</v>
      </c>
      <c r="AO10" s="11">
        <f>IFERROR(__xludf.DUMMYFUNCTION("""COMPUTED_VALUE"""),11.0)</f>
        <v>11</v>
      </c>
      <c r="AP10" s="11">
        <f>IFERROR(__xludf.DUMMYFUNCTION("""COMPUTED_VALUE"""),6.0)</f>
        <v>6</v>
      </c>
      <c r="AQ10" s="11" t="str">
        <f>IFERROR(__xludf.DUMMYFUNCTION("""COMPUTED_VALUE"""),"ODD")</f>
        <v>ODD</v>
      </c>
      <c r="AR10" s="11">
        <f>IFERROR(__xludf.DUMMYFUNCTION("""COMPUTED_VALUE"""),20.0)</f>
        <v>20</v>
      </c>
      <c r="AS10" s="11">
        <f>IFERROR(__xludf.DUMMYFUNCTION("""COMPUTED_VALUE"""),10.0)</f>
        <v>10</v>
      </c>
      <c r="AT10" s="11" t="str">
        <f>IFERROR(__xludf.DUMMYFUNCTION("""COMPUTED_VALUE"""),"ODD")</f>
        <v>ODD</v>
      </c>
      <c r="AU10" s="11">
        <f>IFERROR(__xludf.DUMMYFUNCTION("""COMPUTED_VALUE"""),11.0)</f>
        <v>11</v>
      </c>
      <c r="AV10" s="11">
        <f>IFERROR(__xludf.DUMMYFUNCTION("""COMPUTED_VALUE"""),8.0)</f>
        <v>8</v>
      </c>
      <c r="AW10" s="11" t="str">
        <f>IFERROR(__xludf.DUMMYFUNCTION("""COMPUTED_VALUE"""),"ODD")</f>
        <v>ODD</v>
      </c>
      <c r="AX10" s="11">
        <f>IFERROR(__xludf.DUMMYFUNCTION("""COMPUTED_VALUE"""),20.0)</f>
        <v>20</v>
      </c>
      <c r="AY10" s="11">
        <f>IFERROR(__xludf.DUMMYFUNCTION("""COMPUTED_VALUE"""),4.0)</f>
        <v>4</v>
      </c>
      <c r="AZ10" s="11" t="str">
        <f>IFERROR(__xludf.DUMMYFUNCTION("""COMPUTED_VALUE"""),"ODD")</f>
        <v>ODD</v>
      </c>
      <c r="BA10" s="11">
        <f>IFERROR(__xludf.DUMMYFUNCTION("""COMPUTED_VALUE"""),20.0)</f>
        <v>20</v>
      </c>
      <c r="BB10" s="11">
        <f>IFERROR(__xludf.DUMMYFUNCTION("""COMPUTED_VALUE"""),4.0)</f>
        <v>4</v>
      </c>
      <c r="BC10" s="11" t="str">
        <f>IFERROR(__xludf.DUMMYFUNCTION("""COMPUTED_VALUE"""),"EVEN")</f>
        <v>EVEN</v>
      </c>
      <c r="BD10" s="11">
        <f>IFERROR(__xludf.DUMMYFUNCTION("""COMPUTED_VALUE"""),11.0)</f>
        <v>11</v>
      </c>
      <c r="BE10" s="11">
        <f>IFERROR(__xludf.DUMMYFUNCTION("""COMPUTED_VALUE"""),2.0)</f>
        <v>2</v>
      </c>
      <c r="BF10" s="11" t="str">
        <f>IFERROR(__xludf.DUMMYFUNCTION("""COMPUTED_VALUE"""),"EVEN")</f>
        <v>EVEN</v>
      </c>
      <c r="BG10" s="11">
        <f>IFERROR(__xludf.DUMMYFUNCTION("""COMPUTED_VALUE"""),11.0)</f>
        <v>11</v>
      </c>
      <c r="BH10" s="11">
        <f>IFERROR(__xludf.DUMMYFUNCTION("""COMPUTED_VALUE"""),11.0)</f>
        <v>11</v>
      </c>
      <c r="BI10" s="11" t="str">
        <f>IFERROR(__xludf.DUMMYFUNCTION("""COMPUTED_VALUE"""),"EVEN")</f>
        <v>EVEN</v>
      </c>
      <c r="BJ10" s="11">
        <f>IFERROR(__xludf.DUMMYFUNCTION("""COMPUTED_VALUE"""),11.0)</f>
        <v>11</v>
      </c>
      <c r="BK10" s="11">
        <f>IFERROR(__xludf.DUMMYFUNCTION("""COMPUTED_VALUE"""),5.0)</f>
        <v>5</v>
      </c>
      <c r="BL10" s="11" t="str">
        <f>IFERROR(__xludf.DUMMYFUNCTION("""COMPUTED_VALUE"""),"ODD")</f>
        <v>ODD</v>
      </c>
      <c r="BM10" s="11">
        <f>IFERROR(__xludf.DUMMYFUNCTION("""COMPUTED_VALUE"""),20.0)</f>
        <v>20</v>
      </c>
      <c r="BN10" s="11">
        <f>IFERROR(__xludf.DUMMYFUNCTION("""COMPUTED_VALUE"""),12.0)</f>
        <v>12</v>
      </c>
      <c r="BO10" s="11" t="str">
        <f>IFERROR(__xludf.DUMMYFUNCTION("""COMPUTED_VALUE"""),"ODD")</f>
        <v>ODD</v>
      </c>
      <c r="BP10" s="11">
        <f>IFERROR(__xludf.DUMMYFUNCTION("""COMPUTED_VALUE"""),20.0)</f>
        <v>20</v>
      </c>
      <c r="BQ10" s="11">
        <f>IFERROR(__xludf.DUMMYFUNCTION("""COMPUTED_VALUE"""),5.0)</f>
        <v>5</v>
      </c>
      <c r="BR10" s="11" t="str">
        <f>IFERROR(__xludf.DUMMYFUNCTION("""COMPUTED_VALUE"""),"ODD")</f>
        <v>ODD</v>
      </c>
      <c r="BS10" s="11">
        <f>IFERROR(__xludf.DUMMYFUNCTION("""COMPUTED_VALUE"""),11.0)</f>
        <v>11</v>
      </c>
    </row>
    <row r="11">
      <c r="A11" s="11">
        <f>IFERROR(__xludf.DUMMYFUNCTION("""COMPUTED_VALUE"""),10.0)</f>
        <v>10</v>
      </c>
      <c r="B11" s="13" t="str">
        <f>IFERROR(__xludf.DUMMYFUNCTION("""COMPUTED_VALUE"""),"https://docs.google.com/spreadsheets/d/19s1zFHA9jBlmei9Iw11Wt-yZ0uZW4vfVW8JJ4TAmD98/edit?usp=sharing")</f>
        <v>https://docs.google.com/spreadsheets/d/19s1zFHA9jBlmei9Iw11Wt-yZ0uZW4vfVW8JJ4TAmD98/edit?usp=sharing</v>
      </c>
      <c r="C11" s="11">
        <f>IFERROR(__xludf.DUMMYFUNCTION("""COMPUTED_VALUE"""),7.0)</f>
        <v>7</v>
      </c>
      <c r="D11" s="11" t="str">
        <f>IFERROR(__xludf.DUMMYFUNCTION("""COMPUTED_VALUE"""),"ODD")</f>
        <v>ODD</v>
      </c>
      <c r="E11" s="11">
        <f>IFERROR(__xludf.DUMMYFUNCTION("""COMPUTED_VALUE"""),20.0)</f>
        <v>20</v>
      </c>
      <c r="F11" s="11">
        <f>IFERROR(__xludf.DUMMYFUNCTION("""COMPUTED_VALUE"""),4.0)</f>
        <v>4</v>
      </c>
      <c r="G11" s="11" t="str">
        <f>IFERROR(__xludf.DUMMYFUNCTION("""COMPUTED_VALUE"""),"ODD")</f>
        <v>ODD</v>
      </c>
      <c r="H11" s="11">
        <f>IFERROR(__xludf.DUMMYFUNCTION("""COMPUTED_VALUE"""),20.0)</f>
        <v>20</v>
      </c>
      <c r="I11" s="11">
        <f>IFERROR(__xludf.DUMMYFUNCTION("""COMPUTED_VALUE"""),11.0)</f>
        <v>11</v>
      </c>
      <c r="J11" s="11" t="str">
        <f>IFERROR(__xludf.DUMMYFUNCTION("""COMPUTED_VALUE"""),"ODD")</f>
        <v>ODD</v>
      </c>
      <c r="K11" s="11">
        <f>IFERROR(__xludf.DUMMYFUNCTION("""COMPUTED_VALUE"""),20.0)</f>
        <v>20</v>
      </c>
      <c r="L11" s="11">
        <f>IFERROR(__xludf.DUMMYFUNCTION("""COMPUTED_VALUE"""),2.0)</f>
        <v>2</v>
      </c>
      <c r="M11" s="11" t="str">
        <f>IFERROR(__xludf.DUMMYFUNCTION("""COMPUTED_VALUE"""),"EVEN")</f>
        <v>EVEN</v>
      </c>
      <c r="N11" s="11">
        <f>IFERROR(__xludf.DUMMYFUNCTION("""COMPUTED_VALUE"""),11.0)</f>
        <v>11</v>
      </c>
      <c r="O11" s="11">
        <f>IFERROR(__xludf.DUMMYFUNCTION("""COMPUTED_VALUE"""),3.0)</f>
        <v>3</v>
      </c>
      <c r="P11" s="11" t="str">
        <f>IFERROR(__xludf.DUMMYFUNCTION("""COMPUTED_VALUE"""),"EVEN")</f>
        <v>EVEN</v>
      </c>
      <c r="Q11" s="11">
        <f>IFERROR(__xludf.DUMMYFUNCTION("""COMPUTED_VALUE"""),11.0)</f>
        <v>11</v>
      </c>
      <c r="R11" s="11">
        <f>IFERROR(__xludf.DUMMYFUNCTION("""COMPUTED_VALUE"""),8.0)</f>
        <v>8</v>
      </c>
      <c r="S11" s="11" t="str">
        <f>IFERROR(__xludf.DUMMYFUNCTION("""COMPUTED_VALUE"""),"ODD")</f>
        <v>ODD</v>
      </c>
      <c r="T11" s="11">
        <f>IFERROR(__xludf.DUMMYFUNCTION("""COMPUTED_VALUE"""),11.0)</f>
        <v>11</v>
      </c>
      <c r="U11" s="11">
        <f>IFERROR(__xludf.DUMMYFUNCTION("""COMPUTED_VALUE"""),8.0)</f>
        <v>8</v>
      </c>
      <c r="V11" s="11" t="str">
        <f>IFERROR(__xludf.DUMMYFUNCTION("""COMPUTED_VALUE"""),"EVEN")</f>
        <v>EVEN</v>
      </c>
      <c r="W11" s="11">
        <f>IFERROR(__xludf.DUMMYFUNCTION("""COMPUTED_VALUE"""),11.0)</f>
        <v>11</v>
      </c>
      <c r="X11" s="11">
        <f>IFERROR(__xludf.DUMMYFUNCTION("""COMPUTED_VALUE"""),12.0)</f>
        <v>12</v>
      </c>
      <c r="Y11" s="11" t="str">
        <f>IFERROR(__xludf.DUMMYFUNCTION("""COMPUTED_VALUE"""),"EVEN")</f>
        <v>EVEN</v>
      </c>
      <c r="Z11" s="11">
        <f>IFERROR(__xludf.DUMMYFUNCTION("""COMPUTED_VALUE"""),11.0)</f>
        <v>11</v>
      </c>
      <c r="AA11" s="11">
        <f>IFERROR(__xludf.DUMMYFUNCTION("""COMPUTED_VALUE"""),12.0)</f>
        <v>12</v>
      </c>
      <c r="AB11" s="11" t="str">
        <f>IFERROR(__xludf.DUMMYFUNCTION("""COMPUTED_VALUE"""),"EVEN")</f>
        <v>EVEN</v>
      </c>
      <c r="AC11" s="11">
        <f>IFERROR(__xludf.DUMMYFUNCTION("""COMPUTED_VALUE"""),11.0)</f>
        <v>11</v>
      </c>
      <c r="AD11" s="11">
        <f>IFERROR(__xludf.DUMMYFUNCTION("""COMPUTED_VALUE"""),12.0)</f>
        <v>12</v>
      </c>
      <c r="AE11" s="11" t="str">
        <f>IFERROR(__xludf.DUMMYFUNCTION("""COMPUTED_VALUE"""),"ODD")</f>
        <v>ODD</v>
      </c>
      <c r="AF11" s="11">
        <f>IFERROR(__xludf.DUMMYFUNCTION("""COMPUTED_VALUE"""),11.0)</f>
        <v>11</v>
      </c>
      <c r="AG11" s="11">
        <f>IFERROR(__xludf.DUMMYFUNCTION("""COMPUTED_VALUE"""),7.0)</f>
        <v>7</v>
      </c>
      <c r="AH11" s="11" t="str">
        <f>IFERROR(__xludf.DUMMYFUNCTION("""COMPUTED_VALUE"""),"ODD")</f>
        <v>ODD</v>
      </c>
      <c r="AI11" s="11">
        <f>IFERROR(__xludf.DUMMYFUNCTION("""COMPUTED_VALUE"""),11.0)</f>
        <v>11</v>
      </c>
      <c r="AJ11" s="11">
        <f>IFERROR(__xludf.DUMMYFUNCTION("""COMPUTED_VALUE"""),11.0)</f>
        <v>11</v>
      </c>
      <c r="AK11" s="11" t="str">
        <f>IFERROR(__xludf.DUMMYFUNCTION("""COMPUTED_VALUE"""),"ODD")</f>
        <v>ODD</v>
      </c>
      <c r="AL11" s="11">
        <f>IFERROR(__xludf.DUMMYFUNCTION("""COMPUTED_VALUE"""),11.0)</f>
        <v>11</v>
      </c>
      <c r="AM11" s="11">
        <f>IFERROR(__xludf.DUMMYFUNCTION("""COMPUTED_VALUE"""),12.0)</f>
        <v>12</v>
      </c>
      <c r="AN11" s="11" t="str">
        <f>IFERROR(__xludf.DUMMYFUNCTION("""COMPUTED_VALUE"""),"ODD")</f>
        <v>ODD</v>
      </c>
      <c r="AO11" s="11">
        <f>IFERROR(__xludf.DUMMYFUNCTION("""COMPUTED_VALUE"""),20.0)</f>
        <v>20</v>
      </c>
      <c r="AP11" s="11">
        <f>IFERROR(__xludf.DUMMYFUNCTION("""COMPUTED_VALUE"""),8.0)</f>
        <v>8</v>
      </c>
      <c r="AQ11" s="11" t="str">
        <f>IFERROR(__xludf.DUMMYFUNCTION("""COMPUTED_VALUE"""),"EVEN")</f>
        <v>EVEN</v>
      </c>
      <c r="AR11" s="11">
        <f>IFERROR(__xludf.DUMMYFUNCTION("""COMPUTED_VALUE"""),11.0)</f>
        <v>11</v>
      </c>
      <c r="AS11" s="11">
        <f>IFERROR(__xludf.DUMMYFUNCTION("""COMPUTED_VALUE"""),9.0)</f>
        <v>9</v>
      </c>
      <c r="AT11" s="11" t="str">
        <f>IFERROR(__xludf.DUMMYFUNCTION("""COMPUTED_VALUE"""),"ODD")</f>
        <v>ODD</v>
      </c>
      <c r="AU11" s="11">
        <f>IFERROR(__xludf.DUMMYFUNCTION("""COMPUTED_VALUE"""),20.0)</f>
        <v>20</v>
      </c>
      <c r="AV11" s="11">
        <f>IFERROR(__xludf.DUMMYFUNCTION("""COMPUTED_VALUE"""),1.0)</f>
        <v>1</v>
      </c>
      <c r="AW11" s="11" t="str">
        <f>IFERROR(__xludf.DUMMYFUNCTION("""COMPUTED_VALUE"""),"EVEN")</f>
        <v>EVEN</v>
      </c>
      <c r="AX11" s="11">
        <f>IFERROR(__xludf.DUMMYFUNCTION("""COMPUTED_VALUE"""),11.0)</f>
        <v>11</v>
      </c>
      <c r="AY11" s="11">
        <f>IFERROR(__xludf.DUMMYFUNCTION("""COMPUTED_VALUE"""),12.0)</f>
        <v>12</v>
      </c>
      <c r="AZ11" s="11" t="str">
        <f>IFERROR(__xludf.DUMMYFUNCTION("""COMPUTED_VALUE"""),"ODD")</f>
        <v>ODD</v>
      </c>
      <c r="BA11" s="11">
        <f>IFERROR(__xludf.DUMMYFUNCTION("""COMPUTED_VALUE"""),11.0)</f>
        <v>11</v>
      </c>
      <c r="BB11" s="11">
        <f>IFERROR(__xludf.DUMMYFUNCTION("""COMPUTED_VALUE"""),5.0)</f>
        <v>5</v>
      </c>
      <c r="BC11" s="11" t="str">
        <f>IFERROR(__xludf.DUMMYFUNCTION("""COMPUTED_VALUE"""),"EVEN")</f>
        <v>EVEN</v>
      </c>
      <c r="BD11" s="11">
        <f>IFERROR(__xludf.DUMMYFUNCTION("""COMPUTED_VALUE"""),11.0)</f>
        <v>11</v>
      </c>
      <c r="BE11" s="11">
        <f>IFERROR(__xludf.DUMMYFUNCTION("""COMPUTED_VALUE"""),7.0)</f>
        <v>7</v>
      </c>
      <c r="BF11" s="11" t="str">
        <f>IFERROR(__xludf.DUMMYFUNCTION("""COMPUTED_VALUE"""),"EVEN")</f>
        <v>EVEN</v>
      </c>
      <c r="BG11" s="11">
        <f>IFERROR(__xludf.DUMMYFUNCTION("""COMPUTED_VALUE"""),11.0)</f>
        <v>11</v>
      </c>
      <c r="BH11" s="11">
        <f>IFERROR(__xludf.DUMMYFUNCTION("""COMPUTED_VALUE"""),8.0)</f>
        <v>8</v>
      </c>
      <c r="BI11" s="11" t="str">
        <f>IFERROR(__xludf.DUMMYFUNCTION("""COMPUTED_VALUE"""),"EVEN")</f>
        <v>EVEN</v>
      </c>
      <c r="BJ11" s="11">
        <f>IFERROR(__xludf.DUMMYFUNCTION("""COMPUTED_VALUE"""),11.0)</f>
        <v>11</v>
      </c>
      <c r="BK11" s="11">
        <f>IFERROR(__xludf.DUMMYFUNCTION("""COMPUTED_VALUE"""),6.0)</f>
        <v>6</v>
      </c>
      <c r="BL11" s="11" t="str">
        <f>IFERROR(__xludf.DUMMYFUNCTION("""COMPUTED_VALUE"""),"ODD")</f>
        <v>ODD</v>
      </c>
      <c r="BM11" s="11">
        <f>IFERROR(__xludf.DUMMYFUNCTION("""COMPUTED_VALUE"""),11.0)</f>
        <v>11</v>
      </c>
      <c r="BN11" s="11">
        <f>IFERROR(__xludf.DUMMYFUNCTION("""COMPUTED_VALUE"""),8.0)</f>
        <v>8</v>
      </c>
      <c r="BO11" s="11" t="str">
        <f>IFERROR(__xludf.DUMMYFUNCTION("""COMPUTED_VALUE"""),"ODD")</f>
        <v>ODD</v>
      </c>
      <c r="BP11" s="11">
        <f>IFERROR(__xludf.DUMMYFUNCTION("""COMPUTED_VALUE"""),11.0)</f>
        <v>11</v>
      </c>
      <c r="BQ11" s="11">
        <f>IFERROR(__xludf.DUMMYFUNCTION("""COMPUTED_VALUE"""),3.0)</f>
        <v>3</v>
      </c>
      <c r="BR11" s="11" t="str">
        <f>IFERROR(__xludf.DUMMYFUNCTION("""COMPUTED_VALUE"""),"ODD")</f>
        <v>ODD</v>
      </c>
      <c r="BS11" s="11">
        <f>IFERROR(__xludf.DUMMYFUNCTION("""COMPUTED_VALUE"""),11.0)</f>
        <v>11</v>
      </c>
    </row>
    <row r="12">
      <c r="A12" s="11">
        <f>IFERROR(__xludf.DUMMYFUNCTION("""COMPUTED_VALUE"""),11.0)</f>
        <v>11</v>
      </c>
      <c r="B12" s="13" t="str">
        <f>IFERROR(__xludf.DUMMYFUNCTION("""COMPUTED_VALUE"""),"https://docs.google.com/spreadsheets/d/1KnYlkC2g0ARTFUPCyIAspe-omr2f3Im3Pe-7B4YDEw4/edit?usp=sharing")</f>
        <v>https://docs.google.com/spreadsheets/d/1KnYlkC2g0ARTFUPCyIAspe-omr2f3Im3Pe-7B4YDEw4/edit?usp=sharing</v>
      </c>
      <c r="C12" s="11">
        <f>IFERROR(__xludf.DUMMYFUNCTION("""COMPUTED_VALUE"""),4.0)</f>
        <v>4</v>
      </c>
      <c r="D12" s="11" t="str">
        <f>IFERROR(__xludf.DUMMYFUNCTION("""COMPUTED_VALUE"""),"ODD")</f>
        <v>ODD</v>
      </c>
      <c r="E12" s="11">
        <f>IFERROR(__xludf.DUMMYFUNCTION("""COMPUTED_VALUE"""),20.0)</f>
        <v>20</v>
      </c>
      <c r="F12" s="11">
        <f>IFERROR(__xludf.DUMMYFUNCTION("""COMPUTED_VALUE"""),9.0)</f>
        <v>9</v>
      </c>
      <c r="G12" s="11" t="str">
        <f>IFERROR(__xludf.DUMMYFUNCTION("""COMPUTED_VALUE"""),"ODD")</f>
        <v>ODD</v>
      </c>
      <c r="H12" s="11">
        <f>IFERROR(__xludf.DUMMYFUNCTION("""COMPUTED_VALUE"""),20.0)</f>
        <v>20</v>
      </c>
      <c r="I12" s="11">
        <f>IFERROR(__xludf.DUMMYFUNCTION("""COMPUTED_VALUE"""),10.0)</f>
        <v>10</v>
      </c>
      <c r="J12" s="11" t="str">
        <f>IFERROR(__xludf.DUMMYFUNCTION("""COMPUTED_VALUE"""),"ODD")</f>
        <v>ODD</v>
      </c>
      <c r="K12" s="11">
        <f>IFERROR(__xludf.DUMMYFUNCTION("""COMPUTED_VALUE"""),11.0)</f>
        <v>11</v>
      </c>
      <c r="L12" s="11">
        <f>IFERROR(__xludf.DUMMYFUNCTION("""COMPUTED_VALUE"""),9.0)</f>
        <v>9</v>
      </c>
      <c r="M12" s="11" t="str">
        <f>IFERROR(__xludf.DUMMYFUNCTION("""COMPUTED_VALUE"""),"EVEN")</f>
        <v>EVEN</v>
      </c>
      <c r="N12" s="11">
        <f>IFERROR(__xludf.DUMMYFUNCTION("""COMPUTED_VALUE"""),11.0)</f>
        <v>11</v>
      </c>
      <c r="O12" s="11">
        <f>IFERROR(__xludf.DUMMYFUNCTION("""COMPUTED_VALUE"""),7.0)</f>
        <v>7</v>
      </c>
      <c r="P12" s="11" t="str">
        <f>IFERROR(__xludf.DUMMYFUNCTION("""COMPUTED_VALUE"""),"ODD")</f>
        <v>ODD</v>
      </c>
      <c r="Q12" s="11">
        <f>IFERROR(__xludf.DUMMYFUNCTION("""COMPUTED_VALUE"""),11.0)</f>
        <v>11</v>
      </c>
      <c r="R12" s="11">
        <f>IFERROR(__xludf.DUMMYFUNCTION("""COMPUTED_VALUE"""),12.0)</f>
        <v>12</v>
      </c>
      <c r="S12" s="11" t="str">
        <f>IFERROR(__xludf.DUMMYFUNCTION("""COMPUTED_VALUE"""),"ODD")</f>
        <v>ODD</v>
      </c>
      <c r="T12" s="11">
        <f>IFERROR(__xludf.DUMMYFUNCTION("""COMPUTED_VALUE"""),11.0)</f>
        <v>11</v>
      </c>
      <c r="U12" s="11">
        <f>IFERROR(__xludf.DUMMYFUNCTION("""COMPUTED_VALUE"""),7.0)</f>
        <v>7</v>
      </c>
      <c r="V12" s="11" t="str">
        <f>IFERROR(__xludf.DUMMYFUNCTION("""COMPUTED_VALUE"""),"EVEN")</f>
        <v>EVEN</v>
      </c>
      <c r="W12" s="11">
        <f>IFERROR(__xludf.DUMMYFUNCTION("""COMPUTED_VALUE"""),11.0)</f>
        <v>11</v>
      </c>
      <c r="X12" s="11">
        <f>IFERROR(__xludf.DUMMYFUNCTION("""COMPUTED_VALUE"""),1.0)</f>
        <v>1</v>
      </c>
      <c r="Y12" s="11" t="str">
        <f>IFERROR(__xludf.DUMMYFUNCTION("""COMPUTED_VALUE"""),"EVEN")</f>
        <v>EVEN</v>
      </c>
      <c r="Z12" s="11">
        <f>IFERROR(__xludf.DUMMYFUNCTION("""COMPUTED_VALUE"""),11.0)</f>
        <v>11</v>
      </c>
      <c r="AA12" s="11">
        <f>IFERROR(__xludf.DUMMYFUNCTION("""COMPUTED_VALUE"""),2.0)</f>
        <v>2</v>
      </c>
      <c r="AB12" s="11" t="str">
        <f>IFERROR(__xludf.DUMMYFUNCTION("""COMPUTED_VALUE"""),"EVEN")</f>
        <v>EVEN</v>
      </c>
      <c r="AC12" s="11">
        <f>IFERROR(__xludf.DUMMYFUNCTION("""COMPUTED_VALUE"""),11.0)</f>
        <v>11</v>
      </c>
      <c r="AD12" s="11">
        <f>IFERROR(__xludf.DUMMYFUNCTION("""COMPUTED_VALUE"""),2.0)</f>
        <v>2</v>
      </c>
      <c r="AE12" s="11" t="str">
        <f>IFERROR(__xludf.DUMMYFUNCTION("""COMPUTED_VALUE"""),"ODD")</f>
        <v>ODD</v>
      </c>
      <c r="AF12" s="11">
        <f>IFERROR(__xludf.DUMMYFUNCTION("""COMPUTED_VALUE"""),20.0)</f>
        <v>20</v>
      </c>
      <c r="AG12" s="11">
        <f>IFERROR(__xludf.DUMMYFUNCTION("""COMPUTED_VALUE"""),4.0)</f>
        <v>4</v>
      </c>
      <c r="AH12" s="11" t="str">
        <f>IFERROR(__xludf.DUMMYFUNCTION("""COMPUTED_VALUE"""),"EVEN")</f>
        <v>EVEN</v>
      </c>
      <c r="AI12" s="11">
        <f>IFERROR(__xludf.DUMMYFUNCTION("""COMPUTED_VALUE"""),11.0)</f>
        <v>11</v>
      </c>
      <c r="AJ12" s="11">
        <f>IFERROR(__xludf.DUMMYFUNCTION("""COMPUTED_VALUE"""),10.0)</f>
        <v>10</v>
      </c>
      <c r="AK12" s="11" t="str">
        <f>IFERROR(__xludf.DUMMYFUNCTION("""COMPUTED_VALUE"""),"ODD")</f>
        <v>ODD</v>
      </c>
      <c r="AL12" s="11">
        <f>IFERROR(__xludf.DUMMYFUNCTION("""COMPUTED_VALUE"""),20.0)</f>
        <v>20</v>
      </c>
      <c r="AM12" s="11">
        <f>IFERROR(__xludf.DUMMYFUNCTION("""COMPUTED_VALUE"""),3.0)</f>
        <v>3</v>
      </c>
      <c r="AN12" s="11" t="str">
        <f>IFERROR(__xludf.DUMMYFUNCTION("""COMPUTED_VALUE"""),"EVEN")</f>
        <v>EVEN</v>
      </c>
      <c r="AO12" s="11">
        <f>IFERROR(__xludf.DUMMYFUNCTION("""COMPUTED_VALUE"""),11.0)</f>
        <v>11</v>
      </c>
      <c r="AP12" s="11">
        <f>IFERROR(__xludf.DUMMYFUNCTION("""COMPUTED_VALUE"""),1.0)</f>
        <v>1</v>
      </c>
      <c r="AQ12" s="11" t="str">
        <f>IFERROR(__xludf.DUMMYFUNCTION("""COMPUTED_VALUE"""),"EVEN")</f>
        <v>EVEN</v>
      </c>
      <c r="AR12" s="11">
        <f>IFERROR(__xludf.DUMMYFUNCTION("""COMPUTED_VALUE"""),11.0)</f>
        <v>11</v>
      </c>
      <c r="AS12" s="11">
        <f>IFERROR(__xludf.DUMMYFUNCTION("""COMPUTED_VALUE"""),7.0)</f>
        <v>7</v>
      </c>
      <c r="AT12" s="11" t="str">
        <f>IFERROR(__xludf.DUMMYFUNCTION("""COMPUTED_VALUE"""),"ODD")</f>
        <v>ODD</v>
      </c>
      <c r="AU12" s="11">
        <f>IFERROR(__xludf.DUMMYFUNCTION("""COMPUTED_VALUE"""),20.0)</f>
        <v>20</v>
      </c>
      <c r="AV12" s="11">
        <f>IFERROR(__xludf.DUMMYFUNCTION("""COMPUTED_VALUE"""),3.0)</f>
        <v>3</v>
      </c>
      <c r="AW12" s="11" t="str">
        <f>IFERROR(__xludf.DUMMYFUNCTION("""COMPUTED_VALUE"""),"EVEN")</f>
        <v>EVEN</v>
      </c>
      <c r="AX12" s="11">
        <f>IFERROR(__xludf.DUMMYFUNCTION("""COMPUTED_VALUE"""),11.0)</f>
        <v>11</v>
      </c>
      <c r="AY12" s="11">
        <f>IFERROR(__xludf.DUMMYFUNCTION("""COMPUTED_VALUE"""),5.0)</f>
        <v>5</v>
      </c>
      <c r="AZ12" s="11" t="str">
        <f>IFERROR(__xludf.DUMMYFUNCTION("""COMPUTED_VALUE"""),"ODD")</f>
        <v>ODD</v>
      </c>
      <c r="BA12" s="11">
        <f>IFERROR(__xludf.DUMMYFUNCTION("""COMPUTED_VALUE"""),11.0)</f>
        <v>11</v>
      </c>
      <c r="BB12" s="11">
        <f>IFERROR(__xludf.DUMMYFUNCTION("""COMPUTED_VALUE"""),6.0)</f>
        <v>6</v>
      </c>
      <c r="BC12" s="11" t="str">
        <f>IFERROR(__xludf.DUMMYFUNCTION("""COMPUTED_VALUE"""),"EVEN")</f>
        <v>EVEN</v>
      </c>
      <c r="BD12" s="11">
        <f>IFERROR(__xludf.DUMMYFUNCTION("""COMPUTED_VALUE"""),11.0)</f>
        <v>11</v>
      </c>
      <c r="BE12" s="11">
        <f>IFERROR(__xludf.DUMMYFUNCTION("""COMPUTED_VALUE"""),4.0)</f>
        <v>4</v>
      </c>
      <c r="BF12" s="11" t="str">
        <f>IFERROR(__xludf.DUMMYFUNCTION("""COMPUTED_VALUE"""),"ODD")</f>
        <v>ODD</v>
      </c>
      <c r="BG12" s="11">
        <f>IFERROR(__xludf.DUMMYFUNCTION("""COMPUTED_VALUE"""),20.0)</f>
        <v>20</v>
      </c>
      <c r="BH12" s="11">
        <f>IFERROR(__xludf.DUMMYFUNCTION("""COMPUTED_VALUE"""),9.0)</f>
        <v>9</v>
      </c>
      <c r="BI12" s="11" t="str">
        <f>IFERROR(__xludf.DUMMYFUNCTION("""COMPUTED_VALUE"""),"EVEN")</f>
        <v>EVEN</v>
      </c>
      <c r="BJ12" s="11">
        <f>IFERROR(__xludf.DUMMYFUNCTION("""COMPUTED_VALUE"""),11.0)</f>
        <v>11</v>
      </c>
      <c r="BK12" s="11">
        <f>IFERROR(__xludf.DUMMYFUNCTION("""COMPUTED_VALUE"""),2.0)</f>
        <v>2</v>
      </c>
      <c r="BL12" s="11" t="str">
        <f>IFERROR(__xludf.DUMMYFUNCTION("""COMPUTED_VALUE"""),"ODD")</f>
        <v>ODD</v>
      </c>
      <c r="BM12" s="11">
        <f>IFERROR(__xludf.DUMMYFUNCTION("""COMPUTED_VALUE"""),20.0)</f>
        <v>20</v>
      </c>
      <c r="BN12" s="11">
        <f>IFERROR(__xludf.DUMMYFUNCTION("""COMPUTED_VALUE"""),5.0)</f>
        <v>5</v>
      </c>
      <c r="BO12" s="11" t="str">
        <f>IFERROR(__xludf.DUMMYFUNCTION("""COMPUTED_VALUE"""),"ODD")</f>
        <v>ODD</v>
      </c>
      <c r="BP12" s="11">
        <f>IFERROR(__xludf.DUMMYFUNCTION("""COMPUTED_VALUE"""),11.0)</f>
        <v>11</v>
      </c>
      <c r="BQ12" s="11">
        <f>IFERROR(__xludf.DUMMYFUNCTION("""COMPUTED_VALUE"""),12.0)</f>
        <v>12</v>
      </c>
      <c r="BR12" s="11" t="str">
        <f>IFERROR(__xludf.DUMMYFUNCTION("""COMPUTED_VALUE"""),"ODD")</f>
        <v>ODD</v>
      </c>
      <c r="BS12" s="11">
        <f>IFERROR(__xludf.DUMMYFUNCTION("""COMPUTED_VALUE"""),11.0)</f>
        <v>11</v>
      </c>
    </row>
    <row r="13">
      <c r="A13" s="11">
        <f>IFERROR(__xludf.DUMMYFUNCTION("""COMPUTED_VALUE"""),12.0)</f>
        <v>12</v>
      </c>
      <c r="B13" s="13" t="str">
        <f>IFERROR(__xludf.DUMMYFUNCTION("""COMPUTED_VALUE"""),"https://docs.google.com/spreadsheets/d/1wX5-Ensz8ZDiXKFgaLlirT4ozszobGA3GiJJf5rfvj0/edit?usp=sharing")</f>
        <v>https://docs.google.com/spreadsheets/d/1wX5-Ensz8ZDiXKFgaLlirT4ozszobGA3GiJJf5rfvj0/edit?usp=sharing</v>
      </c>
      <c r="C13" s="11">
        <f>IFERROR(__xludf.DUMMYFUNCTION("""COMPUTED_VALUE"""),6.0)</f>
        <v>6</v>
      </c>
      <c r="D13" s="11" t="str">
        <f>IFERROR(__xludf.DUMMYFUNCTION("""COMPUTED_VALUE"""),"ODD")</f>
        <v>ODD</v>
      </c>
      <c r="E13" s="11">
        <f>IFERROR(__xludf.DUMMYFUNCTION("""COMPUTED_VALUE"""),20.0)</f>
        <v>20</v>
      </c>
      <c r="F13" s="11">
        <f>IFERROR(__xludf.DUMMYFUNCTION("""COMPUTED_VALUE"""),3.0)</f>
        <v>3</v>
      </c>
      <c r="G13" s="11" t="str">
        <f>IFERROR(__xludf.DUMMYFUNCTION("""COMPUTED_VALUE"""),"EVEN")</f>
        <v>EVEN</v>
      </c>
      <c r="H13" s="11">
        <f>IFERROR(__xludf.DUMMYFUNCTION("""COMPUTED_VALUE"""),11.0)</f>
        <v>11</v>
      </c>
      <c r="I13" s="11">
        <f>IFERROR(__xludf.DUMMYFUNCTION("""COMPUTED_VALUE"""),5.0)</f>
        <v>5</v>
      </c>
      <c r="J13" s="11" t="str">
        <f>IFERROR(__xludf.DUMMYFUNCTION("""COMPUTED_VALUE"""),"ODD")</f>
        <v>ODD</v>
      </c>
      <c r="K13" s="11">
        <f>IFERROR(__xludf.DUMMYFUNCTION("""COMPUTED_VALUE"""),20.0)</f>
        <v>20</v>
      </c>
      <c r="L13" s="11">
        <f>IFERROR(__xludf.DUMMYFUNCTION("""COMPUTED_VALUE"""),3.0)</f>
        <v>3</v>
      </c>
      <c r="M13" s="11" t="str">
        <f>IFERROR(__xludf.DUMMYFUNCTION("""COMPUTED_VALUE"""),"ODD")</f>
        <v>ODD</v>
      </c>
      <c r="N13" s="11">
        <f>IFERROR(__xludf.DUMMYFUNCTION("""COMPUTED_VALUE"""),11.0)</f>
        <v>11</v>
      </c>
      <c r="O13" s="11">
        <f>IFERROR(__xludf.DUMMYFUNCTION("""COMPUTED_VALUE"""),9.0)</f>
        <v>9</v>
      </c>
      <c r="P13" s="11" t="str">
        <f>IFERROR(__xludf.DUMMYFUNCTION("""COMPUTED_VALUE"""),"EVEN")</f>
        <v>EVEN</v>
      </c>
      <c r="Q13" s="11">
        <f>IFERROR(__xludf.DUMMYFUNCTION("""COMPUTED_VALUE"""),11.0)</f>
        <v>11</v>
      </c>
      <c r="R13" s="11">
        <f>IFERROR(__xludf.DUMMYFUNCTION("""COMPUTED_VALUE"""),11.0)</f>
        <v>11</v>
      </c>
      <c r="S13" s="11" t="str">
        <f>IFERROR(__xludf.DUMMYFUNCTION("""COMPUTED_VALUE"""),"ODD")</f>
        <v>ODD</v>
      </c>
      <c r="T13" s="11">
        <f>IFERROR(__xludf.DUMMYFUNCTION("""COMPUTED_VALUE"""),20.0)</f>
        <v>20</v>
      </c>
      <c r="U13" s="11">
        <f>IFERROR(__xludf.DUMMYFUNCTION("""COMPUTED_VALUE"""),1.0)</f>
        <v>1</v>
      </c>
      <c r="V13" s="11" t="str">
        <f>IFERROR(__xludf.DUMMYFUNCTION("""COMPUTED_VALUE"""),"ODD")</f>
        <v>ODD</v>
      </c>
      <c r="W13" s="11">
        <f>IFERROR(__xludf.DUMMYFUNCTION("""COMPUTED_VALUE"""),11.0)</f>
        <v>11</v>
      </c>
      <c r="X13" s="11">
        <f>IFERROR(__xludf.DUMMYFUNCTION("""COMPUTED_VALUE"""),10.0)</f>
        <v>10</v>
      </c>
      <c r="Y13" s="11" t="str">
        <f>IFERROR(__xludf.DUMMYFUNCTION("""COMPUTED_VALUE"""),"EVEN")</f>
        <v>EVEN</v>
      </c>
      <c r="Z13" s="11">
        <f>IFERROR(__xludf.DUMMYFUNCTION("""COMPUTED_VALUE"""),11.0)</f>
        <v>11</v>
      </c>
      <c r="AA13" s="11">
        <f>IFERROR(__xludf.DUMMYFUNCTION("""COMPUTED_VALUE"""),10.0)</f>
        <v>10</v>
      </c>
      <c r="AB13" s="11" t="str">
        <f>IFERROR(__xludf.DUMMYFUNCTION("""COMPUTED_VALUE"""),"EVEN")</f>
        <v>EVEN</v>
      </c>
      <c r="AC13" s="11">
        <f>IFERROR(__xludf.DUMMYFUNCTION("""COMPUTED_VALUE"""),11.0)</f>
        <v>11</v>
      </c>
      <c r="AD13" s="11">
        <f>IFERROR(__xludf.DUMMYFUNCTION("""COMPUTED_VALUE"""),10.0)</f>
        <v>10</v>
      </c>
      <c r="AE13" s="11" t="str">
        <f>IFERROR(__xludf.DUMMYFUNCTION("""COMPUTED_VALUE"""),"ODD")</f>
        <v>ODD</v>
      </c>
      <c r="AF13" s="11">
        <f>IFERROR(__xludf.DUMMYFUNCTION("""COMPUTED_VALUE"""),20.0)</f>
        <v>20</v>
      </c>
      <c r="AG13" s="11">
        <f>IFERROR(__xludf.DUMMYFUNCTION("""COMPUTED_VALUE"""),2.0)</f>
        <v>2</v>
      </c>
      <c r="AH13" s="11" t="str">
        <f>IFERROR(__xludf.DUMMYFUNCTION("""COMPUTED_VALUE"""),"EVEN")</f>
        <v>EVEN</v>
      </c>
      <c r="AI13" s="11">
        <f>IFERROR(__xludf.DUMMYFUNCTION("""COMPUTED_VALUE"""),11.0)</f>
        <v>11</v>
      </c>
      <c r="AJ13" s="11">
        <f>IFERROR(__xludf.DUMMYFUNCTION("""COMPUTED_VALUE"""),6.0)</f>
        <v>6</v>
      </c>
      <c r="AK13" s="11" t="str">
        <f>IFERROR(__xludf.DUMMYFUNCTION("""COMPUTED_VALUE"""),"ODD")</f>
        <v>ODD</v>
      </c>
      <c r="AL13" s="11">
        <f>IFERROR(__xludf.DUMMYFUNCTION("""COMPUTED_VALUE"""),20.0)</f>
        <v>20</v>
      </c>
      <c r="AM13" s="11">
        <f>IFERROR(__xludf.DUMMYFUNCTION("""COMPUTED_VALUE"""),10.0)</f>
        <v>10</v>
      </c>
      <c r="AN13" s="11" t="str">
        <f>IFERROR(__xludf.DUMMYFUNCTION("""COMPUTED_VALUE"""),"ODD")</f>
        <v>ODD</v>
      </c>
      <c r="AO13" s="11">
        <f>IFERROR(__xludf.DUMMYFUNCTION("""COMPUTED_VALUE"""),11.0)</f>
        <v>11</v>
      </c>
      <c r="AP13" s="11">
        <f>IFERROR(__xludf.DUMMYFUNCTION("""COMPUTED_VALUE"""),5.0)</f>
        <v>5</v>
      </c>
      <c r="AQ13" s="11" t="str">
        <f>IFERROR(__xludf.DUMMYFUNCTION("""COMPUTED_VALUE"""),"ODD")</f>
        <v>ODD</v>
      </c>
      <c r="AR13" s="11">
        <f>IFERROR(__xludf.DUMMYFUNCTION("""COMPUTED_VALUE"""),20.0)</f>
        <v>20</v>
      </c>
      <c r="AS13" s="11">
        <f>IFERROR(__xludf.DUMMYFUNCTION("""COMPUTED_VALUE"""),5.0)</f>
        <v>5</v>
      </c>
      <c r="AT13" s="11" t="str">
        <f>IFERROR(__xludf.DUMMYFUNCTION("""COMPUTED_VALUE"""),"EVEN")</f>
        <v>EVEN</v>
      </c>
      <c r="AU13" s="11">
        <f>IFERROR(__xludf.DUMMYFUNCTION("""COMPUTED_VALUE"""),11.0)</f>
        <v>11</v>
      </c>
      <c r="AV13" s="11">
        <f>IFERROR(__xludf.DUMMYFUNCTION("""COMPUTED_VALUE"""),5.0)</f>
        <v>5</v>
      </c>
      <c r="AW13" s="11" t="str">
        <f>IFERROR(__xludf.DUMMYFUNCTION("""COMPUTED_VALUE"""),"EVEN")</f>
        <v>EVEN</v>
      </c>
      <c r="AX13" s="11">
        <f>IFERROR(__xludf.DUMMYFUNCTION("""COMPUTED_VALUE"""),11.0)</f>
        <v>11</v>
      </c>
      <c r="AY13" s="11">
        <f>IFERROR(__xludf.DUMMYFUNCTION("""COMPUTED_VALUE"""),10.0)</f>
        <v>10</v>
      </c>
      <c r="AZ13" s="11" t="str">
        <f>IFERROR(__xludf.DUMMYFUNCTION("""COMPUTED_VALUE"""),"ODD")</f>
        <v>ODD</v>
      </c>
      <c r="BA13" s="11">
        <f>IFERROR(__xludf.DUMMYFUNCTION("""COMPUTED_VALUE"""),20.0)</f>
        <v>20</v>
      </c>
      <c r="BB13" s="11">
        <f>IFERROR(__xludf.DUMMYFUNCTION("""COMPUTED_VALUE"""),7.0)</f>
        <v>7</v>
      </c>
      <c r="BC13" s="11" t="str">
        <f>IFERROR(__xludf.DUMMYFUNCTION("""COMPUTED_VALUE"""),"EVEN")</f>
        <v>EVEN</v>
      </c>
      <c r="BD13" s="11">
        <f>IFERROR(__xludf.DUMMYFUNCTION("""COMPUTED_VALUE"""),11.0)</f>
        <v>11</v>
      </c>
      <c r="BE13" s="11">
        <f>IFERROR(__xludf.DUMMYFUNCTION("""COMPUTED_VALUE"""),1.0)</f>
        <v>1</v>
      </c>
      <c r="BF13" s="11" t="str">
        <f>IFERROR(__xludf.DUMMYFUNCTION("""COMPUTED_VALUE"""),"EVEN")</f>
        <v>EVEN</v>
      </c>
      <c r="BG13" s="11">
        <f>IFERROR(__xludf.DUMMYFUNCTION("""COMPUTED_VALUE"""),11.0)</f>
        <v>11</v>
      </c>
      <c r="BH13" s="11">
        <f>IFERROR(__xludf.DUMMYFUNCTION("""COMPUTED_VALUE"""),2.0)</f>
        <v>2</v>
      </c>
      <c r="BI13" s="11" t="str">
        <f>IFERROR(__xludf.DUMMYFUNCTION("""COMPUTED_VALUE"""),"ODD")</f>
        <v>ODD</v>
      </c>
      <c r="BJ13" s="11">
        <f>IFERROR(__xludf.DUMMYFUNCTION("""COMPUTED_VALUE"""),20.0)</f>
        <v>20</v>
      </c>
      <c r="BK13" s="11">
        <f>IFERROR(__xludf.DUMMYFUNCTION("""COMPUTED_VALUE"""),4.0)</f>
        <v>4</v>
      </c>
      <c r="BL13" s="11" t="str">
        <f>IFERROR(__xludf.DUMMYFUNCTION("""COMPUTED_VALUE"""),"EVEN")</f>
        <v>EVEN</v>
      </c>
      <c r="BM13" s="11">
        <f>IFERROR(__xludf.DUMMYFUNCTION("""COMPUTED_VALUE"""),11.0)</f>
        <v>11</v>
      </c>
      <c r="BN13" s="11">
        <f>IFERROR(__xludf.DUMMYFUNCTION("""COMPUTED_VALUE"""),9.0)</f>
        <v>9</v>
      </c>
      <c r="BO13" s="11" t="str">
        <f>IFERROR(__xludf.DUMMYFUNCTION("""COMPUTED_VALUE"""),"ODD")</f>
        <v>ODD</v>
      </c>
      <c r="BP13" s="11">
        <f>IFERROR(__xludf.DUMMYFUNCTION("""COMPUTED_VALUE"""),11.0)</f>
        <v>11</v>
      </c>
      <c r="BQ13" s="11">
        <f>IFERROR(__xludf.DUMMYFUNCTION("""COMPUTED_VALUE"""),11.0)</f>
        <v>11</v>
      </c>
      <c r="BR13" s="11" t="str">
        <f>IFERROR(__xludf.DUMMYFUNCTION("""COMPUTED_VALUE"""),"ODD")</f>
        <v>ODD</v>
      </c>
      <c r="BS13" s="11">
        <f>IFERROR(__xludf.DUMMYFUNCTION("""COMPUTED_VALUE"""),20.0)</f>
        <v>20</v>
      </c>
    </row>
    <row r="14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</row>
    <row r="15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</row>
    <row r="16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</row>
    <row r="17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</hyperlinks>
  <drawing r:id="rId13"/>
</worksheet>
</file>