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80" windowWidth="15300" windowHeight="7340" firstSheet="1" activeTab="8"/>
  </bookViews>
  <sheets>
    <sheet name="Chipepo" sheetId="1" r:id="rId1"/>
    <sheet name="Kabwe01" sheetId="3" r:id="rId2"/>
    <sheet name="Choma" sheetId="2" r:id="rId3"/>
    <sheet name="Kafironda" sheetId="4" r:id="rId4"/>
    <sheet name="Kalabo" sheetId="5" r:id="rId5"/>
    <sheet name="Kaoma" sheetId="6" r:id="rId6"/>
    <sheet name="Livingstone" sheetId="8" r:id="rId7"/>
    <sheet name="Kasama" sheetId="7" r:id="rId8"/>
    <sheet name="Lusaka International(KKIA)" sheetId="10" r:id="rId9"/>
    <sheet name="Lusaka City" sheetId="9" r:id="rId10"/>
    <sheet name="Mfuwe" sheetId="11" r:id="rId11"/>
    <sheet name="Kawambwa" sheetId="13" r:id="rId12"/>
    <sheet name="Solwezi" sheetId="12" r:id="rId13"/>
    <sheet name="MONGU" sheetId="15" r:id="rId14"/>
    <sheet name="Zambezi" sheetId="14" r:id="rId15"/>
    <sheet name="CHIPATA" sheetId="16" r:id="rId16"/>
    <sheet name="ndola" sheetId="18" r:id="rId17"/>
    <sheet name="ISOKA" sheetId="17" r:id="rId18"/>
    <sheet name="Mt Makulu" sheetId="19" r:id="rId19"/>
    <sheet name="mpika" sheetId="20" r:id="rId20"/>
    <sheet name="Lundazi" sheetId="21" r:id="rId21"/>
    <sheet name="Msekera" sheetId="22" r:id="rId22"/>
    <sheet name="Misamfu" sheetId="23" r:id="rId23"/>
    <sheet name="Senanga" sheetId="25" r:id="rId24"/>
    <sheet name="Sesheke" sheetId="24" r:id="rId25"/>
    <sheet name="Serenje" sheetId="26" r:id="rId26"/>
    <sheet name="Mumbwa" sheetId="27" r:id="rId27"/>
    <sheet name="MBALA" sheetId="28" r:id="rId28"/>
    <sheet name="mwinilunga" sheetId="29" r:id="rId29"/>
    <sheet name="Mansa" sheetId="30" r:id="rId30"/>
    <sheet name="Sheet2" sheetId="31" r:id="rId31"/>
  </sheets>
  <calcPr calcId="145621"/>
</workbook>
</file>

<file path=xl/calcChain.xml><?xml version="1.0" encoding="utf-8"?>
<calcChain xmlns="http://schemas.openxmlformats.org/spreadsheetml/2006/main">
  <c r="Q217" i="28" l="1"/>
  <c r="Q209" i="28"/>
  <c r="Q200" i="28"/>
  <c r="Q191" i="28"/>
  <c r="Q182" i="28"/>
  <c r="Q171" i="28"/>
  <c r="Q162" i="28"/>
  <c r="Q144" i="28"/>
  <c r="Q135" i="28"/>
  <c r="Q127" i="28"/>
  <c r="Q126" i="28"/>
  <c r="Q118" i="28"/>
  <c r="Q117" i="28"/>
  <c r="Q109" i="28"/>
  <c r="Q108" i="28"/>
  <c r="Q100" i="28"/>
  <c r="Q99" i="28"/>
  <c r="Q91" i="28"/>
  <c r="Q90" i="28"/>
  <c r="Q81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Q51" i="28"/>
  <c r="Q50" i="28"/>
  <c r="Q42" i="28"/>
  <c r="Q41" i="28"/>
  <c r="Q59" i="28" s="1"/>
  <c r="Q32" i="28"/>
  <c r="Q23" i="28"/>
  <c r="Q217" i="30" l="1"/>
  <c r="Q209" i="30"/>
  <c r="Q200" i="30"/>
  <c r="Q191" i="30"/>
  <c r="Q182" i="30"/>
  <c r="Q171" i="30"/>
  <c r="Q162" i="30"/>
  <c r="Q145" i="30"/>
  <c r="Q144" i="30"/>
  <c r="Q135" i="30"/>
  <c r="Q127" i="30"/>
  <c r="Q126" i="30"/>
  <c r="Q118" i="30"/>
  <c r="Q117" i="30"/>
  <c r="Q108" i="30"/>
  <c r="Q100" i="30"/>
  <c r="Q99" i="30"/>
  <c r="Q91" i="30"/>
  <c r="Q82" i="30"/>
  <c r="Q60" i="30"/>
  <c r="Q59" i="30"/>
  <c r="Q51" i="30"/>
  <c r="Q50" i="30"/>
  <c r="Q42" i="30"/>
  <c r="Q41" i="30"/>
  <c r="Q32" i="30"/>
  <c r="Q218" i="29" l="1"/>
  <c r="Q209" i="29"/>
  <c r="Q200" i="29"/>
  <c r="Q191" i="29"/>
  <c r="Q182" i="29"/>
  <c r="Q171" i="29"/>
  <c r="Q162" i="29"/>
  <c r="Q154" i="29"/>
  <c r="Q144" i="29"/>
  <c r="Q135" i="29"/>
  <c r="Q108" i="29"/>
  <c r="Q99" i="29"/>
  <c r="Q90" i="29"/>
  <c r="Q82" i="29"/>
  <c r="Q81" i="29"/>
  <c r="Q51" i="29"/>
  <c r="Q50" i="29"/>
  <c r="Q33" i="29"/>
  <c r="Q32" i="29"/>
  <c r="Q24" i="29"/>
  <c r="Q218" i="27" l="1"/>
  <c r="Q209" i="27"/>
  <c r="Q200" i="27"/>
  <c r="Q191" i="27"/>
  <c r="Q182" i="27"/>
  <c r="Q171" i="27"/>
  <c r="Q162" i="27"/>
  <c r="Q144" i="27"/>
  <c r="Q135" i="27"/>
  <c r="Q108" i="27"/>
  <c r="Q100" i="27"/>
  <c r="Q99" i="27"/>
  <c r="Q91" i="27"/>
  <c r="Q90" i="27"/>
  <c r="Q82" i="27"/>
  <c r="Q81" i="27"/>
  <c r="P59" i="27"/>
  <c r="O59" i="27"/>
  <c r="N59" i="27"/>
  <c r="M59" i="27"/>
  <c r="L59" i="27"/>
  <c r="K59" i="27"/>
  <c r="J59" i="27"/>
  <c r="I59" i="27"/>
  <c r="H59" i="27"/>
  <c r="G59" i="27"/>
  <c r="F59" i="27"/>
  <c r="Q59" i="27" s="1"/>
  <c r="E59" i="27"/>
  <c r="Q51" i="27"/>
  <c r="Q50" i="27"/>
  <c r="Q32" i="27"/>
  <c r="Q23" i="27"/>
  <c r="Q218" i="26" l="1"/>
  <c r="Q209" i="26"/>
  <c r="Q200" i="26"/>
  <c r="Q191" i="26"/>
  <c r="Q182" i="26"/>
  <c r="Q171" i="26"/>
  <c r="Q162" i="26"/>
  <c r="Q145" i="26"/>
  <c r="Q144" i="26"/>
  <c r="Q135" i="26"/>
  <c r="Q127" i="26"/>
  <c r="Q126" i="26"/>
  <c r="Q108" i="26"/>
  <c r="Q99" i="26"/>
  <c r="Q91" i="26"/>
  <c r="Q90" i="26"/>
  <c r="Q82" i="26"/>
  <c r="Q81" i="26"/>
  <c r="Q51" i="26"/>
  <c r="Q50" i="26"/>
  <c r="Q41" i="26"/>
  <c r="Q32" i="26"/>
  <c r="Q23" i="26"/>
  <c r="Q218" i="23" l="1"/>
  <c r="Q209" i="23"/>
  <c r="Q191" i="23"/>
  <c r="Q182" i="23"/>
  <c r="Q135" i="23"/>
  <c r="Q108" i="23"/>
  <c r="Q100" i="23"/>
  <c r="Q99" i="23"/>
  <c r="Q90" i="23"/>
  <c r="Q81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Q51" i="23"/>
  <c r="Q50" i="23"/>
  <c r="Q42" i="23"/>
  <c r="Q41" i="23"/>
  <c r="Q199" i="18" l="1"/>
  <c r="Q208" i="18"/>
  <c r="Q217" i="18"/>
  <c r="Q181" i="18"/>
  <c r="Q190" i="18"/>
  <c r="Q220" i="11" l="1"/>
  <c r="F59" i="8"/>
  <c r="G59" i="8"/>
  <c r="H59" i="8"/>
  <c r="I59" i="8"/>
  <c r="J59" i="8"/>
  <c r="K59" i="8"/>
  <c r="L59" i="8"/>
  <c r="M59" i="8"/>
  <c r="N59" i="8"/>
  <c r="O59" i="8"/>
  <c r="P59" i="8"/>
  <c r="E59" i="8"/>
  <c r="Q60" i="8"/>
  <c r="Q59" i="8"/>
  <c r="Q198" i="21" l="1"/>
  <c r="Q189" i="21"/>
  <c r="Q170" i="21"/>
  <c r="Q161" i="21"/>
  <c r="Q152" i="21"/>
  <c r="Q143" i="21"/>
  <c r="Q134" i="21"/>
  <c r="Q107" i="21"/>
  <c r="Q99" i="21"/>
  <c r="Q98" i="21"/>
  <c r="Q90" i="21"/>
  <c r="Q89" i="21"/>
  <c r="Q51" i="21"/>
  <c r="Q50" i="21"/>
  <c r="Q42" i="21"/>
  <c r="Q41" i="21"/>
  <c r="Q33" i="21"/>
  <c r="Q32" i="21"/>
  <c r="Q23" i="21"/>
  <c r="Q247" i="19" l="1"/>
  <c r="Q238" i="19"/>
  <c r="Q229" i="19"/>
  <c r="Q220" i="19"/>
  <c r="Q211" i="19"/>
  <c r="Q172" i="19"/>
  <c r="Q163" i="19"/>
  <c r="Q154" i="19"/>
  <c r="Q145" i="19"/>
  <c r="Q136" i="19"/>
  <c r="Q109" i="19"/>
  <c r="Q92" i="19"/>
  <c r="Q91" i="19"/>
  <c r="Q83" i="19"/>
  <c r="Q82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Q59" i="19" s="1"/>
  <c r="Q50" i="19"/>
  <c r="Q42" i="19"/>
  <c r="Q41" i="19"/>
  <c r="Q155" i="16" l="1"/>
  <c r="Q164" i="16"/>
  <c r="Q59" i="16"/>
  <c r="Q32" i="16"/>
  <c r="Q184" i="16"/>
  <c r="Q193" i="16"/>
  <c r="Q211" i="16"/>
  <c r="Q218" i="16"/>
  <c r="Q202" i="16" l="1"/>
  <c r="Q102" i="16"/>
  <c r="Q101" i="16"/>
  <c r="Q33" i="16"/>
  <c r="Q171" i="18" l="1"/>
  <c r="Q162" i="18"/>
  <c r="Q153" i="18"/>
  <c r="Q144" i="18"/>
  <c r="Q135" i="18"/>
  <c r="Q90" i="18"/>
  <c r="Q82" i="18"/>
  <c r="Q81" i="18"/>
  <c r="R51" i="18"/>
  <c r="Q50" i="18"/>
  <c r="Q42" i="18"/>
  <c r="Q41" i="18"/>
  <c r="Q32" i="18"/>
  <c r="Q217" i="17" l="1"/>
  <c r="Q208" i="17"/>
  <c r="Q199" i="17"/>
  <c r="Q190" i="17"/>
  <c r="Q181" i="17"/>
  <c r="Q154" i="17"/>
  <c r="Q146" i="17"/>
  <c r="Q145" i="17"/>
  <c r="Q137" i="17"/>
  <c r="Q136" i="17"/>
  <c r="Q128" i="17"/>
  <c r="Q127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P91" i="17"/>
  <c r="P100" i="17" s="1"/>
  <c r="O91" i="17"/>
  <c r="O100" i="17" s="1"/>
  <c r="N91" i="17"/>
  <c r="N100" i="17" s="1"/>
  <c r="M91" i="17"/>
  <c r="L91" i="17"/>
  <c r="L100" i="17" s="1"/>
  <c r="K91" i="17"/>
  <c r="J91" i="17"/>
  <c r="J100" i="17" s="1"/>
  <c r="I91" i="17"/>
  <c r="I100" i="17" s="1"/>
  <c r="H91" i="17"/>
  <c r="H100" i="17" s="1"/>
  <c r="G91" i="17"/>
  <c r="G100" i="17" s="1"/>
  <c r="F91" i="17"/>
  <c r="F100" i="17" s="1"/>
  <c r="E91" i="17"/>
  <c r="Q82" i="17"/>
  <c r="Q51" i="17"/>
  <c r="Q50" i="17"/>
  <c r="Q42" i="17"/>
  <c r="Q41" i="17"/>
  <c r="K100" i="17" l="1"/>
  <c r="Q91" i="17"/>
  <c r="M100" i="17"/>
  <c r="E100" i="17"/>
  <c r="Q220" i="15" l="1"/>
  <c r="Q211" i="15"/>
  <c r="Q202" i="15"/>
  <c r="Q193" i="15"/>
  <c r="Q184" i="15"/>
  <c r="Q172" i="15"/>
  <c r="Q163" i="15"/>
  <c r="Q154" i="15"/>
  <c r="Q145" i="15"/>
  <c r="Q136" i="15"/>
  <c r="Q118" i="15"/>
  <c r="Q100" i="15"/>
  <c r="Q92" i="15"/>
  <c r="R91" i="15"/>
  <c r="Q91" i="15"/>
  <c r="Q82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Q51" i="15"/>
  <c r="Q50" i="15"/>
  <c r="Q42" i="15"/>
  <c r="Q41" i="15"/>
  <c r="Q32" i="15"/>
  <c r="Q23" i="15"/>
  <c r="Q59" i="15" l="1"/>
  <c r="Q221" i="8"/>
  <c r="Q212" i="8"/>
  <c r="Q203" i="8"/>
  <c r="Q194" i="8"/>
  <c r="Q185" i="8"/>
  <c r="Q172" i="8"/>
  <c r="Q163" i="8"/>
  <c r="Q118" i="8"/>
  <c r="Q109" i="8"/>
  <c r="Q100" i="8"/>
  <c r="Q91" i="8"/>
  <c r="Q82" i="8"/>
  <c r="Q51" i="8"/>
  <c r="Q50" i="8"/>
  <c r="Q42" i="8"/>
  <c r="Q41" i="8"/>
  <c r="Q32" i="8"/>
  <c r="Q23" i="8"/>
  <c r="Q220" i="14" l="1"/>
  <c r="Q202" i="14"/>
  <c r="Q193" i="14"/>
  <c r="Q184" i="14"/>
  <c r="Q172" i="14"/>
  <c r="Q163" i="14"/>
  <c r="Q154" i="14"/>
  <c r="Q145" i="14"/>
  <c r="Q136" i="14"/>
  <c r="Q118" i="14"/>
  <c r="Q110" i="14"/>
  <c r="Q100" i="14"/>
  <c r="Q91" i="14"/>
  <c r="Q82" i="14"/>
  <c r="Q50" i="14"/>
  <c r="Q42" i="14"/>
  <c r="Q41" i="14"/>
  <c r="Q218" i="13" l="1"/>
  <c r="Q209" i="13"/>
  <c r="Q200" i="13"/>
  <c r="Q191" i="13"/>
  <c r="Q182" i="13"/>
  <c r="Q172" i="13"/>
  <c r="Q163" i="13"/>
  <c r="Q154" i="13"/>
  <c r="Q145" i="13"/>
  <c r="Q136" i="13"/>
  <c r="Q128" i="13"/>
  <c r="Q118" i="13"/>
  <c r="Q109" i="13"/>
  <c r="Q100" i="13"/>
  <c r="Q91" i="13"/>
  <c r="Q83" i="13"/>
  <c r="Q82" i="13"/>
  <c r="Q60" i="13"/>
  <c r="Q59" i="13"/>
  <c r="Q51" i="13"/>
  <c r="Q50" i="13"/>
  <c r="Q42" i="13"/>
  <c r="Q41" i="13"/>
  <c r="Q32" i="13"/>
  <c r="Q220" i="12" l="1"/>
  <c r="Q211" i="12"/>
  <c r="Q202" i="12"/>
  <c r="Q193" i="12"/>
  <c r="Q184" i="12"/>
  <c r="Q172" i="12"/>
  <c r="Q163" i="12"/>
  <c r="Q154" i="12"/>
  <c r="Q145" i="12"/>
  <c r="Q136" i="12"/>
  <c r="Q118" i="12"/>
  <c r="Q92" i="12"/>
  <c r="Q91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Q59" i="12" s="1"/>
  <c r="Q51" i="12"/>
  <c r="Q50" i="12"/>
  <c r="Q210" i="11" l="1"/>
  <c r="Q201" i="11"/>
  <c r="Q192" i="11"/>
  <c r="Q183" i="11"/>
  <c r="Q163" i="11"/>
  <c r="Q145" i="11"/>
  <c r="Q136" i="11"/>
  <c r="Q118" i="11"/>
  <c r="Q109" i="11"/>
  <c r="Q101" i="11"/>
  <c r="Q100" i="11"/>
  <c r="Q91" i="11"/>
  <c r="Q83" i="11"/>
  <c r="Q82" i="11"/>
  <c r="Q60" i="11"/>
  <c r="P59" i="11"/>
  <c r="O59" i="11"/>
  <c r="N59" i="11"/>
  <c r="M59" i="11"/>
  <c r="L59" i="11"/>
  <c r="K59" i="11"/>
  <c r="J59" i="11"/>
  <c r="I59" i="11"/>
  <c r="H59" i="11"/>
  <c r="G59" i="11"/>
  <c r="F59" i="11"/>
  <c r="Q59" i="11" s="1"/>
  <c r="E59" i="11"/>
  <c r="Q51" i="11"/>
  <c r="Q50" i="11"/>
  <c r="Q23" i="11"/>
  <c r="Q220" i="10" l="1"/>
  <c r="Q211" i="10"/>
  <c r="Q202" i="10"/>
  <c r="Q193" i="10"/>
  <c r="Q184" i="10"/>
  <c r="Q136" i="10"/>
  <c r="Q118" i="10"/>
  <c r="Q109" i="10"/>
  <c r="Q91" i="10"/>
  <c r="Q51" i="10"/>
  <c r="Q50" i="10"/>
  <c r="Q23" i="10"/>
  <c r="Q220" i="9" l="1"/>
  <c r="Q211" i="9"/>
  <c r="Q202" i="9"/>
  <c r="Q193" i="9"/>
  <c r="Q184" i="9"/>
  <c r="Q118" i="9"/>
  <c r="Q109" i="9"/>
  <c r="Q100" i="9"/>
  <c r="Q91" i="9"/>
  <c r="Q82" i="9"/>
  <c r="P59" i="9"/>
  <c r="O59" i="9"/>
  <c r="N59" i="9"/>
  <c r="M59" i="9"/>
  <c r="L59" i="9"/>
  <c r="K59" i="9"/>
  <c r="J59" i="9"/>
  <c r="I59" i="9"/>
  <c r="H59" i="9"/>
  <c r="G59" i="9"/>
  <c r="F59" i="9"/>
  <c r="E59" i="9"/>
  <c r="Q51" i="9"/>
  <c r="Q50" i="9"/>
  <c r="Q59" i="9" s="1"/>
  <c r="Q42" i="9"/>
  <c r="Q209" i="7" l="1"/>
  <c r="Q200" i="7"/>
  <c r="Q191" i="7"/>
  <c r="Q182" i="7"/>
  <c r="Q127" i="7"/>
  <c r="Q60" i="7"/>
  <c r="P59" i="7"/>
  <c r="O59" i="7"/>
  <c r="N59" i="7"/>
  <c r="M59" i="7"/>
  <c r="L59" i="7"/>
  <c r="K59" i="7"/>
  <c r="J59" i="7"/>
  <c r="I59" i="7"/>
  <c r="H59" i="7"/>
  <c r="G59" i="7"/>
  <c r="F59" i="7"/>
  <c r="E59" i="7"/>
  <c r="Q51" i="7"/>
  <c r="Q50" i="7"/>
  <c r="Q24" i="7"/>
  <c r="Q59" i="7" l="1"/>
  <c r="Q210" i="6"/>
  <c r="Q201" i="6"/>
  <c r="Q192" i="6"/>
  <c r="Q183" i="6"/>
  <c r="Q127" i="6"/>
  <c r="Q101" i="6"/>
  <c r="Q100" i="6"/>
  <c r="Q92" i="6"/>
  <c r="Q91" i="6"/>
  <c r="Q51" i="6"/>
  <c r="Q50" i="6"/>
  <c r="Q221" i="5" l="1"/>
  <c r="Q212" i="5"/>
  <c r="Q203" i="5"/>
  <c r="Q194" i="5"/>
  <c r="Q185" i="5"/>
  <c r="Q136" i="5"/>
  <c r="Q110" i="5"/>
  <c r="Q109" i="5"/>
  <c r="Q92" i="5"/>
  <c r="Q91" i="5"/>
  <c r="Q51" i="5"/>
  <c r="Q50" i="5"/>
  <c r="Q218" i="4" l="1"/>
  <c r="Q209" i="4"/>
  <c r="Q200" i="4"/>
  <c r="Q191" i="4"/>
  <c r="Q182" i="4"/>
  <c r="Q127" i="4"/>
  <c r="P59" i="4"/>
  <c r="O59" i="4"/>
  <c r="N59" i="4"/>
  <c r="M59" i="4"/>
  <c r="L59" i="4"/>
  <c r="K59" i="4"/>
  <c r="J59" i="4"/>
  <c r="I59" i="4"/>
  <c r="H59" i="4"/>
  <c r="G59" i="4"/>
  <c r="F59" i="4"/>
  <c r="E59" i="4"/>
  <c r="Q59" i="4" s="1"/>
  <c r="Q51" i="4"/>
  <c r="Q50" i="4"/>
  <c r="Q23" i="4"/>
  <c r="Q219" i="3" l="1"/>
  <c r="Q210" i="3"/>
  <c r="Q201" i="3"/>
  <c r="Q192" i="3"/>
  <c r="Q183" i="3"/>
  <c r="Q172" i="3"/>
  <c r="Q163" i="3"/>
  <c r="Q154" i="3"/>
  <c r="Q136" i="3"/>
  <c r="Q109" i="3"/>
  <c r="Q100" i="3"/>
  <c r="Q59" i="3"/>
  <c r="Q50" i="3"/>
  <c r="Q42" i="3"/>
  <c r="Q41" i="3"/>
  <c r="Q23" i="3"/>
  <c r="Q210" i="2" l="1"/>
  <c r="Q201" i="2"/>
  <c r="Q192" i="2"/>
  <c r="Q183" i="2"/>
  <c r="Q128" i="2"/>
  <c r="Q127" i="2"/>
  <c r="Q91" i="2"/>
  <c r="Q82" i="2"/>
  <c r="Q51" i="2"/>
  <c r="Q50" i="2"/>
  <c r="Q41" i="2"/>
  <c r="Q23" i="2"/>
  <c r="Q254" i="1" l="1"/>
  <c r="Q245" i="1"/>
  <c r="Q236" i="1"/>
  <c r="Q227" i="1"/>
  <c r="Q218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Q128" i="1"/>
  <c r="Q154" i="1" s="1"/>
  <c r="Q127" i="1"/>
  <c r="P92" i="1"/>
  <c r="O92" i="1"/>
  <c r="N92" i="1"/>
  <c r="M92" i="1"/>
  <c r="L92" i="1"/>
  <c r="K92" i="1"/>
  <c r="J92" i="1"/>
  <c r="I92" i="1"/>
  <c r="H92" i="1"/>
  <c r="G92" i="1"/>
  <c r="F92" i="1"/>
  <c r="E92" i="1"/>
  <c r="P91" i="1"/>
  <c r="P100" i="1" s="1"/>
  <c r="O91" i="1"/>
  <c r="O100" i="1" s="1"/>
  <c r="N91" i="1"/>
  <c r="N100" i="1" s="1"/>
  <c r="M91" i="1"/>
  <c r="M100" i="1" s="1"/>
  <c r="L91" i="1"/>
  <c r="L100" i="1" s="1"/>
  <c r="K91" i="1"/>
  <c r="K100" i="1" s="1"/>
  <c r="J91" i="1"/>
  <c r="J100" i="1" s="1"/>
  <c r="I91" i="1"/>
  <c r="I100" i="1" s="1"/>
  <c r="H91" i="1"/>
  <c r="H100" i="1" s="1"/>
  <c r="G91" i="1"/>
  <c r="G100" i="1" s="1"/>
  <c r="F91" i="1"/>
  <c r="F100" i="1" s="1"/>
  <c r="E91" i="1"/>
  <c r="Q82" i="1"/>
  <c r="P59" i="1"/>
  <c r="O59" i="1"/>
  <c r="N59" i="1"/>
  <c r="M59" i="1"/>
  <c r="L59" i="1"/>
  <c r="K59" i="1"/>
  <c r="J59" i="1"/>
  <c r="I59" i="1"/>
  <c r="H59" i="1"/>
  <c r="G59" i="1"/>
  <c r="F59" i="1"/>
  <c r="E59" i="1"/>
  <c r="Q59" i="1" s="1"/>
  <c r="Q51" i="1"/>
  <c r="Q50" i="1"/>
  <c r="Q42" i="1"/>
  <c r="Q41" i="1"/>
  <c r="Q23" i="1"/>
  <c r="Q91" i="1" l="1"/>
  <c r="E100" i="1"/>
</calcChain>
</file>

<file path=xl/sharedStrings.xml><?xml version="1.0" encoding="utf-8"?>
<sst xmlns="http://schemas.openxmlformats.org/spreadsheetml/2006/main" count="17693" uniqueCount="804">
  <si>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</si>
  <si>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</si>
  <si>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</si>
  <si>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</si>
  <si>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ZAMBIA</t>
  </si>
  <si>
    <t>Station_Name</t>
  </si>
  <si>
    <t>CHOMA</t>
  </si>
  <si>
    <t>WMO_Number</t>
  </si>
  <si>
    <t>Latitude</t>
  </si>
  <si>
    <t>Longitude</t>
  </si>
  <si>
    <t>Station_Height</t>
  </si>
  <si>
    <t>16|80'|S</t>
  </si>
  <si>
    <t>27|83'|E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</si>
  <si>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</si>
  <si>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</si>
  <si>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</si>
  <si>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</si>
  <si>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</si>
  <si>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</si>
  <si>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</si>
  <si>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</si>
  <si>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</si>
  <si>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</si>
  <si>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</si>
  <si>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</si>
  <si>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</si>
  <si>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</si>
  <si>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</si>
  <si>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</si>
  <si>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</si>
  <si>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</si>
  <si>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</si>
  <si>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</si>
  <si>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</si>
  <si>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</si>
  <si>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</si>
  <si>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</si>
  <si>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</si>
  <si>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</si>
  <si>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</si>
  <si>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</si>
  <si>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</si>
  <si>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</si>
  <si>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</si>
  <si>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</si>
  <si>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</si>
  <si>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Boundaries_of_quintiles_of_monthly_precipitation</t>
  </si>
  <si>
    <t>Q0</t>
  </si>
  <si>
    <t>Q1</t>
  </si>
  <si>
    <t>Q2</t>
  </si>
  <si>
    <t>Q3</t>
  </si>
  <si>
    <t>Q4</t>
  </si>
  <si>
    <t>Q5</t>
  </si>
  <si>
    <r>
      <t>Number_of_Days_with_Maximum_Temperature_≥_</t>
    </r>
    <r>
      <rPr>
        <sz val="12"/>
        <rFont val="Calibri"/>
        <family val="2"/>
      </rPr>
      <t>25_Deg_C</t>
    </r>
  </si>
  <si>
    <t>`</t>
  </si>
  <si>
    <r>
      <t>Number_of_Days_with_Maximum_Temperature_≥_</t>
    </r>
    <r>
      <rPr>
        <sz val="12"/>
        <rFont val="Calibri"/>
        <family val="2"/>
      </rPr>
      <t>30_Deg_C</t>
    </r>
  </si>
  <si>
    <r>
      <t>Number_of_Days_with_Maximum_Temperature_≥_</t>
    </r>
    <r>
      <rPr>
        <sz val="12"/>
        <rFont val="Calibri"/>
        <family val="2"/>
      </rPr>
      <t>35_Deg_C</t>
    </r>
  </si>
  <si>
    <r>
      <t>Number_of_Days_with_Maximum_Temperature_≥_</t>
    </r>
    <r>
      <rPr>
        <sz val="12"/>
        <rFont val="Calibri"/>
        <family val="2"/>
      </rPr>
      <t>40_Deg_C</t>
    </r>
  </si>
  <si>
    <t>Number_of_Days_with_Maximum_Temperature_&lt;_0_Deg_C</t>
  </si>
  <si>
    <t>Number_of_Days_with_Minimum_Temperature_&lt;_0_Deg_C</t>
  </si>
  <si>
    <r>
      <t>Number_of_Days_with_Daily_Precipitation_≥_</t>
    </r>
    <r>
      <rPr>
        <sz val="12"/>
        <rFont val="Calibri"/>
        <family val="2"/>
      </rPr>
      <t>5_mm</t>
    </r>
  </si>
  <si>
    <r>
      <t>Number_of_Days_with_Daily_Precipitation_≥_</t>
    </r>
    <r>
      <rPr>
        <sz val="12"/>
        <rFont val="Calibri"/>
        <family val="2"/>
      </rPr>
      <t>10_mm</t>
    </r>
  </si>
  <si>
    <r>
      <t>Number_of_Days_with_Daily_Precipitation_≥_5</t>
    </r>
    <r>
      <rPr>
        <sz val="12"/>
        <rFont val="Calibri"/>
        <family val="2"/>
      </rPr>
      <t>0_mm</t>
    </r>
  </si>
  <si>
    <r>
      <t>Number_of_Days_with_Daily_Precipitation_≥_</t>
    </r>
    <r>
      <rPr>
        <sz val="12"/>
        <rFont val="Calibri"/>
        <family val="2"/>
      </rPr>
      <t>100_mm</t>
    </r>
  </si>
  <si>
    <r>
      <t>Number_of_Days_with_Daily_Precipitation_≥_</t>
    </r>
    <r>
      <rPr>
        <sz val="12"/>
        <rFont val="Calibri"/>
        <family val="2"/>
      </rPr>
      <t>150_mm</t>
    </r>
  </si>
  <si>
    <r>
      <t>Number_of_Days_with_Snow_Depth_&gt;_</t>
    </r>
    <r>
      <rPr>
        <sz val="12"/>
        <rFont val="Calibri"/>
        <family val="2"/>
      </rPr>
      <t>0_cm</t>
    </r>
  </si>
  <si>
    <r>
      <t>Number_of_Days_with_Snow_Depth_&gt;_</t>
    </r>
    <r>
      <rPr>
        <sz val="12"/>
        <color theme="1"/>
        <rFont val="Calibri"/>
        <family val="2"/>
      </rPr>
      <t>1_cm</t>
    </r>
  </si>
  <si>
    <r>
      <t>Number_of_Days_with_Snow_Depth_&gt;_</t>
    </r>
    <r>
      <rPr>
        <sz val="12"/>
        <color theme="1"/>
        <rFont val="Calibri"/>
        <family val="2"/>
      </rPr>
      <t>10_cm</t>
    </r>
  </si>
  <si>
    <r>
      <t>Number_of_Days_with_Snow_Depth_&gt;_</t>
    </r>
    <r>
      <rPr>
        <sz val="12"/>
        <color theme="1"/>
        <rFont val="Calibri"/>
        <family val="2"/>
      </rPr>
      <t>50_cm</t>
    </r>
  </si>
  <si>
    <t>Highest_Value_of_Mean_Daily_Temperature</t>
  </si>
  <si>
    <t>Max</t>
  </si>
  <si>
    <t>MaxDate</t>
  </si>
  <si>
    <t>Lowest_Value_of_Mean_Daily_Temperature</t>
  </si>
  <si>
    <t>Min</t>
  </si>
  <si>
    <t>MinDate</t>
  </si>
  <si>
    <t>Highest_Value_of_Daily_Maximum_Temperature</t>
  </si>
  <si>
    <t>1996/8</t>
  </si>
  <si>
    <t>2010/14</t>
  </si>
  <si>
    <t>2019/21</t>
  </si>
  <si>
    <t>1995/27</t>
  </si>
  <si>
    <t>1995/22</t>
  </si>
  <si>
    <t>1996/2</t>
  </si>
  <si>
    <t>2007/30</t>
  </si>
  <si>
    <t>1998/15</t>
  </si>
  <si>
    <t>2007/24</t>
  </si>
  <si>
    <t>2011/24</t>
  </si>
  <si>
    <t>2015/2</t>
  </si>
  <si>
    <t>2015/5</t>
  </si>
  <si>
    <t>Lowest_Value_of_Daily_Minimum_Temperature</t>
  </si>
  <si>
    <t>2018/11</t>
  </si>
  <si>
    <t>2018/10</t>
  </si>
  <si>
    <t>2017/16</t>
  </si>
  <si>
    <t>2018/28</t>
  </si>
  <si>
    <t>2018/24</t>
  </si>
  <si>
    <t>2018/9</t>
  </si>
  <si>
    <t>2019/13</t>
  </si>
  <si>
    <t>2017/10</t>
  </si>
  <si>
    <t>2019/12</t>
  </si>
  <si>
    <t>2017/29</t>
  </si>
  <si>
    <t>2018/6</t>
  </si>
  <si>
    <t>Highest_Value_of_Daily_Precipitation</t>
  </si>
  <si>
    <t>1998/2</t>
  </si>
  <si>
    <t>2003/26</t>
  </si>
  <si>
    <t>2004/6</t>
  </si>
  <si>
    <t>2002/10</t>
  </si>
  <si>
    <t>2009/3</t>
  </si>
  <si>
    <t>2003/28</t>
  </si>
  <si>
    <t>1999/7</t>
  </si>
  <si>
    <t>1999/25</t>
  </si>
  <si>
    <t>1997/15</t>
  </si>
  <si>
    <t>1994/31</t>
  </si>
  <si>
    <t>1994/27</t>
  </si>
  <si>
    <t>1993/2</t>
  </si>
  <si>
    <t>16|15'|S</t>
  </si>
  <si>
    <t>27|04'|E</t>
  </si>
  <si>
    <r>
      <t>Number_of_Days_with_Maximum_Temperature_≥_</t>
    </r>
    <r>
      <rPr>
        <sz val="12"/>
        <color theme="1"/>
        <rFont val="Calibri"/>
        <family val="2"/>
      </rPr>
      <t>25_Deg_C</t>
    </r>
  </si>
  <si>
    <r>
      <t>Number_of_Days_with_Maximum_Temperature_≥_</t>
    </r>
    <r>
      <rPr>
        <sz val="12"/>
        <color theme="1"/>
        <rFont val="Calibri"/>
        <family val="2"/>
      </rPr>
      <t>30_Deg_C</t>
    </r>
  </si>
  <si>
    <r>
      <t>Number_of_Days_with_Maximum_Temperature_≥_</t>
    </r>
    <r>
      <rPr>
        <sz val="12"/>
        <color theme="1"/>
        <rFont val="Calibri"/>
        <family val="2"/>
      </rPr>
      <t>35_Deg_C</t>
    </r>
  </si>
  <si>
    <r>
      <t>Number_of_Days_with_Maximum_Temperature_≥_</t>
    </r>
    <r>
      <rPr>
        <sz val="12"/>
        <color theme="1"/>
        <rFont val="Calibri"/>
        <family val="2"/>
      </rPr>
      <t>40_Deg_C</t>
    </r>
  </si>
  <si>
    <r>
      <t>Number_of_Days_with_Daily_Precipitation_≥_</t>
    </r>
    <r>
      <rPr>
        <sz val="12"/>
        <color theme="1"/>
        <rFont val="Calibri"/>
        <family val="2"/>
      </rPr>
      <t>5_mm</t>
    </r>
  </si>
  <si>
    <r>
      <t>Number_of_Days_with_Daily_Precipitation_≥_</t>
    </r>
    <r>
      <rPr>
        <sz val="12"/>
        <color theme="1"/>
        <rFont val="Calibri"/>
        <family val="2"/>
      </rPr>
      <t>10_mm</t>
    </r>
  </si>
  <si>
    <r>
      <t>Number_of_Days_with_Daily_Precipitation_≥_5</t>
    </r>
    <r>
      <rPr>
        <sz val="12"/>
        <color theme="1"/>
        <rFont val="Calibri"/>
        <family val="2"/>
      </rPr>
      <t>0_mm</t>
    </r>
  </si>
  <si>
    <r>
      <t>Number_of_Days_with_Daily_Precipitation_≥_</t>
    </r>
    <r>
      <rPr>
        <sz val="12"/>
        <color theme="1"/>
        <rFont val="Calibri"/>
        <family val="2"/>
      </rPr>
      <t>100_mm</t>
    </r>
  </si>
  <si>
    <r>
      <t>Number_of_Days_with_Daily_Precipitation_≥_</t>
    </r>
    <r>
      <rPr>
        <sz val="12"/>
        <color theme="1"/>
        <rFont val="Calibri"/>
        <family val="2"/>
      </rPr>
      <t>150_mm</t>
    </r>
  </si>
  <si>
    <t>2017/20</t>
  </si>
  <si>
    <t>2016/8</t>
  </si>
  <si>
    <t>1992/14</t>
  </si>
  <si>
    <t>1995/28</t>
  </si>
  <si>
    <t>1998/10</t>
  </si>
  <si>
    <t>2015/30</t>
  </si>
  <si>
    <t>2001/25</t>
  </si>
  <si>
    <t>2020/27</t>
  </si>
  <si>
    <t>2017/26</t>
  </si>
  <si>
    <t>2011/14</t>
  </si>
  <si>
    <t>2017/13</t>
  </si>
  <si>
    <t>2009/4</t>
  </si>
  <si>
    <t>2009/26</t>
  </si>
  <si>
    <t>1994/28</t>
  </si>
  <si>
    <t>2011/27</t>
  </si>
  <si>
    <t>1994/14</t>
  </si>
  <si>
    <t>2019/10</t>
  </si>
  <si>
    <t>2012/27</t>
  </si>
  <si>
    <t>2015/8</t>
  </si>
  <si>
    <t>2000/15</t>
  </si>
  <si>
    <t>2016/18</t>
  </si>
  <si>
    <t>1998/20</t>
  </si>
  <si>
    <t>2019/20</t>
  </si>
  <si>
    <t>2018/12</t>
  </si>
  <si>
    <t>1997/4</t>
  </si>
  <si>
    <t>2002/15</t>
  </si>
  <si>
    <t>2000/4</t>
  </si>
  <si>
    <t>2000/8</t>
  </si>
  <si>
    <t>2001/31</t>
  </si>
  <si>
    <t>1993/12</t>
  </si>
  <si>
    <t>1997/14</t>
  </si>
  <si>
    <t>1997/27</t>
  </si>
  <si>
    <t>2011/11</t>
  </si>
  <si>
    <t>1996/16</t>
  </si>
  <si>
    <t>KAOMA</t>
  </si>
  <si>
    <t>14|25'|S</t>
  </si>
  <si>
    <t>28|29'|E</t>
  </si>
  <si>
    <t>1165m</t>
  </si>
  <si>
    <t>2016/7</t>
  </si>
  <si>
    <t>1992/23</t>
  </si>
  <si>
    <t>2020/19</t>
  </si>
  <si>
    <t>1995/25</t>
  </si>
  <si>
    <t>2014/5</t>
  </si>
  <si>
    <t>2016/27</t>
  </si>
  <si>
    <t>2014/31</t>
  </si>
  <si>
    <t>2013/28</t>
  </si>
  <si>
    <t>2017/18</t>
  </si>
  <si>
    <t>2018/25</t>
  </si>
  <si>
    <t>2017/3</t>
  </si>
  <si>
    <t>2021/5</t>
  </si>
  <si>
    <t>2020/29</t>
  </si>
  <si>
    <t>2018/21</t>
  </si>
  <si>
    <t>2006/23</t>
  </si>
  <si>
    <t>1994/29</t>
  </si>
  <si>
    <t>1999/3</t>
  </si>
  <si>
    <t>1994/1</t>
  </si>
  <si>
    <t>2020/1</t>
  </si>
  <si>
    <t>2019/9</t>
  </si>
  <si>
    <t>1991/2</t>
  </si>
  <si>
    <t>2020/3</t>
  </si>
  <si>
    <t>2020/15</t>
  </si>
  <si>
    <t>1998/16</t>
  </si>
  <si>
    <t>2020/5</t>
  </si>
  <si>
    <t>2003/16</t>
  </si>
  <si>
    <t>2012/7</t>
  </si>
  <si>
    <t>2010/8</t>
  </si>
  <si>
    <t>2009/8</t>
  </si>
  <si>
    <t>2005/28</t>
  </si>
  <si>
    <t>1999/20</t>
  </si>
  <si>
    <t>1991/15</t>
  </si>
  <si>
    <t>2000/29</t>
  </si>
  <si>
    <r>
      <t>Number_of_Days_with_Wind_Speed_≥_</t>
    </r>
    <r>
      <rPr>
        <sz val="12"/>
        <rFont val="Calibri"/>
        <family val="2"/>
      </rPr>
      <t>10_m/s</t>
    </r>
  </si>
  <si>
    <r>
      <t>Number_of_Days_with_Wind_Speed_≥_</t>
    </r>
    <r>
      <rPr>
        <sz val="12"/>
        <rFont val="Calibri"/>
        <family val="2"/>
      </rPr>
      <t>20_m/s</t>
    </r>
  </si>
  <si>
    <r>
      <t>Number_of_Days_with_Wind_Speed_≥_</t>
    </r>
    <r>
      <rPr>
        <sz val="12"/>
        <rFont val="Calibri"/>
        <family val="2"/>
      </rPr>
      <t>30_m/s</t>
    </r>
  </si>
  <si>
    <t>KAFIRONDA</t>
  </si>
  <si>
    <t>12|36'|S</t>
  </si>
  <si>
    <t>28|07'|E</t>
  </si>
  <si>
    <t>2018/8</t>
  </si>
  <si>
    <t>2019/16</t>
  </si>
  <si>
    <t>2001/28</t>
  </si>
  <si>
    <t>1998/12</t>
  </si>
  <si>
    <t>2001/1</t>
  </si>
  <si>
    <t>2008/6</t>
  </si>
  <si>
    <t>2020/31</t>
  </si>
  <si>
    <t>2002/30</t>
  </si>
  <si>
    <t>2018/20</t>
  </si>
  <si>
    <t>1999/10</t>
  </si>
  <si>
    <t>2015/27</t>
  </si>
  <si>
    <t>1994/26</t>
  </si>
  <si>
    <t>1994/30</t>
  </si>
  <si>
    <t>1998/28</t>
  </si>
  <si>
    <t>1995/11</t>
  </si>
  <si>
    <t>2006/6</t>
  </si>
  <si>
    <t>2009/2</t>
  </si>
  <si>
    <t>1991/4</t>
  </si>
  <si>
    <t>2009/23</t>
  </si>
  <si>
    <t>1999/28</t>
  </si>
  <si>
    <t>2000/6</t>
  </si>
  <si>
    <t>1992/17</t>
  </si>
  <si>
    <t>2017/2</t>
  </si>
  <si>
    <t>2003/6</t>
  </si>
  <si>
    <t>2007/3</t>
  </si>
  <si>
    <t>2005/11</t>
  </si>
  <si>
    <t>2020/2</t>
  </si>
  <si>
    <t>1997/19</t>
  </si>
  <si>
    <t>2006/2</t>
  </si>
  <si>
    <t>1995/4</t>
  </si>
  <si>
    <t>2014/3</t>
  </si>
  <si>
    <t>KALABO</t>
  </si>
  <si>
    <t>14|57'|S</t>
  </si>
  <si>
    <t>22|42'|E</t>
  </si>
  <si>
    <t>1999/19</t>
  </si>
  <si>
    <t>2005/21</t>
  </si>
  <si>
    <t>2005/6</t>
  </si>
  <si>
    <t>2014/6</t>
  </si>
  <si>
    <t>2014/1</t>
  </si>
  <si>
    <t>2015/3</t>
  </si>
  <si>
    <t>2015/31</t>
  </si>
  <si>
    <t>2014/29</t>
  </si>
  <si>
    <t>2015/17</t>
  </si>
  <si>
    <t>2015/14</t>
  </si>
  <si>
    <t>2002/4</t>
  </si>
  <si>
    <t>2003/23</t>
  </si>
  <si>
    <t>2002/3</t>
  </si>
  <si>
    <t>2006/7</t>
  </si>
  <si>
    <t>1997/24</t>
  </si>
  <si>
    <t>1994/2</t>
  </si>
  <si>
    <t>2005/5</t>
  </si>
  <si>
    <t>2008/18</t>
  </si>
  <si>
    <t>2014/21</t>
  </si>
  <si>
    <t>2004/4</t>
  </si>
  <si>
    <t>1992/1</t>
  </si>
  <si>
    <t>1993/5</t>
  </si>
  <si>
    <t>2004/24</t>
  </si>
  <si>
    <t>2003/14</t>
  </si>
  <si>
    <t>2008/1</t>
  </si>
  <si>
    <t>2008/2</t>
  </si>
  <si>
    <t>1991/1</t>
  </si>
  <si>
    <t>1993/27</t>
  </si>
  <si>
    <t>2007/29</t>
  </si>
  <si>
    <t>2003/24</t>
  </si>
  <si>
    <t>2000/20</t>
  </si>
  <si>
    <t>14|48'|S</t>
  </si>
  <si>
    <t>24|48'|E</t>
  </si>
  <si>
    <t>1995/9</t>
  </si>
  <si>
    <t>1998/5</t>
  </si>
  <si>
    <t>2021/26</t>
  </si>
  <si>
    <t>2002/23</t>
  </si>
  <si>
    <t>2011/8</t>
  </si>
  <si>
    <t>1994/25</t>
  </si>
  <si>
    <t>2008/31</t>
  </si>
  <si>
    <t>2008/27</t>
  </si>
  <si>
    <t>2017/17</t>
  </si>
  <si>
    <t>2020/7</t>
  </si>
  <si>
    <t>2004/9</t>
  </si>
  <si>
    <t>2007/14</t>
  </si>
  <si>
    <t>1998/29</t>
  </si>
  <si>
    <t>2012/11</t>
  </si>
  <si>
    <t>1994/12</t>
  </si>
  <si>
    <t>1999/13</t>
  </si>
  <si>
    <t>2010/25</t>
  </si>
  <si>
    <t>2000/21</t>
  </si>
  <si>
    <t>2009/9</t>
  </si>
  <si>
    <t>2011/28</t>
  </si>
  <si>
    <t>2009/17</t>
  </si>
  <si>
    <t>1997/2</t>
  </si>
  <si>
    <t>2008/4</t>
  </si>
  <si>
    <t>2009/10</t>
  </si>
  <si>
    <t>1999/14</t>
  </si>
  <si>
    <t>1999/29</t>
  </si>
  <si>
    <t>2010/26</t>
  </si>
  <si>
    <t>2003/27</t>
  </si>
  <si>
    <t>KASAMA</t>
  </si>
  <si>
    <t>10|13'|S</t>
  </si>
  <si>
    <t>31|08'|E</t>
  </si>
  <si>
    <t>1384m</t>
  </si>
  <si>
    <t>2020/17</t>
  </si>
  <si>
    <t>2006/5</t>
  </si>
  <si>
    <t>2019/2</t>
  </si>
  <si>
    <t>2020/26</t>
  </si>
  <si>
    <t>2020/8</t>
  </si>
  <si>
    <t>2019/5</t>
  </si>
  <si>
    <t>2020/30</t>
  </si>
  <si>
    <t>1997/25</t>
  </si>
  <si>
    <t>2019/25</t>
  </si>
  <si>
    <t>2005/24</t>
  </si>
  <si>
    <t>2007/22</t>
  </si>
  <si>
    <t>2010/15</t>
  </si>
  <si>
    <t>2019/27</t>
  </si>
  <si>
    <t>2012/21</t>
  </si>
  <si>
    <t>1993/17</t>
  </si>
  <si>
    <t>2007/17</t>
  </si>
  <si>
    <t>2006/9</t>
  </si>
  <si>
    <t>2017/1</t>
  </si>
  <si>
    <t>2001/2</t>
  </si>
  <si>
    <t>2000/5</t>
  </si>
  <si>
    <t>1999/22</t>
  </si>
  <si>
    <t>2012/9</t>
  </si>
  <si>
    <t>2004/13</t>
  </si>
  <si>
    <t>1995/13</t>
  </si>
  <si>
    <t>1997/9</t>
  </si>
  <si>
    <t>1996/20</t>
  </si>
  <si>
    <t>1993/25</t>
  </si>
  <si>
    <t>2002/12</t>
  </si>
  <si>
    <t>2000/31</t>
  </si>
  <si>
    <t>2011/5</t>
  </si>
  <si>
    <t>17|49'|S</t>
  </si>
  <si>
    <t>25|49'|E</t>
  </si>
  <si>
    <t>2016/21</t>
  </si>
  <si>
    <t>2019/22</t>
  </si>
  <si>
    <t>1995/26</t>
  </si>
  <si>
    <t>1996/4</t>
  </si>
  <si>
    <t>1999/21</t>
  </si>
  <si>
    <t>2016/31</t>
  </si>
  <si>
    <t>2013/27</t>
  </si>
  <si>
    <t>2011/26</t>
  </si>
  <si>
    <t>2015/13</t>
  </si>
  <si>
    <t>2006/1</t>
  </si>
  <si>
    <t>2019/26</t>
  </si>
  <si>
    <t>1995/18</t>
  </si>
  <si>
    <t>2012/8</t>
  </si>
  <si>
    <t>2018/3</t>
  </si>
  <si>
    <t>1996/28</t>
  </si>
  <si>
    <t>1993/1</t>
  </si>
  <si>
    <t>2000/23</t>
  </si>
  <si>
    <t>2010/3</t>
  </si>
  <si>
    <t>2015/12</t>
  </si>
  <si>
    <t>2009/6</t>
  </si>
  <si>
    <t>1991/16</t>
  </si>
  <si>
    <t>2001/3</t>
  </si>
  <si>
    <t>2003/19</t>
  </si>
  <si>
    <t>2012/26</t>
  </si>
  <si>
    <t>2006/30</t>
  </si>
  <si>
    <t>15|25'|S</t>
  </si>
  <si>
    <t>28|19'|E</t>
  </si>
  <si>
    <t>2014/13</t>
  </si>
  <si>
    <t>1998/11</t>
  </si>
  <si>
    <t>1998/18</t>
  </si>
  <si>
    <t>2020/21</t>
  </si>
  <si>
    <t>2019/30</t>
  </si>
  <si>
    <t>2018/2</t>
  </si>
  <si>
    <t>2013/24</t>
  </si>
  <si>
    <t>1995/24</t>
  </si>
  <si>
    <t>2002/8</t>
  </si>
  <si>
    <t>2011/3</t>
  </si>
  <si>
    <t>2009/12</t>
  </si>
  <si>
    <t>2002/7</t>
  </si>
  <si>
    <t>1996/3</t>
  </si>
  <si>
    <t>1997/7</t>
  </si>
  <si>
    <t>2006/3</t>
  </si>
  <si>
    <t>2004/29</t>
  </si>
  <si>
    <t>1995/16</t>
  </si>
  <si>
    <t>2004/25</t>
  </si>
  <si>
    <t>2001/21</t>
  </si>
  <si>
    <t>1997/1</t>
  </si>
  <si>
    <t>1993/30</t>
  </si>
  <si>
    <t>2013/23</t>
  </si>
  <si>
    <t>2002/5</t>
  </si>
  <si>
    <t>2016/17</t>
  </si>
  <si>
    <t>LUSAKA-KKIA</t>
  </si>
  <si>
    <t>15|19'|S</t>
  </si>
  <si>
    <t>28|27'|E</t>
  </si>
  <si>
    <t>2019/28</t>
  </si>
  <si>
    <t>1998/7</t>
  </si>
  <si>
    <t>2016/29</t>
  </si>
  <si>
    <t>2012/17</t>
  </si>
  <si>
    <t>1992/3</t>
  </si>
  <si>
    <t>2006/31</t>
  </si>
  <si>
    <t>1997/22</t>
  </si>
  <si>
    <t>1995/1</t>
  </si>
  <si>
    <t>2006/4</t>
  </si>
  <si>
    <t>2013/5</t>
  </si>
  <si>
    <t>1995/30</t>
  </si>
  <si>
    <t>1994/11</t>
  </si>
  <si>
    <t>13|16'|S</t>
  </si>
  <si>
    <t>31|16'|E</t>
  </si>
  <si>
    <t>2012/2</t>
  </si>
  <si>
    <t>1992/9</t>
  </si>
  <si>
    <t>1999/12</t>
  </si>
  <si>
    <t>2008/19</t>
  </si>
  <si>
    <t>2007/28</t>
  </si>
  <si>
    <t>2013/1</t>
  </si>
  <si>
    <t>2012/4</t>
  </si>
  <si>
    <t>2008/8</t>
  </si>
  <si>
    <t>2008/14</t>
  </si>
  <si>
    <t>2007/6</t>
  </si>
  <si>
    <t>2007/5</t>
  </si>
  <si>
    <t>2001/29</t>
  </si>
  <si>
    <t>2009/1</t>
  </si>
  <si>
    <t>2002/1</t>
  </si>
  <si>
    <t>2001/23</t>
  </si>
  <si>
    <t>2016/3</t>
  </si>
  <si>
    <t>2008/3</t>
  </si>
  <si>
    <t>1996/29</t>
  </si>
  <si>
    <t>1991/24</t>
  </si>
  <si>
    <t>1991/28</t>
  </si>
  <si>
    <t>2007/12</t>
  </si>
  <si>
    <t>12|11'|S</t>
  </si>
  <si>
    <t>26|23'|E</t>
  </si>
  <si>
    <t>1333m</t>
  </si>
  <si>
    <t>2017/6</t>
  </si>
  <si>
    <t>1992/20</t>
  </si>
  <si>
    <t>1995/23</t>
  </si>
  <si>
    <t>1997/11</t>
  </si>
  <si>
    <t>2013/4</t>
  </si>
  <si>
    <t>2019/4</t>
  </si>
  <si>
    <t>2016/6</t>
  </si>
  <si>
    <t>2021/6</t>
  </si>
  <si>
    <t>2019/24</t>
  </si>
  <si>
    <t>1994/21</t>
  </si>
  <si>
    <t>2004/26</t>
  </si>
  <si>
    <t>2008/12</t>
  </si>
  <si>
    <t>2008/9</t>
  </si>
  <si>
    <t>2016/19</t>
  </si>
  <si>
    <t>2006/16</t>
  </si>
  <si>
    <t>2010/22</t>
  </si>
  <si>
    <t>2010/13</t>
  </si>
  <si>
    <t>2006/8</t>
  </si>
  <si>
    <t>1999/24</t>
  </si>
  <si>
    <t>2011/30</t>
  </si>
  <si>
    <t>1991/26</t>
  </si>
  <si>
    <t>1991/17</t>
  </si>
  <si>
    <t>09|48'|S</t>
  </si>
  <si>
    <t>29|05'|E</t>
  </si>
  <si>
    <t>1324m</t>
  </si>
  <si>
    <t>2017/21</t>
  </si>
  <si>
    <t>2019/17</t>
  </si>
  <si>
    <t>1995/14</t>
  </si>
  <si>
    <t>2002/2</t>
  </si>
  <si>
    <t>2006/24</t>
  </si>
  <si>
    <t>2001/24</t>
  </si>
  <si>
    <t>2016/9</t>
  </si>
  <si>
    <t>2003/15</t>
  </si>
  <si>
    <t>2010/1</t>
  </si>
  <si>
    <t>1991/6</t>
  </si>
  <si>
    <t>2011/6</t>
  </si>
  <si>
    <t>2010/30</t>
  </si>
  <si>
    <t>2003/30</t>
  </si>
  <si>
    <t>1998/19</t>
  </si>
  <si>
    <t>2006/28</t>
  </si>
  <si>
    <t>2004/7</t>
  </si>
  <si>
    <t>2010/4</t>
  </si>
  <si>
    <t>2008/25</t>
  </si>
  <si>
    <t>2015/25</t>
  </si>
  <si>
    <t>1994/24</t>
  </si>
  <si>
    <t>2019/18</t>
  </si>
  <si>
    <t>2007/8</t>
  </si>
  <si>
    <t>1999/26</t>
  </si>
  <si>
    <t>2017/14</t>
  </si>
  <si>
    <t>ZAMBEZI</t>
  </si>
  <si>
    <t>13|32'|S</t>
  </si>
  <si>
    <t>23|07'|E</t>
  </si>
  <si>
    <t>2019/14</t>
  </si>
  <si>
    <t>1995/7</t>
  </si>
  <si>
    <t>2018/13</t>
  </si>
  <si>
    <t>2008/28</t>
  </si>
  <si>
    <t>2014/18</t>
  </si>
  <si>
    <t>2002/6</t>
  </si>
  <si>
    <t>2005/7</t>
  </si>
  <si>
    <t>2018/27</t>
  </si>
  <si>
    <t>2005/30</t>
  </si>
  <si>
    <t>2016/4</t>
  </si>
  <si>
    <t>2018/14</t>
  </si>
  <si>
    <t>1992/24</t>
  </si>
  <si>
    <t>2000/22</t>
  </si>
  <si>
    <t>2022/6</t>
  </si>
  <si>
    <t>1997/28</t>
  </si>
  <si>
    <t>2017/7</t>
  </si>
  <si>
    <t>1994/22</t>
  </si>
  <si>
    <t>2009/20</t>
  </si>
  <si>
    <t>KAWAMBWA</t>
  </si>
  <si>
    <t>SOLWEZI</t>
  </si>
  <si>
    <t>MFUWE</t>
  </si>
  <si>
    <t>LUSAKA CITY AIRPORT</t>
  </si>
  <si>
    <t>Livingstone-HNIA</t>
  </si>
  <si>
    <t>MONGU</t>
  </si>
  <si>
    <t>15|15'|S</t>
  </si>
  <si>
    <t>23|09'|E</t>
  </si>
  <si>
    <t>1053m</t>
  </si>
  <si>
    <t>2015/6</t>
  </si>
  <si>
    <t>2006/14</t>
  </si>
  <si>
    <t>2015/23</t>
  </si>
  <si>
    <t>2015/18</t>
  </si>
  <si>
    <t>2011/1</t>
  </si>
  <si>
    <t>2007/25</t>
  </si>
  <si>
    <t>1994/15</t>
  </si>
  <si>
    <t>1992/25</t>
  </si>
  <si>
    <t>2008/23</t>
  </si>
  <si>
    <t>2013/3</t>
  </si>
  <si>
    <t>1998/9</t>
  </si>
  <si>
    <t>2007/7</t>
  </si>
  <si>
    <t>2008/10</t>
  </si>
  <si>
    <t>2002/28</t>
  </si>
  <si>
    <t>2004/28</t>
  </si>
  <si>
    <t>1998/3</t>
  </si>
  <si>
    <t>10|10'|S</t>
  </si>
  <si>
    <t>32|38'|E</t>
  </si>
  <si>
    <t>ISOKA</t>
  </si>
  <si>
    <t>NDOLA</t>
  </si>
  <si>
    <t>13|00'| S</t>
  </si>
  <si>
    <t>28|39'|E</t>
  </si>
  <si>
    <t>1270m</t>
  </si>
  <si>
    <t>Secondary and Other Climatological Surface Parameters (add as needed)</t>
  </si>
  <si>
    <t>2005/31</t>
  </si>
  <si>
    <t>2003/4</t>
  </si>
  <si>
    <t>2017/31</t>
  </si>
  <si>
    <t>2022/16</t>
  </si>
  <si>
    <t>2012/31</t>
  </si>
  <si>
    <t>2017/15</t>
  </si>
  <si>
    <t>2021/2</t>
  </si>
  <si>
    <t>1991/29</t>
  </si>
  <si>
    <t>CHIPATA</t>
  </si>
  <si>
    <t>8/2016</t>
  </si>
  <si>
    <t>21/2005</t>
  </si>
  <si>
    <t>19/2016</t>
  </si>
  <si>
    <t>19/2010</t>
  </si>
  <si>
    <t>11/1998</t>
  </si>
  <si>
    <t>5/2012</t>
  </si>
  <si>
    <t>26/1994</t>
  </si>
  <si>
    <t>29/2014</t>
  </si>
  <si>
    <t>29/1994</t>
  </si>
  <si>
    <t>19/2017</t>
  </si>
  <si>
    <t>17/2017</t>
  </si>
  <si>
    <t>25/2016</t>
  </si>
  <si>
    <t>13|33'|S</t>
  </si>
  <si>
    <t>32|35'|E</t>
  </si>
  <si>
    <t>2000/2</t>
  </si>
  <si>
    <t>2007/19</t>
  </si>
  <si>
    <t>20019/1</t>
  </si>
  <si>
    <t>2005/27</t>
  </si>
  <si>
    <t>2010/27</t>
  </si>
  <si>
    <t>2015/4</t>
  </si>
  <si>
    <t>2017/27</t>
  </si>
  <si>
    <t>2016/12</t>
  </si>
  <si>
    <t>2015/15</t>
  </si>
  <si>
    <t>2016/30</t>
  </si>
  <si>
    <t>MT MAKULU</t>
  </si>
  <si>
    <t>15|33'|S</t>
  </si>
  <si>
    <t>28|15'|E</t>
  </si>
  <si>
    <t>1213m</t>
  </si>
  <si>
    <t>2018/22</t>
  </si>
  <si>
    <t>2019/23</t>
  </si>
  <si>
    <t>2005/29</t>
  </si>
  <si>
    <t>2018/31</t>
  </si>
  <si>
    <t>2010/19</t>
  </si>
  <si>
    <t>1992/13</t>
  </si>
  <si>
    <t>2018/19</t>
  </si>
  <si>
    <t>2004/5</t>
  </si>
  <si>
    <t>1991/3</t>
  </si>
  <si>
    <t>1991/14</t>
  </si>
  <si>
    <t>2007/21</t>
  </si>
  <si>
    <t>2010/16</t>
  </si>
  <si>
    <t>2010/17</t>
  </si>
  <si>
    <t>2012/14</t>
  </si>
  <si>
    <t>1996/1</t>
  </si>
  <si>
    <t>1997/29</t>
  </si>
  <si>
    <t>1991/21</t>
  </si>
  <si>
    <t>1991/8</t>
  </si>
  <si>
    <t>11|45'|S</t>
  </si>
  <si>
    <t>31|26'|E</t>
  </si>
  <si>
    <t>1993/31</t>
  </si>
  <si>
    <t>2003/18</t>
  </si>
  <si>
    <t>2009/5</t>
  </si>
  <si>
    <t>LUNDAZI</t>
  </si>
  <si>
    <t>33|12|E</t>
  </si>
  <si>
    <t>7/2014</t>
  </si>
  <si>
    <t>4/1992</t>
  </si>
  <si>
    <t>8/2003</t>
  </si>
  <si>
    <t>4/2008</t>
  </si>
  <si>
    <t>22/2012</t>
  </si>
  <si>
    <t>5/2014</t>
  </si>
  <si>
    <t>1981/09</t>
  </si>
  <si>
    <t>5/2088</t>
  </si>
  <si>
    <t>1987/02</t>
  </si>
  <si>
    <t>2005/19</t>
  </si>
  <si>
    <t>1999/27</t>
  </si>
  <si>
    <t>1981/08/09</t>
  </si>
  <si>
    <t>20/2017</t>
  </si>
  <si>
    <t>21/2013</t>
  </si>
  <si>
    <t>14/2017</t>
  </si>
  <si>
    <t>30/2017</t>
  </si>
  <si>
    <t>31/1994</t>
  </si>
  <si>
    <t>30/1999</t>
  </si>
  <si>
    <t>20/2012</t>
  </si>
  <si>
    <t>01/1993</t>
  </si>
  <si>
    <t>1/2006</t>
  </si>
  <si>
    <t>29/2008</t>
  </si>
  <si>
    <t>9/2016</t>
  </si>
  <si>
    <t>2015/1</t>
  </si>
  <si>
    <t>1999/15</t>
  </si>
  <si>
    <t>2011/10</t>
  </si>
  <si>
    <t>2013/20</t>
  </si>
  <si>
    <t>1991/12</t>
  </si>
  <si>
    <t>2021/18</t>
  </si>
  <si>
    <t>MSEKERA</t>
  </si>
  <si>
    <t>13|39|S</t>
  </si>
  <si>
    <t>32|34'|E</t>
  </si>
  <si>
    <t>1025m</t>
  </si>
  <si>
    <t>2020/11</t>
  </si>
  <si>
    <t>2021/3</t>
  </si>
  <si>
    <t>2013/11</t>
  </si>
  <si>
    <t>2013/31</t>
  </si>
  <si>
    <t>2013/15</t>
  </si>
  <si>
    <t>1999/5</t>
  </si>
  <si>
    <t>1996/27</t>
  </si>
  <si>
    <t>1998/13</t>
  </si>
  <si>
    <t>1992/7</t>
  </si>
  <si>
    <t>1999/8</t>
  </si>
  <si>
    <t>2020/14</t>
  </si>
  <si>
    <t>2014/7</t>
  </si>
  <si>
    <t>1993/28</t>
  </si>
  <si>
    <t>2019/1</t>
  </si>
  <si>
    <t>2017/11</t>
  </si>
  <si>
    <t>1360m</t>
  </si>
  <si>
    <t>10|11|S</t>
  </si>
  <si>
    <t>31|13'|E</t>
  </si>
  <si>
    <t>1535m</t>
  </si>
  <si>
    <t>2014/10</t>
  </si>
  <si>
    <t>2007/4</t>
  </si>
  <si>
    <t>2010/20</t>
  </si>
  <si>
    <t>2012/29</t>
  </si>
  <si>
    <t>2012/10</t>
  </si>
  <si>
    <t>2008/20</t>
  </si>
  <si>
    <t>1996/3.0</t>
  </si>
  <si>
    <t>2021/16</t>
  </si>
  <si>
    <t>2021/4</t>
  </si>
  <si>
    <t>2021/13</t>
  </si>
  <si>
    <t>2020/25</t>
  </si>
  <si>
    <t>2020/22</t>
  </si>
  <si>
    <t>2020/18</t>
  </si>
  <si>
    <t>2020/12</t>
  </si>
  <si>
    <t>2020/28</t>
  </si>
  <si>
    <t>2014/19</t>
  </si>
  <si>
    <t>2021/20</t>
  </si>
  <si>
    <t>2005/9</t>
  </si>
  <si>
    <t>1997/20</t>
  </si>
  <si>
    <t>2001/18</t>
  </si>
  <si>
    <t>SENANGA</t>
  </si>
  <si>
    <t>2000/30</t>
  </si>
  <si>
    <t>2018/29</t>
  </si>
  <si>
    <t>2001/27</t>
  </si>
  <si>
    <t>1996/5</t>
  </si>
  <si>
    <t>1992/2</t>
  </si>
  <si>
    <t>16|07|S</t>
  </si>
  <si>
    <t>23|16'|E</t>
  </si>
  <si>
    <t>1027m</t>
  </si>
  <si>
    <t>2015/7</t>
  </si>
  <si>
    <t>1994/17</t>
  </si>
  <si>
    <t>1997/12</t>
  </si>
  <si>
    <t>1995/17</t>
  </si>
  <si>
    <t>199/25</t>
  </si>
  <si>
    <t>2019/31</t>
  </si>
  <si>
    <t>2000/1</t>
  </si>
  <si>
    <t>2017/30</t>
  </si>
  <si>
    <t>2001/17</t>
  </si>
  <si>
    <t>2001/12</t>
  </si>
  <si>
    <t>1991/11</t>
  </si>
  <si>
    <t>2012/24</t>
  </si>
  <si>
    <t>17|28'|S</t>
  </si>
  <si>
    <t>24|18'|E</t>
  </si>
  <si>
    <t>951m</t>
  </si>
  <si>
    <t>2003/3</t>
  </si>
  <si>
    <t>2017/25</t>
  </si>
  <si>
    <t>1993/14</t>
  </si>
  <si>
    <t>2014/8</t>
  </si>
  <si>
    <t>2018/5</t>
  </si>
  <si>
    <t>2008/30</t>
  </si>
  <si>
    <t>2016/14</t>
  </si>
  <si>
    <t>SESHEKE</t>
  </si>
  <si>
    <t>SERENJE</t>
  </si>
  <si>
    <t>2005/12</t>
  </si>
  <si>
    <t>2002/19</t>
  </si>
  <si>
    <t>2005/14</t>
  </si>
  <si>
    <t>2018/1</t>
  </si>
  <si>
    <t>1994/20</t>
  </si>
  <si>
    <t>1994/7</t>
  </si>
  <si>
    <t>2008/11</t>
  </si>
  <si>
    <t>2017/28</t>
  </si>
  <si>
    <t>2005/13</t>
  </si>
  <si>
    <t>2010/11</t>
  </si>
  <si>
    <t>1999/30</t>
  </si>
  <si>
    <t>MUMBWA</t>
  </si>
  <si>
    <t>14|59'|S</t>
  </si>
  <si>
    <t>1218m</t>
  </si>
  <si>
    <t>2008/7</t>
  </si>
  <si>
    <t>2014/20</t>
  </si>
  <si>
    <t>2012/22</t>
  </si>
  <si>
    <t>2007/13</t>
  </si>
  <si>
    <t>2018/26</t>
  </si>
  <si>
    <t>2019/11</t>
  </si>
  <si>
    <t>2007/9</t>
  </si>
  <si>
    <t>2000/19</t>
  </si>
  <si>
    <t>2004/1</t>
  </si>
  <si>
    <t>1997/16</t>
  </si>
  <si>
    <t>KABWE</t>
  </si>
  <si>
    <t>986m</t>
  </si>
  <si>
    <t>570m</t>
  </si>
  <si>
    <t>MPIKA</t>
  </si>
  <si>
    <t>12|17'|N</t>
  </si>
  <si>
    <t>MISAMFU</t>
  </si>
  <si>
    <t>MWINILUNGA</t>
  </si>
  <si>
    <t>24|26'|E</t>
  </si>
  <si>
    <t>1363m</t>
  </si>
  <si>
    <t>2003/5</t>
  </si>
  <si>
    <t>2008/15</t>
  </si>
  <si>
    <t>2013/30</t>
  </si>
  <si>
    <t>2000/27</t>
  </si>
  <si>
    <t>1995/19</t>
  </si>
  <si>
    <t>2007/2</t>
  </si>
  <si>
    <t>1993/10</t>
  </si>
  <si>
    <t>1996/10</t>
  </si>
  <si>
    <t>2010/10</t>
  </si>
  <si>
    <t>2000/7</t>
  </si>
  <si>
    <t>2009/21</t>
  </si>
  <si>
    <t>1991/7</t>
  </si>
  <si>
    <t>MANSA</t>
  </si>
  <si>
    <t>11|06'|S</t>
  </si>
  <si>
    <t>28|51'|E</t>
  </si>
  <si>
    <t>1122m</t>
  </si>
  <si>
    <t>2007/10</t>
  </si>
  <si>
    <t>2013/29</t>
  </si>
  <si>
    <t>2016/1</t>
  </si>
  <si>
    <t>2018/7</t>
  </si>
  <si>
    <t>2012/23</t>
  </si>
  <si>
    <t>2021/15</t>
  </si>
  <si>
    <t>1993/9</t>
  </si>
  <si>
    <t>2008/16</t>
  </si>
  <si>
    <t>2002/24</t>
  </si>
  <si>
    <t>1996/19</t>
  </si>
  <si>
    <t>2017/9</t>
  </si>
  <si>
    <t>1998/25</t>
  </si>
  <si>
    <t>2002/25</t>
  </si>
  <si>
    <t>MBALA</t>
  </si>
  <si>
    <t>08|51'|S</t>
  </si>
  <si>
    <t>31|20'|E</t>
  </si>
  <si>
    <t>1673m</t>
  </si>
  <si>
    <t>2001/16</t>
  </si>
  <si>
    <t>2001/14</t>
  </si>
  <si>
    <t>2011/21</t>
  </si>
  <si>
    <t>1999/1</t>
  </si>
  <si>
    <t>2009/18</t>
  </si>
  <si>
    <t>2006/19</t>
  </si>
  <si>
    <t>2011/9</t>
  </si>
  <si>
    <t>2022/23</t>
  </si>
  <si>
    <t>2006/15</t>
  </si>
  <si>
    <t>2008/22</t>
  </si>
  <si>
    <t>2015/28</t>
  </si>
  <si>
    <t>1992/28</t>
  </si>
  <si>
    <t>490m</t>
  </si>
  <si>
    <t>1267m</t>
  </si>
  <si>
    <t>1243m</t>
  </si>
  <si>
    <t>1152m</t>
  </si>
  <si>
    <t>1154m</t>
  </si>
  <si>
    <t>1252m</t>
  </si>
  <si>
    <t>1078m</t>
  </si>
  <si>
    <t>1032m</t>
  </si>
  <si>
    <t>1402m</t>
  </si>
  <si>
    <t>1143m</t>
  </si>
  <si>
    <t>2007/1</t>
  </si>
  <si>
    <t>1992/15</t>
  </si>
  <si>
    <t>2003/1</t>
  </si>
  <si>
    <t>2012/5</t>
  </si>
  <si>
    <r>
      <t>Number_of_Days_with_Maximum_Temperature_≥_</t>
    </r>
    <r>
      <rPr>
        <sz val="14"/>
        <rFont val="Calibri"/>
        <family val="2"/>
      </rPr>
      <t>25_Deg_C</t>
    </r>
  </si>
  <si>
    <r>
      <t>Number_of_Days_with_Maximum_Temperature_≥_</t>
    </r>
    <r>
      <rPr>
        <sz val="14"/>
        <rFont val="Calibri"/>
        <family val="2"/>
      </rPr>
      <t>30_Deg_C</t>
    </r>
  </si>
  <si>
    <r>
      <t>Number_of_Days_with_Maximum_Temperature_≥_</t>
    </r>
    <r>
      <rPr>
        <sz val="14"/>
        <rFont val="Calibri"/>
        <family val="2"/>
      </rPr>
      <t>35_Deg_C</t>
    </r>
  </si>
  <si>
    <r>
      <t>Number_of_Days_with_Maximum_Temperature_≥_</t>
    </r>
    <r>
      <rPr>
        <sz val="14"/>
        <rFont val="Calibri"/>
        <family val="2"/>
      </rPr>
      <t>40_Deg_C</t>
    </r>
  </si>
  <si>
    <r>
      <t>Number_of_Days_with_Daily_Precipitation_≥_</t>
    </r>
    <r>
      <rPr>
        <sz val="14"/>
        <rFont val="Calibri"/>
        <family val="2"/>
      </rPr>
      <t>5_mm</t>
    </r>
  </si>
  <si>
    <r>
      <t>Number_of_Days_with_Daily_Precipitation_≥_</t>
    </r>
    <r>
      <rPr>
        <sz val="14"/>
        <rFont val="Calibri"/>
        <family val="2"/>
      </rPr>
      <t>10_mm</t>
    </r>
  </si>
  <si>
    <r>
      <t>Number_of_Days_with_Daily_Precipitation_≥_5</t>
    </r>
    <r>
      <rPr>
        <sz val="14"/>
        <rFont val="Calibri"/>
        <family val="2"/>
      </rPr>
      <t>0_mm</t>
    </r>
  </si>
  <si>
    <r>
      <t>Number_of_Days_with_Daily_Precipitation_≥_</t>
    </r>
    <r>
      <rPr>
        <sz val="14"/>
        <rFont val="Calibri"/>
        <family val="2"/>
      </rPr>
      <t>100_mm</t>
    </r>
  </si>
  <si>
    <r>
      <t>Number_of_Days_with_Daily_Precipitation_≥_</t>
    </r>
    <r>
      <rPr>
        <sz val="14"/>
        <rFont val="Calibri"/>
        <family val="2"/>
      </rPr>
      <t>150_mm</t>
    </r>
  </si>
  <si>
    <r>
      <t>Number_of_Days_with_Maximum_Temperature_≥_</t>
    </r>
    <r>
      <rPr>
        <sz val="13"/>
        <rFont val="Calibri"/>
        <family val="2"/>
      </rPr>
      <t>25_Deg_C</t>
    </r>
  </si>
  <si>
    <r>
      <t>Number_of_Days_with_Maximum_Temperature_≥_</t>
    </r>
    <r>
      <rPr>
        <sz val="13"/>
        <rFont val="Calibri"/>
        <family val="2"/>
      </rPr>
      <t>30_Deg_C</t>
    </r>
  </si>
  <si>
    <r>
      <t>Number_of_Days_with_Maximum_Temperature_≥_</t>
    </r>
    <r>
      <rPr>
        <sz val="13"/>
        <rFont val="Calibri"/>
        <family val="2"/>
      </rPr>
      <t>35_Deg_C</t>
    </r>
  </si>
  <si>
    <r>
      <t>Number_of_Days_with_Maximum_Temperature_≥_</t>
    </r>
    <r>
      <rPr>
        <sz val="13"/>
        <rFont val="Calibri"/>
        <family val="2"/>
      </rPr>
      <t>40_Deg_C</t>
    </r>
  </si>
  <si>
    <r>
      <t>Number_of_Days_with_Daily_Precipitation_≥_</t>
    </r>
    <r>
      <rPr>
        <sz val="13"/>
        <rFont val="Calibri"/>
        <family val="2"/>
      </rPr>
      <t>5_mm</t>
    </r>
  </si>
  <si>
    <r>
      <t>Number_of_Days_with_Daily_Precipitation_≥_</t>
    </r>
    <r>
      <rPr>
        <sz val="13"/>
        <rFont val="Calibri"/>
        <family val="2"/>
      </rPr>
      <t>10_mm</t>
    </r>
  </si>
  <si>
    <r>
      <t>Number_of_Days_with_Daily_Precipitation_≥_5</t>
    </r>
    <r>
      <rPr>
        <sz val="13"/>
        <rFont val="Calibri"/>
        <family val="2"/>
      </rPr>
      <t>0_mm</t>
    </r>
  </si>
  <si>
    <r>
      <t>Number_of_Days_with_Daily_Precipitation_≥_</t>
    </r>
    <r>
      <rPr>
        <sz val="13"/>
        <rFont val="Calibri"/>
        <family val="2"/>
      </rPr>
      <t>100_mm</t>
    </r>
  </si>
  <si>
    <r>
      <t>Number_of_Days_with_Daily_Precipitation_≥_</t>
    </r>
    <r>
      <rPr>
        <sz val="13"/>
        <rFont val="Calibri"/>
        <family val="2"/>
      </rPr>
      <t>150_mm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</si>
</sst>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name val="Calibri"/>
      <family val="2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3">
    <xf numFmtId="0" fontId="0" fillId="0" borderId="0" xfId="0"/>
    <xf numFmtId="0" fontId="4" fillId="0" borderId="0" xfId="0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4" fontId="5" fillId="0" borderId="1" xfId="0" applyNumberFormat="1" applyFont="1" applyBorder="1" applyAlignment="1" applyProtection="1">
      <alignment horizontal="right"/>
      <protection locked="0"/>
    </xf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 applyProtection="1">
      <alignment horizontal="right"/>
      <protection locked="0"/>
    </xf>
    <xf numFmtId="0" fontId="3" fillId="0" borderId="0" xfId="0" applyFont="1"/>
    <xf numFmtId="164" fontId="4" fillId="0" borderId="0" xfId="0" applyNumberFormat="1" applyFont="1"/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0" fontId="5" fillId="0" borderId="0" xfId="0" applyFont="1"/>
    <xf numFmtId="0" fontId="6" fillId="0" borderId="0" xfId="0" applyFont="1"/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4" xfId="0" applyNumberFormat="1" applyFont="1" applyBorder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/>
      <protection locked="0"/>
    </xf>
    <xf numFmtId="0" fontId="3" fillId="0" borderId="5" xfId="0" applyFont="1" applyBorder="1"/>
    <xf numFmtId="164" fontId="6" fillId="0" borderId="5" xfId="0" applyNumberFormat="1" applyFont="1" applyBorder="1"/>
    <xf numFmtId="0" fontId="6" fillId="0" borderId="5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right"/>
      <protection locked="0"/>
    </xf>
    <xf numFmtId="164" fontId="8" fillId="0" borderId="1" xfId="0" applyNumberFormat="1" applyFont="1" applyBorder="1" applyAlignment="1" applyProtection="1">
      <alignment horizontal="right"/>
      <protection locked="0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164" fontId="10" fillId="0" borderId="0" xfId="0" applyNumberFormat="1" applyFont="1" applyAlignment="1" applyProtection="1">
      <alignment horizontal="right"/>
      <protection locked="0"/>
    </xf>
    <xf numFmtId="0" fontId="10" fillId="0" borderId="0" xfId="0" applyFont="1"/>
    <xf numFmtId="0" fontId="10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164" fontId="10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 applyProtection="1">
      <alignment horizontal="right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/>
    <xf numFmtId="16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8" fillId="0" borderId="0" xfId="0" applyFont="1" applyAlignment="1" applyProtection="1">
      <alignment horizontal="left"/>
      <protection locked="0"/>
    </xf>
    <xf numFmtId="49" fontId="10" fillId="0" borderId="1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right"/>
    </xf>
    <xf numFmtId="0" fontId="8" fillId="0" borderId="0" xfId="0" applyFont="1" applyAlignment="1" applyProtection="1">
      <alignment horizontal="right"/>
      <protection locked="0"/>
    </xf>
    <xf numFmtId="0" fontId="13" fillId="0" borderId="0" xfId="0" applyFont="1"/>
    <xf numFmtId="164" fontId="9" fillId="0" borderId="4" xfId="0" applyNumberFormat="1" applyFont="1" applyBorder="1" applyAlignment="1" applyProtection="1">
      <alignment horizontal="right"/>
      <protection locked="0"/>
    </xf>
    <xf numFmtId="0" fontId="10" fillId="0" borderId="2" xfId="0" applyFont="1" applyBorder="1" applyAlignment="1" applyProtection="1">
      <alignment horizontal="right"/>
      <protection locked="0"/>
    </xf>
    <xf numFmtId="0" fontId="10" fillId="0" borderId="5" xfId="0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49" fontId="10" fillId="0" borderId="3" xfId="0" applyNumberFormat="1" applyFont="1" applyBorder="1" applyAlignment="1">
      <alignment horizontal="right"/>
    </xf>
    <xf numFmtId="164" fontId="10" fillId="0" borderId="3" xfId="0" applyNumberFormat="1" applyFont="1" applyBorder="1" applyAlignment="1" applyProtection="1">
      <alignment horizontal="right"/>
      <protection locked="0"/>
    </xf>
    <xf numFmtId="164" fontId="8" fillId="0" borderId="6" xfId="0" applyNumberFormat="1" applyFont="1" applyBorder="1" applyAlignment="1" applyProtection="1">
      <alignment horizontal="right"/>
      <protection locked="0"/>
    </xf>
    <xf numFmtId="164" fontId="5" fillId="0" borderId="4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>
      <alignment horizontal="center"/>
    </xf>
    <xf numFmtId="164" fontId="4" fillId="0" borderId="3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 applyAlignment="1" applyProtection="1">
      <alignment horizontal="right"/>
      <protection locked="0"/>
    </xf>
    <xf numFmtId="164" fontId="4" fillId="0" borderId="6" xfId="0" applyNumberFormat="1" applyFont="1" applyBorder="1" applyAlignment="1" applyProtection="1">
      <alignment horizontal="right"/>
      <protection locked="0"/>
    </xf>
    <xf numFmtId="0" fontId="4" fillId="0" borderId="7" xfId="0" applyFont="1" applyFill="1" applyBorder="1" applyAlignment="1" applyProtection="1">
      <alignment horizontal="right"/>
      <protection locked="0"/>
    </xf>
    <xf numFmtId="49" fontId="4" fillId="0" borderId="1" xfId="0" applyNumberFormat="1" applyFont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4" fillId="0" borderId="0" xfId="0" applyNumberFormat="1" applyFont="1" applyAlignment="1">
      <alignment horizontal="right"/>
    </xf>
    <xf numFmtId="0" fontId="14" fillId="0" borderId="0" xfId="0" applyFont="1"/>
    <xf numFmtId="164" fontId="10" fillId="0" borderId="0" xfId="0" applyNumberFormat="1" applyFont="1" applyProtection="1">
      <protection locked="0"/>
    </xf>
    <xf numFmtId="1" fontId="10" fillId="0" borderId="1" xfId="0" applyNumberFormat="1" applyFont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164" fontId="10" fillId="0" borderId="0" xfId="0" applyNumberFormat="1" applyFont="1"/>
    <xf numFmtId="164" fontId="10" fillId="0" borderId="6" xfId="0" applyNumberFormat="1" applyFont="1" applyBorder="1" applyAlignment="1" applyProtection="1">
      <alignment horizontal="right"/>
      <protection locked="0"/>
    </xf>
    <xf numFmtId="0" fontId="10" fillId="0" borderId="5" xfId="0" applyFont="1" applyBorder="1"/>
    <xf numFmtId="0" fontId="16" fillId="0" borderId="5" xfId="0" applyFont="1" applyBorder="1"/>
    <xf numFmtId="0" fontId="10" fillId="0" borderId="7" xfId="0" applyFont="1" applyFill="1" applyBorder="1" applyAlignment="1" applyProtection="1">
      <alignment horizontal="right"/>
      <protection locked="0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8" fillId="0" borderId="0" xfId="0" applyNumberFormat="1" applyFont="1" applyProtection="1">
      <protection locked="0"/>
    </xf>
    <xf numFmtId="0" fontId="17" fillId="0" borderId="0" xfId="0" applyFont="1" applyAlignment="1" applyProtection="1">
      <alignment horizontal="left"/>
      <protection locked="0"/>
    </xf>
    <xf numFmtId="164" fontId="4" fillId="0" borderId="5" xfId="0" applyNumberFormat="1" applyFont="1" applyBorder="1" applyAlignment="1">
      <alignment horizontal="right"/>
    </xf>
    <xf numFmtId="164" fontId="5" fillId="0" borderId="6" xfId="0" applyNumberFormat="1" applyFont="1" applyBorder="1" applyAlignment="1" applyProtection="1">
      <alignment horizontal="right"/>
      <protection locked="0"/>
    </xf>
    <xf numFmtId="0" fontId="18" fillId="0" borderId="0" xfId="0" applyFont="1"/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right"/>
      <protection locked="0"/>
    </xf>
    <xf numFmtId="164" fontId="18" fillId="0" borderId="0" xfId="0" applyNumberFormat="1" applyFont="1" applyAlignment="1" applyProtection="1">
      <alignment horizontal="right"/>
      <protection locked="0"/>
    </xf>
    <xf numFmtId="164" fontId="9" fillId="0" borderId="1" xfId="0" applyNumberFormat="1" applyFont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 applyProtection="1">
      <alignment horizontal="right"/>
      <protection locked="0"/>
    </xf>
    <xf numFmtId="164" fontId="19" fillId="0" borderId="0" xfId="0" applyNumberFormat="1" applyFont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right"/>
      <protection locked="0"/>
    </xf>
    <xf numFmtId="164" fontId="9" fillId="0" borderId="5" xfId="0" applyNumberFormat="1" applyFont="1" applyBorder="1" applyAlignment="1" applyProtection="1">
      <alignment horizontal="right"/>
      <protection locked="0"/>
    </xf>
    <xf numFmtId="164" fontId="9" fillId="0" borderId="3" xfId="0" applyNumberFormat="1" applyFont="1" applyBorder="1" applyAlignment="1" applyProtection="1">
      <alignment horizontal="right"/>
      <protection locked="0"/>
    </xf>
    <xf numFmtId="0" fontId="13" fillId="0" borderId="5" xfId="0" applyFont="1" applyBorder="1"/>
    <xf numFmtId="0" fontId="10" fillId="0" borderId="4" xfId="0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right"/>
      <protection locked="0"/>
    </xf>
    <xf numFmtId="0" fontId="10" fillId="0" borderId="8" xfId="0" applyFont="1" applyBorder="1" applyAlignment="1" applyProtection="1">
      <alignment horizontal="right"/>
      <protection locked="0"/>
    </xf>
    <xf numFmtId="49" fontId="10" fillId="0" borderId="10" xfId="0" applyNumberFormat="1" applyFont="1" applyBorder="1" applyAlignment="1">
      <alignment horizontal="right"/>
    </xf>
    <xf numFmtId="0" fontId="10" fillId="0" borderId="5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right"/>
      <protection locked="0"/>
    </xf>
    <xf numFmtId="164" fontId="10" fillId="0" borderId="5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3" fillId="0" borderId="5" xfId="0" applyFont="1" applyBorder="1" applyAlignment="1">
      <alignment horizontal="center"/>
    </xf>
    <xf numFmtId="0" fontId="10" fillId="0" borderId="0" xfId="0" applyFont="1" applyFill="1"/>
    <xf numFmtId="164" fontId="10" fillId="0" borderId="1" xfId="0" applyNumberFormat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5" fillId="0" borderId="2" xfId="0" applyFont="1" applyBorder="1" applyAlignment="1" applyProtection="1">
      <alignment horizontal="right"/>
      <protection locked="0"/>
    </xf>
    <xf numFmtId="164" fontId="5" fillId="0" borderId="5" xfId="0" applyNumberFormat="1" applyFont="1" applyBorder="1" applyAlignment="1" applyProtection="1">
      <alignment horizontal="right"/>
      <protection locked="0"/>
    </xf>
    <xf numFmtId="164" fontId="5" fillId="0" borderId="3" xfId="0" applyNumberFormat="1" applyFont="1" applyBorder="1" applyAlignment="1" applyProtection="1">
      <alignment horizontal="righ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right"/>
      <protection locked="0"/>
    </xf>
    <xf numFmtId="0" fontId="4" fillId="0" borderId="8" xfId="0" applyFont="1" applyBorder="1" applyAlignment="1" applyProtection="1">
      <alignment horizontal="right"/>
      <protection locked="0"/>
    </xf>
    <xf numFmtId="0" fontId="3" fillId="0" borderId="9" xfId="0" applyFont="1" applyBorder="1" applyAlignment="1">
      <alignment horizontal="right"/>
    </xf>
    <xf numFmtId="49" fontId="4" fillId="0" borderId="10" xfId="0" applyNumberFormat="1" applyFont="1" applyBorder="1" applyAlignment="1">
      <alignment horizontal="right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right"/>
      <protection locked="0"/>
    </xf>
    <xf numFmtId="0" fontId="3" fillId="0" borderId="5" xfId="0" applyFont="1" applyBorder="1" applyAlignment="1">
      <alignment horizontal="right"/>
    </xf>
    <xf numFmtId="164" fontId="4" fillId="0" borderId="5" xfId="0" applyNumberFormat="1" applyFont="1" applyBorder="1" applyAlignment="1" applyProtection="1">
      <alignment horizontal="right"/>
      <protection locked="0"/>
    </xf>
    <xf numFmtId="0" fontId="4" fillId="0" borderId="5" xfId="0" applyFont="1" applyBorder="1"/>
    <xf numFmtId="0" fontId="4" fillId="0" borderId="6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right"/>
      <protection locked="0"/>
    </xf>
    <xf numFmtId="0" fontId="4" fillId="0" borderId="0" xfId="0" applyFont="1" applyFill="1"/>
    <xf numFmtId="164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0" fontId="9" fillId="0" borderId="0" xfId="0" applyFont="1"/>
    <xf numFmtId="164" fontId="10" fillId="0" borderId="4" xfId="0" applyNumberFormat="1" applyFont="1" applyBorder="1" applyAlignment="1">
      <alignment horizontal="right"/>
    </xf>
    <xf numFmtId="164" fontId="10" fillId="0" borderId="4" xfId="0" applyNumberFormat="1" applyFont="1" applyBorder="1" applyAlignment="1" applyProtection="1">
      <alignment horizontal="right"/>
      <protection locked="0"/>
    </xf>
    <xf numFmtId="164" fontId="20" fillId="0" borderId="5" xfId="0" applyNumberFormat="1" applyFont="1" applyBorder="1"/>
    <xf numFmtId="0" fontId="20" fillId="0" borderId="5" xfId="0" applyFont="1" applyBorder="1"/>
    <xf numFmtId="0" fontId="13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64" fontId="10" fillId="0" borderId="5" xfId="0" applyNumberFormat="1" applyFont="1" applyBorder="1" applyAlignment="1">
      <alignment horizontal="right"/>
    </xf>
    <xf numFmtId="164" fontId="9" fillId="0" borderId="6" xfId="0" applyNumberFormat="1" applyFont="1" applyBorder="1" applyAlignment="1" applyProtection="1">
      <alignment horizontal="right"/>
      <protection locked="0"/>
    </xf>
    <xf numFmtId="0" fontId="13" fillId="0" borderId="9" xfId="0" applyFont="1" applyBorder="1" applyAlignment="1">
      <alignment horizontal="center"/>
    </xf>
    <xf numFmtId="165" fontId="13" fillId="0" borderId="0" xfId="1" applyNumberFormat="1" applyFont="1"/>
    <xf numFmtId="165" fontId="10" fillId="0" borderId="1" xfId="1" applyNumberFormat="1" applyFont="1" applyBorder="1" applyAlignment="1">
      <alignment horizontal="right"/>
    </xf>
    <xf numFmtId="49" fontId="10" fillId="0" borderId="5" xfId="0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165" fontId="13" fillId="0" borderId="5" xfId="1" applyNumberFormat="1" applyFont="1" applyBorder="1"/>
    <xf numFmtId="165" fontId="10" fillId="0" borderId="5" xfId="1" applyNumberFormat="1" applyFont="1" applyBorder="1" applyAlignment="1">
      <alignment horizontal="right"/>
    </xf>
    <xf numFmtId="164" fontId="13" fillId="0" borderId="0" xfId="0" applyNumberFormat="1" applyFont="1"/>
    <xf numFmtId="0" fontId="9" fillId="0" borderId="5" xfId="0" applyFont="1" applyBorder="1"/>
    <xf numFmtId="164" fontId="9" fillId="0" borderId="5" xfId="0" applyNumberFormat="1" applyFont="1" applyBorder="1" applyAlignment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20" fillId="0" borderId="0" xfId="0" applyFont="1"/>
    <xf numFmtId="164" fontId="9" fillId="0" borderId="0" xfId="0" applyNumberFormat="1" applyFont="1" applyAlignment="1">
      <alignment horizontal="right"/>
    </xf>
    <xf numFmtId="0" fontId="13" fillId="0" borderId="5" xfId="0" applyFont="1" applyBorder="1" applyAlignment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164" fontId="10" fillId="0" borderId="0" xfId="0" applyNumberFormat="1" applyFont="1" applyFill="1" applyAlignment="1" applyProtection="1">
      <alignment horizontal="right"/>
      <protection locked="0"/>
    </xf>
    <xf numFmtId="164" fontId="4" fillId="0" borderId="2" xfId="0" applyNumberFormat="1" applyFont="1" applyBorder="1" applyAlignment="1">
      <alignment horizontal="right"/>
    </xf>
    <xf numFmtId="0" fontId="0" fillId="0" borderId="0" xfId="0" applyFont="1"/>
    <xf numFmtId="49" fontId="10" fillId="0" borderId="0" xfId="0" applyNumberFormat="1" applyFont="1" applyFill="1" applyAlignment="1">
      <alignment horizontal="right"/>
    </xf>
    <xf numFmtId="49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49" fontId="4" fillId="0" borderId="4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3" fillId="0" borderId="0" xfId="0" applyNumberFormat="1" applyFont="1"/>
    <xf numFmtId="0" fontId="4" fillId="0" borderId="0" xfId="0" applyFont="1" applyBorder="1" applyAlignment="1" applyProtection="1">
      <alignment horizontal="right"/>
      <protection locked="0"/>
    </xf>
    <xf numFmtId="164" fontId="4" fillId="0" borderId="0" xfId="0" applyNumberFormat="1" applyFont="1" applyBorder="1" applyAlignment="1" applyProtection="1">
      <alignment horizontal="right"/>
      <protection locked="0"/>
    </xf>
    <xf numFmtId="49" fontId="4" fillId="0" borderId="3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164" fontId="8" fillId="0" borderId="1" xfId="0" applyNumberFormat="1" applyFont="1" applyBorder="1" applyAlignment="1">
      <alignment horizontal="right"/>
    </xf>
    <xf numFmtId="49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Fill="1" applyAlignment="1">
      <alignment horizontal="right"/>
    </xf>
    <xf numFmtId="164" fontId="0" fillId="0" borderId="0" xfId="0" applyNumberFormat="1"/>
    <xf numFmtId="164" fontId="4" fillId="0" borderId="9" xfId="0" applyNumberFormat="1" applyFont="1" applyBorder="1" applyAlignment="1">
      <alignment horizontal="right"/>
    </xf>
    <xf numFmtId="0" fontId="0" fillId="0" borderId="5" xfId="0" applyBorder="1"/>
    <xf numFmtId="164" fontId="8" fillId="0" borderId="0" xfId="0" applyNumberFormat="1" applyFont="1"/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4" fillId="0" borderId="14" xfId="0" applyNumberFormat="1" applyFont="1" applyBorder="1" applyAlignment="1" applyProtection="1">
      <alignment horizontal="right"/>
      <protection locked="0"/>
    </xf>
    <xf numFmtId="164" fontId="10" fillId="0" borderId="9" xfId="0" applyNumberFormat="1" applyFont="1" applyBorder="1" applyAlignment="1">
      <alignment horizontal="right"/>
    </xf>
    <xf numFmtId="0" fontId="15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3" xfId="0" applyFont="1" applyBorder="1" applyAlignment="1" applyProtection="1">
      <protection locked="0"/>
    </xf>
    <xf numFmtId="49" fontId="4" fillId="0" borderId="5" xfId="0" applyNumberFormat="1" applyFont="1" applyBorder="1" applyAlignment="1">
      <alignment horizontal="right"/>
    </xf>
    <xf numFmtId="0" fontId="21" fillId="0" borderId="0" xfId="0" applyFont="1" applyAlignment="1" applyProtection="1">
      <alignment horizontal="right"/>
      <protection locked="0"/>
    </xf>
    <xf numFmtId="164" fontId="21" fillId="0" borderId="0" xfId="0" applyNumberFormat="1" applyFont="1" applyAlignment="1" applyProtection="1">
      <alignment horizontal="right"/>
      <protection locked="0"/>
    </xf>
    <xf numFmtId="0" fontId="21" fillId="0" borderId="0" xfId="0" applyFont="1"/>
    <xf numFmtId="0" fontId="21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1" fillId="0" borderId="1" xfId="0" applyFont="1" applyBorder="1" applyAlignment="1" applyProtection="1">
      <alignment horizontal="lef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164" fontId="21" fillId="0" borderId="1" xfId="0" applyNumberFormat="1" applyFont="1" applyBorder="1" applyAlignment="1">
      <alignment horizontal="right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/>
    <xf numFmtId="164" fontId="21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>
      <alignment horizontal="right"/>
    </xf>
    <xf numFmtId="164" fontId="2" fillId="0" borderId="4" xfId="0" applyNumberFormat="1" applyFont="1" applyBorder="1" applyAlignment="1" applyProtection="1">
      <alignment horizontal="right"/>
      <protection locked="0"/>
    </xf>
    <xf numFmtId="0" fontId="21" fillId="0" borderId="5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164" fontId="21" fillId="0" borderId="5" xfId="0" applyNumberFormat="1" applyFont="1" applyBorder="1" applyAlignment="1">
      <alignment horizontal="right"/>
    </xf>
    <xf numFmtId="164" fontId="21" fillId="0" borderId="6" xfId="0" applyNumberFormat="1" applyFont="1" applyBorder="1" applyAlignment="1" applyProtection="1">
      <alignment horizontal="right"/>
      <protection locked="0"/>
    </xf>
    <xf numFmtId="49" fontId="21" fillId="0" borderId="1" xfId="0" applyNumberFormat="1" applyFont="1" applyFill="1" applyBorder="1" applyAlignment="1">
      <alignment horizontal="right"/>
    </xf>
    <xf numFmtId="0" fontId="23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protection locked="0"/>
    </xf>
    <xf numFmtId="0" fontId="24" fillId="0" borderId="0" xfId="0" applyFont="1" applyAlignment="1" applyProtection="1">
      <alignment horizontal="right"/>
      <protection locked="0"/>
    </xf>
    <xf numFmtId="164" fontId="24" fillId="0" borderId="0" xfId="0" applyNumberFormat="1" applyFont="1" applyAlignment="1" applyProtection="1">
      <alignment horizontal="right"/>
      <protection locked="0"/>
    </xf>
    <xf numFmtId="0" fontId="24" fillId="0" borderId="0" xfId="0" applyFont="1"/>
    <xf numFmtId="0" fontId="24" fillId="0" borderId="0" xfId="0" applyFont="1" applyAlignment="1" applyProtection="1">
      <alignment horizontal="left"/>
      <protection locked="0"/>
    </xf>
    <xf numFmtId="0" fontId="23" fillId="0" borderId="1" xfId="0" applyFont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right"/>
      <protection locked="0"/>
    </xf>
    <xf numFmtId="164" fontId="24" fillId="0" borderId="0" xfId="0" applyNumberFormat="1" applyFont="1" applyProtection="1">
      <protection locked="0"/>
    </xf>
    <xf numFmtId="0" fontId="23" fillId="0" borderId="1" xfId="0" applyFont="1" applyBorder="1" applyAlignment="1" applyProtection="1">
      <alignment horizontal="right"/>
      <protection locked="0"/>
    </xf>
    <xf numFmtId="0" fontId="24" fillId="0" borderId="1" xfId="0" applyFont="1" applyBorder="1" applyAlignment="1" applyProtection="1">
      <alignment horizontal="left"/>
      <protection locked="0"/>
    </xf>
    <xf numFmtId="1" fontId="24" fillId="0" borderId="1" xfId="0" applyNumberFormat="1" applyFont="1" applyBorder="1" applyAlignment="1" applyProtection="1">
      <alignment horizontal="right"/>
      <protection locked="0"/>
    </xf>
    <xf numFmtId="0" fontId="23" fillId="0" borderId="2" xfId="0" applyFont="1" applyBorder="1" applyAlignment="1" applyProtection="1">
      <alignment horizontal="left"/>
      <protection locked="0"/>
    </xf>
    <xf numFmtId="0" fontId="24" fillId="0" borderId="3" xfId="0" applyFont="1" applyBorder="1" applyAlignment="1" applyProtection="1">
      <protection locked="0"/>
    </xf>
    <xf numFmtId="0" fontId="24" fillId="0" borderId="0" xfId="0" applyFont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164" fontId="23" fillId="0" borderId="1" xfId="0" applyNumberFormat="1" applyFont="1" applyBorder="1" applyAlignment="1" applyProtection="1">
      <alignment horizontal="right"/>
      <protection locked="0"/>
    </xf>
    <xf numFmtId="164" fontId="24" fillId="0" borderId="1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right"/>
    </xf>
    <xf numFmtId="164" fontId="24" fillId="0" borderId="0" xfId="0" applyNumberFormat="1" applyFont="1"/>
    <xf numFmtId="164" fontId="24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right"/>
      <protection locked="0"/>
    </xf>
    <xf numFmtId="164" fontId="23" fillId="0" borderId="0" xfId="0" applyNumberFormat="1" applyFont="1" applyAlignment="1" applyProtection="1">
      <alignment horizontal="right"/>
      <protection locked="0"/>
    </xf>
    <xf numFmtId="0" fontId="23" fillId="0" borderId="0" xfId="0" applyFont="1"/>
    <xf numFmtId="164" fontId="23" fillId="0" borderId="1" xfId="0" applyNumberFormat="1" applyFont="1" applyBorder="1" applyAlignment="1">
      <alignment horizontal="right"/>
    </xf>
    <xf numFmtId="164" fontId="23" fillId="0" borderId="4" xfId="0" applyNumberFormat="1" applyFont="1" applyBorder="1" applyAlignment="1" applyProtection="1">
      <alignment horizontal="right"/>
      <protection locked="0"/>
    </xf>
    <xf numFmtId="0" fontId="23" fillId="0" borderId="2" xfId="0" applyFont="1" applyBorder="1" applyAlignment="1" applyProtection="1">
      <alignment horizontal="right"/>
      <protection locked="0"/>
    </xf>
    <xf numFmtId="164" fontId="23" fillId="0" borderId="5" xfId="0" applyNumberFormat="1" applyFont="1" applyBorder="1" applyAlignment="1">
      <alignment horizontal="right"/>
    </xf>
    <xf numFmtId="0" fontId="23" fillId="0" borderId="5" xfId="0" applyFont="1" applyBorder="1"/>
    <xf numFmtId="164" fontId="23" fillId="0" borderId="6" xfId="0" applyNumberFormat="1" applyFont="1" applyBorder="1" applyAlignment="1" applyProtection="1">
      <alignment horizontal="right"/>
      <protection locked="0"/>
    </xf>
    <xf numFmtId="164" fontId="24" fillId="0" borderId="4" xfId="0" applyNumberFormat="1" applyFont="1" applyBorder="1" applyAlignment="1">
      <alignment horizontal="right"/>
    </xf>
    <xf numFmtId="164" fontId="24" fillId="0" borderId="4" xfId="0" applyNumberFormat="1" applyFont="1" applyBorder="1" applyAlignment="1" applyProtection="1">
      <alignment horizontal="right"/>
      <protection locked="0"/>
    </xf>
    <xf numFmtId="0" fontId="24" fillId="0" borderId="2" xfId="0" applyFont="1" applyBorder="1" applyAlignment="1" applyProtection="1">
      <alignment horizontal="right"/>
      <protection locked="0"/>
    </xf>
    <xf numFmtId="0" fontId="24" fillId="0" borderId="5" xfId="0" applyFont="1" applyBorder="1"/>
    <xf numFmtId="164" fontId="23" fillId="0" borderId="5" xfId="0" applyNumberFormat="1" applyFont="1" applyBorder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164" fontId="24" fillId="0" borderId="5" xfId="0" applyNumberFormat="1" applyFont="1" applyBorder="1" applyAlignment="1">
      <alignment horizontal="right"/>
    </xf>
    <xf numFmtId="164" fontId="24" fillId="0" borderId="6" xfId="0" applyNumberFormat="1" applyFont="1" applyBorder="1" applyAlignment="1" applyProtection="1">
      <alignment horizontal="right"/>
      <protection locked="0"/>
    </xf>
    <xf numFmtId="49" fontId="24" fillId="0" borderId="1" xfId="0" applyNumberFormat="1" applyFont="1" applyBorder="1" applyAlignment="1">
      <alignment horizontal="right"/>
    </xf>
    <xf numFmtId="49" fontId="24" fillId="0" borderId="0" xfId="0" applyNumberFormat="1" applyFont="1" applyAlignment="1">
      <alignment horizontal="right"/>
    </xf>
    <xf numFmtId="164" fontId="23" fillId="0" borderId="5" xfId="0" applyNumberFormat="1" applyFont="1" applyBorder="1" applyAlignment="1" applyProtection="1">
      <alignment horizontal="right"/>
      <protection locked="0"/>
    </xf>
    <xf numFmtId="164" fontId="23" fillId="0" borderId="3" xfId="0" applyNumberFormat="1" applyFont="1" applyBorder="1" applyAlignment="1" applyProtection="1">
      <alignment horizontal="right"/>
      <protection locked="0"/>
    </xf>
    <xf numFmtId="164" fontId="24" fillId="0" borderId="3" xfId="0" applyNumberFormat="1" applyFont="1" applyBorder="1" applyAlignment="1">
      <alignment horizontal="right"/>
    </xf>
    <xf numFmtId="0" fontId="24" fillId="0" borderId="4" xfId="0" applyFont="1" applyBorder="1" applyAlignment="1" applyProtection="1">
      <alignment horizontal="left"/>
      <protection locked="0"/>
    </xf>
    <xf numFmtId="0" fontId="24" fillId="0" borderId="4" xfId="0" applyFont="1" applyBorder="1" applyAlignment="1" applyProtection="1">
      <alignment horizontal="right"/>
      <protection locked="0"/>
    </xf>
    <xf numFmtId="0" fontId="24" fillId="0" borderId="8" xfId="0" applyFont="1" applyBorder="1" applyAlignment="1" applyProtection="1">
      <alignment horizontal="right"/>
      <protection locked="0"/>
    </xf>
    <xf numFmtId="0" fontId="24" fillId="0" borderId="9" xfId="0" applyFont="1" applyBorder="1" applyAlignment="1">
      <alignment horizontal="right"/>
    </xf>
    <xf numFmtId="49" fontId="24" fillId="0" borderId="10" xfId="0" applyNumberFormat="1" applyFont="1" applyBorder="1" applyAlignment="1">
      <alignment horizontal="right"/>
    </xf>
    <xf numFmtId="0" fontId="24" fillId="0" borderId="5" xfId="0" applyFont="1" applyBorder="1" applyAlignment="1" applyProtection="1">
      <alignment horizontal="left"/>
      <protection locked="0"/>
    </xf>
    <xf numFmtId="0" fontId="24" fillId="0" borderId="5" xfId="0" applyFont="1" applyBorder="1" applyAlignment="1" applyProtection="1">
      <alignment horizontal="right"/>
      <protection locked="0"/>
    </xf>
    <xf numFmtId="0" fontId="24" fillId="0" borderId="5" xfId="0" applyFont="1" applyBorder="1" applyAlignment="1">
      <alignment horizontal="right"/>
    </xf>
    <xf numFmtId="164" fontId="24" fillId="0" borderId="5" xfId="0" applyNumberFormat="1" applyFont="1" applyBorder="1" applyAlignment="1" applyProtection="1">
      <alignment horizontal="right"/>
      <protection locked="0"/>
    </xf>
    <xf numFmtId="0" fontId="24" fillId="0" borderId="6" xfId="0" applyFont="1" applyBorder="1" applyAlignment="1" applyProtection="1">
      <alignment horizontal="left"/>
      <protection locked="0"/>
    </xf>
    <xf numFmtId="0" fontId="24" fillId="0" borderId="6" xfId="0" applyFont="1" applyBorder="1" applyAlignment="1" applyProtection="1">
      <alignment horizontal="right"/>
      <protection locked="0"/>
    </xf>
    <xf numFmtId="0" fontId="23" fillId="0" borderId="5" xfId="0" applyFont="1" applyBorder="1" applyAlignment="1">
      <alignment horizontal="right"/>
    </xf>
    <xf numFmtId="0" fontId="23" fillId="0" borderId="9" xfId="0" applyFont="1" applyBorder="1" applyAlignment="1">
      <alignment horizontal="right"/>
    </xf>
    <xf numFmtId="0" fontId="24" fillId="0" borderId="0" xfId="0" applyFont="1" applyFill="1"/>
    <xf numFmtId="164" fontId="24" fillId="0" borderId="1" xfId="0" applyNumberFormat="1" applyFont="1" applyFill="1" applyBorder="1" applyAlignment="1">
      <alignment horizontal="right"/>
    </xf>
    <xf numFmtId="49" fontId="24" fillId="0" borderId="1" xfId="0" applyNumberFormat="1" applyFont="1" applyFill="1" applyBorder="1" applyAlignment="1">
      <alignment horizontal="right"/>
    </xf>
    <xf numFmtId="0" fontId="16" fillId="0" borderId="0" xfId="0" applyFont="1" applyAlignment="1" applyProtection="1">
      <protection locked="0"/>
    </xf>
    <xf numFmtId="0" fontId="16" fillId="0" borderId="0" xfId="0" applyFont="1" applyAlignment="1" applyProtection="1">
      <alignment horizontal="right"/>
      <protection locked="0"/>
    </xf>
    <xf numFmtId="164" fontId="16" fillId="0" borderId="0" xfId="0" applyNumberFormat="1" applyFont="1" applyAlignment="1" applyProtection="1">
      <alignment horizontal="right"/>
      <protection locked="0"/>
    </xf>
    <xf numFmtId="0" fontId="16" fillId="0" borderId="0" xfId="0" applyFont="1"/>
    <xf numFmtId="0" fontId="16" fillId="0" borderId="0" xfId="0" applyFont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right"/>
      <protection locked="0"/>
    </xf>
    <xf numFmtId="164" fontId="16" fillId="0" borderId="0" xfId="0" applyNumberFormat="1" applyFont="1" applyProtection="1">
      <protection locked="0"/>
    </xf>
    <xf numFmtId="0" fontId="15" fillId="0" borderId="1" xfId="0" applyFont="1" applyBorder="1" applyAlignment="1" applyProtection="1">
      <alignment horizontal="right"/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1" fontId="16" fillId="0" borderId="1" xfId="0" applyNumberFormat="1" applyFont="1" applyBorder="1" applyAlignment="1" applyProtection="1">
      <alignment horizontal="right"/>
      <protection locked="0"/>
    </xf>
    <xf numFmtId="0" fontId="15" fillId="0" borderId="2" xfId="0" applyFont="1" applyBorder="1" applyAlignment="1" applyProtection="1">
      <alignment horizontal="left"/>
      <protection locked="0"/>
    </xf>
    <xf numFmtId="0" fontId="16" fillId="0" borderId="3" xfId="0" applyFont="1" applyBorder="1" applyAlignment="1" applyProtection="1"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64" fontId="16" fillId="0" borderId="0" xfId="0" applyNumberFormat="1" applyFont="1" applyFill="1" applyAlignment="1" applyProtection="1">
      <alignment horizontal="right"/>
      <protection locked="0"/>
    </xf>
    <xf numFmtId="164" fontId="21" fillId="0" borderId="2" xfId="0" applyNumberFormat="1" applyFont="1" applyBorder="1" applyAlignment="1">
      <alignment horizontal="right"/>
    </xf>
    <xf numFmtId="164" fontId="21" fillId="0" borderId="11" xfId="0" applyNumberFormat="1" applyFont="1" applyBorder="1" applyAlignment="1">
      <alignment horizontal="right"/>
    </xf>
    <xf numFmtId="0" fontId="26" fillId="0" borderId="0" xfId="0" applyFont="1"/>
    <xf numFmtId="0" fontId="26" fillId="0" borderId="1" xfId="0" applyFont="1" applyBorder="1" applyAlignment="1" applyProtection="1">
      <alignment horizontal="left"/>
      <protection locked="0"/>
    </xf>
    <xf numFmtId="0" fontId="26" fillId="0" borderId="1" xfId="0" applyFont="1" applyBorder="1" applyAlignment="1" applyProtection="1">
      <alignment horizontal="right"/>
      <protection locked="0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27" fillId="0" borderId="0" xfId="0" applyFont="1" applyAlignment="1" applyProtection="1">
      <alignment horizontal="right"/>
      <protection locked="0"/>
    </xf>
    <xf numFmtId="164" fontId="27" fillId="0" borderId="0" xfId="0" applyNumberFormat="1" applyFont="1" applyAlignment="1" applyProtection="1">
      <alignment horizontal="right"/>
      <protection locked="0"/>
    </xf>
    <xf numFmtId="0" fontId="27" fillId="0" borderId="0" xfId="0" applyFont="1"/>
    <xf numFmtId="164" fontId="2" fillId="0" borderId="0" xfId="0" applyNumberFormat="1" applyFont="1" applyAlignment="1">
      <alignment horizontal="right"/>
    </xf>
    <xf numFmtId="164" fontId="15" fillId="0" borderId="1" xfId="0" applyNumberFormat="1" applyFont="1" applyBorder="1" applyAlignment="1" applyProtection="1">
      <alignment horizontal="right"/>
      <protection locked="0"/>
    </xf>
    <xf numFmtId="164" fontId="16" fillId="0" borderId="1" xfId="0" applyNumberFormat="1" applyFont="1" applyBorder="1" applyAlignment="1">
      <alignment horizontal="right"/>
    </xf>
    <xf numFmtId="49" fontId="16" fillId="0" borderId="1" xfId="0" applyNumberFormat="1" applyFont="1" applyFill="1" applyBorder="1" applyAlignment="1">
      <alignment horizontal="right"/>
    </xf>
    <xf numFmtId="49" fontId="16" fillId="0" borderId="0" xfId="0" applyNumberFormat="1" applyFont="1" applyFill="1" applyAlignment="1">
      <alignment horizontal="right"/>
    </xf>
    <xf numFmtId="164" fontId="26" fillId="0" borderId="1" xfId="0" applyNumberFormat="1" applyFont="1" applyBorder="1" applyAlignment="1" applyProtection="1">
      <alignment horizontal="right"/>
      <protection locked="0"/>
    </xf>
    <xf numFmtId="164" fontId="16" fillId="0" borderId="1" xfId="0" applyNumberFormat="1" applyFont="1" applyBorder="1" applyAlignment="1" applyProtection="1">
      <alignment horizontal="right"/>
      <protection locked="0"/>
    </xf>
    <xf numFmtId="49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topLeftCell="C1" workbookViewId="0">
      <selection activeCell="E1" sqref="E1"/>
    </sheetView>
  </sheetViews>
  <sheetFormatPr defaultColWidth="8.90625" defaultRowHeight="14.5" x14ac:dyDescent="0.35"/>
  <cols>
    <col min="1" max="1" width="18.6328125" style="82" customWidth="1"/>
    <col min="2" max="2" width="65.6328125" style="83" customWidth="1"/>
    <col min="3" max="3" width="19.6328125" style="83" customWidth="1"/>
    <col min="4" max="4" width="18.6328125" style="83" customWidth="1"/>
    <col min="5" max="17" width="11.6328125" style="84" customWidth="1"/>
    <col min="18" max="256" width="8.90625" style="85"/>
    <col min="257" max="257" width="18.6328125" style="85" customWidth="1"/>
    <col min="258" max="258" width="65.6328125" style="85" customWidth="1"/>
    <col min="259" max="259" width="19.6328125" style="85" customWidth="1"/>
    <col min="260" max="260" width="18.6328125" style="85" customWidth="1"/>
    <col min="261" max="273" width="11.6328125" style="85" customWidth="1"/>
    <col min="274" max="512" width="8.90625" style="85"/>
    <col min="513" max="513" width="18.6328125" style="85" customWidth="1"/>
    <col min="514" max="514" width="65.6328125" style="85" customWidth="1"/>
    <col min="515" max="515" width="19.6328125" style="85" customWidth="1"/>
    <col min="516" max="516" width="18.6328125" style="85" customWidth="1"/>
    <col min="517" max="529" width="11.6328125" style="85" customWidth="1"/>
    <col min="530" max="768" width="8.90625" style="85"/>
    <col min="769" max="769" width="18.6328125" style="85" customWidth="1"/>
    <col min="770" max="770" width="65.6328125" style="85" customWidth="1"/>
    <col min="771" max="771" width="19.6328125" style="85" customWidth="1"/>
    <col min="772" max="772" width="18.6328125" style="85" customWidth="1"/>
    <col min="773" max="785" width="11.6328125" style="85" customWidth="1"/>
    <col min="786" max="1024" width="8.90625" style="85"/>
    <col min="1025" max="1025" width="18.6328125" style="85" customWidth="1"/>
    <col min="1026" max="1026" width="65.6328125" style="85" customWidth="1"/>
    <col min="1027" max="1027" width="19.6328125" style="85" customWidth="1"/>
    <col min="1028" max="1028" width="18.6328125" style="85" customWidth="1"/>
    <col min="1029" max="1041" width="11.6328125" style="85" customWidth="1"/>
    <col min="1042" max="1280" width="8.90625" style="85"/>
    <col min="1281" max="1281" width="18.6328125" style="85" customWidth="1"/>
    <col min="1282" max="1282" width="65.6328125" style="85" customWidth="1"/>
    <col min="1283" max="1283" width="19.6328125" style="85" customWidth="1"/>
    <col min="1284" max="1284" width="18.6328125" style="85" customWidth="1"/>
    <col min="1285" max="1297" width="11.6328125" style="85" customWidth="1"/>
    <col min="1298" max="1536" width="8.90625" style="85"/>
    <col min="1537" max="1537" width="18.6328125" style="85" customWidth="1"/>
    <col min="1538" max="1538" width="65.6328125" style="85" customWidth="1"/>
    <col min="1539" max="1539" width="19.6328125" style="85" customWidth="1"/>
    <col min="1540" max="1540" width="18.6328125" style="85" customWidth="1"/>
    <col min="1541" max="1553" width="11.6328125" style="85" customWidth="1"/>
    <col min="1554" max="1792" width="8.90625" style="85"/>
    <col min="1793" max="1793" width="18.6328125" style="85" customWidth="1"/>
    <col min="1794" max="1794" width="65.6328125" style="85" customWidth="1"/>
    <col min="1795" max="1795" width="19.6328125" style="85" customWidth="1"/>
    <col min="1796" max="1796" width="18.6328125" style="85" customWidth="1"/>
    <col min="1797" max="1809" width="11.6328125" style="85" customWidth="1"/>
    <col min="1810" max="2048" width="8.90625" style="85"/>
    <col min="2049" max="2049" width="18.6328125" style="85" customWidth="1"/>
    <col min="2050" max="2050" width="65.6328125" style="85" customWidth="1"/>
    <col min="2051" max="2051" width="19.6328125" style="85" customWidth="1"/>
    <col min="2052" max="2052" width="18.6328125" style="85" customWidth="1"/>
    <col min="2053" max="2065" width="11.6328125" style="85" customWidth="1"/>
    <col min="2066" max="2304" width="8.90625" style="85"/>
    <col min="2305" max="2305" width="18.6328125" style="85" customWidth="1"/>
    <col min="2306" max="2306" width="65.6328125" style="85" customWidth="1"/>
    <col min="2307" max="2307" width="19.6328125" style="85" customWidth="1"/>
    <col min="2308" max="2308" width="18.6328125" style="85" customWidth="1"/>
    <col min="2309" max="2321" width="11.6328125" style="85" customWidth="1"/>
    <col min="2322" max="2560" width="8.90625" style="85"/>
    <col min="2561" max="2561" width="18.6328125" style="85" customWidth="1"/>
    <col min="2562" max="2562" width="65.6328125" style="85" customWidth="1"/>
    <col min="2563" max="2563" width="19.6328125" style="85" customWidth="1"/>
    <col min="2564" max="2564" width="18.6328125" style="85" customWidth="1"/>
    <col min="2565" max="2577" width="11.6328125" style="85" customWidth="1"/>
    <col min="2578" max="2816" width="8.90625" style="85"/>
    <col min="2817" max="2817" width="18.6328125" style="85" customWidth="1"/>
    <col min="2818" max="2818" width="65.6328125" style="85" customWidth="1"/>
    <col min="2819" max="2819" width="19.6328125" style="85" customWidth="1"/>
    <col min="2820" max="2820" width="18.6328125" style="85" customWidth="1"/>
    <col min="2821" max="2833" width="11.6328125" style="85" customWidth="1"/>
    <col min="2834" max="3072" width="8.90625" style="85"/>
    <col min="3073" max="3073" width="18.6328125" style="85" customWidth="1"/>
    <col min="3074" max="3074" width="65.6328125" style="85" customWidth="1"/>
    <col min="3075" max="3075" width="19.6328125" style="85" customWidth="1"/>
    <col min="3076" max="3076" width="18.6328125" style="85" customWidth="1"/>
    <col min="3077" max="3089" width="11.6328125" style="85" customWidth="1"/>
    <col min="3090" max="3328" width="8.90625" style="85"/>
    <col min="3329" max="3329" width="18.6328125" style="85" customWidth="1"/>
    <col min="3330" max="3330" width="65.6328125" style="85" customWidth="1"/>
    <col min="3331" max="3331" width="19.6328125" style="85" customWidth="1"/>
    <col min="3332" max="3332" width="18.6328125" style="85" customWidth="1"/>
    <col min="3333" max="3345" width="11.6328125" style="85" customWidth="1"/>
    <col min="3346" max="3584" width="8.90625" style="85"/>
    <col min="3585" max="3585" width="18.6328125" style="85" customWidth="1"/>
    <col min="3586" max="3586" width="65.6328125" style="85" customWidth="1"/>
    <col min="3587" max="3587" width="19.6328125" style="85" customWidth="1"/>
    <col min="3588" max="3588" width="18.6328125" style="85" customWidth="1"/>
    <col min="3589" max="3601" width="11.6328125" style="85" customWidth="1"/>
    <col min="3602" max="3840" width="8.90625" style="85"/>
    <col min="3841" max="3841" width="18.6328125" style="85" customWidth="1"/>
    <col min="3842" max="3842" width="65.6328125" style="85" customWidth="1"/>
    <col min="3843" max="3843" width="19.6328125" style="85" customWidth="1"/>
    <col min="3844" max="3844" width="18.6328125" style="85" customWidth="1"/>
    <col min="3845" max="3857" width="11.6328125" style="85" customWidth="1"/>
    <col min="3858" max="4096" width="8.90625" style="85"/>
    <col min="4097" max="4097" width="18.6328125" style="85" customWidth="1"/>
    <col min="4098" max="4098" width="65.6328125" style="85" customWidth="1"/>
    <col min="4099" max="4099" width="19.6328125" style="85" customWidth="1"/>
    <col min="4100" max="4100" width="18.6328125" style="85" customWidth="1"/>
    <col min="4101" max="4113" width="11.6328125" style="85" customWidth="1"/>
    <col min="4114" max="4352" width="8.90625" style="85"/>
    <col min="4353" max="4353" width="18.6328125" style="85" customWidth="1"/>
    <col min="4354" max="4354" width="65.6328125" style="85" customWidth="1"/>
    <col min="4355" max="4355" width="19.6328125" style="85" customWidth="1"/>
    <col min="4356" max="4356" width="18.6328125" style="85" customWidth="1"/>
    <col min="4357" max="4369" width="11.6328125" style="85" customWidth="1"/>
    <col min="4370" max="4608" width="8.90625" style="85"/>
    <col min="4609" max="4609" width="18.6328125" style="85" customWidth="1"/>
    <col min="4610" max="4610" width="65.6328125" style="85" customWidth="1"/>
    <col min="4611" max="4611" width="19.6328125" style="85" customWidth="1"/>
    <col min="4612" max="4612" width="18.6328125" style="85" customWidth="1"/>
    <col min="4613" max="4625" width="11.6328125" style="85" customWidth="1"/>
    <col min="4626" max="4864" width="8.90625" style="85"/>
    <col min="4865" max="4865" width="18.6328125" style="85" customWidth="1"/>
    <col min="4866" max="4866" width="65.6328125" style="85" customWidth="1"/>
    <col min="4867" max="4867" width="19.6328125" style="85" customWidth="1"/>
    <col min="4868" max="4868" width="18.6328125" style="85" customWidth="1"/>
    <col min="4869" max="4881" width="11.6328125" style="85" customWidth="1"/>
    <col min="4882" max="5120" width="8.90625" style="85"/>
    <col min="5121" max="5121" width="18.6328125" style="85" customWidth="1"/>
    <col min="5122" max="5122" width="65.6328125" style="85" customWidth="1"/>
    <col min="5123" max="5123" width="19.6328125" style="85" customWidth="1"/>
    <col min="5124" max="5124" width="18.6328125" style="85" customWidth="1"/>
    <col min="5125" max="5137" width="11.6328125" style="85" customWidth="1"/>
    <col min="5138" max="5376" width="8.90625" style="85"/>
    <col min="5377" max="5377" width="18.6328125" style="85" customWidth="1"/>
    <col min="5378" max="5378" width="65.6328125" style="85" customWidth="1"/>
    <col min="5379" max="5379" width="19.6328125" style="85" customWidth="1"/>
    <col min="5380" max="5380" width="18.6328125" style="85" customWidth="1"/>
    <col min="5381" max="5393" width="11.6328125" style="85" customWidth="1"/>
    <col min="5394" max="5632" width="8.90625" style="85"/>
    <col min="5633" max="5633" width="18.6328125" style="85" customWidth="1"/>
    <col min="5634" max="5634" width="65.6328125" style="85" customWidth="1"/>
    <col min="5635" max="5635" width="19.6328125" style="85" customWidth="1"/>
    <col min="5636" max="5636" width="18.6328125" style="85" customWidth="1"/>
    <col min="5637" max="5649" width="11.6328125" style="85" customWidth="1"/>
    <col min="5650" max="5888" width="8.90625" style="85"/>
    <col min="5889" max="5889" width="18.6328125" style="85" customWidth="1"/>
    <col min="5890" max="5890" width="65.6328125" style="85" customWidth="1"/>
    <col min="5891" max="5891" width="19.6328125" style="85" customWidth="1"/>
    <col min="5892" max="5892" width="18.6328125" style="85" customWidth="1"/>
    <col min="5893" max="5905" width="11.6328125" style="85" customWidth="1"/>
    <col min="5906" max="6144" width="8.90625" style="85"/>
    <col min="6145" max="6145" width="18.6328125" style="85" customWidth="1"/>
    <col min="6146" max="6146" width="65.6328125" style="85" customWidth="1"/>
    <col min="6147" max="6147" width="19.6328125" style="85" customWidth="1"/>
    <col min="6148" max="6148" width="18.6328125" style="85" customWidth="1"/>
    <col min="6149" max="6161" width="11.6328125" style="85" customWidth="1"/>
    <col min="6162" max="6400" width="8.90625" style="85"/>
    <col min="6401" max="6401" width="18.6328125" style="85" customWidth="1"/>
    <col min="6402" max="6402" width="65.6328125" style="85" customWidth="1"/>
    <col min="6403" max="6403" width="19.6328125" style="85" customWidth="1"/>
    <col min="6404" max="6404" width="18.6328125" style="85" customWidth="1"/>
    <col min="6405" max="6417" width="11.6328125" style="85" customWidth="1"/>
    <col min="6418" max="6656" width="8.90625" style="85"/>
    <col min="6657" max="6657" width="18.6328125" style="85" customWidth="1"/>
    <col min="6658" max="6658" width="65.6328125" style="85" customWidth="1"/>
    <col min="6659" max="6659" width="19.6328125" style="85" customWidth="1"/>
    <col min="6660" max="6660" width="18.6328125" style="85" customWidth="1"/>
    <col min="6661" max="6673" width="11.6328125" style="85" customWidth="1"/>
    <col min="6674" max="6912" width="8.90625" style="85"/>
    <col min="6913" max="6913" width="18.6328125" style="85" customWidth="1"/>
    <col min="6914" max="6914" width="65.6328125" style="85" customWidth="1"/>
    <col min="6915" max="6915" width="19.6328125" style="85" customWidth="1"/>
    <col min="6916" max="6916" width="18.6328125" style="85" customWidth="1"/>
    <col min="6917" max="6929" width="11.6328125" style="85" customWidth="1"/>
    <col min="6930" max="7168" width="8.90625" style="85"/>
    <col min="7169" max="7169" width="18.6328125" style="85" customWidth="1"/>
    <col min="7170" max="7170" width="65.6328125" style="85" customWidth="1"/>
    <col min="7171" max="7171" width="19.6328125" style="85" customWidth="1"/>
    <col min="7172" max="7172" width="18.6328125" style="85" customWidth="1"/>
    <col min="7173" max="7185" width="11.6328125" style="85" customWidth="1"/>
    <col min="7186" max="7424" width="8.90625" style="85"/>
    <col min="7425" max="7425" width="18.6328125" style="85" customWidth="1"/>
    <col min="7426" max="7426" width="65.6328125" style="85" customWidth="1"/>
    <col min="7427" max="7427" width="19.6328125" style="85" customWidth="1"/>
    <col min="7428" max="7428" width="18.6328125" style="85" customWidth="1"/>
    <col min="7429" max="7441" width="11.6328125" style="85" customWidth="1"/>
    <col min="7442" max="7680" width="8.90625" style="85"/>
    <col min="7681" max="7681" width="18.6328125" style="85" customWidth="1"/>
    <col min="7682" max="7682" width="65.6328125" style="85" customWidth="1"/>
    <col min="7683" max="7683" width="19.6328125" style="85" customWidth="1"/>
    <col min="7684" max="7684" width="18.6328125" style="85" customWidth="1"/>
    <col min="7685" max="7697" width="11.6328125" style="85" customWidth="1"/>
    <col min="7698" max="7936" width="8.90625" style="85"/>
    <col min="7937" max="7937" width="18.6328125" style="85" customWidth="1"/>
    <col min="7938" max="7938" width="65.6328125" style="85" customWidth="1"/>
    <col min="7939" max="7939" width="19.6328125" style="85" customWidth="1"/>
    <col min="7940" max="7940" width="18.6328125" style="85" customWidth="1"/>
    <col min="7941" max="7953" width="11.6328125" style="85" customWidth="1"/>
    <col min="7954" max="8192" width="8.90625" style="85"/>
    <col min="8193" max="8193" width="18.6328125" style="85" customWidth="1"/>
    <col min="8194" max="8194" width="65.6328125" style="85" customWidth="1"/>
    <col min="8195" max="8195" width="19.6328125" style="85" customWidth="1"/>
    <col min="8196" max="8196" width="18.6328125" style="85" customWidth="1"/>
    <col min="8197" max="8209" width="11.6328125" style="85" customWidth="1"/>
    <col min="8210" max="8448" width="8.90625" style="85"/>
    <col min="8449" max="8449" width="18.6328125" style="85" customWidth="1"/>
    <col min="8450" max="8450" width="65.6328125" style="85" customWidth="1"/>
    <col min="8451" max="8451" width="19.6328125" style="85" customWidth="1"/>
    <col min="8452" max="8452" width="18.6328125" style="85" customWidth="1"/>
    <col min="8453" max="8465" width="11.6328125" style="85" customWidth="1"/>
    <col min="8466" max="8704" width="8.90625" style="85"/>
    <col min="8705" max="8705" width="18.6328125" style="85" customWidth="1"/>
    <col min="8706" max="8706" width="65.6328125" style="85" customWidth="1"/>
    <col min="8707" max="8707" width="19.6328125" style="85" customWidth="1"/>
    <col min="8708" max="8708" width="18.6328125" style="85" customWidth="1"/>
    <col min="8709" max="8721" width="11.6328125" style="85" customWidth="1"/>
    <col min="8722" max="8960" width="8.90625" style="85"/>
    <col min="8961" max="8961" width="18.6328125" style="85" customWidth="1"/>
    <col min="8962" max="8962" width="65.6328125" style="85" customWidth="1"/>
    <col min="8963" max="8963" width="19.6328125" style="85" customWidth="1"/>
    <col min="8964" max="8964" width="18.6328125" style="85" customWidth="1"/>
    <col min="8965" max="8977" width="11.6328125" style="85" customWidth="1"/>
    <col min="8978" max="9216" width="8.90625" style="85"/>
    <col min="9217" max="9217" width="18.6328125" style="85" customWidth="1"/>
    <col min="9218" max="9218" width="65.6328125" style="85" customWidth="1"/>
    <col min="9219" max="9219" width="19.6328125" style="85" customWidth="1"/>
    <col min="9220" max="9220" width="18.6328125" style="85" customWidth="1"/>
    <col min="9221" max="9233" width="11.6328125" style="85" customWidth="1"/>
    <col min="9234" max="9472" width="8.90625" style="85"/>
    <col min="9473" max="9473" width="18.6328125" style="85" customWidth="1"/>
    <col min="9474" max="9474" width="65.6328125" style="85" customWidth="1"/>
    <col min="9475" max="9475" width="19.6328125" style="85" customWidth="1"/>
    <col min="9476" max="9476" width="18.6328125" style="85" customWidth="1"/>
    <col min="9477" max="9489" width="11.6328125" style="85" customWidth="1"/>
    <col min="9490" max="9728" width="8.90625" style="85"/>
    <col min="9729" max="9729" width="18.6328125" style="85" customWidth="1"/>
    <col min="9730" max="9730" width="65.6328125" style="85" customWidth="1"/>
    <col min="9731" max="9731" width="19.6328125" style="85" customWidth="1"/>
    <col min="9732" max="9732" width="18.6328125" style="85" customWidth="1"/>
    <col min="9733" max="9745" width="11.6328125" style="85" customWidth="1"/>
    <col min="9746" max="9984" width="8.90625" style="85"/>
    <col min="9985" max="9985" width="18.6328125" style="85" customWidth="1"/>
    <col min="9986" max="9986" width="65.6328125" style="85" customWidth="1"/>
    <col min="9987" max="9987" width="19.6328125" style="85" customWidth="1"/>
    <col min="9988" max="9988" width="18.6328125" style="85" customWidth="1"/>
    <col min="9989" max="10001" width="11.6328125" style="85" customWidth="1"/>
    <col min="10002" max="10240" width="8.90625" style="85"/>
    <col min="10241" max="10241" width="18.6328125" style="85" customWidth="1"/>
    <col min="10242" max="10242" width="65.6328125" style="85" customWidth="1"/>
    <col min="10243" max="10243" width="19.6328125" style="85" customWidth="1"/>
    <col min="10244" max="10244" width="18.6328125" style="85" customWidth="1"/>
    <col min="10245" max="10257" width="11.6328125" style="85" customWidth="1"/>
    <col min="10258" max="10496" width="8.90625" style="85"/>
    <col min="10497" max="10497" width="18.6328125" style="85" customWidth="1"/>
    <col min="10498" max="10498" width="65.6328125" style="85" customWidth="1"/>
    <col min="10499" max="10499" width="19.6328125" style="85" customWidth="1"/>
    <col min="10500" max="10500" width="18.6328125" style="85" customWidth="1"/>
    <col min="10501" max="10513" width="11.6328125" style="85" customWidth="1"/>
    <col min="10514" max="10752" width="8.90625" style="85"/>
    <col min="10753" max="10753" width="18.6328125" style="85" customWidth="1"/>
    <col min="10754" max="10754" width="65.6328125" style="85" customWidth="1"/>
    <col min="10755" max="10755" width="19.6328125" style="85" customWidth="1"/>
    <col min="10756" max="10756" width="18.6328125" style="85" customWidth="1"/>
    <col min="10757" max="10769" width="11.6328125" style="85" customWidth="1"/>
    <col min="10770" max="11008" width="8.90625" style="85"/>
    <col min="11009" max="11009" width="18.6328125" style="85" customWidth="1"/>
    <col min="11010" max="11010" width="65.6328125" style="85" customWidth="1"/>
    <col min="11011" max="11011" width="19.6328125" style="85" customWidth="1"/>
    <col min="11012" max="11012" width="18.6328125" style="85" customWidth="1"/>
    <col min="11013" max="11025" width="11.6328125" style="85" customWidth="1"/>
    <col min="11026" max="11264" width="8.90625" style="85"/>
    <col min="11265" max="11265" width="18.6328125" style="85" customWidth="1"/>
    <col min="11266" max="11266" width="65.6328125" style="85" customWidth="1"/>
    <col min="11267" max="11267" width="19.6328125" style="85" customWidth="1"/>
    <col min="11268" max="11268" width="18.6328125" style="85" customWidth="1"/>
    <col min="11269" max="11281" width="11.6328125" style="85" customWidth="1"/>
    <col min="11282" max="11520" width="8.90625" style="85"/>
    <col min="11521" max="11521" width="18.6328125" style="85" customWidth="1"/>
    <col min="11522" max="11522" width="65.6328125" style="85" customWidth="1"/>
    <col min="11523" max="11523" width="19.6328125" style="85" customWidth="1"/>
    <col min="11524" max="11524" width="18.6328125" style="85" customWidth="1"/>
    <col min="11525" max="11537" width="11.6328125" style="85" customWidth="1"/>
    <col min="11538" max="11776" width="8.90625" style="85"/>
    <col min="11777" max="11777" width="18.6328125" style="85" customWidth="1"/>
    <col min="11778" max="11778" width="65.6328125" style="85" customWidth="1"/>
    <col min="11779" max="11779" width="19.6328125" style="85" customWidth="1"/>
    <col min="11780" max="11780" width="18.6328125" style="85" customWidth="1"/>
    <col min="11781" max="11793" width="11.6328125" style="85" customWidth="1"/>
    <col min="11794" max="12032" width="8.90625" style="85"/>
    <col min="12033" max="12033" width="18.6328125" style="85" customWidth="1"/>
    <col min="12034" max="12034" width="65.6328125" style="85" customWidth="1"/>
    <col min="12035" max="12035" width="19.6328125" style="85" customWidth="1"/>
    <col min="12036" max="12036" width="18.6328125" style="85" customWidth="1"/>
    <col min="12037" max="12049" width="11.6328125" style="85" customWidth="1"/>
    <col min="12050" max="12288" width="8.90625" style="85"/>
    <col min="12289" max="12289" width="18.6328125" style="85" customWidth="1"/>
    <col min="12290" max="12290" width="65.6328125" style="85" customWidth="1"/>
    <col min="12291" max="12291" width="19.6328125" style="85" customWidth="1"/>
    <col min="12292" max="12292" width="18.6328125" style="85" customWidth="1"/>
    <col min="12293" max="12305" width="11.6328125" style="85" customWidth="1"/>
    <col min="12306" max="12544" width="8.90625" style="85"/>
    <col min="12545" max="12545" width="18.6328125" style="85" customWidth="1"/>
    <col min="12546" max="12546" width="65.6328125" style="85" customWidth="1"/>
    <col min="12547" max="12547" width="19.6328125" style="85" customWidth="1"/>
    <col min="12548" max="12548" width="18.6328125" style="85" customWidth="1"/>
    <col min="12549" max="12561" width="11.6328125" style="85" customWidth="1"/>
    <col min="12562" max="12800" width="8.90625" style="85"/>
    <col min="12801" max="12801" width="18.6328125" style="85" customWidth="1"/>
    <col min="12802" max="12802" width="65.6328125" style="85" customWidth="1"/>
    <col min="12803" max="12803" width="19.6328125" style="85" customWidth="1"/>
    <col min="12804" max="12804" width="18.6328125" style="85" customWidth="1"/>
    <col min="12805" max="12817" width="11.6328125" style="85" customWidth="1"/>
    <col min="12818" max="13056" width="8.90625" style="85"/>
    <col min="13057" max="13057" width="18.6328125" style="85" customWidth="1"/>
    <col min="13058" max="13058" width="65.6328125" style="85" customWidth="1"/>
    <col min="13059" max="13059" width="19.6328125" style="85" customWidth="1"/>
    <col min="13060" max="13060" width="18.6328125" style="85" customWidth="1"/>
    <col min="13061" max="13073" width="11.6328125" style="85" customWidth="1"/>
    <col min="13074" max="13312" width="8.90625" style="85"/>
    <col min="13313" max="13313" width="18.6328125" style="85" customWidth="1"/>
    <col min="13314" max="13314" width="65.6328125" style="85" customWidth="1"/>
    <col min="13315" max="13315" width="19.6328125" style="85" customWidth="1"/>
    <col min="13316" max="13316" width="18.6328125" style="85" customWidth="1"/>
    <col min="13317" max="13329" width="11.6328125" style="85" customWidth="1"/>
    <col min="13330" max="13568" width="8.90625" style="85"/>
    <col min="13569" max="13569" width="18.6328125" style="85" customWidth="1"/>
    <col min="13570" max="13570" width="65.6328125" style="85" customWidth="1"/>
    <col min="13571" max="13571" width="19.6328125" style="85" customWidth="1"/>
    <col min="13572" max="13572" width="18.6328125" style="85" customWidth="1"/>
    <col min="13573" max="13585" width="11.6328125" style="85" customWidth="1"/>
    <col min="13586" max="13824" width="8.90625" style="85"/>
    <col min="13825" max="13825" width="18.6328125" style="85" customWidth="1"/>
    <col min="13826" max="13826" width="65.6328125" style="85" customWidth="1"/>
    <col min="13827" max="13827" width="19.6328125" style="85" customWidth="1"/>
    <col min="13828" max="13828" width="18.6328125" style="85" customWidth="1"/>
    <col min="13829" max="13841" width="11.6328125" style="85" customWidth="1"/>
    <col min="13842" max="14080" width="8.90625" style="85"/>
    <col min="14081" max="14081" width="18.6328125" style="85" customWidth="1"/>
    <col min="14082" max="14082" width="65.6328125" style="85" customWidth="1"/>
    <col min="14083" max="14083" width="19.6328125" style="85" customWidth="1"/>
    <col min="14084" max="14084" width="18.6328125" style="85" customWidth="1"/>
    <col min="14085" max="14097" width="11.6328125" style="85" customWidth="1"/>
    <col min="14098" max="14336" width="8.90625" style="85"/>
    <col min="14337" max="14337" width="18.6328125" style="85" customWidth="1"/>
    <col min="14338" max="14338" width="65.6328125" style="85" customWidth="1"/>
    <col min="14339" max="14339" width="19.6328125" style="85" customWidth="1"/>
    <col min="14340" max="14340" width="18.6328125" style="85" customWidth="1"/>
    <col min="14341" max="14353" width="11.6328125" style="85" customWidth="1"/>
    <col min="14354" max="14592" width="8.90625" style="85"/>
    <col min="14593" max="14593" width="18.6328125" style="85" customWidth="1"/>
    <col min="14594" max="14594" width="65.6328125" style="85" customWidth="1"/>
    <col min="14595" max="14595" width="19.6328125" style="85" customWidth="1"/>
    <col min="14596" max="14596" width="18.6328125" style="85" customWidth="1"/>
    <col min="14597" max="14609" width="11.6328125" style="85" customWidth="1"/>
    <col min="14610" max="14848" width="8.90625" style="85"/>
    <col min="14849" max="14849" width="18.6328125" style="85" customWidth="1"/>
    <col min="14850" max="14850" width="65.6328125" style="85" customWidth="1"/>
    <col min="14851" max="14851" width="19.6328125" style="85" customWidth="1"/>
    <col min="14852" max="14852" width="18.6328125" style="85" customWidth="1"/>
    <col min="14853" max="14865" width="11.6328125" style="85" customWidth="1"/>
    <col min="14866" max="15104" width="8.90625" style="85"/>
    <col min="15105" max="15105" width="18.6328125" style="85" customWidth="1"/>
    <col min="15106" max="15106" width="65.6328125" style="85" customWidth="1"/>
    <col min="15107" max="15107" width="19.6328125" style="85" customWidth="1"/>
    <col min="15108" max="15108" width="18.6328125" style="85" customWidth="1"/>
    <col min="15109" max="15121" width="11.6328125" style="85" customWidth="1"/>
    <col min="15122" max="15360" width="8.90625" style="85"/>
    <col min="15361" max="15361" width="18.6328125" style="85" customWidth="1"/>
    <col min="15362" max="15362" width="65.6328125" style="85" customWidth="1"/>
    <col min="15363" max="15363" width="19.6328125" style="85" customWidth="1"/>
    <col min="15364" max="15364" width="18.6328125" style="85" customWidth="1"/>
    <col min="15365" max="15377" width="11.6328125" style="85" customWidth="1"/>
    <col min="15378" max="15616" width="8.90625" style="85"/>
    <col min="15617" max="15617" width="18.6328125" style="85" customWidth="1"/>
    <col min="15618" max="15618" width="65.6328125" style="85" customWidth="1"/>
    <col min="15619" max="15619" width="19.6328125" style="85" customWidth="1"/>
    <col min="15620" max="15620" width="18.6328125" style="85" customWidth="1"/>
    <col min="15621" max="15633" width="11.6328125" style="85" customWidth="1"/>
    <col min="15634" max="15872" width="8.90625" style="85"/>
    <col min="15873" max="15873" width="18.6328125" style="85" customWidth="1"/>
    <col min="15874" max="15874" width="65.6328125" style="85" customWidth="1"/>
    <col min="15875" max="15875" width="19.6328125" style="85" customWidth="1"/>
    <col min="15876" max="15876" width="18.6328125" style="85" customWidth="1"/>
    <col min="15877" max="15889" width="11.6328125" style="85" customWidth="1"/>
    <col min="15890" max="16128" width="8.90625" style="85"/>
    <col min="16129" max="16129" width="18.6328125" style="85" customWidth="1"/>
    <col min="16130" max="16130" width="65.6328125" style="85" customWidth="1"/>
    <col min="16131" max="16131" width="19.6328125" style="85" customWidth="1"/>
    <col min="16132" max="16132" width="18.6328125" style="85" customWidth="1"/>
    <col min="16133" max="16145" width="11.6328125" style="85" customWidth="1"/>
    <col min="16146" max="16384" width="8.90625" style="85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6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67754</v>
      </c>
      <c r="B10" s="6" t="s">
        <v>11</v>
      </c>
      <c r="C10" s="6" t="s">
        <v>12</v>
      </c>
      <c r="D10" s="10" t="s">
        <v>772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3" customFormat="1" ht="18.5" x14ac:dyDescent="0.45">
      <c r="A17" s="1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3" customFormat="1" ht="16" thickBot="1" x14ac:dyDescent="0.4">
      <c r="A23" s="9">
        <v>67754</v>
      </c>
      <c r="B23" s="6">
        <v>1</v>
      </c>
      <c r="C23" s="6" t="s">
        <v>36</v>
      </c>
      <c r="D23" s="6">
        <v>4</v>
      </c>
      <c r="E23" s="14">
        <v>197.96904761904761</v>
      </c>
      <c r="F23" s="14">
        <v>179.71785714285713</v>
      </c>
      <c r="G23" s="14">
        <v>157.65297619047621</v>
      </c>
      <c r="H23" s="14">
        <v>44.095238095238109</v>
      </c>
      <c r="I23" s="14">
        <v>6.8517857142857146</v>
      </c>
      <c r="J23" s="15">
        <v>0.89880952380952384</v>
      </c>
      <c r="K23" s="14">
        <v>0.88869047619047625</v>
      </c>
      <c r="L23" s="14">
        <v>0.14166666666666666</v>
      </c>
      <c r="M23" s="14">
        <v>1.2416666666666669</v>
      </c>
      <c r="N23" s="14">
        <v>8.0196428571428573</v>
      </c>
      <c r="O23" s="14">
        <v>61.127976190476183</v>
      </c>
      <c r="P23" s="14">
        <v>184.19166666666663</v>
      </c>
      <c r="Q23" s="14">
        <f>SUM(D23:P23)</f>
        <v>846.79702380952381</v>
      </c>
    </row>
    <row r="24" spans="1:17" s="3" customFormat="1" ht="16" thickBot="1" x14ac:dyDescent="0.4">
      <c r="A24" s="9">
        <v>67573</v>
      </c>
      <c r="B24" s="6">
        <v>1</v>
      </c>
      <c r="C24" s="6" t="s">
        <v>37</v>
      </c>
      <c r="D24" s="6">
        <v>98</v>
      </c>
      <c r="E24" s="14">
        <v>24</v>
      </c>
      <c r="F24" s="14">
        <v>24</v>
      </c>
      <c r="G24" s="14">
        <v>24</v>
      </c>
      <c r="H24" s="14">
        <v>24</v>
      </c>
      <c r="I24" s="14">
        <v>24</v>
      </c>
      <c r="J24" s="14">
        <v>24</v>
      </c>
      <c r="K24" s="14">
        <v>24</v>
      </c>
      <c r="L24" s="14">
        <v>24</v>
      </c>
      <c r="M24" s="14">
        <v>24</v>
      </c>
      <c r="N24" s="14">
        <v>24</v>
      </c>
      <c r="O24" s="14">
        <v>24</v>
      </c>
      <c r="P24" s="14">
        <v>24</v>
      </c>
      <c r="Q24" s="14">
        <v>24</v>
      </c>
    </row>
    <row r="25" spans="1:17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3" customFormat="1" ht="16" thickBot="1" x14ac:dyDescent="0.4">
      <c r="A27" s="4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3" customFormat="1" ht="16" thickBot="1" x14ac:dyDescent="0.4">
      <c r="A28" s="5" t="s">
        <v>16</v>
      </c>
      <c r="B28" s="8" t="s">
        <v>17</v>
      </c>
      <c r="C28" s="8" t="s">
        <v>18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3" customFormat="1" ht="16" thickBot="1" x14ac:dyDescent="0.4">
      <c r="A29" s="9">
        <v>2</v>
      </c>
      <c r="B29" s="6" t="s">
        <v>38</v>
      </c>
      <c r="C29" s="6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3" customFormat="1" ht="16" thickBot="1" x14ac:dyDescent="0.4">
      <c r="A30" s="4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3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3" customFormat="1" ht="16" thickBot="1" x14ac:dyDescent="0.4">
      <c r="A32" s="9">
        <v>67754</v>
      </c>
      <c r="B32" s="6">
        <v>2</v>
      </c>
      <c r="C32" s="6" t="s">
        <v>40</v>
      </c>
      <c r="D32" s="6">
        <v>5</v>
      </c>
      <c r="E32" s="14">
        <v>24</v>
      </c>
      <c r="F32" s="14">
        <v>24</v>
      </c>
      <c r="G32" s="14">
        <v>24</v>
      </c>
      <c r="H32" s="14">
        <v>22</v>
      </c>
      <c r="I32" s="14">
        <v>7</v>
      </c>
      <c r="J32" s="14">
        <v>2</v>
      </c>
      <c r="K32" s="14">
        <v>5</v>
      </c>
      <c r="L32" s="14">
        <v>2</v>
      </c>
      <c r="M32" s="14">
        <v>3</v>
      </c>
      <c r="N32" s="14">
        <v>10</v>
      </c>
      <c r="O32" s="14">
        <v>24</v>
      </c>
      <c r="P32" s="14">
        <v>24</v>
      </c>
      <c r="Q32" s="14">
        <v>24</v>
      </c>
    </row>
    <row r="33" spans="1:18" s="3" customFormat="1" ht="16" thickBot="1" x14ac:dyDescent="0.4">
      <c r="A33" s="9">
        <v>67754</v>
      </c>
      <c r="B33" s="6">
        <v>2</v>
      </c>
      <c r="C33" s="6" t="s">
        <v>37</v>
      </c>
      <c r="D33" s="6">
        <v>98</v>
      </c>
      <c r="E33" s="14">
        <v>24</v>
      </c>
      <c r="F33" s="14">
        <v>24</v>
      </c>
      <c r="G33" s="14">
        <v>24</v>
      </c>
      <c r="H33" s="14">
        <v>24</v>
      </c>
      <c r="I33" s="14">
        <v>24</v>
      </c>
      <c r="J33" s="14">
        <v>24</v>
      </c>
      <c r="K33" s="14">
        <v>24</v>
      </c>
      <c r="L33" s="14">
        <v>24</v>
      </c>
      <c r="M33" s="14">
        <v>24</v>
      </c>
      <c r="N33" s="14">
        <v>24</v>
      </c>
      <c r="O33" s="14">
        <v>24</v>
      </c>
      <c r="P33" s="14">
        <v>24</v>
      </c>
      <c r="Q33" s="14">
        <v>24</v>
      </c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5" t="s">
        <v>16</v>
      </c>
      <c r="B37" s="8" t="s">
        <v>17</v>
      </c>
      <c r="C37" s="8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67754</v>
      </c>
      <c r="B41" s="6">
        <v>3</v>
      </c>
      <c r="C41" s="6" t="s">
        <v>43</v>
      </c>
      <c r="D41" s="6">
        <v>1</v>
      </c>
      <c r="E41" s="17">
        <v>31.5</v>
      </c>
      <c r="F41" s="17">
        <v>31.4</v>
      </c>
      <c r="G41" s="17">
        <v>31.6</v>
      </c>
      <c r="H41" s="17">
        <v>31</v>
      </c>
      <c r="I41" s="17">
        <v>29.4</v>
      </c>
      <c r="J41" s="17">
        <v>27.4</v>
      </c>
      <c r="K41" s="17">
        <v>26.9</v>
      </c>
      <c r="L41" s="17">
        <v>29.6</v>
      </c>
      <c r="M41" s="17">
        <v>33.1</v>
      </c>
      <c r="N41" s="17">
        <v>35.4</v>
      </c>
      <c r="O41" s="17">
        <v>34.700000000000003</v>
      </c>
      <c r="P41" s="17">
        <v>32.200000000000003</v>
      </c>
      <c r="Q41" s="14">
        <f>AVERAGE(D41:P41)</f>
        <v>28.861538461538462</v>
      </c>
    </row>
    <row r="42" spans="1:18" s="3" customFormat="1" ht="16" thickBot="1" x14ac:dyDescent="0.4">
      <c r="A42" s="9">
        <v>67754</v>
      </c>
      <c r="B42" s="6">
        <v>3</v>
      </c>
      <c r="C42" s="6" t="s">
        <v>37</v>
      </c>
      <c r="D42" s="6">
        <v>98</v>
      </c>
      <c r="E42" s="14">
        <v>15</v>
      </c>
      <c r="F42" s="14">
        <v>16</v>
      </c>
      <c r="G42" s="14">
        <v>16</v>
      </c>
      <c r="H42" s="14">
        <v>17</v>
      </c>
      <c r="I42" s="14">
        <v>17</v>
      </c>
      <c r="J42" s="14">
        <v>17</v>
      </c>
      <c r="K42" s="14">
        <v>18</v>
      </c>
      <c r="L42" s="14">
        <v>16</v>
      </c>
      <c r="M42" s="14">
        <v>16</v>
      </c>
      <c r="N42" s="14">
        <v>15</v>
      </c>
      <c r="O42" s="14">
        <v>15</v>
      </c>
      <c r="P42" s="15">
        <v>16</v>
      </c>
      <c r="Q42" s="14">
        <f>AVERAGE(D42:P42)</f>
        <v>22.46153846153846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s="22" customFormat="1" ht="16" thickBot="1" x14ac:dyDescent="0.4">
      <c r="A49" s="5" t="s">
        <v>7</v>
      </c>
      <c r="B49" s="8" t="s">
        <v>16</v>
      </c>
      <c r="C49" s="8" t="s">
        <v>21</v>
      </c>
      <c r="D49" s="8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22" customFormat="1" ht="16" thickBot="1" x14ac:dyDescent="0.4">
      <c r="A50" s="5">
        <v>67754</v>
      </c>
      <c r="B50" s="8">
        <v>4</v>
      </c>
      <c r="C50" s="8" t="s">
        <v>43</v>
      </c>
      <c r="D50" s="8">
        <v>1</v>
      </c>
      <c r="E50" s="23">
        <v>22.8</v>
      </c>
      <c r="F50" s="23">
        <v>22</v>
      </c>
      <c r="G50" s="23">
        <v>21.6</v>
      </c>
      <c r="H50" s="23">
        <v>19.7</v>
      </c>
      <c r="I50" s="23">
        <v>16.600000000000001</v>
      </c>
      <c r="J50" s="23">
        <v>14.2</v>
      </c>
      <c r="K50" s="23">
        <v>13.7</v>
      </c>
      <c r="L50" s="23">
        <v>15.9</v>
      </c>
      <c r="M50" s="23">
        <v>19.3</v>
      </c>
      <c r="N50" s="23">
        <v>23.3</v>
      </c>
      <c r="O50" s="23">
        <v>23.7</v>
      </c>
      <c r="P50" s="23">
        <v>22.9</v>
      </c>
      <c r="Q50" s="24">
        <f>AVERAGE(D50:P50)</f>
        <v>18.207692307692312</v>
      </c>
    </row>
    <row r="51" spans="1:17" s="22" customFormat="1" ht="16" thickBot="1" x14ac:dyDescent="0.4">
      <c r="A51" s="5">
        <v>67754</v>
      </c>
      <c r="B51" s="8">
        <v>4</v>
      </c>
      <c r="C51" s="8" t="s">
        <v>37</v>
      </c>
      <c r="D51" s="8">
        <v>98</v>
      </c>
      <c r="E51" s="23">
        <v>17</v>
      </c>
      <c r="F51" s="23">
        <v>18</v>
      </c>
      <c r="G51" s="23">
        <v>18</v>
      </c>
      <c r="H51" s="23">
        <v>19</v>
      </c>
      <c r="I51" s="23">
        <v>18</v>
      </c>
      <c r="J51" s="23">
        <v>18</v>
      </c>
      <c r="K51" s="23">
        <v>18</v>
      </c>
      <c r="L51" s="23">
        <v>17</v>
      </c>
      <c r="M51" s="23">
        <v>17</v>
      </c>
      <c r="N51" s="23">
        <v>17</v>
      </c>
      <c r="O51" s="23">
        <v>16</v>
      </c>
      <c r="P51" s="23">
        <v>17</v>
      </c>
      <c r="Q51" s="24">
        <f>AVERAGE(E51:P51)</f>
        <v>17.5</v>
      </c>
    </row>
    <row r="52" spans="1:17" s="22" customFormat="1" ht="16" thickBot="1" x14ac:dyDescent="0.4">
      <c r="A52" s="5"/>
      <c r="B52" s="8"/>
      <c r="C52" s="8"/>
      <c r="D52" s="8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22" customFormat="1" ht="16" thickBot="1" x14ac:dyDescent="0.4">
      <c r="A58" s="5" t="s">
        <v>7</v>
      </c>
      <c r="B58" s="8" t="s">
        <v>16</v>
      </c>
      <c r="C58" s="8" t="s">
        <v>21</v>
      </c>
      <c r="D58" s="8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22" customFormat="1" ht="16" thickBot="1" x14ac:dyDescent="0.4">
      <c r="A59" s="5">
        <v>67754</v>
      </c>
      <c r="B59" s="8">
        <v>5</v>
      </c>
      <c r="C59" s="8" t="s">
        <v>43</v>
      </c>
      <c r="D59" s="8">
        <v>1</v>
      </c>
      <c r="E59" s="24">
        <f>(E50+E41)/2</f>
        <v>27.15</v>
      </c>
      <c r="F59" s="24">
        <f t="shared" ref="F59:P59" si="0">(F50+F41)/2</f>
        <v>26.7</v>
      </c>
      <c r="G59" s="24">
        <f t="shared" si="0"/>
        <v>26.6</v>
      </c>
      <c r="H59" s="24">
        <f t="shared" si="0"/>
        <v>25.35</v>
      </c>
      <c r="I59" s="24">
        <f t="shared" si="0"/>
        <v>23</v>
      </c>
      <c r="J59" s="24">
        <f t="shared" si="0"/>
        <v>20.799999999999997</v>
      </c>
      <c r="K59" s="24">
        <f t="shared" si="0"/>
        <v>20.299999999999997</v>
      </c>
      <c r="L59" s="24">
        <f t="shared" si="0"/>
        <v>22.75</v>
      </c>
      <c r="M59" s="24">
        <f t="shared" si="0"/>
        <v>26.200000000000003</v>
      </c>
      <c r="N59" s="24">
        <f t="shared" si="0"/>
        <v>29.35</v>
      </c>
      <c r="O59" s="24">
        <f t="shared" si="0"/>
        <v>29.200000000000003</v>
      </c>
      <c r="P59" s="24">
        <f t="shared" si="0"/>
        <v>27.55</v>
      </c>
      <c r="Q59" s="24">
        <f>AVERAGE(E59:P59)</f>
        <v>25.412499999999998</v>
      </c>
    </row>
    <row r="60" spans="1:17" s="22" customFormat="1" ht="16" thickBot="1" x14ac:dyDescent="0.4">
      <c r="A60" s="5">
        <v>67754</v>
      </c>
      <c r="B60" s="8">
        <v>5</v>
      </c>
      <c r="C60" s="8" t="s">
        <v>37</v>
      </c>
      <c r="D60" s="8">
        <v>98</v>
      </c>
      <c r="E60" s="24">
        <v>15</v>
      </c>
      <c r="F60" s="24">
        <v>16</v>
      </c>
      <c r="G60" s="24">
        <v>16</v>
      </c>
      <c r="H60" s="24">
        <v>17</v>
      </c>
      <c r="I60" s="24">
        <v>17</v>
      </c>
      <c r="J60" s="24">
        <v>17</v>
      </c>
      <c r="K60" s="24">
        <v>18</v>
      </c>
      <c r="L60" s="24">
        <v>16</v>
      </c>
      <c r="M60" s="24">
        <v>16</v>
      </c>
      <c r="N60" s="24">
        <v>15</v>
      </c>
      <c r="O60" s="24">
        <v>15</v>
      </c>
      <c r="P60" s="25">
        <v>16</v>
      </c>
      <c r="Q60" s="24">
        <v>22.46153846153846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5" t="s">
        <v>16</v>
      </c>
      <c r="B66" s="8" t="s">
        <v>17</v>
      </c>
      <c r="C66" s="8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8" t="s">
        <v>46</v>
      </c>
      <c r="C67" s="8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5" t="s">
        <v>7</v>
      </c>
      <c r="B69" s="8" t="s">
        <v>16</v>
      </c>
      <c r="C69" s="8" t="s">
        <v>21</v>
      </c>
      <c r="D69" s="8" t="s">
        <v>22</v>
      </c>
      <c r="E69" s="13" t="s">
        <v>23</v>
      </c>
      <c r="F69" s="13" t="s">
        <v>24</v>
      </c>
      <c r="G69" s="13" t="s">
        <v>25</v>
      </c>
      <c r="H69" s="13" t="s">
        <v>26</v>
      </c>
      <c r="I69" s="13" t="s">
        <v>27</v>
      </c>
      <c r="J69" s="13" t="s">
        <v>28</v>
      </c>
      <c r="K69" s="13" t="s">
        <v>29</v>
      </c>
      <c r="L69" s="13" t="s">
        <v>30</v>
      </c>
      <c r="M69" s="13" t="s">
        <v>31</v>
      </c>
      <c r="N69" s="13" t="s">
        <v>32</v>
      </c>
      <c r="O69" s="13" t="s">
        <v>33</v>
      </c>
      <c r="P69" s="13" t="s">
        <v>34</v>
      </c>
      <c r="Q69" s="13" t="s">
        <v>35</v>
      </c>
    </row>
    <row r="70" spans="1:17" s="3" customFormat="1" ht="16" thickBot="1" x14ac:dyDescent="0.4">
      <c r="A70" s="9">
        <v>67754</v>
      </c>
      <c r="B70" s="6">
        <v>11</v>
      </c>
      <c r="C70" s="6" t="s">
        <v>47</v>
      </c>
      <c r="D70" s="6">
        <v>6</v>
      </c>
      <c r="E70" s="14">
        <v>13.3</v>
      </c>
      <c r="F70" s="14">
        <v>21.700000000000003</v>
      </c>
      <c r="G70" s="14">
        <v>5.2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9.4</v>
      </c>
      <c r="P70" s="14">
        <v>25.6</v>
      </c>
      <c r="Q70" s="16">
        <v>338.9</v>
      </c>
    </row>
    <row r="71" spans="1:17" s="3" customFormat="1" ht="16" thickBot="1" x14ac:dyDescent="0.4">
      <c r="A71" s="9">
        <v>67754</v>
      </c>
      <c r="B71" s="6">
        <v>11</v>
      </c>
      <c r="C71" s="6" t="s">
        <v>48</v>
      </c>
      <c r="D71" s="6">
        <v>7</v>
      </c>
      <c r="E71" s="14">
        <v>97.300000000000011</v>
      </c>
      <c r="F71" s="14">
        <v>101.86000000000001</v>
      </c>
      <c r="G71" s="14">
        <v>69.94</v>
      </c>
      <c r="H71" s="14">
        <v>7.0600000000000023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0</v>
      </c>
      <c r="O71" s="14">
        <v>20.32</v>
      </c>
      <c r="P71" s="14">
        <v>83.600000000000009</v>
      </c>
      <c r="Q71" s="16">
        <v>651.86000000000013</v>
      </c>
    </row>
    <row r="72" spans="1:17" s="3" customFormat="1" ht="16" thickBot="1" x14ac:dyDescent="0.4">
      <c r="A72" s="9">
        <v>67754</v>
      </c>
      <c r="B72" s="6">
        <v>11</v>
      </c>
      <c r="C72" s="6" t="s">
        <v>49</v>
      </c>
      <c r="D72" s="6">
        <v>8</v>
      </c>
      <c r="E72" s="14">
        <v>151.23142857142858</v>
      </c>
      <c r="F72" s="14">
        <v>132.96</v>
      </c>
      <c r="G72" s="14">
        <v>140.32000000000005</v>
      </c>
      <c r="H72" s="15">
        <v>13.460000000000004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2.0000000000000108E-2</v>
      </c>
      <c r="O72" s="14">
        <v>37.520000000000003</v>
      </c>
      <c r="P72" s="14">
        <v>106.36</v>
      </c>
      <c r="Q72" s="16">
        <v>795.12571428571437</v>
      </c>
    </row>
    <row r="73" spans="1:17" s="3" customFormat="1" ht="16" thickBot="1" x14ac:dyDescent="0.4">
      <c r="A73" s="9">
        <v>67754</v>
      </c>
      <c r="B73" s="6">
        <v>11</v>
      </c>
      <c r="C73" s="6" t="s">
        <v>50</v>
      </c>
      <c r="D73" s="6">
        <v>9</v>
      </c>
      <c r="E73" s="14">
        <v>193.94</v>
      </c>
      <c r="F73" s="14">
        <v>200.00285714285712</v>
      </c>
      <c r="G73" s="14">
        <v>173.10000000000002</v>
      </c>
      <c r="H73" s="14">
        <v>40.319999999999979</v>
      </c>
      <c r="I73" s="14">
        <v>7.9999999999999905E-2</v>
      </c>
      <c r="J73" s="14">
        <v>0</v>
      </c>
      <c r="K73" s="14">
        <v>0</v>
      </c>
      <c r="L73" s="14">
        <v>0</v>
      </c>
      <c r="M73" s="14">
        <v>0</v>
      </c>
      <c r="N73" s="14">
        <v>0.97999999999999943</v>
      </c>
      <c r="O73" s="15">
        <v>71.47999999999999</v>
      </c>
      <c r="P73" s="14">
        <v>177.33999999999997</v>
      </c>
      <c r="Q73" s="16">
        <v>874.14</v>
      </c>
    </row>
    <row r="74" spans="1:17" s="3" customFormat="1" ht="16" thickBot="1" x14ac:dyDescent="0.4">
      <c r="A74" s="9">
        <v>67754</v>
      </c>
      <c r="B74" s="6">
        <v>11</v>
      </c>
      <c r="C74" s="6" t="s">
        <v>51</v>
      </c>
      <c r="D74" s="6">
        <v>10</v>
      </c>
      <c r="E74" s="14">
        <v>311.44000000000011</v>
      </c>
      <c r="F74" s="14">
        <v>266.34000000000015</v>
      </c>
      <c r="G74" s="14">
        <v>222.26000000000002</v>
      </c>
      <c r="H74" s="14">
        <v>71.9914285714286</v>
      </c>
      <c r="I74" s="14">
        <v>4.0657142857142929</v>
      </c>
      <c r="J74" s="14">
        <v>0.38000000000000045</v>
      </c>
      <c r="K74" s="14">
        <v>1.0914285714285719</v>
      </c>
      <c r="L74" s="14">
        <v>0</v>
      </c>
      <c r="M74" s="14">
        <v>0.12000000000000063</v>
      </c>
      <c r="N74" s="14">
        <v>15.340000000000009</v>
      </c>
      <c r="O74" s="14">
        <v>94.500000000000028</v>
      </c>
      <c r="P74" s="14">
        <v>272.04000000000002</v>
      </c>
      <c r="Q74" s="16">
        <v>1040.9200000000003</v>
      </c>
    </row>
    <row r="75" spans="1:17" s="3" customFormat="1" ht="16" thickBot="1" x14ac:dyDescent="0.4">
      <c r="A75" s="9">
        <v>67754</v>
      </c>
      <c r="B75" s="6">
        <v>11</v>
      </c>
      <c r="C75" s="6" t="s">
        <v>52</v>
      </c>
      <c r="D75" s="6">
        <v>11</v>
      </c>
      <c r="E75" s="26">
        <v>431.5</v>
      </c>
      <c r="F75" s="26">
        <v>426.3</v>
      </c>
      <c r="G75" s="26">
        <v>401.8</v>
      </c>
      <c r="H75" s="26">
        <v>235.3</v>
      </c>
      <c r="I75" s="26">
        <v>74.900000000000006</v>
      </c>
      <c r="J75" s="26">
        <v>13.200000000000001</v>
      </c>
      <c r="K75" s="26">
        <v>7.5</v>
      </c>
      <c r="L75" s="26">
        <v>2</v>
      </c>
      <c r="M75" s="26">
        <v>22.8</v>
      </c>
      <c r="N75" s="26">
        <v>80.5</v>
      </c>
      <c r="O75" s="26">
        <v>149.1</v>
      </c>
      <c r="P75" s="26">
        <v>648.70000000000005</v>
      </c>
      <c r="Q75" s="27">
        <v>1244.8000000000002</v>
      </c>
    </row>
    <row r="76" spans="1:17" s="3" customFormat="1" ht="16" thickBot="1" x14ac:dyDescent="0.4">
      <c r="A76" s="9">
        <v>67754</v>
      </c>
      <c r="B76" s="6">
        <v>11</v>
      </c>
      <c r="C76" s="6" t="s">
        <v>37</v>
      </c>
      <c r="D76" s="28">
        <v>98</v>
      </c>
      <c r="E76" s="29">
        <v>24</v>
      </c>
      <c r="F76" s="29">
        <v>24</v>
      </c>
      <c r="G76" s="29">
        <v>24</v>
      </c>
      <c r="H76" s="29">
        <v>24</v>
      </c>
      <c r="I76" s="29">
        <v>24</v>
      </c>
      <c r="J76" s="29">
        <v>24</v>
      </c>
      <c r="K76" s="29">
        <v>24</v>
      </c>
      <c r="L76" s="29">
        <v>24</v>
      </c>
      <c r="M76" s="29">
        <v>24</v>
      </c>
      <c r="N76" s="29">
        <v>24</v>
      </c>
      <c r="O76" s="29">
        <v>24</v>
      </c>
      <c r="P76" s="29">
        <v>24</v>
      </c>
      <c r="Q76" s="29">
        <v>24</v>
      </c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4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67754</v>
      </c>
      <c r="B82" s="6">
        <v>12</v>
      </c>
      <c r="C82" s="6" t="s">
        <v>39</v>
      </c>
      <c r="D82" s="6">
        <v>5</v>
      </c>
      <c r="E82" s="24">
        <v>17</v>
      </c>
      <c r="F82" s="24">
        <v>16</v>
      </c>
      <c r="G82" s="24">
        <v>15</v>
      </c>
      <c r="H82" s="24">
        <v>16</v>
      </c>
      <c r="I82" s="24">
        <v>15</v>
      </c>
      <c r="J82" s="24">
        <v>16</v>
      </c>
      <c r="K82" s="24">
        <v>15</v>
      </c>
      <c r="L82" s="24">
        <v>16</v>
      </c>
      <c r="M82" s="24">
        <v>16</v>
      </c>
      <c r="N82" s="24">
        <v>17</v>
      </c>
      <c r="O82" s="24">
        <v>16</v>
      </c>
      <c r="P82" s="24">
        <v>16</v>
      </c>
      <c r="Q82" s="24">
        <f>AVERAGE(E82:P82)</f>
        <v>15.916666666666666</v>
      </c>
    </row>
    <row r="83" spans="1:17" s="3" customFormat="1" ht="16" thickBot="1" x14ac:dyDescent="0.4">
      <c r="A83" s="9">
        <v>67754</v>
      </c>
      <c r="B83" s="6">
        <v>12</v>
      </c>
      <c r="C83" s="6" t="s">
        <v>37</v>
      </c>
      <c r="D83" s="6">
        <v>98</v>
      </c>
      <c r="E83" s="14">
        <v>18</v>
      </c>
      <c r="F83" s="14">
        <v>17</v>
      </c>
      <c r="G83" s="14">
        <v>16</v>
      </c>
      <c r="H83" s="14">
        <v>17</v>
      </c>
      <c r="I83" s="14">
        <v>16</v>
      </c>
      <c r="J83" s="14">
        <v>17</v>
      </c>
      <c r="K83" s="14">
        <v>16</v>
      </c>
      <c r="L83" s="14">
        <v>17</v>
      </c>
      <c r="M83" s="14">
        <v>17</v>
      </c>
      <c r="N83" s="14">
        <v>18</v>
      </c>
      <c r="O83" s="14">
        <v>17</v>
      </c>
      <c r="P83" s="14">
        <v>17</v>
      </c>
      <c r="Q83" s="24">
        <v>25.9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4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67754</v>
      </c>
      <c r="B91" s="6">
        <v>12</v>
      </c>
      <c r="C91" s="6" t="s">
        <v>39</v>
      </c>
      <c r="D91" s="6">
        <v>5</v>
      </c>
      <c r="E91" s="30">
        <f>COUNTIF(E62:E84,"&gt;30")</f>
        <v>5</v>
      </c>
      <c r="F91" s="30">
        <f t="shared" ref="F91:P91" si="1">COUNTIF(F62:F84,"&gt;30")</f>
        <v>5</v>
      </c>
      <c r="G91" s="30">
        <f t="shared" si="1"/>
        <v>5</v>
      </c>
      <c r="H91" s="30">
        <f t="shared" si="1"/>
        <v>3</v>
      </c>
      <c r="I91" s="30">
        <f t="shared" si="1"/>
        <v>1</v>
      </c>
      <c r="J91" s="30">
        <f t="shared" si="1"/>
        <v>0</v>
      </c>
      <c r="K91" s="30">
        <f t="shared" si="1"/>
        <v>0</v>
      </c>
      <c r="L91" s="30">
        <f t="shared" si="1"/>
        <v>0</v>
      </c>
      <c r="M91" s="30">
        <f t="shared" si="1"/>
        <v>0</v>
      </c>
      <c r="N91" s="30">
        <f t="shared" si="1"/>
        <v>1</v>
      </c>
      <c r="O91" s="30">
        <f t="shared" si="1"/>
        <v>4</v>
      </c>
      <c r="P91" s="30">
        <f t="shared" si="1"/>
        <v>5</v>
      </c>
      <c r="Q91" s="14">
        <f>AVERAGE(E91:P91)</f>
        <v>2.4166666666666665</v>
      </c>
    </row>
    <row r="92" spans="1:17" s="3" customFormat="1" ht="16" thickBot="1" x14ac:dyDescent="0.4">
      <c r="A92" s="9">
        <v>67754</v>
      </c>
      <c r="B92" s="6">
        <v>12</v>
      </c>
      <c r="C92" s="6" t="s">
        <v>37</v>
      </c>
      <c r="D92" s="6">
        <v>98</v>
      </c>
      <c r="E92" s="31">
        <f>COUNTIF(E62:E84,"&gt;40")</f>
        <v>5</v>
      </c>
      <c r="F92" s="31">
        <f t="shared" ref="F92:P92" si="2">COUNTIF(F62:F84,"&gt;40")</f>
        <v>5</v>
      </c>
      <c r="G92" s="31">
        <f t="shared" si="2"/>
        <v>5</v>
      </c>
      <c r="H92" s="31">
        <f t="shared" si="2"/>
        <v>3</v>
      </c>
      <c r="I92" s="31">
        <f t="shared" si="2"/>
        <v>1</v>
      </c>
      <c r="J92" s="31">
        <f t="shared" si="2"/>
        <v>0</v>
      </c>
      <c r="K92" s="31">
        <f t="shared" si="2"/>
        <v>0</v>
      </c>
      <c r="L92" s="31">
        <f t="shared" si="2"/>
        <v>0</v>
      </c>
      <c r="M92" s="31">
        <f t="shared" si="2"/>
        <v>0</v>
      </c>
      <c r="N92" s="31">
        <f t="shared" si="2"/>
        <v>1</v>
      </c>
      <c r="O92" s="31">
        <f t="shared" si="2"/>
        <v>3</v>
      </c>
      <c r="P92" s="31">
        <f t="shared" si="2"/>
        <v>5</v>
      </c>
      <c r="Q92" s="24">
        <v>25.9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7" s="3" customFormat="1" ht="16" thickBot="1" x14ac:dyDescent="0.4">
      <c r="A100" s="9">
        <v>67754</v>
      </c>
      <c r="B100" s="6">
        <v>12</v>
      </c>
      <c r="C100" s="6" t="s">
        <v>39</v>
      </c>
      <c r="D100" s="6">
        <v>5</v>
      </c>
      <c r="E100" s="30">
        <f>COUNTIF(E70:E92,"&gt;35")</f>
        <v>5</v>
      </c>
      <c r="F100" s="30">
        <f t="shared" ref="F100:P100" si="3">COUNTIF(F70:F92,"&gt;35")</f>
        <v>5</v>
      </c>
      <c r="G100" s="30">
        <f t="shared" si="3"/>
        <v>5</v>
      </c>
      <c r="H100" s="30">
        <f t="shared" si="3"/>
        <v>3</v>
      </c>
      <c r="I100" s="30">
        <f t="shared" si="3"/>
        <v>1</v>
      </c>
      <c r="J100" s="30">
        <f t="shared" si="3"/>
        <v>0</v>
      </c>
      <c r="K100" s="30">
        <f t="shared" si="3"/>
        <v>0</v>
      </c>
      <c r="L100" s="30">
        <f t="shared" si="3"/>
        <v>0</v>
      </c>
      <c r="M100" s="30">
        <f t="shared" si="3"/>
        <v>0</v>
      </c>
      <c r="N100" s="30">
        <f t="shared" si="3"/>
        <v>1</v>
      </c>
      <c r="O100" s="30">
        <f t="shared" si="3"/>
        <v>4</v>
      </c>
      <c r="P100" s="30">
        <f t="shared" si="3"/>
        <v>5</v>
      </c>
      <c r="Q100" s="14">
        <v>0</v>
      </c>
    </row>
    <row r="101" spans="1:17" s="3" customFormat="1" ht="16" thickBot="1" x14ac:dyDescent="0.4">
      <c r="A101" s="9">
        <v>67754</v>
      </c>
      <c r="B101" s="6">
        <v>12</v>
      </c>
      <c r="C101" s="6" t="s">
        <v>37</v>
      </c>
      <c r="D101" s="6">
        <v>98</v>
      </c>
      <c r="E101" s="24">
        <v>18</v>
      </c>
      <c r="F101" s="24">
        <v>17</v>
      </c>
      <c r="G101" s="24">
        <v>16</v>
      </c>
      <c r="H101" s="24">
        <v>17</v>
      </c>
      <c r="I101" s="24">
        <v>16</v>
      </c>
      <c r="J101" s="24">
        <v>17</v>
      </c>
      <c r="K101" s="24">
        <v>16</v>
      </c>
      <c r="L101" s="24">
        <v>17</v>
      </c>
      <c r="M101" s="24">
        <v>17</v>
      </c>
      <c r="N101" s="24">
        <v>18</v>
      </c>
      <c r="O101" s="24">
        <v>17</v>
      </c>
      <c r="P101" s="24">
        <v>17</v>
      </c>
      <c r="Q101" s="14">
        <v>25.9</v>
      </c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s="3" customFormat="1" ht="16" thickBot="1" x14ac:dyDescent="0.4">
      <c r="A104" s="4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7" s="3" customFormat="1" ht="16" thickBot="1" x14ac:dyDescent="0.4">
      <c r="A109" s="9">
        <v>67754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</row>
    <row r="110" spans="1:17" s="3" customFormat="1" ht="16" thickBot="1" x14ac:dyDescent="0.4">
      <c r="A110" s="9">
        <v>67754</v>
      </c>
      <c r="B110" s="6">
        <v>12</v>
      </c>
      <c r="C110" s="6" t="s">
        <v>37</v>
      </c>
      <c r="D110" s="6">
        <v>98</v>
      </c>
      <c r="E110" s="24">
        <v>18</v>
      </c>
      <c r="F110" s="24">
        <v>17</v>
      </c>
      <c r="G110" s="24">
        <v>16</v>
      </c>
      <c r="H110" s="24">
        <v>17</v>
      </c>
      <c r="I110" s="24">
        <v>16</v>
      </c>
      <c r="J110" s="24">
        <v>17</v>
      </c>
      <c r="K110" s="24">
        <v>16</v>
      </c>
      <c r="L110" s="24">
        <v>17</v>
      </c>
      <c r="M110" s="24">
        <v>17</v>
      </c>
      <c r="N110" s="24">
        <v>18</v>
      </c>
      <c r="O110" s="24">
        <v>17</v>
      </c>
      <c r="P110" s="24">
        <v>17</v>
      </c>
      <c r="Q110" s="14">
        <v>25.9</v>
      </c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4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4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67754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67754</v>
      </c>
      <c r="B119" s="6">
        <v>14</v>
      </c>
      <c r="C119" s="6" t="s">
        <v>37</v>
      </c>
      <c r="D119" s="6">
        <v>98</v>
      </c>
      <c r="E119" s="24">
        <v>18</v>
      </c>
      <c r="F119" s="24">
        <v>17</v>
      </c>
      <c r="G119" s="24">
        <v>16</v>
      </c>
      <c r="H119" s="24">
        <v>17</v>
      </c>
      <c r="I119" s="24">
        <v>16</v>
      </c>
      <c r="J119" s="24">
        <v>17</v>
      </c>
      <c r="K119" s="24">
        <v>16</v>
      </c>
      <c r="L119" s="24">
        <v>17</v>
      </c>
      <c r="M119" s="24">
        <v>17</v>
      </c>
      <c r="N119" s="24">
        <v>18</v>
      </c>
      <c r="O119" s="24">
        <v>17</v>
      </c>
      <c r="P119" s="24">
        <v>17</v>
      </c>
      <c r="Q119" s="14">
        <v>25.9</v>
      </c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4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67754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5">
        <v>0</v>
      </c>
      <c r="Q127" s="14">
        <f>AVERAGE(E127:P127)</f>
        <v>8.3333333333333329E-2</v>
      </c>
    </row>
    <row r="128" spans="1:17" s="3" customFormat="1" ht="16" thickBot="1" x14ac:dyDescent="0.4">
      <c r="A128" s="9">
        <v>67754</v>
      </c>
      <c r="B128" s="6">
        <v>15</v>
      </c>
      <c r="C128" s="6" t="s">
        <v>37</v>
      </c>
      <c r="D128" s="6">
        <v>98</v>
      </c>
      <c r="E128" s="24">
        <v>18</v>
      </c>
      <c r="F128" s="24">
        <v>17</v>
      </c>
      <c r="G128" s="24">
        <v>16</v>
      </c>
      <c r="H128" s="24">
        <v>17</v>
      </c>
      <c r="I128" s="24">
        <v>16</v>
      </c>
      <c r="J128" s="24">
        <v>17</v>
      </c>
      <c r="K128" s="24">
        <v>16</v>
      </c>
      <c r="L128" s="24">
        <v>17</v>
      </c>
      <c r="M128" s="24">
        <v>17</v>
      </c>
      <c r="N128" s="24">
        <v>18</v>
      </c>
      <c r="O128" s="24">
        <v>17</v>
      </c>
      <c r="P128" s="24">
        <v>17</v>
      </c>
      <c r="Q128" s="14">
        <f>AVERAGE(E128:P128)</f>
        <v>16.916666666666668</v>
      </c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67754</v>
      </c>
      <c r="B136" s="6">
        <v>16</v>
      </c>
      <c r="C136" s="6" t="s">
        <v>39</v>
      </c>
      <c r="D136" s="6">
        <v>5</v>
      </c>
      <c r="E136" s="17">
        <v>24</v>
      </c>
      <c r="F136" s="17">
        <v>24</v>
      </c>
      <c r="G136" s="17">
        <v>24</v>
      </c>
      <c r="H136" s="17">
        <v>19</v>
      </c>
      <c r="I136" s="17">
        <v>5</v>
      </c>
      <c r="J136" s="17">
        <v>2</v>
      </c>
      <c r="K136" s="17">
        <v>2</v>
      </c>
      <c r="L136" s="17">
        <v>0</v>
      </c>
      <c r="M136" s="17">
        <v>1</v>
      </c>
      <c r="N136" s="17">
        <v>7</v>
      </c>
      <c r="O136" s="17">
        <v>24</v>
      </c>
      <c r="P136" s="17">
        <v>24</v>
      </c>
      <c r="Q136" s="14">
        <v>24</v>
      </c>
    </row>
    <row r="137" spans="1:17" s="3" customFormat="1" ht="16" thickBot="1" x14ac:dyDescent="0.4">
      <c r="A137" s="9">
        <v>67754</v>
      </c>
      <c r="B137" s="6">
        <v>16</v>
      </c>
      <c r="C137" s="6" t="s">
        <v>37</v>
      </c>
      <c r="D137" s="6">
        <v>98</v>
      </c>
      <c r="E137" s="24">
        <v>24</v>
      </c>
      <c r="F137" s="24">
        <v>24</v>
      </c>
      <c r="G137" s="24">
        <v>24</v>
      </c>
      <c r="H137" s="24">
        <v>24</v>
      </c>
      <c r="I137" s="24">
        <v>24</v>
      </c>
      <c r="J137" s="24">
        <v>24</v>
      </c>
      <c r="K137" s="24">
        <v>24</v>
      </c>
      <c r="L137" s="24">
        <v>24</v>
      </c>
      <c r="M137" s="24">
        <v>24</v>
      </c>
      <c r="N137" s="24">
        <v>24</v>
      </c>
      <c r="O137" s="24">
        <v>24</v>
      </c>
      <c r="P137" s="24">
        <v>24</v>
      </c>
      <c r="Q137" s="14">
        <v>24</v>
      </c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5" t="s">
        <v>16</v>
      </c>
      <c r="B141" s="8" t="s">
        <v>17</v>
      </c>
      <c r="C141" s="8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5" t="s">
        <v>7</v>
      </c>
      <c r="B144" s="8" t="s">
        <v>16</v>
      </c>
      <c r="C144" s="8" t="s">
        <v>21</v>
      </c>
      <c r="D144" s="8" t="s">
        <v>22</v>
      </c>
      <c r="E144" s="13" t="s">
        <v>23</v>
      </c>
      <c r="F144" s="13" t="s">
        <v>24</v>
      </c>
      <c r="G144" s="13" t="s">
        <v>25</v>
      </c>
      <c r="H144" s="13" t="s">
        <v>26</v>
      </c>
      <c r="I144" s="13" t="s">
        <v>27</v>
      </c>
      <c r="J144" s="13" t="s">
        <v>28</v>
      </c>
      <c r="K144" s="13" t="s">
        <v>29</v>
      </c>
      <c r="L144" s="13" t="s">
        <v>30</v>
      </c>
      <c r="M144" s="13" t="s">
        <v>31</v>
      </c>
      <c r="N144" s="13" t="s">
        <v>32</v>
      </c>
      <c r="O144" s="13" t="s">
        <v>33</v>
      </c>
      <c r="P144" s="13" t="s">
        <v>34</v>
      </c>
      <c r="Q144" s="13" t="s">
        <v>35</v>
      </c>
    </row>
    <row r="145" spans="1:17" s="3" customFormat="1" ht="16" thickBot="1" x14ac:dyDescent="0.4">
      <c r="A145" s="9">
        <v>67754</v>
      </c>
      <c r="B145" s="6">
        <v>16</v>
      </c>
      <c r="C145" s="6" t="s">
        <v>39</v>
      </c>
      <c r="D145" s="6">
        <v>5</v>
      </c>
      <c r="E145" s="14">
        <v>24</v>
      </c>
      <c r="F145" s="14">
        <v>24</v>
      </c>
      <c r="G145" s="14">
        <v>23</v>
      </c>
      <c r="H145" s="14">
        <v>18</v>
      </c>
      <c r="I145" s="14">
        <v>3</v>
      </c>
      <c r="J145" s="14">
        <v>1</v>
      </c>
      <c r="K145" s="14">
        <v>0</v>
      </c>
      <c r="L145" s="14">
        <v>0</v>
      </c>
      <c r="M145" s="15">
        <v>1</v>
      </c>
      <c r="N145" s="14">
        <v>6</v>
      </c>
      <c r="O145" s="14">
        <v>23</v>
      </c>
      <c r="P145" s="14">
        <v>24</v>
      </c>
      <c r="Q145" s="14">
        <v>24</v>
      </c>
    </row>
    <row r="146" spans="1:17" s="3" customFormat="1" ht="16" thickBot="1" x14ac:dyDescent="0.4">
      <c r="A146" s="9">
        <v>67754</v>
      </c>
      <c r="B146" s="6">
        <v>16</v>
      </c>
      <c r="C146" s="6" t="s">
        <v>37</v>
      </c>
      <c r="D146" s="6">
        <v>98</v>
      </c>
      <c r="E146" s="24">
        <v>24</v>
      </c>
      <c r="F146" s="24">
        <v>24</v>
      </c>
      <c r="G146" s="24">
        <v>24</v>
      </c>
      <c r="H146" s="24">
        <v>24</v>
      </c>
      <c r="I146" s="24">
        <v>24</v>
      </c>
      <c r="J146" s="24">
        <v>24</v>
      </c>
      <c r="K146" s="24">
        <v>24</v>
      </c>
      <c r="L146" s="24">
        <v>24</v>
      </c>
      <c r="M146" s="24">
        <v>24</v>
      </c>
      <c r="N146" s="24">
        <v>24</v>
      </c>
      <c r="O146" s="24">
        <v>24</v>
      </c>
      <c r="P146" s="24">
        <v>24</v>
      </c>
      <c r="Q146" s="14">
        <v>30</v>
      </c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32"/>
      <c r="B149" s="33"/>
      <c r="C149" s="33"/>
      <c r="D149" s="3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67754</v>
      </c>
      <c r="B154" s="6">
        <v>16</v>
      </c>
      <c r="C154" s="6" t="s">
        <v>39</v>
      </c>
      <c r="D154" s="6">
        <v>5</v>
      </c>
      <c r="E154" s="17">
        <f>COUNTIF(E116:E139,"&gt;50")</f>
        <v>0</v>
      </c>
      <c r="F154" s="17">
        <f t="shared" ref="F154:Q154" si="4">COUNTIF(F116:F139,"&gt;50")</f>
        <v>0</v>
      </c>
      <c r="G154" s="17">
        <f t="shared" si="4"/>
        <v>0</v>
      </c>
      <c r="H154" s="17">
        <f t="shared" si="4"/>
        <v>0</v>
      </c>
      <c r="I154" s="17">
        <f t="shared" si="4"/>
        <v>0</v>
      </c>
      <c r="J154" s="17">
        <f t="shared" si="4"/>
        <v>0</v>
      </c>
      <c r="K154" s="17">
        <f t="shared" si="4"/>
        <v>0</v>
      </c>
      <c r="L154" s="17">
        <f t="shared" si="4"/>
        <v>0</v>
      </c>
      <c r="M154" s="17">
        <f t="shared" si="4"/>
        <v>0</v>
      </c>
      <c r="N154" s="17">
        <f t="shared" si="4"/>
        <v>0</v>
      </c>
      <c r="O154" s="17">
        <f t="shared" si="4"/>
        <v>0</v>
      </c>
      <c r="P154" s="17">
        <f t="shared" si="4"/>
        <v>0</v>
      </c>
      <c r="Q154" s="17">
        <f t="shared" si="4"/>
        <v>0</v>
      </c>
    </row>
    <row r="155" spans="1:17" s="3" customFormat="1" ht="16" thickBot="1" x14ac:dyDescent="0.4">
      <c r="A155" s="9">
        <v>67754</v>
      </c>
      <c r="B155" s="6">
        <v>16</v>
      </c>
      <c r="C155" s="6" t="s">
        <v>37</v>
      </c>
      <c r="D155" s="6">
        <v>98</v>
      </c>
      <c r="E155" s="14">
        <v>24</v>
      </c>
      <c r="F155" s="14">
        <v>24</v>
      </c>
      <c r="G155" s="14">
        <v>24</v>
      </c>
      <c r="H155" s="14">
        <v>24</v>
      </c>
      <c r="I155" s="14">
        <v>24</v>
      </c>
      <c r="J155" s="14">
        <v>24</v>
      </c>
      <c r="K155" s="14">
        <v>24</v>
      </c>
      <c r="L155" s="14">
        <v>24</v>
      </c>
      <c r="M155" s="14">
        <v>24</v>
      </c>
      <c r="N155" s="14">
        <v>24</v>
      </c>
      <c r="O155" s="14">
        <v>24</v>
      </c>
      <c r="P155" s="14">
        <v>24</v>
      </c>
      <c r="Q155" s="14">
        <v>30</v>
      </c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67754</v>
      </c>
      <c r="B163" s="6">
        <v>16</v>
      </c>
      <c r="C163" s="6" t="s">
        <v>39</v>
      </c>
      <c r="D163" s="6">
        <v>5</v>
      </c>
      <c r="E163" s="16">
        <v>19</v>
      </c>
      <c r="F163" s="16">
        <v>19</v>
      </c>
      <c r="G163" s="16">
        <v>16</v>
      </c>
      <c r="H163" s="16">
        <v>3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5</v>
      </c>
      <c r="P163" s="16">
        <v>17</v>
      </c>
      <c r="Q163" s="16">
        <v>24</v>
      </c>
    </row>
    <row r="164" spans="1:17" s="3" customFormat="1" ht="16" thickBot="1" x14ac:dyDescent="0.4">
      <c r="A164" s="9">
        <v>67754</v>
      </c>
      <c r="B164" s="6">
        <v>16</v>
      </c>
      <c r="C164" s="6" t="s">
        <v>37</v>
      </c>
      <c r="D164" s="6">
        <v>98</v>
      </c>
      <c r="E164" s="17">
        <v>24</v>
      </c>
      <c r="F164" s="17">
        <v>24</v>
      </c>
      <c r="G164" s="17">
        <v>24</v>
      </c>
      <c r="H164" s="17">
        <v>24</v>
      </c>
      <c r="I164" s="17">
        <v>24</v>
      </c>
      <c r="J164" s="17">
        <v>24</v>
      </c>
      <c r="K164" s="17">
        <v>24</v>
      </c>
      <c r="L164" s="17">
        <v>24</v>
      </c>
      <c r="M164" s="17">
        <v>24</v>
      </c>
      <c r="N164" s="17">
        <v>24</v>
      </c>
      <c r="O164" s="17">
        <v>24</v>
      </c>
      <c r="P164" s="17">
        <v>24</v>
      </c>
      <c r="Q164" s="17">
        <v>24</v>
      </c>
    </row>
    <row r="165" spans="1:17" s="37" customFormat="1" ht="16" thickBot="1" x14ac:dyDescent="0.4">
      <c r="A165" s="34"/>
      <c r="B165" s="35"/>
      <c r="C165" s="35"/>
      <c r="D165" s="3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spans="1:17" s="37" customFormat="1" ht="16" thickBot="1" x14ac:dyDescent="0.4">
      <c r="A166" s="34"/>
      <c r="B166" s="35"/>
      <c r="C166" s="35"/>
      <c r="D166" s="3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spans="1:17" s="37" customFormat="1" ht="16" thickBot="1" x14ac:dyDescent="0.4">
      <c r="A167" s="38"/>
      <c r="B167" s="39"/>
      <c r="C167" s="39"/>
      <c r="D167" s="39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</row>
    <row r="168" spans="1:17" s="37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</row>
    <row r="169" spans="1:17" s="37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</row>
    <row r="170" spans="1:17" s="37" customFormat="1" ht="16" thickBot="1" x14ac:dyDescent="0.4">
      <c r="A170" s="4"/>
      <c r="B170" s="1"/>
      <c r="C170" s="1"/>
      <c r="D170" s="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67754</v>
      </c>
      <c r="B172" s="6">
        <v>16</v>
      </c>
      <c r="C172" s="6" t="s">
        <v>39</v>
      </c>
      <c r="D172" s="6">
        <v>5</v>
      </c>
      <c r="E172" s="16">
        <v>21</v>
      </c>
      <c r="F172" s="16">
        <v>11</v>
      </c>
      <c r="G172" s="16">
        <v>7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1</v>
      </c>
      <c r="P172" s="16">
        <v>16</v>
      </c>
      <c r="Q172" s="16">
        <v>0</v>
      </c>
    </row>
    <row r="173" spans="1:17" s="3" customFormat="1" ht="16" thickBot="1" x14ac:dyDescent="0.4">
      <c r="A173" s="9">
        <v>67754</v>
      </c>
      <c r="B173" s="6">
        <v>16</v>
      </c>
      <c r="C173" s="6" t="s">
        <v>37</v>
      </c>
      <c r="D173" s="6">
        <v>98</v>
      </c>
      <c r="E173" s="17">
        <v>24</v>
      </c>
      <c r="F173" s="17">
        <v>24</v>
      </c>
      <c r="G173" s="17">
        <v>24</v>
      </c>
      <c r="H173" s="17">
        <v>24</v>
      </c>
      <c r="I173" s="17">
        <v>24</v>
      </c>
      <c r="J173" s="17">
        <v>24</v>
      </c>
      <c r="K173" s="17">
        <v>24</v>
      </c>
      <c r="L173" s="17">
        <v>24</v>
      </c>
      <c r="M173" s="17">
        <v>24</v>
      </c>
      <c r="N173" s="17">
        <v>24</v>
      </c>
      <c r="O173" s="17">
        <v>24</v>
      </c>
      <c r="P173" s="17">
        <v>24</v>
      </c>
      <c r="Q173" s="17">
        <v>24</v>
      </c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s="3" customFormat="1" ht="16" thickBot="1" x14ac:dyDescent="0.4">
      <c r="A176" s="32"/>
      <c r="B176" s="33"/>
      <c r="C176" s="33"/>
      <c r="D176" s="33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1:17" s="3" customFormat="1" ht="16" thickBot="1" x14ac:dyDescent="0.4">
      <c r="A177" s="5" t="s">
        <v>16</v>
      </c>
      <c r="B177" s="8" t="s">
        <v>17</v>
      </c>
      <c r="C177" s="8" t="s">
        <v>18</v>
      </c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s="3" customFormat="1" ht="16" thickBot="1" x14ac:dyDescent="0.4">
      <c r="A178" s="9">
        <v>17</v>
      </c>
      <c r="B178" s="6" t="s">
        <v>65</v>
      </c>
      <c r="C178" s="6" t="s">
        <v>39</v>
      </c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s="3" customFormat="1" ht="16" thickBot="1" x14ac:dyDescent="0.4">
      <c r="A179" s="4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5" t="s">
        <v>7</v>
      </c>
      <c r="B180" s="8" t="s">
        <v>16</v>
      </c>
      <c r="C180" s="8" t="s">
        <v>21</v>
      </c>
      <c r="D180" s="8" t="s">
        <v>22</v>
      </c>
      <c r="E180" s="13" t="s">
        <v>23</v>
      </c>
      <c r="F180" s="13" t="s">
        <v>24</v>
      </c>
      <c r="G180" s="13" t="s">
        <v>25</v>
      </c>
      <c r="H180" s="13" t="s">
        <v>26</v>
      </c>
      <c r="I180" s="13" t="s">
        <v>27</v>
      </c>
      <c r="J180" s="13" t="s">
        <v>28</v>
      </c>
      <c r="K180" s="13" t="s">
        <v>29</v>
      </c>
      <c r="L180" s="13" t="s">
        <v>30</v>
      </c>
      <c r="M180" s="13" t="s">
        <v>31</v>
      </c>
      <c r="N180" s="13" t="s">
        <v>32</v>
      </c>
      <c r="O180" s="13" t="s">
        <v>33</v>
      </c>
      <c r="P180" s="13" t="s">
        <v>34</v>
      </c>
      <c r="Q180" s="13" t="s">
        <v>35</v>
      </c>
    </row>
    <row r="181" spans="1:17" s="3" customFormat="1" ht="16" thickBot="1" x14ac:dyDescent="0.4">
      <c r="A181" s="9">
        <v>67754</v>
      </c>
      <c r="B181" s="6">
        <v>17</v>
      </c>
      <c r="C181" s="6" t="s">
        <v>39</v>
      </c>
      <c r="D181" s="6">
        <v>5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</row>
    <row r="182" spans="1:17" s="3" customFormat="1" ht="16" thickBot="1" x14ac:dyDescent="0.4">
      <c r="A182" s="9">
        <v>67754</v>
      </c>
      <c r="B182" s="6">
        <v>17</v>
      </c>
      <c r="C182" s="6" t="s">
        <v>37</v>
      </c>
      <c r="D182" s="6">
        <v>98</v>
      </c>
      <c r="E182" s="14">
        <v>24</v>
      </c>
      <c r="F182" s="14">
        <v>24</v>
      </c>
      <c r="G182" s="14">
        <v>24</v>
      </c>
      <c r="H182" s="14">
        <v>24</v>
      </c>
      <c r="I182" s="14">
        <v>24</v>
      </c>
      <c r="J182" s="14">
        <v>24</v>
      </c>
      <c r="K182" s="14">
        <v>24</v>
      </c>
      <c r="L182" s="14">
        <v>24</v>
      </c>
      <c r="M182" s="14">
        <v>24</v>
      </c>
      <c r="N182" s="14">
        <v>24</v>
      </c>
      <c r="O182" s="14">
        <v>24</v>
      </c>
      <c r="P182" s="14">
        <v>24</v>
      </c>
      <c r="Q182" s="14">
        <v>24</v>
      </c>
    </row>
    <row r="183" spans="1:17" s="3" customFormat="1" ht="16" thickBot="1" x14ac:dyDescent="0.4">
      <c r="A183" s="9"/>
      <c r="B183" s="6"/>
      <c r="C183" s="6"/>
      <c r="D183" s="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7" customFormat="1" ht="16" thickBot="1" x14ac:dyDescent="0.4">
      <c r="A185" s="38"/>
      <c r="B185" s="39"/>
      <c r="C185" s="39"/>
      <c r="D185" s="39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</row>
    <row r="186" spans="1:17" s="46" customFormat="1" ht="16" thickBot="1" x14ac:dyDescent="0.4">
      <c r="A186" s="42" t="s">
        <v>16</v>
      </c>
      <c r="B186" s="43" t="s">
        <v>17</v>
      </c>
      <c r="C186" s="43" t="s">
        <v>18</v>
      </c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s="46" customFormat="1" ht="16" thickBot="1" x14ac:dyDescent="0.4">
      <c r="A187" s="47">
        <v>17</v>
      </c>
      <c r="B187" s="48" t="s">
        <v>66</v>
      </c>
      <c r="C187" s="48" t="s">
        <v>39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9"/>
      <c r="B188" s="44"/>
      <c r="C188" s="44"/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2" t="s">
        <v>7</v>
      </c>
      <c r="B189" s="43" t="s">
        <v>16</v>
      </c>
      <c r="C189" s="43" t="s">
        <v>21</v>
      </c>
      <c r="D189" s="43" t="s">
        <v>22</v>
      </c>
      <c r="E189" s="50" t="s">
        <v>23</v>
      </c>
      <c r="F189" s="50" t="s">
        <v>24</v>
      </c>
      <c r="G189" s="50" t="s">
        <v>25</v>
      </c>
      <c r="H189" s="50" t="s">
        <v>26</v>
      </c>
      <c r="I189" s="50" t="s">
        <v>27</v>
      </c>
      <c r="J189" s="50" t="s">
        <v>28</v>
      </c>
      <c r="K189" s="50" t="s">
        <v>29</v>
      </c>
      <c r="L189" s="50" t="s">
        <v>30</v>
      </c>
      <c r="M189" s="50" t="s">
        <v>31</v>
      </c>
      <c r="N189" s="50" t="s">
        <v>32</v>
      </c>
      <c r="O189" s="50" t="s">
        <v>33</v>
      </c>
      <c r="P189" s="50" t="s">
        <v>34</v>
      </c>
      <c r="Q189" s="50" t="s">
        <v>35</v>
      </c>
    </row>
    <row r="190" spans="1:17" s="46" customFormat="1" ht="16" thickBot="1" x14ac:dyDescent="0.4">
      <c r="A190" s="47">
        <v>67754</v>
      </c>
      <c r="B190" s="48">
        <v>17</v>
      </c>
      <c r="C190" s="48" t="s">
        <v>39</v>
      </c>
      <c r="D190" s="48">
        <v>5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</row>
    <row r="191" spans="1:17" s="46" customFormat="1" ht="16" thickBot="1" x14ac:dyDescent="0.4">
      <c r="A191" s="47">
        <v>67754</v>
      </c>
      <c r="B191" s="48">
        <v>17</v>
      </c>
      <c r="C191" s="48" t="s">
        <v>37</v>
      </c>
      <c r="D191" s="48">
        <v>98</v>
      </c>
      <c r="E191" s="51">
        <v>24</v>
      </c>
      <c r="F191" s="51">
        <v>24</v>
      </c>
      <c r="G191" s="51">
        <v>24</v>
      </c>
      <c r="H191" s="51">
        <v>24</v>
      </c>
      <c r="I191" s="51">
        <v>24</v>
      </c>
      <c r="J191" s="51">
        <v>24</v>
      </c>
      <c r="K191" s="51">
        <v>24</v>
      </c>
      <c r="L191" s="51">
        <v>24</v>
      </c>
      <c r="M191" s="51">
        <v>24</v>
      </c>
      <c r="N191" s="51">
        <v>24</v>
      </c>
      <c r="O191" s="51">
        <v>24</v>
      </c>
      <c r="P191" s="51">
        <v>24</v>
      </c>
      <c r="Q191" s="51">
        <v>24</v>
      </c>
    </row>
    <row r="192" spans="1:17" s="46" customFormat="1" ht="16" thickBot="1" x14ac:dyDescent="0.4">
      <c r="A192" s="47"/>
      <c r="B192" s="48"/>
      <c r="C192" s="48"/>
      <c r="D192" s="48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53"/>
      <c r="B194" s="54"/>
      <c r="C194" s="54"/>
      <c r="D194" s="54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</row>
    <row r="195" spans="1:17" s="46" customFormat="1" ht="16" thickBot="1" x14ac:dyDescent="0.4">
      <c r="A195" s="42" t="s">
        <v>16</v>
      </c>
      <c r="B195" s="43" t="s">
        <v>17</v>
      </c>
      <c r="C195" s="43" t="s">
        <v>18</v>
      </c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s="46" customFormat="1" ht="16" thickBot="1" x14ac:dyDescent="0.4">
      <c r="A196" s="47">
        <v>17</v>
      </c>
      <c r="B196" s="48" t="s">
        <v>67</v>
      </c>
      <c r="C196" s="48" t="s">
        <v>39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9"/>
      <c r="B197" s="44"/>
      <c r="C197" s="44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2" t="s">
        <v>7</v>
      </c>
      <c r="B198" s="43" t="s">
        <v>16</v>
      </c>
      <c r="C198" s="43" t="s">
        <v>21</v>
      </c>
      <c r="D198" s="43" t="s">
        <v>22</v>
      </c>
      <c r="E198" s="50" t="s">
        <v>23</v>
      </c>
      <c r="F198" s="50" t="s">
        <v>24</v>
      </c>
      <c r="G198" s="50" t="s">
        <v>25</v>
      </c>
      <c r="H198" s="50" t="s">
        <v>26</v>
      </c>
      <c r="I198" s="50" t="s">
        <v>27</v>
      </c>
      <c r="J198" s="50" t="s">
        <v>28</v>
      </c>
      <c r="K198" s="50" t="s">
        <v>29</v>
      </c>
      <c r="L198" s="50" t="s">
        <v>30</v>
      </c>
      <c r="M198" s="50" t="s">
        <v>31</v>
      </c>
      <c r="N198" s="50" t="s">
        <v>32</v>
      </c>
      <c r="O198" s="50" t="s">
        <v>33</v>
      </c>
      <c r="P198" s="50" t="s">
        <v>34</v>
      </c>
      <c r="Q198" s="50" t="s">
        <v>35</v>
      </c>
    </row>
    <row r="199" spans="1:17" s="46" customFormat="1" ht="16" thickBot="1" x14ac:dyDescent="0.4">
      <c r="A199" s="47">
        <v>67754</v>
      </c>
      <c r="B199" s="48">
        <v>17</v>
      </c>
      <c r="C199" s="48" t="s">
        <v>39</v>
      </c>
      <c r="D199" s="48">
        <v>5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</row>
    <row r="200" spans="1:17" s="46" customFormat="1" ht="16" thickBot="1" x14ac:dyDescent="0.4">
      <c r="A200" s="47">
        <v>67754</v>
      </c>
      <c r="B200" s="48">
        <v>17</v>
      </c>
      <c r="C200" s="48" t="s">
        <v>37</v>
      </c>
      <c r="D200" s="48">
        <v>98</v>
      </c>
      <c r="E200" s="51">
        <v>24</v>
      </c>
      <c r="F200" s="51">
        <v>24</v>
      </c>
      <c r="G200" s="51">
        <v>24</v>
      </c>
      <c r="H200" s="51">
        <v>24</v>
      </c>
      <c r="I200" s="51">
        <v>24</v>
      </c>
      <c r="J200" s="51">
        <v>24</v>
      </c>
      <c r="K200" s="51">
        <v>24</v>
      </c>
      <c r="L200" s="51">
        <v>24</v>
      </c>
      <c r="M200" s="51">
        <v>24</v>
      </c>
      <c r="N200" s="51">
        <v>24</v>
      </c>
      <c r="O200" s="51">
        <v>24</v>
      </c>
      <c r="P200" s="51">
        <v>24</v>
      </c>
      <c r="Q200" s="51">
        <v>24</v>
      </c>
    </row>
    <row r="201" spans="1:17" s="46" customFormat="1" ht="16" thickBot="1" x14ac:dyDescent="0.4">
      <c r="A201" s="47"/>
      <c r="B201" s="48"/>
      <c r="C201" s="48"/>
      <c r="D201" s="48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 spans="1:17" s="46" customFormat="1" ht="16" thickBot="1" x14ac:dyDescent="0.4">
      <c r="A202" s="47"/>
      <c r="B202" s="48"/>
      <c r="C202" s="48"/>
      <c r="D202" s="48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 spans="1:17" s="46" customFormat="1" ht="16" thickBot="1" x14ac:dyDescent="0.4">
      <c r="A203" s="53"/>
      <c r="B203" s="54"/>
      <c r="C203" s="54"/>
      <c r="D203" s="54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</row>
    <row r="204" spans="1:17" s="46" customFormat="1" ht="16" thickBot="1" x14ac:dyDescent="0.4">
      <c r="A204" s="42" t="s">
        <v>16</v>
      </c>
      <c r="B204" s="43" t="s">
        <v>17</v>
      </c>
      <c r="C204" s="43" t="s">
        <v>18</v>
      </c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s="46" customFormat="1" ht="16" thickBot="1" x14ac:dyDescent="0.4">
      <c r="A205" s="47">
        <v>17</v>
      </c>
      <c r="B205" s="48" t="s">
        <v>68</v>
      </c>
      <c r="C205" s="48" t="s">
        <v>39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9"/>
      <c r="B206" s="44"/>
      <c r="C206" s="44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2" t="s">
        <v>7</v>
      </c>
      <c r="B207" s="43" t="s">
        <v>16</v>
      </c>
      <c r="C207" s="43" t="s">
        <v>21</v>
      </c>
      <c r="D207" s="43" t="s">
        <v>22</v>
      </c>
      <c r="E207" s="50" t="s">
        <v>23</v>
      </c>
      <c r="F207" s="50" t="s">
        <v>24</v>
      </c>
      <c r="G207" s="50" t="s">
        <v>25</v>
      </c>
      <c r="H207" s="50" t="s">
        <v>26</v>
      </c>
      <c r="I207" s="50" t="s">
        <v>27</v>
      </c>
      <c r="J207" s="50" t="s">
        <v>28</v>
      </c>
      <c r="K207" s="50" t="s">
        <v>29</v>
      </c>
      <c r="L207" s="50" t="s">
        <v>30</v>
      </c>
      <c r="M207" s="50" t="s">
        <v>31</v>
      </c>
      <c r="N207" s="50" t="s">
        <v>32</v>
      </c>
      <c r="O207" s="50" t="s">
        <v>33</v>
      </c>
      <c r="P207" s="50" t="s">
        <v>34</v>
      </c>
      <c r="Q207" s="50" t="s">
        <v>35</v>
      </c>
    </row>
    <row r="208" spans="1:17" s="46" customFormat="1" ht="16" thickBot="1" x14ac:dyDescent="0.4">
      <c r="A208" s="47">
        <v>67754</v>
      </c>
      <c r="B208" s="48">
        <v>17</v>
      </c>
      <c r="C208" s="48" t="s">
        <v>39</v>
      </c>
      <c r="D208" s="48">
        <v>5</v>
      </c>
      <c r="E208" s="52">
        <v>0</v>
      </c>
      <c r="F208" s="52">
        <v>0</v>
      </c>
      <c r="G208" s="52">
        <v>0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</row>
    <row r="209" spans="1:18" s="46" customFormat="1" ht="16" thickBot="1" x14ac:dyDescent="0.4">
      <c r="A209" s="47">
        <v>67754</v>
      </c>
      <c r="B209" s="48">
        <v>17</v>
      </c>
      <c r="C209" s="48" t="s">
        <v>37</v>
      </c>
      <c r="D209" s="48">
        <v>98</v>
      </c>
      <c r="E209" s="51">
        <v>24</v>
      </c>
      <c r="F209" s="51">
        <v>24</v>
      </c>
      <c r="G209" s="51">
        <v>24</v>
      </c>
      <c r="H209" s="51">
        <v>24</v>
      </c>
      <c r="I209" s="51">
        <v>24</v>
      </c>
      <c r="J209" s="51">
        <v>24</v>
      </c>
      <c r="K209" s="51">
        <v>24</v>
      </c>
      <c r="L209" s="51">
        <v>24</v>
      </c>
      <c r="M209" s="51">
        <v>24</v>
      </c>
      <c r="N209" s="51">
        <v>24</v>
      </c>
      <c r="O209" s="51">
        <v>24</v>
      </c>
      <c r="P209" s="51">
        <v>24</v>
      </c>
      <c r="Q209" s="51">
        <v>24</v>
      </c>
    </row>
    <row r="210" spans="1:18" s="37" customFormat="1" ht="16" thickBot="1" x14ac:dyDescent="0.4">
      <c r="A210" s="34"/>
      <c r="B210" s="35"/>
      <c r="C210" s="35"/>
      <c r="D210" s="35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spans="1:18" s="37" customFormat="1" ht="16" thickBot="1" x14ac:dyDescent="0.4">
      <c r="A211" s="34"/>
      <c r="B211" s="35"/>
      <c r="C211" s="35"/>
      <c r="D211" s="35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spans="1:18" s="37" customFormat="1" ht="15.5" x14ac:dyDescent="0.35">
      <c r="A212" s="60"/>
      <c r="B212" s="61"/>
      <c r="C212" s="61"/>
      <c r="D212" s="61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8"/>
    </row>
    <row r="213" spans="1:18" s="37" customFormat="1" ht="16" thickBot="1" x14ac:dyDescent="0.4">
      <c r="A213" s="60"/>
      <c r="B213" s="61"/>
      <c r="C213" s="61"/>
      <c r="D213" s="61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8"/>
    </row>
    <row r="214" spans="1:18" s="37" customFormat="1" ht="16" thickBot="1" x14ac:dyDescent="0.4">
      <c r="A214" s="5" t="s">
        <v>16</v>
      </c>
      <c r="B214" s="8" t="s">
        <v>17</v>
      </c>
      <c r="C214" s="8" t="s">
        <v>18</v>
      </c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8"/>
    </row>
    <row r="215" spans="1:18" s="37" customFormat="1" ht="16" thickBot="1" x14ac:dyDescent="0.4">
      <c r="A215" s="9">
        <v>20</v>
      </c>
      <c r="B215" s="6" t="s">
        <v>69</v>
      </c>
      <c r="C215" s="6" t="s">
        <v>42</v>
      </c>
      <c r="D215" s="56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8"/>
    </row>
    <row r="216" spans="1:18" s="37" customFormat="1" ht="16" thickBot="1" x14ac:dyDescent="0.4">
      <c r="A216" s="62"/>
      <c r="B216" s="44"/>
      <c r="C216" s="44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8" s="37" customFormat="1" ht="16" thickBot="1" x14ac:dyDescent="0.4">
      <c r="A217" s="42" t="s">
        <v>7</v>
      </c>
      <c r="B217" s="43" t="s">
        <v>16</v>
      </c>
      <c r="C217" s="43" t="s">
        <v>21</v>
      </c>
      <c r="D217" s="43" t="s">
        <v>22</v>
      </c>
      <c r="E217" s="50" t="s">
        <v>23</v>
      </c>
      <c r="F217" s="50" t="s">
        <v>24</v>
      </c>
      <c r="G217" s="50" t="s">
        <v>25</v>
      </c>
      <c r="H217" s="50" t="s">
        <v>26</v>
      </c>
      <c r="I217" s="50" t="s">
        <v>27</v>
      </c>
      <c r="J217" s="50" t="s">
        <v>28</v>
      </c>
      <c r="K217" s="50" t="s">
        <v>29</v>
      </c>
      <c r="L217" s="50" t="s">
        <v>30</v>
      </c>
      <c r="M217" s="50" t="s">
        <v>31</v>
      </c>
      <c r="N217" s="50" t="s">
        <v>32</v>
      </c>
      <c r="O217" s="50" t="s">
        <v>33</v>
      </c>
      <c r="P217" s="50" t="s">
        <v>34</v>
      </c>
      <c r="Q217" s="50" t="s">
        <v>35</v>
      </c>
    </row>
    <row r="218" spans="1:18" s="37" customFormat="1" ht="16" thickBot="1" x14ac:dyDescent="0.4">
      <c r="A218" s="47">
        <v>67754</v>
      </c>
      <c r="B218" s="48">
        <v>20</v>
      </c>
      <c r="C218" s="48" t="s">
        <v>70</v>
      </c>
      <c r="D218" s="48">
        <v>2</v>
      </c>
      <c r="E218" s="51">
        <v>33.799999999999997</v>
      </c>
      <c r="F218" s="51">
        <v>33.5</v>
      </c>
      <c r="G218" s="51">
        <v>36.299999999999997</v>
      </c>
      <c r="H218" s="51">
        <v>33.6</v>
      </c>
      <c r="I218" s="51">
        <v>30.8</v>
      </c>
      <c r="J218" s="51">
        <v>28.5</v>
      </c>
      <c r="K218" s="55">
        <v>28.8</v>
      </c>
      <c r="L218" s="51">
        <v>31.8</v>
      </c>
      <c r="M218" s="55">
        <v>34.4</v>
      </c>
      <c r="N218" s="51">
        <v>37.799999999999997</v>
      </c>
      <c r="O218" s="51">
        <v>38.700000000000003</v>
      </c>
      <c r="P218" s="51">
        <v>37.1</v>
      </c>
      <c r="Q218" s="51">
        <f>AVERAGE(E218:P218)</f>
        <v>33.758333333333333</v>
      </c>
    </row>
    <row r="219" spans="1:18" s="37" customFormat="1" ht="16" thickBot="1" x14ac:dyDescent="0.4">
      <c r="A219" s="47">
        <v>67754</v>
      </c>
      <c r="B219" s="48">
        <v>20</v>
      </c>
      <c r="C219" s="48" t="s">
        <v>71</v>
      </c>
      <c r="D219" s="48">
        <v>15</v>
      </c>
      <c r="E219" s="63">
        <v>2018</v>
      </c>
      <c r="F219" s="63">
        <v>2019</v>
      </c>
      <c r="G219" s="63">
        <v>2019</v>
      </c>
      <c r="H219" s="64">
        <v>1995</v>
      </c>
      <c r="I219" s="63">
        <v>2019</v>
      </c>
      <c r="J219" s="63">
        <v>2005</v>
      </c>
      <c r="K219" s="63">
        <v>2019</v>
      </c>
      <c r="L219" s="63">
        <v>2019</v>
      </c>
      <c r="M219" s="63">
        <v>2015</v>
      </c>
      <c r="N219" s="63">
        <v>2015</v>
      </c>
      <c r="O219" s="63">
        <v>2015</v>
      </c>
      <c r="P219" s="63">
        <v>2015</v>
      </c>
      <c r="Q219" s="63"/>
    </row>
    <row r="220" spans="1:18" s="37" customFormat="1" ht="16" thickBot="1" x14ac:dyDescent="0.4">
      <c r="A220" s="47"/>
      <c r="B220" s="48"/>
      <c r="C220" s="35"/>
      <c r="D220" s="35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spans="1:18" s="37" customFormat="1" ht="16" thickBot="1" x14ac:dyDescent="0.4">
      <c r="A221" s="47"/>
      <c r="B221" s="48"/>
      <c r="C221" s="35"/>
      <c r="D221" s="35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spans="1:18" s="37" customFormat="1" ht="16" thickBot="1" x14ac:dyDescent="0.4">
      <c r="A222" s="53"/>
      <c r="B222" s="54"/>
      <c r="C222" s="39"/>
      <c r="D222" s="3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</row>
    <row r="223" spans="1:18" s="37" customFormat="1" ht="16" thickBot="1" x14ac:dyDescent="0.4">
      <c r="A223" s="42" t="s">
        <v>16</v>
      </c>
      <c r="B223" s="43" t="s">
        <v>17</v>
      </c>
      <c r="C223" s="43" t="s">
        <v>18</v>
      </c>
      <c r="D223" s="65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8" s="37" customFormat="1" ht="16" thickBot="1" x14ac:dyDescent="0.4">
      <c r="A224" s="47">
        <v>21</v>
      </c>
      <c r="B224" s="48" t="s">
        <v>72</v>
      </c>
      <c r="C224" s="48" t="s">
        <v>42</v>
      </c>
      <c r="D224" s="65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</row>
    <row r="225" spans="1:17" s="37" customFormat="1" ht="15.5" customHeight="1" thickBot="1" x14ac:dyDescent="0.4">
      <c r="A225" s="49"/>
      <c r="B225" s="44"/>
      <c r="C225" s="44"/>
      <c r="D225" s="44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</row>
    <row r="226" spans="1:17" s="37" customFormat="1" ht="16" thickBot="1" x14ac:dyDescent="0.4">
      <c r="A226" s="42" t="s">
        <v>7</v>
      </c>
      <c r="B226" s="43" t="s">
        <v>16</v>
      </c>
      <c r="C226" s="43" t="s">
        <v>21</v>
      </c>
      <c r="D226" s="43" t="s">
        <v>22</v>
      </c>
      <c r="E226" s="50" t="s">
        <v>23</v>
      </c>
      <c r="F226" s="50" t="s">
        <v>24</v>
      </c>
      <c r="G226" s="50" t="s">
        <v>25</v>
      </c>
      <c r="H226" s="50" t="s">
        <v>26</v>
      </c>
      <c r="I226" s="50" t="s">
        <v>27</v>
      </c>
      <c r="J226" s="50" t="s">
        <v>28</v>
      </c>
      <c r="K226" s="50" t="s">
        <v>29</v>
      </c>
      <c r="L226" s="50" t="s">
        <v>30</v>
      </c>
      <c r="M226" s="50" t="s">
        <v>31</v>
      </c>
      <c r="N226" s="50" t="s">
        <v>32</v>
      </c>
      <c r="O226" s="50" t="s">
        <v>33</v>
      </c>
      <c r="P226" s="50" t="s">
        <v>34</v>
      </c>
      <c r="Q226" s="50" t="s">
        <v>35</v>
      </c>
    </row>
    <row r="227" spans="1:17" s="37" customFormat="1" ht="16" thickBot="1" x14ac:dyDescent="0.4">
      <c r="A227" s="47">
        <v>67754</v>
      </c>
      <c r="B227" s="48">
        <v>21</v>
      </c>
      <c r="C227" s="48" t="s">
        <v>73</v>
      </c>
      <c r="D227" s="48">
        <v>3</v>
      </c>
      <c r="E227" s="66">
        <v>16.899999999999999</v>
      </c>
      <c r="F227" s="66">
        <v>16.399999999999999</v>
      </c>
      <c r="G227" s="66">
        <v>15.5</v>
      </c>
      <c r="H227" s="66">
        <v>14</v>
      </c>
      <c r="I227" s="66">
        <v>11.6</v>
      </c>
      <c r="J227" s="66">
        <v>8.3000000000000007</v>
      </c>
      <c r="K227" s="66">
        <v>7.5</v>
      </c>
      <c r="L227" s="66">
        <v>11</v>
      </c>
      <c r="M227" s="66">
        <v>13.6</v>
      </c>
      <c r="N227" s="66">
        <v>17.5</v>
      </c>
      <c r="O227" s="66">
        <v>17.100000000000001</v>
      </c>
      <c r="P227" s="66">
        <v>17.399999999999999</v>
      </c>
      <c r="Q227" s="51">
        <f>AVERAGE(E227:P227)</f>
        <v>13.899999999999999</v>
      </c>
    </row>
    <row r="228" spans="1:17" s="37" customFormat="1" ht="16" thickBot="1" x14ac:dyDescent="0.4">
      <c r="A228" s="47">
        <v>67754</v>
      </c>
      <c r="B228" s="48">
        <v>21</v>
      </c>
      <c r="C228" s="48" t="s">
        <v>74</v>
      </c>
      <c r="D228" s="48">
        <v>16</v>
      </c>
      <c r="E228" s="63">
        <v>2017</v>
      </c>
      <c r="F228" s="63">
        <v>2018</v>
      </c>
      <c r="G228" s="63">
        <v>2017</v>
      </c>
      <c r="H228" s="64">
        <v>2017</v>
      </c>
      <c r="I228" s="63">
        <v>2017</v>
      </c>
      <c r="J228" s="63">
        <v>2019</v>
      </c>
      <c r="K228" s="63">
        <v>2019</v>
      </c>
      <c r="L228" s="63">
        <v>2018</v>
      </c>
      <c r="M228" s="63">
        <v>2019</v>
      </c>
      <c r="N228" s="63">
        <v>2017</v>
      </c>
      <c r="O228" s="63">
        <v>2017</v>
      </c>
      <c r="P228" s="63">
        <v>2018</v>
      </c>
      <c r="Q228" s="63"/>
    </row>
    <row r="229" spans="1:17" s="37" customFormat="1" ht="16" thickBot="1" x14ac:dyDescent="0.4">
      <c r="A229" s="47"/>
      <c r="B229" s="48"/>
      <c r="C229" s="48"/>
      <c r="D229" s="48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</row>
    <row r="230" spans="1:17" s="37" customFormat="1" ht="16" thickBot="1" x14ac:dyDescent="0.4">
      <c r="A230" s="47"/>
      <c r="B230" s="48"/>
      <c r="C230" s="35"/>
      <c r="D230" s="48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</row>
    <row r="231" spans="1:17" s="37" customFormat="1" ht="16" thickBot="1" x14ac:dyDescent="0.4">
      <c r="A231" s="53"/>
      <c r="B231" s="54"/>
      <c r="C231" s="54"/>
      <c r="D231" s="54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</row>
    <row r="232" spans="1:17" s="37" customFormat="1" ht="16" thickBot="1" x14ac:dyDescent="0.4">
      <c r="A232" s="42" t="s">
        <v>16</v>
      </c>
      <c r="B232" s="43" t="s">
        <v>17</v>
      </c>
      <c r="C232" s="43" t="s">
        <v>18</v>
      </c>
      <c r="D232" s="44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</row>
    <row r="233" spans="1:17" s="37" customFormat="1" ht="16" thickBot="1" x14ac:dyDescent="0.4">
      <c r="A233" s="47">
        <v>22</v>
      </c>
      <c r="B233" s="48" t="s">
        <v>75</v>
      </c>
      <c r="C233" s="48" t="s">
        <v>42</v>
      </c>
      <c r="D233" s="44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</row>
    <row r="234" spans="1:17" s="37" customFormat="1" ht="16" thickBot="1" x14ac:dyDescent="0.4">
      <c r="A234" s="49"/>
      <c r="B234" s="44"/>
      <c r="C234" s="44"/>
      <c r="D234" s="44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</row>
    <row r="235" spans="1:17" s="37" customFormat="1" ht="16" thickBot="1" x14ac:dyDescent="0.4">
      <c r="A235" s="42" t="s">
        <v>7</v>
      </c>
      <c r="B235" s="43" t="s">
        <v>16</v>
      </c>
      <c r="C235" s="43" t="s">
        <v>21</v>
      </c>
      <c r="D235" s="43" t="s">
        <v>22</v>
      </c>
      <c r="E235" s="67" t="s">
        <v>23</v>
      </c>
      <c r="F235" s="67" t="s">
        <v>24</v>
      </c>
      <c r="G235" s="67" t="s">
        <v>25</v>
      </c>
      <c r="H235" s="67" t="s">
        <v>26</v>
      </c>
      <c r="I235" s="67" t="s">
        <v>27</v>
      </c>
      <c r="J235" s="67" t="s">
        <v>28</v>
      </c>
      <c r="K235" s="67" t="s">
        <v>29</v>
      </c>
      <c r="L235" s="67" t="s">
        <v>30</v>
      </c>
      <c r="M235" s="67" t="s">
        <v>31</v>
      </c>
      <c r="N235" s="67" t="s">
        <v>32</v>
      </c>
      <c r="O235" s="67" t="s">
        <v>33</v>
      </c>
      <c r="P235" s="67" t="s">
        <v>34</v>
      </c>
      <c r="Q235" s="50" t="s">
        <v>35</v>
      </c>
    </row>
    <row r="236" spans="1:17" s="37" customFormat="1" ht="16" thickBot="1" x14ac:dyDescent="0.4">
      <c r="A236" s="47">
        <v>67754</v>
      </c>
      <c r="B236" s="48">
        <v>22</v>
      </c>
      <c r="C236" s="48" t="s">
        <v>70</v>
      </c>
      <c r="D236" s="68">
        <v>2</v>
      </c>
      <c r="E236" s="69">
        <v>37.700000000000003</v>
      </c>
      <c r="F236" s="69">
        <v>37.4</v>
      </c>
      <c r="G236" s="69">
        <v>39</v>
      </c>
      <c r="H236" s="69">
        <v>38.299999999999997</v>
      </c>
      <c r="I236" s="69">
        <v>34.6</v>
      </c>
      <c r="J236" s="69">
        <v>32.1</v>
      </c>
      <c r="K236" s="69">
        <v>31.2</v>
      </c>
      <c r="L236" s="69">
        <v>35.799999999999997</v>
      </c>
      <c r="M236" s="69">
        <v>38.6</v>
      </c>
      <c r="N236" s="69">
        <v>43</v>
      </c>
      <c r="O236" s="69">
        <v>42.2</v>
      </c>
      <c r="P236" s="69">
        <v>41.1</v>
      </c>
      <c r="Q236" s="70">
        <f>AVERAGE(E236:P236)</f>
        <v>37.583333333333336</v>
      </c>
    </row>
    <row r="237" spans="1:17" s="37" customFormat="1" ht="16" thickBot="1" x14ac:dyDescent="0.4">
      <c r="A237" s="47">
        <v>67754</v>
      </c>
      <c r="B237" s="48">
        <v>22</v>
      </c>
      <c r="C237" s="48" t="s">
        <v>71</v>
      </c>
      <c r="D237" s="68">
        <v>15</v>
      </c>
      <c r="E237" s="69" t="s">
        <v>76</v>
      </c>
      <c r="F237" s="69" t="s">
        <v>77</v>
      </c>
      <c r="G237" s="69" t="s">
        <v>78</v>
      </c>
      <c r="H237" s="69" t="s">
        <v>79</v>
      </c>
      <c r="I237" s="69" t="s">
        <v>80</v>
      </c>
      <c r="J237" s="69" t="s">
        <v>81</v>
      </c>
      <c r="K237" s="69" t="s">
        <v>82</v>
      </c>
      <c r="L237" s="69" t="s">
        <v>83</v>
      </c>
      <c r="M237" s="69" t="s">
        <v>84</v>
      </c>
      <c r="N237" s="69" t="s">
        <v>85</v>
      </c>
      <c r="O237" s="69" t="s">
        <v>86</v>
      </c>
      <c r="P237" s="69" t="s">
        <v>87</v>
      </c>
      <c r="Q237" s="71"/>
    </row>
    <row r="238" spans="1:17" s="37" customFormat="1" ht="16" thickBot="1" x14ac:dyDescent="0.4">
      <c r="A238" s="34"/>
      <c r="B238" s="48"/>
      <c r="C238" s="48"/>
      <c r="D238" s="6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72"/>
    </row>
    <row r="239" spans="1:17" s="37" customFormat="1" ht="16" thickBot="1" x14ac:dyDescent="0.4">
      <c r="A239" s="34"/>
      <c r="B239" s="35"/>
      <c r="C239" s="35"/>
      <c r="D239" s="35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36"/>
    </row>
    <row r="240" spans="1:17" s="37" customFormat="1" ht="16" thickBot="1" x14ac:dyDescent="0.4">
      <c r="A240" s="38"/>
      <c r="B240" s="39"/>
      <c r="C240" s="39"/>
      <c r="D240" s="39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</row>
    <row r="241" spans="1:17" s="3" customFormat="1" ht="16" thickBot="1" x14ac:dyDescent="0.4">
      <c r="A241" s="5" t="s">
        <v>16</v>
      </c>
      <c r="B241" s="8" t="s">
        <v>17</v>
      </c>
      <c r="C241" s="8" t="s">
        <v>18</v>
      </c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s="3" customFormat="1" ht="16" thickBot="1" x14ac:dyDescent="0.4">
      <c r="A242" s="9">
        <v>23</v>
      </c>
      <c r="B242" s="6" t="s">
        <v>88</v>
      </c>
      <c r="C242" s="6" t="s">
        <v>42</v>
      </c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s="3" customFormat="1" ht="16" thickBot="1" x14ac:dyDescent="0.4">
      <c r="A243" s="4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s="3" customFormat="1" ht="16" thickBot="1" x14ac:dyDescent="0.4">
      <c r="A244" s="5" t="s">
        <v>7</v>
      </c>
      <c r="B244" s="8" t="s">
        <v>16</v>
      </c>
      <c r="C244" s="8" t="s">
        <v>21</v>
      </c>
      <c r="D244" s="8" t="s">
        <v>22</v>
      </c>
      <c r="E244" s="74" t="s">
        <v>23</v>
      </c>
      <c r="F244" s="74" t="s">
        <v>24</v>
      </c>
      <c r="G244" s="74" t="s">
        <v>25</v>
      </c>
      <c r="H244" s="74" t="s">
        <v>26</v>
      </c>
      <c r="I244" s="74" t="s">
        <v>27</v>
      </c>
      <c r="J244" s="74" t="s">
        <v>28</v>
      </c>
      <c r="K244" s="74" t="s">
        <v>29</v>
      </c>
      <c r="L244" s="74" t="s">
        <v>30</v>
      </c>
      <c r="M244" s="74" t="s">
        <v>31</v>
      </c>
      <c r="N244" s="74" t="s">
        <v>32</v>
      </c>
      <c r="O244" s="74" t="s">
        <v>33</v>
      </c>
      <c r="P244" s="74" t="s">
        <v>34</v>
      </c>
      <c r="Q244" s="74" t="s">
        <v>35</v>
      </c>
    </row>
    <row r="245" spans="1:17" s="3" customFormat="1" ht="16" thickBot="1" x14ac:dyDescent="0.4">
      <c r="A245" s="9">
        <v>67754</v>
      </c>
      <c r="B245" s="6">
        <v>23</v>
      </c>
      <c r="C245" s="6" t="s">
        <v>73</v>
      </c>
      <c r="D245" s="28">
        <v>3</v>
      </c>
      <c r="E245" s="75">
        <v>14.6</v>
      </c>
      <c r="F245" s="75">
        <v>14.6</v>
      </c>
      <c r="G245" s="75">
        <v>13</v>
      </c>
      <c r="H245" s="75">
        <v>10.4</v>
      </c>
      <c r="I245" s="75">
        <v>8.4</v>
      </c>
      <c r="J245" s="75">
        <v>6.2</v>
      </c>
      <c r="K245" s="75">
        <v>4.5999999999999996</v>
      </c>
      <c r="L245" s="75">
        <v>7.4</v>
      </c>
      <c r="M245" s="75">
        <v>7.2</v>
      </c>
      <c r="N245" s="75">
        <v>12.4</v>
      </c>
      <c r="O245" s="75">
        <v>12.8</v>
      </c>
      <c r="P245" s="75">
        <v>15.5</v>
      </c>
      <c r="Q245" s="100">
        <f>AVERAGE(E245:P245)</f>
        <v>10.591666666666667</v>
      </c>
    </row>
    <row r="246" spans="1:17" s="3" customFormat="1" ht="16" thickBot="1" x14ac:dyDescent="0.4">
      <c r="A246" s="9">
        <v>67754</v>
      </c>
      <c r="B246" s="6">
        <v>23</v>
      </c>
      <c r="C246" s="6" t="s">
        <v>74</v>
      </c>
      <c r="D246" s="28">
        <v>16</v>
      </c>
      <c r="E246" s="75" t="s">
        <v>89</v>
      </c>
      <c r="F246" s="75" t="s">
        <v>90</v>
      </c>
      <c r="G246" s="75" t="s">
        <v>91</v>
      </c>
      <c r="H246" s="75" t="s">
        <v>92</v>
      </c>
      <c r="I246" s="75" t="s">
        <v>93</v>
      </c>
      <c r="J246" s="75" t="s">
        <v>94</v>
      </c>
      <c r="K246" s="75" t="s">
        <v>95</v>
      </c>
      <c r="L246" s="75" t="s">
        <v>96</v>
      </c>
      <c r="M246" s="75" t="s">
        <v>97</v>
      </c>
      <c r="N246" s="75" t="s">
        <v>98</v>
      </c>
      <c r="O246" s="75" t="s">
        <v>99</v>
      </c>
      <c r="P246" s="75" t="s">
        <v>90</v>
      </c>
      <c r="Q246" s="225"/>
    </row>
    <row r="247" spans="1:17" s="3" customFormat="1" ht="16" thickBot="1" x14ac:dyDescent="0.4">
      <c r="A247" s="9"/>
      <c r="B247" s="6"/>
      <c r="C247" s="6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143"/>
    </row>
    <row r="248" spans="1:17" s="3" customFormat="1" ht="16" thickBot="1" x14ac:dyDescent="0.4">
      <c r="A248" s="9"/>
      <c r="B248" s="6"/>
      <c r="C248" s="6"/>
      <c r="D248" s="6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</row>
    <row r="249" spans="1:17" s="3" customFormat="1" ht="16" thickBot="1" x14ac:dyDescent="0.4">
      <c r="A249" s="32"/>
      <c r="B249" s="33"/>
      <c r="C249" s="33"/>
      <c r="D249" s="33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1:17" s="3" customFormat="1" ht="16" thickBot="1" x14ac:dyDescent="0.4">
      <c r="A250" s="5" t="s">
        <v>16</v>
      </c>
      <c r="B250" s="8" t="s">
        <v>17</v>
      </c>
      <c r="C250" s="8" t="s">
        <v>18</v>
      </c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s="3" customFormat="1" ht="16" thickBot="1" x14ac:dyDescent="0.4">
      <c r="A251" s="9">
        <v>24</v>
      </c>
      <c r="B251" s="6" t="s">
        <v>100</v>
      </c>
      <c r="C251" s="6" t="s">
        <v>20</v>
      </c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s="3" customFormat="1" ht="16" thickBot="1" x14ac:dyDescent="0.4">
      <c r="A252" s="4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s="3" customFormat="1" ht="16" thickBot="1" x14ac:dyDescent="0.4">
      <c r="A253" s="5" t="s">
        <v>7</v>
      </c>
      <c r="B253" s="8" t="s">
        <v>16</v>
      </c>
      <c r="C253" s="8" t="s">
        <v>21</v>
      </c>
      <c r="D253" s="8" t="s">
        <v>22</v>
      </c>
      <c r="E253" s="13" t="s">
        <v>23</v>
      </c>
      <c r="F253" s="13" t="s">
        <v>24</v>
      </c>
      <c r="G253" s="13" t="s">
        <v>25</v>
      </c>
      <c r="H253" s="13" t="s">
        <v>26</v>
      </c>
      <c r="I253" s="13" t="s">
        <v>27</v>
      </c>
      <c r="J253" s="13" t="s">
        <v>28</v>
      </c>
      <c r="K253" s="13" t="s">
        <v>29</v>
      </c>
      <c r="L253" s="13" t="s">
        <v>30</v>
      </c>
      <c r="M253" s="13" t="s">
        <v>31</v>
      </c>
      <c r="N253" s="13" t="s">
        <v>32</v>
      </c>
      <c r="O253" s="13" t="s">
        <v>33</v>
      </c>
      <c r="P253" s="13" t="s">
        <v>34</v>
      </c>
      <c r="Q253" s="13" t="s">
        <v>35</v>
      </c>
    </row>
    <row r="254" spans="1:17" s="3" customFormat="1" ht="16" thickBot="1" x14ac:dyDescent="0.4">
      <c r="A254" s="9">
        <v>67754</v>
      </c>
      <c r="B254" s="6">
        <v>24</v>
      </c>
      <c r="C254" s="6" t="s">
        <v>70</v>
      </c>
      <c r="D254" s="6">
        <v>2</v>
      </c>
      <c r="E254" s="80">
        <v>90</v>
      </c>
      <c r="F254" s="80">
        <v>125</v>
      </c>
      <c r="G254" s="80">
        <v>196</v>
      </c>
      <c r="H254" s="80">
        <v>77</v>
      </c>
      <c r="I254" s="80">
        <v>37</v>
      </c>
      <c r="J254" s="80">
        <v>12</v>
      </c>
      <c r="K254" s="3">
        <v>6</v>
      </c>
      <c r="L254" s="3">
        <v>2</v>
      </c>
      <c r="M254" s="3">
        <v>19</v>
      </c>
      <c r="N254" s="14">
        <v>40</v>
      </c>
      <c r="O254" s="14">
        <v>61</v>
      </c>
      <c r="P254" s="14">
        <v>170</v>
      </c>
      <c r="Q254" s="14">
        <f>AVERAGE(D254:P254)</f>
        <v>64.384615384615387</v>
      </c>
    </row>
    <row r="255" spans="1:17" s="3" customFormat="1" ht="16" thickBot="1" x14ac:dyDescent="0.4">
      <c r="A255" s="9">
        <v>67754</v>
      </c>
      <c r="B255" s="6">
        <v>24</v>
      </c>
      <c r="C255" s="6" t="s">
        <v>71</v>
      </c>
      <c r="D255" s="6">
        <v>15</v>
      </c>
      <c r="E255" s="81" t="s">
        <v>101</v>
      </c>
      <c r="F255" s="81" t="s">
        <v>102</v>
      </c>
      <c r="G255" s="81" t="s">
        <v>103</v>
      </c>
      <c r="H255" s="81" t="s">
        <v>104</v>
      </c>
      <c r="I255" s="81" t="s">
        <v>105</v>
      </c>
      <c r="J255" s="81" t="s">
        <v>106</v>
      </c>
      <c r="K255" s="81" t="s">
        <v>107</v>
      </c>
      <c r="L255" s="81" t="s">
        <v>108</v>
      </c>
      <c r="M255" s="81" t="s">
        <v>109</v>
      </c>
      <c r="N255" s="81" t="s">
        <v>110</v>
      </c>
      <c r="O255" s="81" t="s">
        <v>111</v>
      </c>
      <c r="P255" s="81" t="s">
        <v>112</v>
      </c>
      <c r="Q255" s="14"/>
    </row>
    <row r="256" spans="1:17" s="3" customFormat="1" ht="16" thickBot="1" x14ac:dyDescent="0.4">
      <c r="A256" s="9"/>
      <c r="B256" s="6"/>
      <c r="C256" s="6"/>
      <c r="D256" s="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spans="1:17" s="3" customFormat="1" ht="16" thickBot="1" x14ac:dyDescent="0.4">
      <c r="A257" s="9"/>
      <c r="B257" s="6"/>
      <c r="C257" s="6"/>
      <c r="D257" s="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spans="1:17" s="37" customFormat="1" ht="15.5" x14ac:dyDescent="0.35">
      <c r="A258" s="38"/>
      <c r="B258" s="39"/>
      <c r="C258" s="39"/>
      <c r="D258" s="39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</row>
    <row r="260" spans="1:17" x14ac:dyDescent="0.35">
      <c r="C260"/>
      <c r="D260"/>
      <c r="E260"/>
      <c r="F260"/>
      <c r="G260"/>
      <c r="H260"/>
      <c r="I260"/>
      <c r="J260"/>
    </row>
    <row r="261" spans="1:17" x14ac:dyDescent="0.35">
      <c r="C261"/>
      <c r="D261"/>
      <c r="E261"/>
      <c r="F261"/>
      <c r="G261"/>
      <c r="H261"/>
      <c r="I261"/>
      <c r="J261"/>
    </row>
    <row r="262" spans="1:17" x14ac:dyDescent="0.35">
      <c r="A262" s="85"/>
      <c r="B262" s="85"/>
      <c r="C262"/>
      <c r="D262"/>
      <c r="E262"/>
      <c r="F262"/>
      <c r="G262"/>
      <c r="H262"/>
      <c r="I262"/>
      <c r="J262"/>
      <c r="M262" s="85"/>
      <c r="N262" s="85"/>
      <c r="O262" s="85"/>
      <c r="P262" s="85"/>
      <c r="Q262" s="85"/>
    </row>
    <row r="264" spans="1:17" x14ac:dyDescent="0.35">
      <c r="A264" s="85"/>
      <c r="B264" s="85"/>
      <c r="C264"/>
      <c r="D264"/>
      <c r="E264"/>
      <c r="F264"/>
      <c r="G264"/>
      <c r="H264"/>
      <c r="I264"/>
      <c r="J264"/>
      <c r="K264"/>
      <c r="L264"/>
      <c r="M264" s="85"/>
      <c r="N264" s="85"/>
      <c r="O264" s="85"/>
      <c r="P264" s="85"/>
      <c r="Q264" s="8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workbookViewId="0">
      <selection activeCell="E14" sqref="E14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497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67666</v>
      </c>
      <c r="B10" s="48" t="s">
        <v>357</v>
      </c>
      <c r="C10" s="48" t="s">
        <v>358</v>
      </c>
      <c r="D10" s="87" t="s">
        <v>777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67666</v>
      </c>
      <c r="B23" s="48">
        <v>1</v>
      </c>
      <c r="C23" s="48" t="s">
        <v>36</v>
      </c>
      <c r="D23" s="48">
        <v>4</v>
      </c>
      <c r="E23" s="51">
        <v>209.7466666666667</v>
      </c>
      <c r="F23" s="51">
        <v>168.66</v>
      </c>
      <c r="G23" s="51">
        <v>87.629999999999981</v>
      </c>
      <c r="H23" s="51">
        <v>20.713333333333342</v>
      </c>
      <c r="I23" s="51">
        <v>2.69</v>
      </c>
      <c r="J23" s="55">
        <v>0.23333333333333334</v>
      </c>
      <c r="K23" s="51">
        <v>0</v>
      </c>
      <c r="L23" s="51">
        <v>0</v>
      </c>
      <c r="M23" s="51">
        <v>0.32</v>
      </c>
      <c r="N23" s="51">
        <v>10.933333333333332</v>
      </c>
      <c r="O23" s="51">
        <v>77.953333333333347</v>
      </c>
      <c r="P23" s="51">
        <v>178.58666666666664</v>
      </c>
      <c r="Q23" s="51">
        <v>757.46666666666681</v>
      </c>
    </row>
    <row r="24" spans="1:17" s="46" customFormat="1" ht="16" thickBot="1" x14ac:dyDescent="0.4">
      <c r="A24" s="47">
        <v>67666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67666</v>
      </c>
      <c r="B32" s="48">
        <v>2</v>
      </c>
      <c r="C32" s="48" t="s">
        <v>40</v>
      </c>
      <c r="D32" s="48">
        <v>5</v>
      </c>
      <c r="E32" s="51">
        <v>30</v>
      </c>
      <c r="F32" s="51">
        <v>29</v>
      </c>
      <c r="G32" s="51">
        <v>30</v>
      </c>
      <c r="H32" s="51">
        <v>16</v>
      </c>
      <c r="I32" s="51">
        <v>5</v>
      </c>
      <c r="J32" s="51">
        <v>1</v>
      </c>
      <c r="K32" s="51">
        <v>0</v>
      </c>
      <c r="L32" s="51">
        <v>0</v>
      </c>
      <c r="M32" s="51">
        <v>2</v>
      </c>
      <c r="N32" s="51">
        <v>15</v>
      </c>
      <c r="O32" s="51">
        <v>29</v>
      </c>
      <c r="P32" s="51">
        <v>29</v>
      </c>
      <c r="Q32" s="51">
        <v>30</v>
      </c>
    </row>
    <row r="33" spans="1:18" s="46" customFormat="1" ht="16" thickBot="1" x14ac:dyDescent="0.4">
      <c r="A33" s="47">
        <v>67666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67666</v>
      </c>
      <c r="B41" s="48">
        <v>3</v>
      </c>
      <c r="C41" s="48" t="s">
        <v>43</v>
      </c>
      <c r="D41" s="48">
        <v>1</v>
      </c>
      <c r="E41" s="167">
        <v>26.94761904761905</v>
      </c>
      <c r="F41" s="167">
        <v>26.838461538461541</v>
      </c>
      <c r="G41" s="167">
        <v>27.199404761904763</v>
      </c>
      <c r="H41" s="167">
        <v>26.718518518518522</v>
      </c>
      <c r="I41" s="167">
        <v>25.408974358974355</v>
      </c>
      <c r="J41" s="167">
        <v>23.643827160493831</v>
      </c>
      <c r="K41" s="167">
        <v>26.101234567901233</v>
      </c>
      <c r="L41" s="167">
        <v>29.832098765432104</v>
      </c>
      <c r="M41" s="167">
        <v>31.478571428571428</v>
      </c>
      <c r="N41" s="167">
        <v>31.478571428571428</v>
      </c>
      <c r="O41" s="167">
        <v>30.422023809523814</v>
      </c>
      <c r="P41" s="167">
        <v>27.589506172839506</v>
      </c>
      <c r="Q41" s="168">
        <v>27.804900963234292</v>
      </c>
    </row>
    <row r="42" spans="1:18" s="46" customFormat="1" ht="16" thickBot="1" x14ac:dyDescent="0.4">
      <c r="A42" s="47">
        <v>67666</v>
      </c>
      <c r="B42" s="48">
        <v>3</v>
      </c>
      <c r="C42" s="48" t="s">
        <v>37</v>
      </c>
      <c r="D42" s="48">
        <v>98</v>
      </c>
      <c r="E42" s="51">
        <v>28</v>
      </c>
      <c r="F42" s="51">
        <v>26</v>
      </c>
      <c r="G42" s="51">
        <v>28</v>
      </c>
      <c r="H42" s="51">
        <v>27</v>
      </c>
      <c r="I42" s="51">
        <v>26</v>
      </c>
      <c r="J42" s="51">
        <v>27</v>
      </c>
      <c r="K42" s="51">
        <v>27</v>
      </c>
      <c r="L42" s="51">
        <v>27</v>
      </c>
      <c r="M42" s="51">
        <v>28</v>
      </c>
      <c r="N42" s="51">
        <v>28</v>
      </c>
      <c r="O42" s="51">
        <v>28</v>
      </c>
      <c r="P42" s="55">
        <v>27</v>
      </c>
      <c r="Q42" s="51">
        <f>AVERAGE(E42:P42)</f>
        <v>27.25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67666</v>
      </c>
      <c r="B50" s="48">
        <v>4</v>
      </c>
      <c r="C50" s="48" t="s">
        <v>43</v>
      </c>
      <c r="D50" s="68">
        <v>1</v>
      </c>
      <c r="E50" s="66">
        <v>17.3</v>
      </c>
      <c r="F50" s="66">
        <v>17</v>
      </c>
      <c r="G50" s="66">
        <v>16.899999999999999</v>
      </c>
      <c r="H50" s="66">
        <v>15.3</v>
      </c>
      <c r="I50" s="66">
        <v>13</v>
      </c>
      <c r="J50" s="66">
        <v>10.9</v>
      </c>
      <c r="K50" s="66">
        <v>10.5</v>
      </c>
      <c r="L50" s="66">
        <v>12.7</v>
      </c>
      <c r="M50" s="66">
        <v>15.8</v>
      </c>
      <c r="N50" s="66">
        <v>18.100000000000001</v>
      </c>
      <c r="O50" s="66">
        <v>18.3</v>
      </c>
      <c r="P50" s="66">
        <v>17.5</v>
      </c>
      <c r="Q50" s="164">
        <f>AVERAGE(E50:P50)</f>
        <v>15.275</v>
      </c>
    </row>
    <row r="51" spans="1:17" s="46" customFormat="1" ht="16" thickBot="1" x14ac:dyDescent="0.4">
      <c r="A51" s="47">
        <v>67666</v>
      </c>
      <c r="B51" s="48">
        <v>4</v>
      </c>
      <c r="C51" s="48" t="s">
        <v>37</v>
      </c>
      <c r="D51" s="68">
        <v>98</v>
      </c>
      <c r="E51" s="117">
        <v>27</v>
      </c>
      <c r="F51" s="117">
        <v>25</v>
      </c>
      <c r="G51" s="117">
        <v>26</v>
      </c>
      <c r="H51" s="117">
        <v>26</v>
      </c>
      <c r="I51" s="117">
        <v>22</v>
      </c>
      <c r="J51" s="117">
        <v>23</v>
      </c>
      <c r="K51" s="117">
        <v>23</v>
      </c>
      <c r="L51" s="117">
        <v>25</v>
      </c>
      <c r="M51" s="117">
        <v>24</v>
      </c>
      <c r="N51" s="117">
        <v>27</v>
      </c>
      <c r="O51" s="117">
        <v>28</v>
      </c>
      <c r="P51" s="117">
        <v>26</v>
      </c>
      <c r="Q51" s="164">
        <f>AVERAGE(E51:P51)</f>
        <v>25.166666666666668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67666</v>
      </c>
      <c r="B59" s="48">
        <v>5</v>
      </c>
      <c r="C59" s="48" t="s">
        <v>43</v>
      </c>
      <c r="D59" s="48">
        <v>1</v>
      </c>
      <c r="E59" s="51">
        <f>(E50+E41)/2</f>
        <v>22.123809523809527</v>
      </c>
      <c r="F59" s="51">
        <f t="shared" ref="F59:Q59" si="0">(F50+F41)/2</f>
        <v>21.919230769230772</v>
      </c>
      <c r="G59" s="51">
        <f t="shared" si="0"/>
        <v>22.049702380952382</v>
      </c>
      <c r="H59" s="51">
        <f t="shared" si="0"/>
        <v>21.00925925925926</v>
      </c>
      <c r="I59" s="51">
        <f t="shared" si="0"/>
        <v>19.204487179487177</v>
      </c>
      <c r="J59" s="51">
        <f t="shared" si="0"/>
        <v>17.271913580246917</v>
      </c>
      <c r="K59" s="51">
        <f t="shared" si="0"/>
        <v>18.300617283950615</v>
      </c>
      <c r="L59" s="51">
        <f t="shared" si="0"/>
        <v>21.266049382716051</v>
      </c>
      <c r="M59" s="51">
        <f t="shared" si="0"/>
        <v>23.639285714285712</v>
      </c>
      <c r="N59" s="51">
        <f t="shared" si="0"/>
        <v>24.789285714285715</v>
      </c>
      <c r="O59" s="51">
        <f t="shared" si="0"/>
        <v>24.361011904761909</v>
      </c>
      <c r="P59" s="51">
        <f t="shared" si="0"/>
        <v>22.544753086419753</v>
      </c>
      <c r="Q59" s="51">
        <f t="shared" si="0"/>
        <v>21.539950481617147</v>
      </c>
    </row>
    <row r="60" spans="1:17" s="46" customFormat="1" ht="16" thickBot="1" x14ac:dyDescent="0.4">
      <c r="A60" s="47">
        <v>67666</v>
      </c>
      <c r="B60" s="48">
        <v>5</v>
      </c>
      <c r="C60" s="48" t="s">
        <v>37</v>
      </c>
      <c r="D60" s="48">
        <v>98</v>
      </c>
      <c r="E60" s="51">
        <v>27</v>
      </c>
      <c r="F60" s="51">
        <v>25</v>
      </c>
      <c r="G60" s="51">
        <v>26</v>
      </c>
      <c r="H60" s="51">
        <v>26</v>
      </c>
      <c r="I60" s="51">
        <v>22</v>
      </c>
      <c r="J60" s="51">
        <v>23</v>
      </c>
      <c r="K60" s="51">
        <v>23</v>
      </c>
      <c r="L60" s="51">
        <v>25</v>
      </c>
      <c r="M60" s="51">
        <v>24</v>
      </c>
      <c r="N60" s="51">
        <v>27</v>
      </c>
      <c r="O60" s="51">
        <v>28</v>
      </c>
      <c r="P60" s="55">
        <v>26</v>
      </c>
      <c r="Q60" s="51">
        <v>25.166666666666668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67666</v>
      </c>
      <c r="B70" s="48">
        <v>11</v>
      </c>
      <c r="C70" s="48" t="s">
        <v>47</v>
      </c>
      <c r="D70" s="48">
        <v>6</v>
      </c>
      <c r="E70" s="51">
        <v>52</v>
      </c>
      <c r="F70" s="51">
        <v>0</v>
      </c>
      <c r="G70" s="51">
        <v>5.6000000000000005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2">
        <v>400.5</v>
      </c>
    </row>
    <row r="71" spans="1:17" s="46" customFormat="1" ht="16" thickBot="1" x14ac:dyDescent="0.4">
      <c r="A71" s="47">
        <v>67666</v>
      </c>
      <c r="B71" s="48">
        <v>11</v>
      </c>
      <c r="C71" s="48" t="s">
        <v>48</v>
      </c>
      <c r="D71" s="48">
        <v>7</v>
      </c>
      <c r="E71" s="51">
        <v>133.24</v>
      </c>
      <c r="F71" s="51">
        <v>79.860000000000014</v>
      </c>
      <c r="G71" s="51">
        <v>34.480000000000004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38.5</v>
      </c>
      <c r="P71" s="51">
        <v>116.22000000000003</v>
      </c>
      <c r="Q71" s="52">
        <v>591.31999999999994</v>
      </c>
    </row>
    <row r="72" spans="1:17" s="46" customFormat="1" ht="16" thickBot="1" x14ac:dyDescent="0.4">
      <c r="A72" s="47">
        <v>67666</v>
      </c>
      <c r="B72" s="48">
        <v>11</v>
      </c>
      <c r="C72" s="48" t="s">
        <v>49</v>
      </c>
      <c r="D72" s="48">
        <v>8</v>
      </c>
      <c r="E72" s="51">
        <v>161.96</v>
      </c>
      <c r="F72" s="51">
        <v>129.29999999999998</v>
      </c>
      <c r="G72" s="51">
        <v>66.66</v>
      </c>
      <c r="H72" s="55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60.74</v>
      </c>
      <c r="P72" s="51">
        <v>147.02000000000001</v>
      </c>
      <c r="Q72" s="52">
        <v>717.19999999999993</v>
      </c>
    </row>
    <row r="73" spans="1:17" s="46" customFormat="1" ht="16" thickBot="1" x14ac:dyDescent="0.4">
      <c r="A73" s="47">
        <v>67666</v>
      </c>
      <c r="B73" s="48">
        <v>11</v>
      </c>
      <c r="C73" s="48" t="s">
        <v>50</v>
      </c>
      <c r="D73" s="48">
        <v>9</v>
      </c>
      <c r="E73" s="51">
        <v>245.96</v>
      </c>
      <c r="F73" s="51">
        <v>165.96</v>
      </c>
      <c r="G73" s="51">
        <v>93.88</v>
      </c>
      <c r="H73" s="51">
        <v>5.9199999999999955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4</v>
      </c>
      <c r="O73" s="55">
        <v>89.6</v>
      </c>
      <c r="P73" s="51">
        <v>183.12</v>
      </c>
      <c r="Q73" s="52">
        <v>805.14</v>
      </c>
    </row>
    <row r="74" spans="1:17" s="46" customFormat="1" ht="16" thickBot="1" x14ac:dyDescent="0.4">
      <c r="A74" s="47">
        <v>67666</v>
      </c>
      <c r="B74" s="48">
        <v>11</v>
      </c>
      <c r="C74" s="48" t="s">
        <v>51</v>
      </c>
      <c r="D74" s="48">
        <v>10</v>
      </c>
      <c r="E74" s="51">
        <v>297.74</v>
      </c>
      <c r="F74" s="51">
        <v>266.89999999999998</v>
      </c>
      <c r="G74" s="51">
        <v>140.88</v>
      </c>
      <c r="H74" s="51">
        <v>36.100000000000023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15.820000000000046</v>
      </c>
      <c r="O74" s="51">
        <v>114.22</v>
      </c>
      <c r="P74" s="51">
        <v>233.26000000000005</v>
      </c>
      <c r="Q74" s="52">
        <v>940.21999999999991</v>
      </c>
    </row>
    <row r="75" spans="1:17" s="46" customFormat="1" ht="16" thickBot="1" x14ac:dyDescent="0.4">
      <c r="A75" s="47">
        <v>67666</v>
      </c>
      <c r="B75" s="48">
        <v>11</v>
      </c>
      <c r="C75" s="48" t="s">
        <v>52</v>
      </c>
      <c r="D75" s="48">
        <v>11</v>
      </c>
      <c r="E75" s="157">
        <v>411</v>
      </c>
      <c r="F75" s="157">
        <v>393</v>
      </c>
      <c r="G75" s="157">
        <v>225</v>
      </c>
      <c r="H75" s="157">
        <v>106.7</v>
      </c>
      <c r="I75" s="157">
        <v>39.1</v>
      </c>
      <c r="J75" s="157">
        <v>7</v>
      </c>
      <c r="K75" s="157">
        <v>0</v>
      </c>
      <c r="L75" s="157">
        <v>0</v>
      </c>
      <c r="M75" s="157">
        <v>7.2</v>
      </c>
      <c r="N75" s="157">
        <v>65.3</v>
      </c>
      <c r="O75" s="157">
        <v>181.5</v>
      </c>
      <c r="P75" s="157">
        <v>469.6</v>
      </c>
      <c r="Q75" s="158">
        <v>1095.0000000000002</v>
      </c>
    </row>
    <row r="76" spans="1:17" s="46" customFormat="1" ht="16" thickBot="1" x14ac:dyDescent="0.4">
      <c r="A76" s="47">
        <v>67666</v>
      </c>
      <c r="B76" s="48">
        <v>11</v>
      </c>
      <c r="C76" s="48" t="s">
        <v>37</v>
      </c>
      <c r="D76" s="68">
        <v>98</v>
      </c>
      <c r="E76" s="117">
        <v>30</v>
      </c>
      <c r="F76" s="117">
        <v>30</v>
      </c>
      <c r="G76" s="117">
        <v>30</v>
      </c>
      <c r="H76" s="117">
        <v>30</v>
      </c>
      <c r="I76" s="117">
        <v>30</v>
      </c>
      <c r="J76" s="117">
        <v>30</v>
      </c>
      <c r="K76" s="117">
        <v>30</v>
      </c>
      <c r="L76" s="117">
        <v>30</v>
      </c>
      <c r="M76" s="117">
        <v>30</v>
      </c>
      <c r="N76" s="117">
        <v>30</v>
      </c>
      <c r="O76" s="117">
        <v>30</v>
      </c>
      <c r="P76" s="117">
        <v>30</v>
      </c>
      <c r="Q76" s="117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67666</v>
      </c>
      <c r="B82" s="48">
        <v>12</v>
      </c>
      <c r="C82" s="48" t="s">
        <v>39</v>
      </c>
      <c r="D82" s="48">
        <v>5</v>
      </c>
      <c r="E82" s="106">
        <v>28</v>
      </c>
      <c r="F82" s="106">
        <v>25</v>
      </c>
      <c r="G82" s="106">
        <v>27</v>
      </c>
      <c r="H82" s="106">
        <v>25</v>
      </c>
      <c r="I82" s="106">
        <v>19</v>
      </c>
      <c r="J82" s="106">
        <v>2</v>
      </c>
      <c r="K82" s="106">
        <v>21</v>
      </c>
      <c r="L82" s="106">
        <v>27</v>
      </c>
      <c r="M82" s="106">
        <v>28</v>
      </c>
      <c r="N82" s="106">
        <v>28</v>
      </c>
      <c r="O82" s="106">
        <v>28</v>
      </c>
      <c r="P82" s="106">
        <v>27</v>
      </c>
      <c r="Q82" s="106">
        <f>AVERAGE(E82:P82)</f>
        <v>23.75</v>
      </c>
    </row>
    <row r="83" spans="1:17" s="46" customFormat="1" ht="16" thickBot="1" x14ac:dyDescent="0.4">
      <c r="A83" s="47">
        <v>67666</v>
      </c>
      <c r="B83" s="48">
        <v>12</v>
      </c>
      <c r="C83" s="48" t="s">
        <v>37</v>
      </c>
      <c r="D83" s="48">
        <v>98</v>
      </c>
      <c r="E83" s="51">
        <v>28</v>
      </c>
      <c r="F83" s="51">
        <v>26</v>
      </c>
      <c r="G83" s="51">
        <v>28</v>
      </c>
      <c r="H83" s="51">
        <v>27</v>
      </c>
      <c r="I83" s="51">
        <v>26</v>
      </c>
      <c r="J83" s="51">
        <v>27</v>
      </c>
      <c r="K83" s="51">
        <v>27</v>
      </c>
      <c r="L83" s="51">
        <v>27</v>
      </c>
      <c r="M83" s="51">
        <v>28</v>
      </c>
      <c r="N83" s="51">
        <v>28</v>
      </c>
      <c r="O83" s="51">
        <v>28</v>
      </c>
      <c r="P83" s="51">
        <v>27</v>
      </c>
      <c r="Q83" s="106"/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67666</v>
      </c>
      <c r="B91" s="48">
        <v>12</v>
      </c>
      <c r="C91" s="48" t="s">
        <v>39</v>
      </c>
      <c r="D91" s="48">
        <v>5</v>
      </c>
      <c r="E91" s="159">
        <v>0</v>
      </c>
      <c r="F91" s="159">
        <v>0</v>
      </c>
      <c r="G91" s="159">
        <v>1</v>
      </c>
      <c r="H91" s="159">
        <v>0</v>
      </c>
      <c r="I91" s="159">
        <v>0</v>
      </c>
      <c r="J91" s="159">
        <v>0</v>
      </c>
      <c r="K91" s="159">
        <v>0</v>
      </c>
      <c r="L91" s="159">
        <v>12</v>
      </c>
      <c r="M91" s="159">
        <v>23</v>
      </c>
      <c r="N91" s="159">
        <v>23</v>
      </c>
      <c r="O91" s="159">
        <v>18</v>
      </c>
      <c r="P91" s="159">
        <v>0</v>
      </c>
      <c r="Q91" s="51">
        <f>AVERAGE(E91:P91)</f>
        <v>6.416666666666667</v>
      </c>
    </row>
    <row r="92" spans="1:17" s="46" customFormat="1" ht="16" thickBot="1" x14ac:dyDescent="0.4">
      <c r="A92" s="47">
        <v>67666</v>
      </c>
      <c r="B92" s="48">
        <v>12</v>
      </c>
      <c r="C92" s="48" t="s">
        <v>37</v>
      </c>
      <c r="D92" s="48">
        <v>98</v>
      </c>
      <c r="E92" s="160">
        <v>28</v>
      </c>
      <c r="F92" s="160">
        <v>26</v>
      </c>
      <c r="G92" s="160">
        <v>28</v>
      </c>
      <c r="H92" s="160">
        <v>27</v>
      </c>
      <c r="I92" s="160">
        <v>26</v>
      </c>
      <c r="J92" s="160">
        <v>27</v>
      </c>
      <c r="K92" s="160">
        <v>27</v>
      </c>
      <c r="L92" s="160">
        <v>27</v>
      </c>
      <c r="M92" s="160">
        <v>28</v>
      </c>
      <c r="N92" s="160">
        <v>28</v>
      </c>
      <c r="O92" s="160">
        <v>28</v>
      </c>
      <c r="P92" s="160">
        <v>27</v>
      </c>
      <c r="Q92" s="106">
        <v>29.083333333333332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67666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51">
        <f>AVERAGE(E100:P100)</f>
        <v>0</v>
      </c>
    </row>
    <row r="101" spans="1:17" s="46" customFormat="1" ht="16" thickBot="1" x14ac:dyDescent="0.4">
      <c r="A101" s="47">
        <v>67666</v>
      </c>
      <c r="B101" s="48">
        <v>12</v>
      </c>
      <c r="C101" s="48" t="s">
        <v>37</v>
      </c>
      <c r="D101" s="48">
        <v>98</v>
      </c>
      <c r="E101" s="106">
        <v>28</v>
      </c>
      <c r="F101" s="106">
        <v>26</v>
      </c>
      <c r="G101" s="106">
        <v>28</v>
      </c>
      <c r="H101" s="106">
        <v>27</v>
      </c>
      <c r="I101" s="106">
        <v>26</v>
      </c>
      <c r="J101" s="106">
        <v>27</v>
      </c>
      <c r="K101" s="106">
        <v>27</v>
      </c>
      <c r="L101" s="106">
        <v>27</v>
      </c>
      <c r="M101" s="106">
        <v>28</v>
      </c>
      <c r="N101" s="106">
        <v>28</v>
      </c>
      <c r="O101" s="106">
        <v>28</v>
      </c>
      <c r="P101" s="106">
        <v>27</v>
      </c>
      <c r="Q101" s="51">
        <v>29.083333333333332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67666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f>AVERAGE(E109:P109)</f>
        <v>0</v>
      </c>
    </row>
    <row r="110" spans="1:17" s="46" customFormat="1" ht="16" thickBot="1" x14ac:dyDescent="0.4">
      <c r="A110" s="47">
        <v>67666</v>
      </c>
      <c r="B110" s="48">
        <v>12</v>
      </c>
      <c r="C110" s="48" t="s">
        <v>37</v>
      </c>
      <c r="D110" s="48">
        <v>98</v>
      </c>
      <c r="E110" s="106">
        <v>28</v>
      </c>
      <c r="F110" s="106">
        <v>26</v>
      </c>
      <c r="G110" s="106">
        <v>28</v>
      </c>
      <c r="H110" s="106">
        <v>27</v>
      </c>
      <c r="I110" s="106">
        <v>26</v>
      </c>
      <c r="J110" s="106">
        <v>27</v>
      </c>
      <c r="K110" s="106">
        <v>27</v>
      </c>
      <c r="L110" s="106">
        <v>27</v>
      </c>
      <c r="M110" s="106">
        <v>28</v>
      </c>
      <c r="N110" s="106">
        <v>28</v>
      </c>
      <c r="O110" s="106">
        <v>28</v>
      </c>
      <c r="P110" s="106">
        <v>27</v>
      </c>
      <c r="Q110" s="51">
        <v>29.083333333333332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67666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1</v>
      </c>
      <c r="K118" s="51">
        <v>1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2</v>
      </c>
    </row>
    <row r="119" spans="1:17" s="46" customFormat="1" ht="16" thickBot="1" x14ac:dyDescent="0.4">
      <c r="A119" s="47">
        <v>67666</v>
      </c>
      <c r="B119" s="48">
        <v>14</v>
      </c>
      <c r="C119" s="48" t="s">
        <v>37</v>
      </c>
      <c r="D119" s="48">
        <v>98</v>
      </c>
      <c r="E119" s="106">
        <v>27</v>
      </c>
      <c r="F119" s="106">
        <v>25</v>
      </c>
      <c r="G119" s="106">
        <v>26</v>
      </c>
      <c r="H119" s="106">
        <v>26</v>
      </c>
      <c r="I119" s="106">
        <v>22</v>
      </c>
      <c r="J119" s="106">
        <v>23</v>
      </c>
      <c r="K119" s="106">
        <v>23</v>
      </c>
      <c r="L119" s="106">
        <v>25</v>
      </c>
      <c r="M119" s="106">
        <v>24</v>
      </c>
      <c r="N119" s="106">
        <v>27</v>
      </c>
      <c r="O119" s="106">
        <v>28</v>
      </c>
      <c r="P119" s="106">
        <v>26</v>
      </c>
      <c r="Q119" s="51">
        <v>29.083333333333332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67666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67666</v>
      </c>
      <c r="B128" s="48">
        <v>15</v>
      </c>
      <c r="C128" s="48" t="s">
        <v>37</v>
      </c>
      <c r="D128" s="48">
        <v>98</v>
      </c>
      <c r="E128" s="106">
        <v>27</v>
      </c>
      <c r="F128" s="106">
        <v>25</v>
      </c>
      <c r="G128" s="106">
        <v>26</v>
      </c>
      <c r="H128" s="106">
        <v>26</v>
      </c>
      <c r="I128" s="106">
        <v>22</v>
      </c>
      <c r="J128" s="106">
        <v>23</v>
      </c>
      <c r="K128" s="106">
        <v>23</v>
      </c>
      <c r="L128" s="106">
        <v>25</v>
      </c>
      <c r="M128" s="106">
        <v>24</v>
      </c>
      <c r="N128" s="106">
        <v>27</v>
      </c>
      <c r="O128" s="106">
        <v>28</v>
      </c>
      <c r="P128" s="106">
        <v>26</v>
      </c>
      <c r="Q128" s="51">
        <v>27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67666</v>
      </c>
      <c r="B136" s="48">
        <v>16</v>
      </c>
      <c r="C136" s="48" t="s">
        <v>39</v>
      </c>
      <c r="D136" s="48">
        <v>5</v>
      </c>
      <c r="E136" s="66">
        <v>30</v>
      </c>
      <c r="F136" s="66">
        <v>29</v>
      </c>
      <c r="G136" s="66">
        <v>30</v>
      </c>
      <c r="H136" s="66">
        <v>12</v>
      </c>
      <c r="I136" s="66">
        <v>5</v>
      </c>
      <c r="J136" s="66">
        <v>1</v>
      </c>
      <c r="K136" s="66">
        <v>0</v>
      </c>
      <c r="L136" s="66">
        <v>0</v>
      </c>
      <c r="M136" s="66">
        <v>1</v>
      </c>
      <c r="N136" s="66">
        <v>11</v>
      </c>
      <c r="O136" s="66">
        <v>29</v>
      </c>
      <c r="P136" s="66">
        <v>29</v>
      </c>
      <c r="Q136" s="51">
        <v>30</v>
      </c>
    </row>
    <row r="137" spans="1:17" s="46" customFormat="1" ht="16" thickBot="1" x14ac:dyDescent="0.4">
      <c r="A137" s="47">
        <v>67666</v>
      </c>
      <c r="B137" s="48">
        <v>16</v>
      </c>
      <c r="C137" s="48" t="s">
        <v>37</v>
      </c>
      <c r="D137" s="48">
        <v>98</v>
      </c>
      <c r="E137" s="66">
        <v>30</v>
      </c>
      <c r="F137" s="66">
        <v>30</v>
      </c>
      <c r="G137" s="66">
        <v>30</v>
      </c>
      <c r="H137" s="66">
        <v>30</v>
      </c>
      <c r="I137" s="66">
        <v>30</v>
      </c>
      <c r="J137" s="66">
        <v>30</v>
      </c>
      <c r="K137" s="66">
        <v>30</v>
      </c>
      <c r="L137" s="66">
        <v>30</v>
      </c>
      <c r="M137" s="66">
        <v>30</v>
      </c>
      <c r="N137" s="66">
        <v>30</v>
      </c>
      <c r="O137" s="66">
        <v>30</v>
      </c>
      <c r="P137" s="66">
        <v>30</v>
      </c>
      <c r="Q137" s="66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67666</v>
      </c>
      <c r="B145" s="48">
        <v>16</v>
      </c>
      <c r="C145" s="48" t="s">
        <v>39</v>
      </c>
      <c r="D145" s="48">
        <v>5</v>
      </c>
      <c r="E145" s="51">
        <v>30</v>
      </c>
      <c r="F145" s="51">
        <v>29</v>
      </c>
      <c r="G145" s="51">
        <v>28</v>
      </c>
      <c r="H145" s="51">
        <v>10</v>
      </c>
      <c r="I145" s="51">
        <v>4</v>
      </c>
      <c r="J145" s="51">
        <v>0</v>
      </c>
      <c r="K145" s="51">
        <v>0</v>
      </c>
      <c r="L145" s="51">
        <v>0</v>
      </c>
      <c r="M145" s="55">
        <v>0</v>
      </c>
      <c r="N145" s="51">
        <v>9</v>
      </c>
      <c r="O145" s="51">
        <v>29</v>
      </c>
      <c r="P145" s="51">
        <v>29</v>
      </c>
      <c r="Q145" s="51">
        <v>30</v>
      </c>
    </row>
    <row r="146" spans="1:17" s="46" customFormat="1" ht="16" thickBot="1" x14ac:dyDescent="0.4">
      <c r="A146" s="47">
        <v>67666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67666</v>
      </c>
      <c r="B154" s="48">
        <v>16</v>
      </c>
      <c r="C154" s="48" t="s">
        <v>39</v>
      </c>
      <c r="D154" s="48">
        <v>5</v>
      </c>
      <c r="E154" s="66">
        <v>27</v>
      </c>
      <c r="F154" s="66">
        <v>26</v>
      </c>
      <c r="G154" s="66">
        <v>17</v>
      </c>
      <c r="H154" s="66">
        <v>4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1</v>
      </c>
      <c r="O154" s="66">
        <v>20</v>
      </c>
      <c r="P154" s="66">
        <v>26</v>
      </c>
      <c r="Q154" s="66">
        <v>29</v>
      </c>
    </row>
    <row r="155" spans="1:17" s="46" customFormat="1" ht="16" thickBot="1" x14ac:dyDescent="0.4">
      <c r="A155" s="47">
        <v>67666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67666</v>
      </c>
      <c r="B163" s="48">
        <v>16</v>
      </c>
      <c r="C163" s="48" t="s">
        <v>39</v>
      </c>
      <c r="D163" s="48">
        <v>5</v>
      </c>
      <c r="E163" s="52">
        <v>27</v>
      </c>
      <c r="F163" s="52">
        <v>22</v>
      </c>
      <c r="G163" s="52">
        <v>11</v>
      </c>
      <c r="H163" s="52">
        <v>2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10</v>
      </c>
      <c r="P163" s="52">
        <v>24</v>
      </c>
      <c r="Q163" s="52">
        <v>30</v>
      </c>
    </row>
    <row r="164" spans="1:17" s="46" customFormat="1" ht="16" thickBot="1" x14ac:dyDescent="0.4">
      <c r="A164" s="47">
        <v>67666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67666</v>
      </c>
      <c r="B172" s="48">
        <v>16</v>
      </c>
      <c r="C172" s="48" t="s">
        <v>39</v>
      </c>
      <c r="D172" s="48">
        <v>5</v>
      </c>
      <c r="E172" s="52">
        <v>20</v>
      </c>
      <c r="F172" s="52">
        <v>15</v>
      </c>
      <c r="G172" s="52">
        <v>5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2</v>
      </c>
      <c r="P172" s="52">
        <v>17</v>
      </c>
      <c r="Q172" s="52">
        <v>30</v>
      </c>
    </row>
    <row r="173" spans="1:17" s="46" customFormat="1" ht="16" thickBot="1" x14ac:dyDescent="0.4">
      <c r="A173" s="47">
        <v>67666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107" customFormat="1" ht="15.5" x14ac:dyDescent="0.35">
      <c r="A178" s="108"/>
      <c r="B178" s="109"/>
      <c r="C178" s="109"/>
      <c r="D178" s="109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</row>
    <row r="179" spans="1:17" s="46" customFormat="1" ht="16" thickBot="1" x14ac:dyDescent="0.4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42" t="s">
        <v>16</v>
      </c>
      <c r="B180" s="43" t="s">
        <v>17</v>
      </c>
      <c r="C180" s="43" t="s">
        <v>18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7">
        <v>20</v>
      </c>
      <c r="B181" s="48" t="s">
        <v>69</v>
      </c>
      <c r="C181" s="48" t="s">
        <v>42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9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2" t="s">
        <v>7</v>
      </c>
      <c r="B183" s="43" t="s">
        <v>16</v>
      </c>
      <c r="C183" s="43" t="s">
        <v>21</v>
      </c>
      <c r="D183" s="43" t="s">
        <v>22</v>
      </c>
      <c r="E183" s="50" t="s">
        <v>23</v>
      </c>
      <c r="F183" s="50" t="s">
        <v>24</v>
      </c>
      <c r="G183" s="50" t="s">
        <v>25</v>
      </c>
      <c r="H183" s="50" t="s">
        <v>26</v>
      </c>
      <c r="I183" s="50" t="s">
        <v>27</v>
      </c>
      <c r="J183" s="50" t="s">
        <v>28</v>
      </c>
      <c r="K183" s="50" t="s">
        <v>29</v>
      </c>
      <c r="L183" s="50" t="s">
        <v>30</v>
      </c>
      <c r="M183" s="50" t="s">
        <v>31</v>
      </c>
      <c r="N183" s="50" t="s">
        <v>32</v>
      </c>
      <c r="O183" s="50" t="s">
        <v>33</v>
      </c>
      <c r="P183" s="50" t="s">
        <v>34</v>
      </c>
      <c r="Q183" s="50" t="s">
        <v>35</v>
      </c>
    </row>
    <row r="184" spans="1:17" s="46" customFormat="1" ht="16" thickBot="1" x14ac:dyDescent="0.4">
      <c r="A184" s="47">
        <v>67666</v>
      </c>
      <c r="B184" s="48">
        <v>20</v>
      </c>
      <c r="C184" s="48" t="s">
        <v>70</v>
      </c>
      <c r="D184" s="48">
        <v>2</v>
      </c>
      <c r="E184" s="51">
        <v>28.8</v>
      </c>
      <c r="F184" s="51">
        <v>29.8</v>
      </c>
      <c r="G184" s="51">
        <v>31.8</v>
      </c>
      <c r="H184" s="51">
        <v>28.7</v>
      </c>
      <c r="I184" s="51">
        <v>26.6</v>
      </c>
      <c r="J184" s="51">
        <v>25.5</v>
      </c>
      <c r="K184" s="55">
        <v>24.6</v>
      </c>
      <c r="L184" s="51">
        <v>28.2</v>
      </c>
      <c r="M184" s="55">
        <v>31.7</v>
      </c>
      <c r="N184" s="51">
        <v>33.200000000000003</v>
      </c>
      <c r="O184" s="51">
        <v>32.799999999999997</v>
      </c>
      <c r="P184" s="51">
        <v>29.9</v>
      </c>
      <c r="Q184" s="51">
        <f>AVERAGE(E184:P184)</f>
        <v>29.299999999999997</v>
      </c>
    </row>
    <row r="185" spans="1:17" s="46" customFormat="1" ht="16" thickBot="1" x14ac:dyDescent="0.4">
      <c r="A185" s="47">
        <v>67666</v>
      </c>
      <c r="B185" s="48">
        <v>20</v>
      </c>
      <c r="C185" s="48" t="s">
        <v>71</v>
      </c>
      <c r="D185" s="48">
        <v>15</v>
      </c>
      <c r="E185" s="63">
        <v>2018</v>
      </c>
      <c r="F185" s="63">
        <v>1992</v>
      </c>
      <c r="G185" s="63">
        <v>2009</v>
      </c>
      <c r="H185" s="64">
        <v>1995</v>
      </c>
      <c r="I185" s="63">
        <v>1995</v>
      </c>
      <c r="J185" s="63">
        <v>1998</v>
      </c>
      <c r="K185" s="63">
        <v>1998</v>
      </c>
      <c r="L185" s="63">
        <v>2005</v>
      </c>
      <c r="M185" s="63">
        <v>2013</v>
      </c>
      <c r="N185" s="63">
        <v>2019</v>
      </c>
      <c r="O185" s="63">
        <v>2020</v>
      </c>
      <c r="P185" s="63">
        <v>2015</v>
      </c>
      <c r="Q185" s="63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53"/>
      <c r="B188" s="54"/>
      <c r="C188" s="54"/>
      <c r="D188" s="5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s="46" customFormat="1" ht="16" thickBot="1" x14ac:dyDescent="0.4">
      <c r="A189" s="47" t="s">
        <v>16</v>
      </c>
      <c r="B189" s="48" t="s">
        <v>17</v>
      </c>
      <c r="C189" s="48" t="s">
        <v>18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>
        <v>21</v>
      </c>
      <c r="B190" s="48" t="s">
        <v>72</v>
      </c>
      <c r="C190" s="48" t="s">
        <v>42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5.5" customHeight="1" thickBot="1" x14ac:dyDescent="0.4">
      <c r="A191" s="49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6" thickBot="1" x14ac:dyDescent="0.4">
      <c r="A192" s="47" t="s">
        <v>7</v>
      </c>
      <c r="B192" s="48" t="s">
        <v>16</v>
      </c>
      <c r="C192" s="48" t="s">
        <v>21</v>
      </c>
      <c r="D192" s="48" t="s">
        <v>22</v>
      </c>
      <c r="E192" s="52" t="s">
        <v>23</v>
      </c>
      <c r="F192" s="52" t="s">
        <v>24</v>
      </c>
      <c r="G192" s="52" t="s">
        <v>25</v>
      </c>
      <c r="H192" s="52" t="s">
        <v>26</v>
      </c>
      <c r="I192" s="52" t="s">
        <v>27</v>
      </c>
      <c r="J192" s="52" t="s">
        <v>28</v>
      </c>
      <c r="K192" s="52" t="s">
        <v>29</v>
      </c>
      <c r="L192" s="52" t="s">
        <v>30</v>
      </c>
      <c r="M192" s="52" t="s">
        <v>31</v>
      </c>
      <c r="N192" s="52" t="s">
        <v>32</v>
      </c>
      <c r="O192" s="52" t="s">
        <v>33</v>
      </c>
      <c r="P192" s="52" t="s">
        <v>34</v>
      </c>
      <c r="Q192" s="52" t="s">
        <v>35</v>
      </c>
    </row>
    <row r="193" spans="1:17" s="46" customFormat="1" ht="16" thickBot="1" x14ac:dyDescent="0.4">
      <c r="A193" s="47">
        <v>67666</v>
      </c>
      <c r="B193" s="48">
        <v>21</v>
      </c>
      <c r="C193" s="48" t="s">
        <v>73</v>
      </c>
      <c r="D193" s="48">
        <v>3</v>
      </c>
      <c r="E193" s="66">
        <v>16</v>
      </c>
      <c r="F193" s="66">
        <v>13.9</v>
      </c>
      <c r="G193" s="66">
        <v>15.3</v>
      </c>
      <c r="H193" s="66">
        <v>13.3</v>
      </c>
      <c r="I193" s="66">
        <v>10.3</v>
      </c>
      <c r="J193" s="66">
        <v>9.9</v>
      </c>
      <c r="K193" s="66">
        <v>9</v>
      </c>
      <c r="L193" s="66">
        <v>10.199999999999999</v>
      </c>
      <c r="M193" s="66">
        <v>14.4</v>
      </c>
      <c r="N193" s="66">
        <v>16.5</v>
      </c>
      <c r="O193" s="66">
        <v>16.600000000000001</v>
      </c>
      <c r="P193" s="66">
        <v>14.6</v>
      </c>
      <c r="Q193" s="51">
        <f>AVERAGE(E193:P193)</f>
        <v>13.333333333333334</v>
      </c>
    </row>
    <row r="194" spans="1:17" s="46" customFormat="1" ht="16" thickBot="1" x14ac:dyDescent="0.4">
      <c r="A194" s="47">
        <v>67666</v>
      </c>
      <c r="B194" s="48">
        <v>21</v>
      </c>
      <c r="C194" s="48" t="s">
        <v>74</v>
      </c>
      <c r="D194" s="48">
        <v>16</v>
      </c>
      <c r="E194" s="63">
        <v>2002</v>
      </c>
      <c r="F194" s="63">
        <v>2015</v>
      </c>
      <c r="G194" s="63">
        <v>2002</v>
      </c>
      <c r="H194" s="64">
        <v>2009</v>
      </c>
      <c r="I194" s="63">
        <v>2003</v>
      </c>
      <c r="J194" s="63">
        <v>1996</v>
      </c>
      <c r="K194" s="63">
        <v>2011</v>
      </c>
      <c r="L194" s="63">
        <v>2010</v>
      </c>
      <c r="M194" s="63">
        <v>2006</v>
      </c>
      <c r="N194" s="63">
        <v>1991</v>
      </c>
      <c r="O194" s="63">
        <v>2004</v>
      </c>
      <c r="P194" s="63">
        <v>2004</v>
      </c>
      <c r="Q194" s="63"/>
    </row>
    <row r="195" spans="1:17" s="46" customFormat="1" ht="16" thickBot="1" x14ac:dyDescent="0.4">
      <c r="A195" s="47"/>
      <c r="B195" s="48"/>
      <c r="C195" s="48"/>
      <c r="D195" s="48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53"/>
      <c r="B197" s="54"/>
      <c r="C197" s="54"/>
      <c r="D197" s="5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s="46" customFormat="1" ht="16" thickBot="1" x14ac:dyDescent="0.4">
      <c r="A198" s="42" t="s">
        <v>16</v>
      </c>
      <c r="B198" s="43" t="s">
        <v>17</v>
      </c>
      <c r="C198" s="43" t="s">
        <v>18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7">
        <v>22</v>
      </c>
      <c r="B199" s="48" t="s">
        <v>75</v>
      </c>
      <c r="C199" s="48" t="s">
        <v>42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9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2" t="s">
        <v>7</v>
      </c>
      <c r="B201" s="43" t="s">
        <v>16</v>
      </c>
      <c r="C201" s="43" t="s">
        <v>21</v>
      </c>
      <c r="D201" s="114" t="s">
        <v>22</v>
      </c>
      <c r="E201" s="115" t="s">
        <v>23</v>
      </c>
      <c r="F201" s="115" t="s">
        <v>24</v>
      </c>
      <c r="G201" s="115" t="s">
        <v>25</v>
      </c>
      <c r="H201" s="115" t="s">
        <v>26</v>
      </c>
      <c r="I201" s="115" t="s">
        <v>27</v>
      </c>
      <c r="J201" s="115" t="s">
        <v>28</v>
      </c>
      <c r="K201" s="115" t="s">
        <v>29</v>
      </c>
      <c r="L201" s="115" t="s">
        <v>30</v>
      </c>
      <c r="M201" s="115" t="s">
        <v>31</v>
      </c>
      <c r="N201" s="115" t="s">
        <v>32</v>
      </c>
      <c r="O201" s="115" t="s">
        <v>33</v>
      </c>
      <c r="P201" s="115" t="s">
        <v>34</v>
      </c>
      <c r="Q201" s="116" t="s">
        <v>35</v>
      </c>
    </row>
    <row r="202" spans="1:17" s="46" customFormat="1" ht="16" thickBot="1" x14ac:dyDescent="0.4">
      <c r="A202" s="47">
        <v>67666</v>
      </c>
      <c r="B202" s="48">
        <v>22</v>
      </c>
      <c r="C202" s="48" t="s">
        <v>70</v>
      </c>
      <c r="D202" s="68">
        <v>2</v>
      </c>
      <c r="E202" s="117">
        <v>35.1</v>
      </c>
      <c r="F202" s="117">
        <v>34.4</v>
      </c>
      <c r="G202" s="117">
        <v>34.200000000000003</v>
      </c>
      <c r="H202" s="117">
        <v>33.200000000000003</v>
      </c>
      <c r="I202" s="117">
        <v>31.1</v>
      </c>
      <c r="J202" s="117">
        <v>32.6</v>
      </c>
      <c r="K202" s="117">
        <v>31.1</v>
      </c>
      <c r="L202" s="117">
        <v>33.5</v>
      </c>
      <c r="M202" s="117">
        <v>37</v>
      </c>
      <c r="N202" s="117">
        <v>37.200000000000003</v>
      </c>
      <c r="O202" s="117">
        <v>39.5</v>
      </c>
      <c r="P202" s="117">
        <v>38</v>
      </c>
      <c r="Q202" s="70">
        <f>AVERAGE(E202:P202)</f>
        <v>34.741666666666667</v>
      </c>
    </row>
    <row r="203" spans="1:17" s="46" customFormat="1" ht="15.5" x14ac:dyDescent="0.35">
      <c r="A203" s="118">
        <v>67666</v>
      </c>
      <c r="B203" s="119">
        <v>22</v>
      </c>
      <c r="C203" s="119" t="s">
        <v>71</v>
      </c>
      <c r="D203" s="120">
        <v>15</v>
      </c>
      <c r="E203" s="161" t="s">
        <v>359</v>
      </c>
      <c r="F203" s="161" t="s">
        <v>236</v>
      </c>
      <c r="G203" s="161" t="s">
        <v>105</v>
      </c>
      <c r="H203" s="161" t="s">
        <v>300</v>
      </c>
      <c r="I203" s="161" t="s">
        <v>360</v>
      </c>
      <c r="J203" s="161" t="s">
        <v>86</v>
      </c>
      <c r="K203" s="161" t="s">
        <v>361</v>
      </c>
      <c r="L203" s="161" t="s">
        <v>362</v>
      </c>
      <c r="M203" s="161" t="s">
        <v>131</v>
      </c>
      <c r="N203" s="161" t="s">
        <v>363</v>
      </c>
      <c r="O203" s="161" t="s">
        <v>364</v>
      </c>
      <c r="P203" s="161" t="s">
        <v>365</v>
      </c>
      <c r="Q203" s="121"/>
    </row>
    <row r="204" spans="1:17" s="92" customFormat="1" ht="15.5" x14ac:dyDescent="0.35">
      <c r="A204" s="122"/>
      <c r="B204" s="123"/>
      <c r="C204" s="123"/>
      <c r="D204" s="123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24"/>
    </row>
    <row r="205" spans="1:17" s="46" customFormat="1" ht="16" thickBot="1" x14ac:dyDescent="0.4">
      <c r="A205" s="125"/>
      <c r="B205" s="126"/>
      <c r="C205" s="126"/>
      <c r="D205" s="126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s="46" customFormat="1" ht="16" thickBot="1" x14ac:dyDescent="0.4">
      <c r="A206" s="53"/>
      <c r="B206" s="54"/>
      <c r="C206" s="54"/>
      <c r="D206" s="5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s="46" customFormat="1" ht="16" thickBot="1" x14ac:dyDescent="0.4">
      <c r="A207" s="42" t="s">
        <v>16</v>
      </c>
      <c r="B207" s="43" t="s">
        <v>17</v>
      </c>
      <c r="C207" s="43" t="s">
        <v>18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7">
        <v>23</v>
      </c>
      <c r="B208" s="48" t="s">
        <v>88</v>
      </c>
      <c r="C208" s="48" t="s">
        <v>42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9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2" t="s">
        <v>7</v>
      </c>
      <c r="B210" s="43" t="s">
        <v>16</v>
      </c>
      <c r="C210" s="43" t="s">
        <v>21</v>
      </c>
      <c r="D210" s="43" t="s">
        <v>22</v>
      </c>
      <c r="E210" s="67" t="s">
        <v>23</v>
      </c>
      <c r="F210" s="67" t="s">
        <v>24</v>
      </c>
      <c r="G210" s="67" t="s">
        <v>25</v>
      </c>
      <c r="H210" s="67" t="s">
        <v>26</v>
      </c>
      <c r="I210" s="67" t="s">
        <v>27</v>
      </c>
      <c r="J210" s="67" t="s">
        <v>28</v>
      </c>
      <c r="K210" s="67" t="s">
        <v>29</v>
      </c>
      <c r="L210" s="67" t="s">
        <v>30</v>
      </c>
      <c r="M210" s="67" t="s">
        <v>31</v>
      </c>
      <c r="N210" s="67" t="s">
        <v>32</v>
      </c>
      <c r="O210" s="67" t="s">
        <v>33</v>
      </c>
      <c r="P210" s="67" t="s">
        <v>34</v>
      </c>
      <c r="Q210" s="50" t="s">
        <v>35</v>
      </c>
    </row>
    <row r="211" spans="1:17" s="46" customFormat="1" ht="16" thickBot="1" x14ac:dyDescent="0.4">
      <c r="A211" s="47">
        <v>67666</v>
      </c>
      <c r="B211" s="48">
        <v>23</v>
      </c>
      <c r="C211" s="48" t="s">
        <v>73</v>
      </c>
      <c r="D211" s="68">
        <v>3</v>
      </c>
      <c r="E211" s="127">
        <v>8.6</v>
      </c>
      <c r="F211" s="127">
        <v>7.1</v>
      </c>
      <c r="G211" s="127">
        <v>7.5</v>
      </c>
      <c r="H211" s="127">
        <v>5.5</v>
      </c>
      <c r="I211" s="127">
        <v>5.9</v>
      </c>
      <c r="J211" s="127">
        <v>5</v>
      </c>
      <c r="K211" s="127">
        <v>3</v>
      </c>
      <c r="L211" s="127">
        <v>5.6</v>
      </c>
      <c r="M211" s="127">
        <v>6</v>
      </c>
      <c r="N211" s="127">
        <v>9.1999999999999993</v>
      </c>
      <c r="O211" s="127">
        <v>10</v>
      </c>
      <c r="P211" s="127">
        <v>9.6</v>
      </c>
      <c r="Q211" s="70">
        <f>AVERAGE(E211:P211)</f>
        <v>6.916666666666667</v>
      </c>
    </row>
    <row r="212" spans="1:17" s="46" customFormat="1" ht="16" thickBot="1" x14ac:dyDescent="0.4">
      <c r="A212" s="47">
        <v>67666</v>
      </c>
      <c r="B212" s="48">
        <v>23</v>
      </c>
      <c r="C212" s="48" t="s">
        <v>74</v>
      </c>
      <c r="D212" s="120">
        <v>16</v>
      </c>
      <c r="E212" s="166" t="s">
        <v>366</v>
      </c>
      <c r="F212" s="166" t="s">
        <v>367</v>
      </c>
      <c r="G212" s="166" t="s">
        <v>368</v>
      </c>
      <c r="H212" s="166" t="s">
        <v>369</v>
      </c>
      <c r="I212" s="166" t="s">
        <v>370</v>
      </c>
      <c r="J212" s="166" t="s">
        <v>76</v>
      </c>
      <c r="K212" s="166" t="s">
        <v>371</v>
      </c>
      <c r="L212" s="166" t="s">
        <v>372</v>
      </c>
      <c r="M212" s="166" t="s">
        <v>373</v>
      </c>
      <c r="N212" s="166" t="s">
        <v>322</v>
      </c>
      <c r="O212" s="166" t="s">
        <v>374</v>
      </c>
      <c r="P212" s="166" t="s">
        <v>375</v>
      </c>
      <c r="Q212" s="121"/>
    </row>
    <row r="213" spans="1:17" s="46" customFormat="1" ht="16" thickBot="1" x14ac:dyDescent="0.4">
      <c r="A213" s="47"/>
      <c r="B213" s="48"/>
      <c r="C213" s="68"/>
      <c r="D213" s="123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24"/>
    </row>
    <row r="214" spans="1:17" s="46" customFormat="1" ht="16" thickBot="1" x14ac:dyDescent="0.4">
      <c r="A214" s="47"/>
      <c r="B214" s="48"/>
      <c r="C214" s="48"/>
      <c r="D214" s="126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67666</v>
      </c>
      <c r="B220" s="48">
        <v>24</v>
      </c>
      <c r="C220" s="48" t="s">
        <v>70</v>
      </c>
      <c r="D220" s="48">
        <v>2</v>
      </c>
      <c r="E220" s="63">
        <v>103</v>
      </c>
      <c r="F220" s="63">
        <v>86</v>
      </c>
      <c r="G220" s="63">
        <v>53</v>
      </c>
      <c r="H220" s="63">
        <v>76</v>
      </c>
      <c r="I220" s="63">
        <v>30</v>
      </c>
      <c r="J220" s="63">
        <v>7</v>
      </c>
      <c r="K220" s="128">
        <v>0</v>
      </c>
      <c r="L220" s="128">
        <v>0</v>
      </c>
      <c r="M220" s="128">
        <v>7</v>
      </c>
      <c r="N220" s="129">
        <v>59</v>
      </c>
      <c r="O220" s="129">
        <v>74</v>
      </c>
      <c r="P220" s="129">
        <v>106</v>
      </c>
      <c r="Q220" s="51">
        <f>SUM(D220:P220)</f>
        <v>603</v>
      </c>
    </row>
    <row r="221" spans="1:17" s="46" customFormat="1" ht="16" thickBot="1" x14ac:dyDescent="0.4">
      <c r="A221" s="47">
        <v>67666</v>
      </c>
      <c r="B221" s="48">
        <v>24</v>
      </c>
      <c r="C221" s="48" t="s">
        <v>71</v>
      </c>
      <c r="D221" s="48">
        <v>15</v>
      </c>
      <c r="E221" s="52" t="s">
        <v>295</v>
      </c>
      <c r="F221" s="52" t="s">
        <v>376</v>
      </c>
      <c r="G221" s="52" t="s">
        <v>377</v>
      </c>
      <c r="H221" s="52" t="s">
        <v>378</v>
      </c>
      <c r="I221" s="52" t="s">
        <v>190</v>
      </c>
      <c r="J221" s="52" t="s">
        <v>319</v>
      </c>
      <c r="K221" s="130" t="s">
        <v>261</v>
      </c>
      <c r="L221" s="130" t="s">
        <v>261</v>
      </c>
      <c r="M221" s="130" t="s">
        <v>379</v>
      </c>
      <c r="N221" s="130" t="s">
        <v>380</v>
      </c>
      <c r="O221" s="130" t="s">
        <v>381</v>
      </c>
      <c r="P221" s="130" t="s">
        <v>382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workbookViewId="0">
      <selection activeCell="D10" sqref="D10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496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67577</v>
      </c>
      <c r="B10" s="48" t="s">
        <v>398</v>
      </c>
      <c r="C10" s="48" t="s">
        <v>399</v>
      </c>
      <c r="D10" s="87" t="s">
        <v>720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67577</v>
      </c>
      <c r="B23" s="48">
        <v>1</v>
      </c>
      <c r="C23" s="48" t="s">
        <v>36</v>
      </c>
      <c r="D23" s="48">
        <v>4</v>
      </c>
      <c r="E23" s="51">
        <v>219.00000000000003</v>
      </c>
      <c r="F23" s="51">
        <v>169.21666666666667</v>
      </c>
      <c r="G23" s="51">
        <v>121.57333333333331</v>
      </c>
      <c r="H23" s="51">
        <v>30.723333333333336</v>
      </c>
      <c r="I23" s="51">
        <v>3.9600000000000009</v>
      </c>
      <c r="J23" s="55">
        <v>0</v>
      </c>
      <c r="K23" s="51">
        <v>0.14333333333333334</v>
      </c>
      <c r="L23" s="51">
        <v>8.666666666666667E-2</v>
      </c>
      <c r="M23" s="51">
        <v>0.41666666666666669</v>
      </c>
      <c r="N23" s="51">
        <v>9.8533333333333317</v>
      </c>
      <c r="O23" s="51">
        <v>77.11999999999999</v>
      </c>
      <c r="P23" s="51">
        <v>172.28000000000003</v>
      </c>
      <c r="Q23" s="51">
        <f>SUM(E23:P23)</f>
        <v>804.37333333333345</v>
      </c>
    </row>
    <row r="24" spans="1:17" s="46" customFormat="1" ht="16" thickBot="1" x14ac:dyDescent="0.4">
      <c r="A24" s="47">
        <v>67577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67577</v>
      </c>
      <c r="B32" s="48">
        <v>2</v>
      </c>
      <c r="C32" s="48" t="s">
        <v>40</v>
      </c>
      <c r="D32" s="48">
        <v>5</v>
      </c>
      <c r="E32" s="51">
        <v>30</v>
      </c>
      <c r="F32" s="51">
        <v>30</v>
      </c>
      <c r="G32" s="51">
        <v>29</v>
      </c>
      <c r="H32" s="51">
        <v>24</v>
      </c>
      <c r="I32" s="51">
        <v>9</v>
      </c>
      <c r="J32" s="51">
        <v>0</v>
      </c>
      <c r="K32" s="51">
        <v>1</v>
      </c>
      <c r="L32" s="51">
        <v>1</v>
      </c>
      <c r="M32" s="51">
        <v>4</v>
      </c>
      <c r="N32" s="51">
        <v>18</v>
      </c>
      <c r="O32" s="51">
        <v>29</v>
      </c>
      <c r="P32" s="51">
        <v>29</v>
      </c>
      <c r="Q32" s="51"/>
    </row>
    <row r="33" spans="1:18" s="46" customFormat="1" ht="16" thickBot="1" x14ac:dyDescent="0.4">
      <c r="A33" s="47">
        <v>67577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67" t="s">
        <v>23</v>
      </c>
      <c r="F40" s="67" t="s">
        <v>24</v>
      </c>
      <c r="G40" s="67" t="s">
        <v>25</v>
      </c>
      <c r="H40" s="67" t="s">
        <v>26</v>
      </c>
      <c r="I40" s="67" t="s">
        <v>27</v>
      </c>
      <c r="J40" s="67" t="s">
        <v>28</v>
      </c>
      <c r="K40" s="67" t="s">
        <v>29</v>
      </c>
      <c r="L40" s="67" t="s">
        <v>30</v>
      </c>
      <c r="M40" s="67" t="s">
        <v>31</v>
      </c>
      <c r="N40" s="67" t="s">
        <v>32</v>
      </c>
      <c r="O40" s="67" t="s">
        <v>33</v>
      </c>
      <c r="P40" s="67" t="s">
        <v>34</v>
      </c>
      <c r="Q40" s="67" t="s">
        <v>35</v>
      </c>
    </row>
    <row r="41" spans="1:18" s="46" customFormat="1" ht="16" thickBot="1" x14ac:dyDescent="0.4">
      <c r="A41" s="47">
        <v>67577</v>
      </c>
      <c r="B41" s="48">
        <v>3</v>
      </c>
      <c r="C41" s="48" t="s">
        <v>43</v>
      </c>
      <c r="D41" s="68">
        <v>1</v>
      </c>
      <c r="E41" s="172">
        <v>31.9</v>
      </c>
      <c r="F41" s="172">
        <v>32.200000000000003</v>
      </c>
      <c r="G41" s="172">
        <v>32.5</v>
      </c>
      <c r="H41" s="172">
        <v>32.5</v>
      </c>
      <c r="I41" s="172">
        <v>32.1</v>
      </c>
      <c r="J41" s="172">
        <v>30.6</v>
      </c>
      <c r="K41" s="172">
        <v>30.2</v>
      </c>
      <c r="L41" s="172">
        <v>32.700000000000003</v>
      </c>
      <c r="M41" s="172">
        <v>36</v>
      </c>
      <c r="N41" s="172">
        <v>37.9</v>
      </c>
      <c r="O41" s="172">
        <v>37.4</v>
      </c>
      <c r="P41" s="172">
        <v>33.6</v>
      </c>
      <c r="Q41" s="173">
        <v>33.299999999999997</v>
      </c>
    </row>
    <row r="42" spans="1:18" s="46" customFormat="1" ht="16" thickBot="1" x14ac:dyDescent="0.4">
      <c r="A42" s="47">
        <v>67577</v>
      </c>
      <c r="B42" s="48">
        <v>3</v>
      </c>
      <c r="C42" s="48" t="s">
        <v>37</v>
      </c>
      <c r="D42" s="68">
        <v>98</v>
      </c>
      <c r="E42" s="164">
        <v>28</v>
      </c>
      <c r="F42" s="164">
        <v>28</v>
      </c>
      <c r="G42" s="164">
        <v>27</v>
      </c>
      <c r="H42" s="164">
        <v>24</v>
      </c>
      <c r="I42" s="164">
        <v>26</v>
      </c>
      <c r="J42" s="164">
        <v>23</v>
      </c>
      <c r="K42" s="164">
        <v>27</v>
      </c>
      <c r="L42" s="164">
        <v>28</v>
      </c>
      <c r="M42" s="164">
        <v>26</v>
      </c>
      <c r="N42" s="164">
        <v>27</v>
      </c>
      <c r="O42" s="164">
        <v>26</v>
      </c>
      <c r="P42" s="164">
        <v>26</v>
      </c>
      <c r="Q42" s="173">
        <v>26.333333333333332</v>
      </c>
      <c r="R42" s="90"/>
    </row>
    <row r="43" spans="1:18" s="46" customFormat="1" ht="16" thickBot="1" x14ac:dyDescent="0.4">
      <c r="A43" s="47"/>
      <c r="B43" s="48"/>
      <c r="C43" s="48"/>
      <c r="D43" s="4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67577</v>
      </c>
      <c r="B50" s="48">
        <v>4</v>
      </c>
      <c r="C50" s="48" t="s">
        <v>43</v>
      </c>
      <c r="D50" s="68">
        <v>1</v>
      </c>
      <c r="E50" s="66">
        <v>20.9</v>
      </c>
      <c r="F50" s="66">
        <v>20.8</v>
      </c>
      <c r="G50" s="66">
        <v>20.3</v>
      </c>
      <c r="H50" s="66">
        <v>18.2</v>
      </c>
      <c r="I50" s="66">
        <v>14.5</v>
      </c>
      <c r="J50" s="66">
        <v>11.5</v>
      </c>
      <c r="K50" s="66">
        <v>11.1</v>
      </c>
      <c r="L50" s="66">
        <v>13</v>
      </c>
      <c r="M50" s="66">
        <v>16.7</v>
      </c>
      <c r="N50" s="66">
        <v>19.8</v>
      </c>
      <c r="O50" s="66">
        <v>21.7</v>
      </c>
      <c r="P50" s="66">
        <v>21.3</v>
      </c>
      <c r="Q50" s="164">
        <f>AVERAGE(E50:P50)</f>
        <v>17.483333333333334</v>
      </c>
    </row>
    <row r="51" spans="1:17" s="46" customFormat="1" ht="16" thickBot="1" x14ac:dyDescent="0.4">
      <c r="A51" s="47">
        <v>67577</v>
      </c>
      <c r="B51" s="48">
        <v>4</v>
      </c>
      <c r="C51" s="48" t="s">
        <v>37</v>
      </c>
      <c r="D51" s="68">
        <v>98</v>
      </c>
      <c r="E51" s="117">
        <v>27</v>
      </c>
      <c r="F51" s="117">
        <v>25</v>
      </c>
      <c r="G51" s="117">
        <v>25</v>
      </c>
      <c r="H51" s="117">
        <v>24</v>
      </c>
      <c r="I51" s="117">
        <v>25</v>
      </c>
      <c r="J51" s="117">
        <v>23</v>
      </c>
      <c r="K51" s="117">
        <v>25</v>
      </c>
      <c r="L51" s="117">
        <v>26</v>
      </c>
      <c r="M51" s="117">
        <v>24</v>
      </c>
      <c r="N51" s="117">
        <v>24</v>
      </c>
      <c r="O51" s="117">
        <v>24</v>
      </c>
      <c r="P51" s="117">
        <v>25</v>
      </c>
      <c r="Q51" s="164">
        <f>AVERAGE(E51:P51)</f>
        <v>24.75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67577</v>
      </c>
      <c r="B59" s="48">
        <v>5</v>
      </c>
      <c r="C59" s="48" t="s">
        <v>43</v>
      </c>
      <c r="D59" s="48">
        <v>1</v>
      </c>
      <c r="E59" s="51">
        <f>(E50+E41)/2</f>
        <v>26.4</v>
      </c>
      <c r="F59" s="51">
        <f t="shared" ref="F59:P59" si="0">(F50+F41)/2</f>
        <v>26.5</v>
      </c>
      <c r="G59" s="51">
        <f t="shared" si="0"/>
        <v>26.4</v>
      </c>
      <c r="H59" s="51">
        <f t="shared" si="0"/>
        <v>25.35</v>
      </c>
      <c r="I59" s="51">
        <f t="shared" si="0"/>
        <v>23.3</v>
      </c>
      <c r="J59" s="51">
        <f t="shared" si="0"/>
        <v>21.05</v>
      </c>
      <c r="K59" s="51">
        <f t="shared" si="0"/>
        <v>20.65</v>
      </c>
      <c r="L59" s="51">
        <f t="shared" si="0"/>
        <v>22.85</v>
      </c>
      <c r="M59" s="51">
        <f t="shared" si="0"/>
        <v>26.35</v>
      </c>
      <c r="N59" s="51">
        <f t="shared" si="0"/>
        <v>28.85</v>
      </c>
      <c r="O59" s="51">
        <f t="shared" si="0"/>
        <v>29.549999999999997</v>
      </c>
      <c r="P59" s="51">
        <f t="shared" si="0"/>
        <v>27.450000000000003</v>
      </c>
      <c r="Q59" s="51">
        <f>AVERAGE(E59:P59)</f>
        <v>25.391666666666666</v>
      </c>
    </row>
    <row r="60" spans="1:17" s="46" customFormat="1" ht="16" thickBot="1" x14ac:dyDescent="0.4">
      <c r="A60" s="47">
        <v>67577</v>
      </c>
      <c r="B60" s="48">
        <v>5</v>
      </c>
      <c r="C60" s="48" t="s">
        <v>37</v>
      </c>
      <c r="D60" s="48">
        <v>98</v>
      </c>
      <c r="E60" s="51">
        <v>27</v>
      </c>
      <c r="F60" s="51">
        <v>25</v>
      </c>
      <c r="G60" s="51">
        <v>25</v>
      </c>
      <c r="H60" s="51">
        <v>24</v>
      </c>
      <c r="I60" s="51">
        <v>25</v>
      </c>
      <c r="J60" s="51">
        <v>23</v>
      </c>
      <c r="K60" s="51">
        <v>25</v>
      </c>
      <c r="L60" s="51">
        <v>26</v>
      </c>
      <c r="M60" s="51">
        <v>24</v>
      </c>
      <c r="N60" s="51">
        <v>24</v>
      </c>
      <c r="O60" s="51">
        <v>24</v>
      </c>
      <c r="P60" s="55">
        <v>25</v>
      </c>
      <c r="Q60" s="51">
        <f>AVERAGE(E60:P60)</f>
        <v>24.75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67577</v>
      </c>
      <c r="B70" s="48">
        <v>11</v>
      </c>
      <c r="C70" s="48" t="s">
        <v>47</v>
      </c>
      <c r="D70" s="48">
        <v>6</v>
      </c>
      <c r="E70" s="51">
        <v>53.8</v>
      </c>
      <c r="F70" s="51">
        <v>1.3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2">
        <v>551</v>
      </c>
    </row>
    <row r="71" spans="1:17" s="46" customFormat="1" ht="16" thickBot="1" x14ac:dyDescent="0.4">
      <c r="A71" s="47">
        <v>67577</v>
      </c>
      <c r="B71" s="48">
        <v>11</v>
      </c>
      <c r="C71" s="48" t="s">
        <v>48</v>
      </c>
      <c r="D71" s="48">
        <v>7</v>
      </c>
      <c r="E71" s="51">
        <v>162.41999999999999</v>
      </c>
      <c r="F71" s="51">
        <v>112.36</v>
      </c>
      <c r="G71" s="51">
        <v>72.160000000000011</v>
      </c>
      <c r="H71" s="51">
        <v>1.7600000000000018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44.620000000000005</v>
      </c>
      <c r="P71" s="51">
        <v>123.82000000000002</v>
      </c>
      <c r="Q71" s="52">
        <v>677.1</v>
      </c>
    </row>
    <row r="72" spans="1:17" s="46" customFormat="1" ht="16" thickBot="1" x14ac:dyDescent="0.4">
      <c r="A72" s="47">
        <v>67577</v>
      </c>
      <c r="B72" s="48">
        <v>11</v>
      </c>
      <c r="C72" s="48" t="s">
        <v>49</v>
      </c>
      <c r="D72" s="48">
        <v>8</v>
      </c>
      <c r="E72" s="51">
        <v>193.76000000000002</v>
      </c>
      <c r="F72" s="51">
        <v>121.92</v>
      </c>
      <c r="G72" s="51">
        <v>94.640000000000015</v>
      </c>
      <c r="H72" s="55">
        <v>24.080000000000009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0.94000000000000061</v>
      </c>
      <c r="O72" s="51">
        <v>60.38000000000001</v>
      </c>
      <c r="P72" s="51">
        <v>144.63999999999999</v>
      </c>
      <c r="Q72" s="52">
        <v>762.86</v>
      </c>
    </row>
    <row r="73" spans="1:17" s="46" customFormat="1" ht="16" thickBot="1" x14ac:dyDescent="0.4">
      <c r="A73" s="47">
        <v>67577</v>
      </c>
      <c r="B73" s="48">
        <v>11</v>
      </c>
      <c r="C73" s="48" t="s">
        <v>50</v>
      </c>
      <c r="D73" s="48">
        <v>9</v>
      </c>
      <c r="E73" s="51">
        <v>241.8</v>
      </c>
      <c r="F73" s="51">
        <v>184.26</v>
      </c>
      <c r="G73" s="51">
        <v>123.4</v>
      </c>
      <c r="H73" s="51">
        <v>34.839999999999996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5.1399999999999944</v>
      </c>
      <c r="O73" s="55">
        <v>78.540000000000006</v>
      </c>
      <c r="P73" s="51">
        <v>179.07999999999998</v>
      </c>
      <c r="Q73" s="52">
        <v>843.75999999999988</v>
      </c>
    </row>
    <row r="74" spans="1:17" s="46" customFormat="1" ht="16" thickBot="1" x14ac:dyDescent="0.4">
      <c r="A74" s="47">
        <v>67577</v>
      </c>
      <c r="B74" s="48">
        <v>11</v>
      </c>
      <c r="C74" s="48" t="s">
        <v>51</v>
      </c>
      <c r="D74" s="48">
        <v>10</v>
      </c>
      <c r="E74" s="51">
        <v>262.79999999999995</v>
      </c>
      <c r="F74" s="51">
        <v>226.70000000000005</v>
      </c>
      <c r="G74" s="51">
        <v>179.14</v>
      </c>
      <c r="H74" s="51">
        <v>47.46</v>
      </c>
      <c r="I74" s="51">
        <v>3.0000000000000044</v>
      </c>
      <c r="J74" s="51">
        <v>0</v>
      </c>
      <c r="K74" s="51">
        <v>0</v>
      </c>
      <c r="L74" s="51">
        <v>0</v>
      </c>
      <c r="M74" s="51">
        <v>0</v>
      </c>
      <c r="N74" s="51">
        <v>13.100000000000001</v>
      </c>
      <c r="O74" s="51">
        <v>115.24000000000001</v>
      </c>
      <c r="P74" s="51">
        <v>230.16000000000005</v>
      </c>
      <c r="Q74" s="52">
        <v>920.04000000000019</v>
      </c>
    </row>
    <row r="75" spans="1:17" s="46" customFormat="1" ht="16" thickBot="1" x14ac:dyDescent="0.4">
      <c r="A75" s="47">
        <v>67577</v>
      </c>
      <c r="B75" s="48">
        <v>11</v>
      </c>
      <c r="C75" s="48" t="s">
        <v>52</v>
      </c>
      <c r="D75" s="48">
        <v>11</v>
      </c>
      <c r="E75" s="157">
        <v>374.1</v>
      </c>
      <c r="F75" s="157">
        <v>360.40000000000003</v>
      </c>
      <c r="G75" s="157">
        <v>348.6</v>
      </c>
      <c r="H75" s="157">
        <v>94.3</v>
      </c>
      <c r="I75" s="157">
        <v>46.6</v>
      </c>
      <c r="J75" s="157">
        <v>0</v>
      </c>
      <c r="K75" s="157">
        <v>4.3</v>
      </c>
      <c r="L75" s="157">
        <v>2.6</v>
      </c>
      <c r="M75" s="157">
        <v>7.8</v>
      </c>
      <c r="N75" s="157">
        <v>71</v>
      </c>
      <c r="O75" s="157">
        <v>189.1</v>
      </c>
      <c r="P75" s="157">
        <v>391.6</v>
      </c>
      <c r="Q75" s="158">
        <v>1116.1000000000001</v>
      </c>
    </row>
    <row r="76" spans="1:17" s="46" customFormat="1" ht="16" thickBot="1" x14ac:dyDescent="0.4">
      <c r="A76" s="47">
        <v>67577</v>
      </c>
      <c r="B76" s="48">
        <v>11</v>
      </c>
      <c r="C76" s="48" t="s">
        <v>37</v>
      </c>
      <c r="D76" s="68">
        <v>98</v>
      </c>
      <c r="E76" s="117">
        <v>30</v>
      </c>
      <c r="F76" s="117">
        <v>30</v>
      </c>
      <c r="G76" s="117">
        <v>30</v>
      </c>
      <c r="H76" s="117">
        <v>30</v>
      </c>
      <c r="I76" s="117">
        <v>30</v>
      </c>
      <c r="J76" s="117">
        <v>30</v>
      </c>
      <c r="K76" s="117">
        <v>30</v>
      </c>
      <c r="L76" s="117">
        <v>30</v>
      </c>
      <c r="M76" s="117">
        <v>30</v>
      </c>
      <c r="N76" s="117">
        <v>30</v>
      </c>
      <c r="O76" s="117">
        <v>30</v>
      </c>
      <c r="P76" s="117">
        <v>30</v>
      </c>
      <c r="Q76" s="117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67577</v>
      </c>
      <c r="B82" s="48">
        <v>12</v>
      </c>
      <c r="C82" s="48" t="s">
        <v>39</v>
      </c>
      <c r="D82" s="48">
        <v>5</v>
      </c>
      <c r="E82" s="106">
        <v>26</v>
      </c>
      <c r="F82" s="106">
        <v>26</v>
      </c>
      <c r="G82" s="106">
        <v>26</v>
      </c>
      <c r="H82" s="106">
        <v>25</v>
      </c>
      <c r="I82" s="106">
        <v>24</v>
      </c>
      <c r="J82" s="106">
        <v>24</v>
      </c>
      <c r="K82" s="106">
        <v>26</v>
      </c>
      <c r="L82" s="106">
        <v>26</v>
      </c>
      <c r="M82" s="106">
        <v>25</v>
      </c>
      <c r="N82" s="106">
        <v>25</v>
      </c>
      <c r="O82" s="106">
        <v>25</v>
      </c>
      <c r="P82" s="106">
        <v>26</v>
      </c>
      <c r="Q82" s="106">
        <f>AVERAGE(E82:P82)</f>
        <v>25.333333333333332</v>
      </c>
    </row>
    <row r="83" spans="1:17" s="46" customFormat="1" ht="16" thickBot="1" x14ac:dyDescent="0.4">
      <c r="A83" s="47">
        <v>67577</v>
      </c>
      <c r="B83" s="48">
        <v>12</v>
      </c>
      <c r="C83" s="48" t="s">
        <v>37</v>
      </c>
      <c r="D83" s="48">
        <v>98</v>
      </c>
      <c r="E83" s="51">
        <v>28</v>
      </c>
      <c r="F83" s="51">
        <v>28</v>
      </c>
      <c r="G83" s="51">
        <v>27</v>
      </c>
      <c r="H83" s="51">
        <v>24</v>
      </c>
      <c r="I83" s="51">
        <v>26</v>
      </c>
      <c r="J83" s="51">
        <v>23</v>
      </c>
      <c r="K83" s="51">
        <v>27</v>
      </c>
      <c r="L83" s="51">
        <v>28</v>
      </c>
      <c r="M83" s="51">
        <v>26</v>
      </c>
      <c r="N83" s="51">
        <v>27</v>
      </c>
      <c r="O83" s="51">
        <v>26</v>
      </c>
      <c r="P83" s="51">
        <v>26</v>
      </c>
      <c r="Q83" s="106">
        <f>AVERAGE(E83:P83)</f>
        <v>26.333333333333332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67577</v>
      </c>
      <c r="B91" s="48">
        <v>12</v>
      </c>
      <c r="C91" s="48" t="s">
        <v>39</v>
      </c>
      <c r="D91" s="48">
        <v>5</v>
      </c>
      <c r="E91" s="159">
        <v>26</v>
      </c>
      <c r="F91" s="159">
        <v>26</v>
      </c>
      <c r="G91" s="159">
        <v>26</v>
      </c>
      <c r="H91" s="159">
        <v>25</v>
      </c>
      <c r="I91" s="159">
        <v>24</v>
      </c>
      <c r="J91" s="159">
        <v>19</v>
      </c>
      <c r="K91" s="159">
        <v>16</v>
      </c>
      <c r="L91" s="159">
        <v>26</v>
      </c>
      <c r="M91" s="159">
        <v>25</v>
      </c>
      <c r="N91" s="159">
        <v>25</v>
      </c>
      <c r="O91" s="159">
        <v>25</v>
      </c>
      <c r="P91" s="159">
        <v>26</v>
      </c>
      <c r="Q91" s="51">
        <f>AVERAGE(E91:P91)</f>
        <v>24.083333333333332</v>
      </c>
    </row>
    <row r="92" spans="1:17" s="46" customFormat="1" ht="16" thickBot="1" x14ac:dyDescent="0.4">
      <c r="A92" s="47">
        <v>67577</v>
      </c>
      <c r="B92" s="48">
        <v>12</v>
      </c>
      <c r="C92" s="48" t="s">
        <v>37</v>
      </c>
      <c r="D92" s="48">
        <v>98</v>
      </c>
      <c r="E92" s="160">
        <v>28</v>
      </c>
      <c r="F92" s="160">
        <v>28</v>
      </c>
      <c r="G92" s="160">
        <v>27</v>
      </c>
      <c r="H92" s="160">
        <v>24</v>
      </c>
      <c r="I92" s="160">
        <v>26</v>
      </c>
      <c r="J92" s="160">
        <v>23</v>
      </c>
      <c r="K92" s="160">
        <v>27</v>
      </c>
      <c r="L92" s="160">
        <v>28</v>
      </c>
      <c r="M92" s="160">
        <v>26</v>
      </c>
      <c r="N92" s="160">
        <v>27</v>
      </c>
      <c r="O92" s="160">
        <v>26</v>
      </c>
      <c r="P92" s="160">
        <v>26</v>
      </c>
      <c r="Q92" s="106">
        <v>26.333333333333332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67577</v>
      </c>
      <c r="B100" s="48">
        <v>12</v>
      </c>
      <c r="C100" s="48" t="s">
        <v>39</v>
      </c>
      <c r="D100" s="48">
        <v>5</v>
      </c>
      <c r="E100" s="159">
        <v>0</v>
      </c>
      <c r="F100" s="159">
        <v>1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25</v>
      </c>
      <c r="N100" s="159">
        <v>25</v>
      </c>
      <c r="O100" s="159">
        <v>25</v>
      </c>
      <c r="P100" s="159">
        <v>7</v>
      </c>
      <c r="Q100" s="51">
        <f>AVERAGE(E100:P100)</f>
        <v>6.916666666666667</v>
      </c>
    </row>
    <row r="101" spans="1:17" s="46" customFormat="1" ht="16" thickBot="1" x14ac:dyDescent="0.4">
      <c r="A101" s="47">
        <v>67577</v>
      </c>
      <c r="B101" s="48">
        <v>12</v>
      </c>
      <c r="C101" s="48" t="s">
        <v>37</v>
      </c>
      <c r="D101" s="48">
        <v>98</v>
      </c>
      <c r="E101" s="106">
        <v>28</v>
      </c>
      <c r="F101" s="106">
        <v>28</v>
      </c>
      <c r="G101" s="106">
        <v>27</v>
      </c>
      <c r="H101" s="106">
        <v>24</v>
      </c>
      <c r="I101" s="106">
        <v>26</v>
      </c>
      <c r="J101" s="106">
        <v>23</v>
      </c>
      <c r="K101" s="106">
        <v>27</v>
      </c>
      <c r="L101" s="106">
        <v>28</v>
      </c>
      <c r="M101" s="106">
        <v>26</v>
      </c>
      <c r="N101" s="106">
        <v>27</v>
      </c>
      <c r="O101" s="106">
        <v>26</v>
      </c>
      <c r="P101" s="106">
        <v>26</v>
      </c>
      <c r="Q101" s="51">
        <f>AVERAGE(E101:P101)</f>
        <v>26.333333333333332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67577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1</v>
      </c>
      <c r="P109" s="52">
        <v>0</v>
      </c>
      <c r="Q109" s="52">
        <f>AVERAGE(E109:P109)</f>
        <v>8.3333333333333329E-2</v>
      </c>
    </row>
    <row r="110" spans="1:17" s="46" customFormat="1" ht="16" thickBot="1" x14ac:dyDescent="0.4">
      <c r="A110" s="47">
        <v>67577</v>
      </c>
      <c r="B110" s="48">
        <v>12</v>
      </c>
      <c r="C110" s="48" t="s">
        <v>37</v>
      </c>
      <c r="D110" s="48">
        <v>98</v>
      </c>
      <c r="E110" s="106">
        <v>28</v>
      </c>
      <c r="F110" s="106">
        <v>28</v>
      </c>
      <c r="G110" s="106">
        <v>27</v>
      </c>
      <c r="H110" s="106">
        <v>24</v>
      </c>
      <c r="I110" s="106">
        <v>26</v>
      </c>
      <c r="J110" s="106">
        <v>23</v>
      </c>
      <c r="K110" s="106">
        <v>27</v>
      </c>
      <c r="L110" s="106">
        <v>28</v>
      </c>
      <c r="M110" s="106">
        <v>26</v>
      </c>
      <c r="N110" s="106">
        <v>27</v>
      </c>
      <c r="O110" s="106">
        <v>26</v>
      </c>
      <c r="P110" s="106">
        <v>26</v>
      </c>
      <c r="Q110" s="51">
        <v>26.333333333333332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67577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1</v>
      </c>
      <c r="K118" s="51">
        <v>1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2</v>
      </c>
    </row>
    <row r="119" spans="1:17" s="46" customFormat="1" ht="16" thickBot="1" x14ac:dyDescent="0.4">
      <c r="A119" s="47">
        <v>67577</v>
      </c>
      <c r="B119" s="48">
        <v>14</v>
      </c>
      <c r="C119" s="48" t="s">
        <v>37</v>
      </c>
      <c r="D119" s="48">
        <v>98</v>
      </c>
      <c r="E119" s="106">
        <v>28</v>
      </c>
      <c r="F119" s="106">
        <v>28</v>
      </c>
      <c r="G119" s="106">
        <v>27</v>
      </c>
      <c r="H119" s="106">
        <v>24</v>
      </c>
      <c r="I119" s="106">
        <v>26</v>
      </c>
      <c r="J119" s="106">
        <v>23</v>
      </c>
      <c r="K119" s="106">
        <v>27</v>
      </c>
      <c r="L119" s="106">
        <v>28</v>
      </c>
      <c r="M119" s="106">
        <v>26</v>
      </c>
      <c r="N119" s="106">
        <v>27</v>
      </c>
      <c r="O119" s="106">
        <v>26</v>
      </c>
      <c r="P119" s="106">
        <v>26</v>
      </c>
      <c r="Q119" s="51">
        <v>26.333333333333332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67577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67577</v>
      </c>
      <c r="B128" s="48">
        <v>15</v>
      </c>
      <c r="C128" s="48" t="s">
        <v>37</v>
      </c>
      <c r="D128" s="48">
        <v>98</v>
      </c>
      <c r="E128" s="106">
        <v>27</v>
      </c>
      <c r="F128" s="106">
        <v>25</v>
      </c>
      <c r="G128" s="106">
        <v>25</v>
      </c>
      <c r="H128" s="106">
        <v>24</v>
      </c>
      <c r="I128" s="106">
        <v>25</v>
      </c>
      <c r="J128" s="106">
        <v>23</v>
      </c>
      <c r="K128" s="106">
        <v>25</v>
      </c>
      <c r="L128" s="106">
        <v>26</v>
      </c>
      <c r="M128" s="106">
        <v>24</v>
      </c>
      <c r="N128" s="106">
        <v>24</v>
      </c>
      <c r="O128" s="106">
        <v>24</v>
      </c>
      <c r="P128" s="106">
        <v>25</v>
      </c>
      <c r="Q128" s="51">
        <v>29.083333333333332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67577</v>
      </c>
      <c r="B136" s="48">
        <v>16</v>
      </c>
      <c r="C136" s="48" t="s">
        <v>39</v>
      </c>
      <c r="D136" s="48">
        <v>5</v>
      </c>
      <c r="E136" s="66">
        <v>30</v>
      </c>
      <c r="F136" s="66">
        <v>29</v>
      </c>
      <c r="G136" s="66">
        <v>29</v>
      </c>
      <c r="H136" s="66">
        <v>22</v>
      </c>
      <c r="I136" s="66">
        <v>4</v>
      </c>
      <c r="J136" s="66">
        <v>0</v>
      </c>
      <c r="K136" s="66">
        <v>0</v>
      </c>
      <c r="L136" s="66">
        <v>0</v>
      </c>
      <c r="M136" s="66">
        <v>1</v>
      </c>
      <c r="N136" s="66">
        <v>12</v>
      </c>
      <c r="O136" s="66">
        <v>29</v>
      </c>
      <c r="P136" s="66">
        <v>29</v>
      </c>
      <c r="Q136" s="51">
        <f>SUM(E136:P136)</f>
        <v>185</v>
      </c>
    </row>
    <row r="137" spans="1:17" s="46" customFormat="1" ht="16" thickBot="1" x14ac:dyDescent="0.4">
      <c r="A137" s="47">
        <v>67577</v>
      </c>
      <c r="B137" s="48">
        <v>16</v>
      </c>
      <c r="C137" s="48" t="s">
        <v>37</v>
      </c>
      <c r="D137" s="48">
        <v>98</v>
      </c>
      <c r="E137" s="66">
        <v>30</v>
      </c>
      <c r="F137" s="66">
        <v>30</v>
      </c>
      <c r="G137" s="66">
        <v>30</v>
      </c>
      <c r="H137" s="66">
        <v>30</v>
      </c>
      <c r="I137" s="66">
        <v>30</v>
      </c>
      <c r="J137" s="66">
        <v>30</v>
      </c>
      <c r="K137" s="66">
        <v>30</v>
      </c>
      <c r="L137" s="66">
        <v>30</v>
      </c>
      <c r="M137" s="66">
        <v>30</v>
      </c>
      <c r="N137" s="66">
        <v>30</v>
      </c>
      <c r="O137" s="66">
        <v>30</v>
      </c>
      <c r="P137" s="66">
        <v>30</v>
      </c>
      <c r="Q137" s="66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67577</v>
      </c>
      <c r="B145" s="48">
        <v>16</v>
      </c>
      <c r="C145" s="48" t="s">
        <v>39</v>
      </c>
      <c r="D145" s="48">
        <v>5</v>
      </c>
      <c r="E145" s="51">
        <v>30</v>
      </c>
      <c r="F145" s="51">
        <v>29</v>
      </c>
      <c r="G145" s="51">
        <v>29</v>
      </c>
      <c r="H145" s="51">
        <v>21</v>
      </c>
      <c r="I145" s="51">
        <v>2</v>
      </c>
      <c r="J145" s="51">
        <v>0</v>
      </c>
      <c r="K145" s="51">
        <v>0</v>
      </c>
      <c r="L145" s="51">
        <v>0</v>
      </c>
      <c r="M145" s="55">
        <v>0</v>
      </c>
      <c r="N145" s="51">
        <v>8</v>
      </c>
      <c r="O145" s="51">
        <v>28</v>
      </c>
      <c r="P145" s="51">
        <v>29</v>
      </c>
      <c r="Q145" s="51">
        <f>SUM(E145:P145)</f>
        <v>176</v>
      </c>
    </row>
    <row r="146" spans="1:17" s="46" customFormat="1" ht="16" thickBot="1" x14ac:dyDescent="0.4">
      <c r="A146" s="47">
        <v>67577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67577</v>
      </c>
      <c r="B154" s="48">
        <v>16</v>
      </c>
      <c r="C154" s="48" t="s">
        <v>39</v>
      </c>
      <c r="D154" s="48">
        <v>5</v>
      </c>
      <c r="E154" s="66">
        <v>30</v>
      </c>
      <c r="F154" s="66">
        <v>29</v>
      </c>
      <c r="G154" s="66">
        <v>28</v>
      </c>
      <c r="H154" s="66">
        <v>5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2</v>
      </c>
      <c r="O154" s="66">
        <v>20</v>
      </c>
      <c r="P154" s="66">
        <v>28</v>
      </c>
      <c r="Q154" s="66">
        <v>29</v>
      </c>
    </row>
    <row r="155" spans="1:17" s="46" customFormat="1" ht="16" thickBot="1" x14ac:dyDescent="0.4">
      <c r="A155" s="47">
        <v>67577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67577</v>
      </c>
      <c r="B163" s="48">
        <v>16</v>
      </c>
      <c r="C163" s="48" t="s">
        <v>39</v>
      </c>
      <c r="D163" s="48">
        <v>5</v>
      </c>
      <c r="E163" s="52">
        <v>29</v>
      </c>
      <c r="F163" s="52">
        <v>25</v>
      </c>
      <c r="G163" s="52">
        <v>16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10</v>
      </c>
      <c r="P163" s="52">
        <v>26</v>
      </c>
      <c r="Q163" s="52">
        <f>SUM(E163:P163)</f>
        <v>106</v>
      </c>
    </row>
    <row r="164" spans="1:17" s="46" customFormat="1" ht="16" thickBot="1" x14ac:dyDescent="0.4">
      <c r="A164" s="47">
        <v>67577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67577</v>
      </c>
      <c r="B172" s="48">
        <v>16</v>
      </c>
      <c r="C172" s="48" t="s">
        <v>39</v>
      </c>
      <c r="D172" s="48">
        <v>5</v>
      </c>
      <c r="E172" s="52">
        <v>26</v>
      </c>
      <c r="F172" s="52">
        <v>15</v>
      </c>
      <c r="G172" s="52">
        <v>7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2</v>
      </c>
      <c r="P172" s="52">
        <v>17</v>
      </c>
      <c r="Q172" s="52">
        <v>29</v>
      </c>
    </row>
    <row r="173" spans="1:17" s="46" customFormat="1" ht="16" thickBot="1" x14ac:dyDescent="0.4">
      <c r="A173" s="47">
        <v>67577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1.5" customHeight="1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107" customFormat="1" ht="15.5" x14ac:dyDescent="0.35">
      <c r="A177" s="108"/>
      <c r="B177" s="109"/>
      <c r="C177" s="109"/>
      <c r="D177" s="109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</row>
    <row r="178" spans="1:17" s="46" customFormat="1" ht="16" thickBot="1" x14ac:dyDescent="0.4">
      <c r="A178" s="53"/>
      <c r="B178" s="54"/>
      <c r="C178" s="54"/>
      <c r="D178" s="54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</row>
    <row r="179" spans="1:17" s="46" customFormat="1" ht="16" thickBot="1" x14ac:dyDescent="0.4">
      <c r="A179" s="42" t="s">
        <v>16</v>
      </c>
      <c r="B179" s="43" t="s">
        <v>17</v>
      </c>
      <c r="C179" s="43" t="s">
        <v>18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7">
        <v>20</v>
      </c>
      <c r="B180" s="48" t="s">
        <v>69</v>
      </c>
      <c r="C180" s="48" t="s">
        <v>42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9"/>
      <c r="B181" s="44"/>
      <c r="C181" s="44"/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2" t="s">
        <v>7</v>
      </c>
      <c r="B182" s="43" t="s">
        <v>16</v>
      </c>
      <c r="C182" s="43" t="s">
        <v>21</v>
      </c>
      <c r="D182" s="43" t="s">
        <v>22</v>
      </c>
      <c r="E182" s="50" t="s">
        <v>23</v>
      </c>
      <c r="F182" s="50" t="s">
        <v>24</v>
      </c>
      <c r="G182" s="50" t="s">
        <v>25</v>
      </c>
      <c r="H182" s="50" t="s">
        <v>26</v>
      </c>
      <c r="I182" s="50" t="s">
        <v>27</v>
      </c>
      <c r="J182" s="50" t="s">
        <v>28</v>
      </c>
      <c r="K182" s="50" t="s">
        <v>29</v>
      </c>
      <c r="L182" s="50" t="s">
        <v>30</v>
      </c>
      <c r="M182" s="50" t="s">
        <v>31</v>
      </c>
      <c r="N182" s="50" t="s">
        <v>32</v>
      </c>
      <c r="O182" s="50" t="s">
        <v>33</v>
      </c>
      <c r="P182" s="50" t="s">
        <v>34</v>
      </c>
      <c r="Q182" s="50" t="s">
        <v>35</v>
      </c>
    </row>
    <row r="183" spans="1:17" s="46" customFormat="1" ht="16" thickBot="1" x14ac:dyDescent="0.4">
      <c r="A183" s="47">
        <v>67577</v>
      </c>
      <c r="B183" s="48">
        <v>20</v>
      </c>
      <c r="C183" s="48" t="s">
        <v>70</v>
      </c>
      <c r="D183" s="48">
        <v>2</v>
      </c>
      <c r="E183" s="51">
        <v>34.299999999999997</v>
      </c>
      <c r="F183" s="51">
        <v>35</v>
      </c>
      <c r="G183" s="51">
        <v>34.1</v>
      </c>
      <c r="H183" s="51">
        <v>34</v>
      </c>
      <c r="I183" s="51">
        <v>33</v>
      </c>
      <c r="J183" s="51">
        <v>31.9</v>
      </c>
      <c r="K183" s="55">
        <v>31.7</v>
      </c>
      <c r="L183" s="51">
        <v>34.1</v>
      </c>
      <c r="M183" s="55">
        <v>37.6</v>
      </c>
      <c r="N183" s="51">
        <v>39.6</v>
      </c>
      <c r="O183" s="51">
        <v>40</v>
      </c>
      <c r="P183" s="51">
        <v>36.700000000000003</v>
      </c>
      <c r="Q183" s="51">
        <f>AVERAGE(E183:P183)</f>
        <v>35.166666666666671</v>
      </c>
    </row>
    <row r="184" spans="1:17" s="46" customFormat="1" ht="16" thickBot="1" x14ac:dyDescent="0.4">
      <c r="A184" s="47">
        <v>67577</v>
      </c>
      <c r="B184" s="48">
        <v>20</v>
      </c>
      <c r="C184" s="48" t="s">
        <v>71</v>
      </c>
      <c r="D184" s="48">
        <v>15</v>
      </c>
      <c r="E184" s="63">
        <v>2016</v>
      </c>
      <c r="F184" s="63">
        <v>1992</v>
      </c>
      <c r="G184" s="63">
        <v>2016</v>
      </c>
      <c r="H184" s="64">
        <v>2020</v>
      </c>
      <c r="I184" s="63">
        <v>2010</v>
      </c>
      <c r="J184" s="63">
        <v>2009</v>
      </c>
      <c r="K184" s="63">
        <v>2002</v>
      </c>
      <c r="L184" s="63">
        <v>2018</v>
      </c>
      <c r="M184" s="63">
        <v>2013</v>
      </c>
      <c r="N184" s="63">
        <v>2010</v>
      </c>
      <c r="O184" s="63">
        <v>2020</v>
      </c>
      <c r="P184" s="63">
        <v>2014</v>
      </c>
      <c r="Q184" s="63"/>
    </row>
    <row r="185" spans="1:17" s="46" customFormat="1" ht="16" thickBot="1" x14ac:dyDescent="0.4">
      <c r="A185" s="47"/>
      <c r="B185" s="48"/>
      <c r="C185" s="48"/>
      <c r="D185" s="48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53"/>
      <c r="B187" s="54"/>
      <c r="C187" s="54"/>
      <c r="D187" s="54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</row>
    <row r="188" spans="1:17" s="46" customFormat="1" ht="16" thickBot="1" x14ac:dyDescent="0.4">
      <c r="A188" s="47" t="s">
        <v>16</v>
      </c>
      <c r="B188" s="48" t="s">
        <v>17</v>
      </c>
      <c r="C188" s="48" t="s">
        <v>18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7">
        <v>21</v>
      </c>
      <c r="B189" s="48" t="s">
        <v>72</v>
      </c>
      <c r="C189" s="48" t="s">
        <v>42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5.5" customHeight="1" thickBot="1" x14ac:dyDescent="0.4">
      <c r="A190" s="49"/>
      <c r="B190" s="44"/>
      <c r="C190" s="44"/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6" thickBot="1" x14ac:dyDescent="0.4">
      <c r="A191" s="47" t="s">
        <v>7</v>
      </c>
      <c r="B191" s="48" t="s">
        <v>16</v>
      </c>
      <c r="C191" s="48" t="s">
        <v>21</v>
      </c>
      <c r="D191" s="48" t="s">
        <v>22</v>
      </c>
      <c r="E191" s="158" t="s">
        <v>23</v>
      </c>
      <c r="F191" s="158" t="s">
        <v>24</v>
      </c>
      <c r="G191" s="158" t="s">
        <v>25</v>
      </c>
      <c r="H191" s="158" t="s">
        <v>26</v>
      </c>
      <c r="I191" s="158" t="s">
        <v>27</v>
      </c>
      <c r="J191" s="158" t="s">
        <v>28</v>
      </c>
      <c r="K191" s="158" t="s">
        <v>29</v>
      </c>
      <c r="L191" s="158" t="s">
        <v>30</v>
      </c>
      <c r="M191" s="158" t="s">
        <v>31</v>
      </c>
      <c r="N191" s="158" t="s">
        <v>32</v>
      </c>
      <c r="O191" s="158" t="s">
        <v>33</v>
      </c>
      <c r="P191" s="158" t="s">
        <v>34</v>
      </c>
      <c r="Q191" s="158" t="s">
        <v>35</v>
      </c>
    </row>
    <row r="192" spans="1:17" s="46" customFormat="1" ht="16" thickBot="1" x14ac:dyDescent="0.4">
      <c r="A192" s="47">
        <v>67577</v>
      </c>
      <c r="B192" s="48">
        <v>21</v>
      </c>
      <c r="C192" s="48" t="s">
        <v>73</v>
      </c>
      <c r="D192" s="68">
        <v>3</v>
      </c>
      <c r="E192" s="117">
        <v>17.100000000000001</v>
      </c>
      <c r="F192" s="117">
        <v>19.100000000000001</v>
      </c>
      <c r="G192" s="117">
        <v>18.399999999999999</v>
      </c>
      <c r="H192" s="117">
        <v>16.399999999999999</v>
      </c>
      <c r="I192" s="117">
        <v>11.8</v>
      </c>
      <c r="J192" s="117">
        <v>9.4</v>
      </c>
      <c r="K192" s="117">
        <v>9.1</v>
      </c>
      <c r="L192" s="117">
        <v>10.8</v>
      </c>
      <c r="M192" s="117">
        <v>15.2</v>
      </c>
      <c r="N192" s="117">
        <v>18.8</v>
      </c>
      <c r="O192" s="117">
        <v>20.3</v>
      </c>
      <c r="P192" s="117">
        <v>17.600000000000001</v>
      </c>
      <c r="Q192" s="164">
        <f>AVERAGE(E192:P192)</f>
        <v>15.333333333333334</v>
      </c>
    </row>
    <row r="193" spans="1:17" s="46" customFormat="1" ht="16" thickBot="1" x14ac:dyDescent="0.4">
      <c r="A193" s="47">
        <v>67577</v>
      </c>
      <c r="B193" s="48">
        <v>21</v>
      </c>
      <c r="C193" s="48" t="s">
        <v>74</v>
      </c>
      <c r="D193" s="68">
        <v>16</v>
      </c>
      <c r="E193" s="169">
        <v>2008</v>
      </c>
      <c r="F193" s="169">
        <v>2007</v>
      </c>
      <c r="G193" s="169">
        <v>2007</v>
      </c>
      <c r="H193" s="169">
        <v>2007</v>
      </c>
      <c r="I193" s="169">
        <v>2007</v>
      </c>
      <c r="J193" s="169">
        <v>2007</v>
      </c>
      <c r="K193" s="169">
        <v>2007</v>
      </c>
      <c r="L193" s="169">
        <v>2007</v>
      </c>
      <c r="M193" s="169">
        <v>1991</v>
      </c>
      <c r="N193" s="169">
        <v>1996</v>
      </c>
      <c r="O193" s="169">
        <v>2018</v>
      </c>
      <c r="P193" s="169">
        <v>2007</v>
      </c>
      <c r="Q193" s="169"/>
    </row>
    <row r="194" spans="1:17" s="46" customFormat="1" ht="16" thickBot="1" x14ac:dyDescent="0.4">
      <c r="A194" s="47"/>
      <c r="B194" s="48"/>
      <c r="C194" s="48"/>
      <c r="D194" s="48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</row>
    <row r="195" spans="1:17" s="46" customFormat="1" ht="16" thickBot="1" x14ac:dyDescent="0.4">
      <c r="A195" s="47"/>
      <c r="B195" s="48"/>
      <c r="C195" s="48"/>
      <c r="D195" s="48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 spans="1:17" s="46" customFormat="1" ht="16" thickBot="1" x14ac:dyDescent="0.4">
      <c r="A196" s="53"/>
      <c r="B196" s="54"/>
      <c r="C196" s="54"/>
      <c r="D196" s="54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</row>
    <row r="197" spans="1:17" s="46" customFormat="1" ht="16" thickBot="1" x14ac:dyDescent="0.4">
      <c r="A197" s="42" t="s">
        <v>16</v>
      </c>
      <c r="B197" s="43" t="s">
        <v>17</v>
      </c>
      <c r="C197" s="43" t="s">
        <v>18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7">
        <v>22</v>
      </c>
      <c r="B198" s="48" t="s">
        <v>75</v>
      </c>
      <c r="C198" s="48" t="s">
        <v>42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9"/>
      <c r="B199" s="44"/>
      <c r="C199" s="44"/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2" t="s">
        <v>7</v>
      </c>
      <c r="B200" s="43" t="s">
        <v>16</v>
      </c>
      <c r="C200" s="43" t="s">
        <v>21</v>
      </c>
      <c r="D200" s="114" t="s">
        <v>22</v>
      </c>
      <c r="E200" s="115" t="s">
        <v>23</v>
      </c>
      <c r="F200" s="115" t="s">
        <v>24</v>
      </c>
      <c r="G200" s="115" t="s">
        <v>25</v>
      </c>
      <c r="H200" s="115" t="s">
        <v>26</v>
      </c>
      <c r="I200" s="115" t="s">
        <v>27</v>
      </c>
      <c r="J200" s="115" t="s">
        <v>28</v>
      </c>
      <c r="K200" s="115" t="s">
        <v>29</v>
      </c>
      <c r="L200" s="115" t="s">
        <v>30</v>
      </c>
      <c r="M200" s="115" t="s">
        <v>31</v>
      </c>
      <c r="N200" s="115" t="s">
        <v>32</v>
      </c>
      <c r="O200" s="115" t="s">
        <v>33</v>
      </c>
      <c r="P200" s="115" t="s">
        <v>34</v>
      </c>
      <c r="Q200" s="116" t="s">
        <v>35</v>
      </c>
    </row>
    <row r="201" spans="1:17" s="46" customFormat="1" ht="16" thickBot="1" x14ac:dyDescent="0.4">
      <c r="A201" s="47">
        <v>67577</v>
      </c>
      <c r="B201" s="48">
        <v>22</v>
      </c>
      <c r="C201" s="48" t="s">
        <v>70</v>
      </c>
      <c r="D201" s="68">
        <v>2</v>
      </c>
      <c r="E201" s="127">
        <v>40</v>
      </c>
      <c r="F201" s="127">
        <v>38.700000000000003</v>
      </c>
      <c r="G201" s="127">
        <v>37.700000000000003</v>
      </c>
      <c r="H201" s="127">
        <v>38.4</v>
      </c>
      <c r="I201" s="127">
        <v>39.6</v>
      </c>
      <c r="J201" s="127">
        <v>36.5</v>
      </c>
      <c r="K201" s="127">
        <v>35</v>
      </c>
      <c r="L201" s="127">
        <v>39.200000000000003</v>
      </c>
      <c r="M201" s="127">
        <v>41.9</v>
      </c>
      <c r="N201" s="127">
        <v>42.9</v>
      </c>
      <c r="O201" s="127">
        <v>44.1</v>
      </c>
      <c r="P201" s="127">
        <v>41.3</v>
      </c>
      <c r="Q201" s="170">
        <f>AVERAGE(E201:P201)</f>
        <v>39.608333333333327</v>
      </c>
    </row>
    <row r="202" spans="1:17" s="46" customFormat="1" ht="15.5" x14ac:dyDescent="0.35">
      <c r="A202" s="118">
        <v>67577</v>
      </c>
      <c r="B202" s="119">
        <v>22</v>
      </c>
      <c r="C202" s="119" t="s">
        <v>71</v>
      </c>
      <c r="D202" s="120">
        <v>15</v>
      </c>
      <c r="E202" s="166" t="s">
        <v>125</v>
      </c>
      <c r="F202" s="166" t="s">
        <v>400</v>
      </c>
      <c r="G202" s="166" t="s">
        <v>401</v>
      </c>
      <c r="H202" s="166" t="s">
        <v>82</v>
      </c>
      <c r="I202" s="166" t="s">
        <v>402</v>
      </c>
      <c r="J202" s="166" t="s">
        <v>403</v>
      </c>
      <c r="K202" s="166" t="s">
        <v>404</v>
      </c>
      <c r="L202" s="166" t="s">
        <v>306</v>
      </c>
      <c r="M202" s="166" t="s">
        <v>131</v>
      </c>
      <c r="N202" s="166" t="s">
        <v>170</v>
      </c>
      <c r="O202" s="166" t="s">
        <v>405</v>
      </c>
      <c r="P202" s="166" t="s">
        <v>406</v>
      </c>
      <c r="Q202" s="171"/>
    </row>
    <row r="203" spans="1:17" s="92" customFormat="1" ht="15.5" x14ac:dyDescent="0.35">
      <c r="A203" s="122"/>
      <c r="B203" s="123"/>
      <c r="C203" s="123"/>
      <c r="D203" s="123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24"/>
    </row>
    <row r="204" spans="1:17" s="46" customFormat="1" ht="16" thickBot="1" x14ac:dyDescent="0.4">
      <c r="A204" s="125"/>
      <c r="B204" s="126"/>
      <c r="C204" s="126"/>
      <c r="D204" s="126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</row>
    <row r="205" spans="1:17" s="46" customFormat="1" ht="16" thickBot="1" x14ac:dyDescent="0.4">
      <c r="A205" s="53"/>
      <c r="B205" s="54"/>
      <c r="C205" s="54"/>
      <c r="D205" s="54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</row>
    <row r="206" spans="1:17" s="46" customFormat="1" ht="16" thickBot="1" x14ac:dyDescent="0.4">
      <c r="A206" s="42" t="s">
        <v>16</v>
      </c>
      <c r="B206" s="43" t="s">
        <v>17</v>
      </c>
      <c r="C206" s="43" t="s">
        <v>18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7">
        <v>23</v>
      </c>
      <c r="B207" s="48" t="s">
        <v>88</v>
      </c>
      <c r="C207" s="48" t="s">
        <v>42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9"/>
      <c r="B208" s="44"/>
      <c r="C208" s="44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2" t="s">
        <v>7</v>
      </c>
      <c r="B209" s="43" t="s">
        <v>16</v>
      </c>
      <c r="C209" s="43" t="s">
        <v>21</v>
      </c>
      <c r="D209" s="43" t="s">
        <v>22</v>
      </c>
      <c r="E209" s="67" t="s">
        <v>23</v>
      </c>
      <c r="F209" s="67" t="s">
        <v>24</v>
      </c>
      <c r="G209" s="67" t="s">
        <v>25</v>
      </c>
      <c r="H209" s="67" t="s">
        <v>26</v>
      </c>
      <c r="I209" s="67" t="s">
        <v>27</v>
      </c>
      <c r="J209" s="67" t="s">
        <v>28</v>
      </c>
      <c r="K209" s="67" t="s">
        <v>29</v>
      </c>
      <c r="L209" s="67" t="s">
        <v>30</v>
      </c>
      <c r="M209" s="67" t="s">
        <v>31</v>
      </c>
      <c r="N209" s="67" t="s">
        <v>32</v>
      </c>
      <c r="O209" s="67" t="s">
        <v>33</v>
      </c>
      <c r="P209" s="67" t="s">
        <v>34</v>
      </c>
      <c r="Q209" s="50" t="s">
        <v>35</v>
      </c>
    </row>
    <row r="210" spans="1:17" s="46" customFormat="1" ht="16" thickBot="1" x14ac:dyDescent="0.4">
      <c r="A210" s="47">
        <v>67577</v>
      </c>
      <c r="B210" s="48">
        <v>23</v>
      </c>
      <c r="C210" s="48" t="s">
        <v>73</v>
      </c>
      <c r="D210" s="68">
        <v>3</v>
      </c>
      <c r="E210" s="127">
        <v>15.9</v>
      </c>
      <c r="F210" s="127">
        <v>11</v>
      </c>
      <c r="G210" s="127">
        <v>13.9</v>
      </c>
      <c r="H210" s="127">
        <v>10.4</v>
      </c>
      <c r="I210" s="127">
        <v>5.2</v>
      </c>
      <c r="J210" s="127">
        <v>2.5</v>
      </c>
      <c r="K210" s="127">
        <v>4.5</v>
      </c>
      <c r="L210" s="127">
        <v>5.5</v>
      </c>
      <c r="M210" s="127">
        <v>8.5</v>
      </c>
      <c r="N210" s="127">
        <v>12.3</v>
      </c>
      <c r="O210" s="127">
        <v>11.9</v>
      </c>
      <c r="P210" s="127">
        <v>11.1</v>
      </c>
      <c r="Q210" s="70">
        <f>AVERAGE(E210:P210)</f>
        <v>9.3916666666666675</v>
      </c>
    </row>
    <row r="211" spans="1:17" s="46" customFormat="1" ht="16" thickBot="1" x14ac:dyDescent="0.4">
      <c r="A211" s="47">
        <v>67577</v>
      </c>
      <c r="B211" s="48">
        <v>23</v>
      </c>
      <c r="C211" s="48" t="s">
        <v>74</v>
      </c>
      <c r="D211" s="120">
        <v>16</v>
      </c>
      <c r="E211" s="166" t="s">
        <v>407</v>
      </c>
      <c r="F211" s="166" t="s">
        <v>408</v>
      </c>
      <c r="G211" s="166" t="s">
        <v>97</v>
      </c>
      <c r="H211" s="166" t="s">
        <v>177</v>
      </c>
      <c r="I211" s="166" t="s">
        <v>213</v>
      </c>
      <c r="J211" s="166" t="s">
        <v>279</v>
      </c>
      <c r="K211" s="166" t="s">
        <v>409</v>
      </c>
      <c r="L211" s="166" t="s">
        <v>410</v>
      </c>
      <c r="M211" s="166" t="s">
        <v>181</v>
      </c>
      <c r="N211" s="166" t="s">
        <v>218</v>
      </c>
      <c r="O211" s="166" t="s">
        <v>411</v>
      </c>
      <c r="P211" s="166" t="s">
        <v>412</v>
      </c>
      <c r="Q211" s="121"/>
    </row>
    <row r="212" spans="1:17" s="46" customFormat="1" ht="16" thickBot="1" x14ac:dyDescent="0.4">
      <c r="A212" s="47"/>
      <c r="B212" s="48"/>
      <c r="C212" s="68"/>
      <c r="D212" s="123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24"/>
    </row>
    <row r="213" spans="1:17" s="46" customFormat="1" ht="16" thickBot="1" x14ac:dyDescent="0.4">
      <c r="A213" s="47"/>
      <c r="B213" s="48"/>
      <c r="C213" s="48"/>
      <c r="D213" s="126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</row>
    <row r="214" spans="1:17" s="46" customFormat="1" ht="15.5" x14ac:dyDescent="0.35">
      <c r="A214" s="53"/>
      <c r="B214" s="54"/>
      <c r="C214" s="54"/>
      <c r="D214" s="54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67577</v>
      </c>
      <c r="B220" s="48">
        <v>24</v>
      </c>
      <c r="C220" s="48" t="s">
        <v>70</v>
      </c>
      <c r="D220" s="48">
        <v>2</v>
      </c>
      <c r="E220" s="63">
        <v>111</v>
      </c>
      <c r="F220" s="63">
        <v>110</v>
      </c>
      <c r="G220" s="63">
        <v>98</v>
      </c>
      <c r="H220" s="63">
        <v>39</v>
      </c>
      <c r="I220" s="63">
        <v>40</v>
      </c>
      <c r="J220" s="63">
        <v>0</v>
      </c>
      <c r="K220" s="128">
        <v>16</v>
      </c>
      <c r="L220" s="128">
        <v>3</v>
      </c>
      <c r="M220" s="128">
        <v>8</v>
      </c>
      <c r="N220" s="129">
        <v>40</v>
      </c>
      <c r="O220" s="129">
        <v>80</v>
      </c>
      <c r="P220" s="129">
        <v>104</v>
      </c>
      <c r="Q220" s="51">
        <f>SUM(E220:P220)</f>
        <v>649</v>
      </c>
    </row>
    <row r="221" spans="1:17" s="46" customFormat="1" ht="16" thickBot="1" x14ac:dyDescent="0.4">
      <c r="A221" s="47">
        <v>67577</v>
      </c>
      <c r="B221" s="48">
        <v>24</v>
      </c>
      <c r="C221" s="48" t="s">
        <v>71</v>
      </c>
      <c r="D221" s="48">
        <v>15</v>
      </c>
      <c r="E221" s="52" t="s">
        <v>413</v>
      </c>
      <c r="F221" s="52" t="s">
        <v>128</v>
      </c>
      <c r="G221" s="52" t="s">
        <v>414</v>
      </c>
      <c r="H221" s="52" t="s">
        <v>415</v>
      </c>
      <c r="I221" s="52" t="s">
        <v>162</v>
      </c>
      <c r="J221" s="52" t="s">
        <v>255</v>
      </c>
      <c r="K221" s="130" t="s">
        <v>129</v>
      </c>
      <c r="L221" s="130" t="s">
        <v>416</v>
      </c>
      <c r="M221" s="130" t="s">
        <v>417</v>
      </c>
      <c r="N221" s="130" t="s">
        <v>418</v>
      </c>
      <c r="O221" s="130" t="s">
        <v>419</v>
      </c>
      <c r="P221" s="130" t="s">
        <v>420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ignoredErrors>
    <ignoredError sqref="Q220 Q2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workbookViewId="0">
      <selection activeCell="C176" sqref="C176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494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67403</v>
      </c>
      <c r="B10" s="48" t="s">
        <v>446</v>
      </c>
      <c r="C10" s="48" t="s">
        <v>447</v>
      </c>
      <c r="D10" s="87" t="s">
        <v>448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67403</v>
      </c>
      <c r="B23" s="48">
        <v>1</v>
      </c>
      <c r="C23" s="48" t="s">
        <v>36</v>
      </c>
      <c r="D23" s="48">
        <v>4</v>
      </c>
      <c r="E23" s="51">
        <v>235.9346153846154</v>
      </c>
      <c r="F23" s="51">
        <v>185.2692307692308</v>
      </c>
      <c r="G23" s="51">
        <v>249.6307692307692</v>
      </c>
      <c r="H23" s="51">
        <v>110.57692307692308</v>
      </c>
      <c r="I23" s="51">
        <v>17.053846153846159</v>
      </c>
      <c r="J23" s="55">
        <v>0.43076923076923074</v>
      </c>
      <c r="K23" s="51">
        <v>0</v>
      </c>
      <c r="L23" s="51">
        <v>1.276923076923077</v>
      </c>
      <c r="M23" s="51">
        <v>12.830769230769231</v>
      </c>
      <c r="N23" s="51">
        <v>74.242307692307676</v>
      </c>
      <c r="O23" s="51">
        <v>153.49230769230772</v>
      </c>
      <c r="P23" s="51">
        <v>216.65384615384616</v>
      </c>
      <c r="Q23" s="51">
        <v>1257.3923076923072</v>
      </c>
    </row>
    <row r="24" spans="1:17" s="46" customFormat="1" ht="16" thickBot="1" x14ac:dyDescent="0.4">
      <c r="A24" s="47">
        <v>67403</v>
      </c>
      <c r="B24" s="48">
        <v>1</v>
      </c>
      <c r="C24" s="48" t="s">
        <v>37</v>
      </c>
      <c r="D24" s="48">
        <v>98</v>
      </c>
      <c r="E24" s="51">
        <v>25</v>
      </c>
      <c r="F24" s="51">
        <v>25</v>
      </c>
      <c r="G24" s="51">
        <v>25</v>
      </c>
      <c r="H24" s="51">
        <v>25</v>
      </c>
      <c r="I24" s="51">
        <v>25</v>
      </c>
      <c r="J24" s="51">
        <v>24</v>
      </c>
      <c r="K24" s="51">
        <v>25</v>
      </c>
      <c r="L24" s="51">
        <v>25</v>
      </c>
      <c r="M24" s="51">
        <v>21</v>
      </c>
      <c r="N24" s="51">
        <v>25</v>
      </c>
      <c r="O24" s="51">
        <v>25</v>
      </c>
      <c r="P24" s="51">
        <v>25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67403</v>
      </c>
      <c r="B32" s="48">
        <v>2</v>
      </c>
      <c r="C32" s="48" t="s">
        <v>40</v>
      </c>
      <c r="D32" s="48">
        <v>5</v>
      </c>
      <c r="E32" s="51">
        <v>30</v>
      </c>
      <c r="F32" s="51">
        <v>30</v>
      </c>
      <c r="G32" s="51">
        <v>29</v>
      </c>
      <c r="H32" s="51">
        <v>24</v>
      </c>
      <c r="I32" s="51">
        <v>9</v>
      </c>
      <c r="J32" s="51">
        <v>0</v>
      </c>
      <c r="K32" s="51">
        <v>1</v>
      </c>
      <c r="L32" s="51">
        <v>1</v>
      </c>
      <c r="M32" s="51">
        <v>4</v>
      </c>
      <c r="N32" s="51">
        <v>18</v>
      </c>
      <c r="O32" s="51">
        <v>29</v>
      </c>
      <c r="P32" s="51">
        <v>29</v>
      </c>
      <c r="Q32" s="51">
        <f>SUM(E32:P32)</f>
        <v>204</v>
      </c>
    </row>
    <row r="33" spans="1:18" s="46" customFormat="1" ht="16" thickBot="1" x14ac:dyDescent="0.4">
      <c r="A33" s="47">
        <v>67403</v>
      </c>
      <c r="B33" s="48">
        <v>2</v>
      </c>
      <c r="C33" s="48" t="s">
        <v>37</v>
      </c>
      <c r="D33" s="48">
        <v>98</v>
      </c>
      <c r="E33" s="51">
        <v>26</v>
      </c>
      <c r="F33" s="51">
        <v>26</v>
      </c>
      <c r="G33" s="51">
        <v>26</v>
      </c>
      <c r="H33" s="51">
        <v>26</v>
      </c>
      <c r="I33" s="51">
        <v>14</v>
      </c>
      <c r="J33" s="51">
        <v>3</v>
      </c>
      <c r="K33" s="51">
        <v>0</v>
      </c>
      <c r="L33" s="51">
        <v>4</v>
      </c>
      <c r="M33" s="51">
        <v>17</v>
      </c>
      <c r="N33" s="51">
        <v>25</v>
      </c>
      <c r="O33" s="51">
        <v>25</v>
      </c>
      <c r="P33" s="51">
        <v>25</v>
      </c>
      <c r="Q33" s="51">
        <v>26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67" t="s">
        <v>23</v>
      </c>
      <c r="F40" s="67" t="s">
        <v>24</v>
      </c>
      <c r="G40" s="67" t="s">
        <v>25</v>
      </c>
      <c r="H40" s="67" t="s">
        <v>26</v>
      </c>
      <c r="I40" s="67" t="s">
        <v>27</v>
      </c>
      <c r="J40" s="67" t="s">
        <v>28</v>
      </c>
      <c r="K40" s="67" t="s">
        <v>29</v>
      </c>
      <c r="L40" s="67" t="s">
        <v>30</v>
      </c>
      <c r="M40" s="67" t="s">
        <v>31</v>
      </c>
      <c r="N40" s="67" t="s">
        <v>32</v>
      </c>
      <c r="O40" s="67" t="s">
        <v>33</v>
      </c>
      <c r="P40" s="67" t="s">
        <v>34</v>
      </c>
      <c r="Q40" s="67" t="s">
        <v>35</v>
      </c>
    </row>
    <row r="41" spans="1:18" s="46" customFormat="1" ht="16" thickBot="1" x14ac:dyDescent="0.4">
      <c r="A41" s="47">
        <v>67403</v>
      </c>
      <c r="B41" s="48">
        <v>3</v>
      </c>
      <c r="C41" s="48" t="s">
        <v>43</v>
      </c>
      <c r="D41" s="68">
        <v>1</v>
      </c>
      <c r="E41" s="172">
        <v>27.4</v>
      </c>
      <c r="F41" s="172">
        <v>28</v>
      </c>
      <c r="G41" s="172">
        <v>27.8</v>
      </c>
      <c r="H41" s="172">
        <v>28.8</v>
      </c>
      <c r="I41" s="172">
        <v>28.9</v>
      </c>
      <c r="J41" s="172">
        <v>27.8</v>
      </c>
      <c r="K41" s="172">
        <v>27.6</v>
      </c>
      <c r="L41" s="172">
        <v>29.6</v>
      </c>
      <c r="M41" s="172">
        <v>30.6</v>
      </c>
      <c r="N41" s="172">
        <v>31.3</v>
      </c>
      <c r="O41" s="172">
        <v>28.8</v>
      </c>
      <c r="P41" s="172">
        <v>27.5</v>
      </c>
      <c r="Q41" s="173">
        <f>AVERAGE(E41:P41)</f>
        <v>28.675000000000001</v>
      </c>
    </row>
    <row r="42" spans="1:18" s="46" customFormat="1" ht="16" thickBot="1" x14ac:dyDescent="0.4">
      <c r="A42" s="47">
        <v>67403</v>
      </c>
      <c r="B42" s="48">
        <v>3</v>
      </c>
      <c r="C42" s="48" t="s">
        <v>37</v>
      </c>
      <c r="D42" s="68">
        <v>98</v>
      </c>
      <c r="E42" s="164">
        <v>26</v>
      </c>
      <c r="F42" s="164">
        <v>25</v>
      </c>
      <c r="G42" s="164">
        <v>25</v>
      </c>
      <c r="H42" s="164">
        <v>25</v>
      </c>
      <c r="I42" s="164">
        <v>27</v>
      </c>
      <c r="J42" s="164">
        <v>22</v>
      </c>
      <c r="K42" s="164">
        <v>23</v>
      </c>
      <c r="L42" s="164">
        <v>23</v>
      </c>
      <c r="M42" s="164">
        <v>23</v>
      </c>
      <c r="N42" s="164">
        <v>25</v>
      </c>
      <c r="O42" s="164">
        <v>24</v>
      </c>
      <c r="P42" s="164">
        <v>20</v>
      </c>
      <c r="Q42" s="173">
        <f>AVERAGE(E42:P42)</f>
        <v>24</v>
      </c>
      <c r="R42" s="90"/>
    </row>
    <row r="43" spans="1:18" s="46" customFormat="1" ht="16" thickBot="1" x14ac:dyDescent="0.4">
      <c r="A43" s="47"/>
      <c r="B43" s="48"/>
      <c r="C43" s="48"/>
      <c r="D43" s="4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67403</v>
      </c>
      <c r="B50" s="48">
        <v>4</v>
      </c>
      <c r="C50" s="48" t="s">
        <v>43</v>
      </c>
      <c r="D50" s="68">
        <v>1</v>
      </c>
      <c r="E50" s="66">
        <v>17</v>
      </c>
      <c r="F50" s="66">
        <v>17.2</v>
      </c>
      <c r="G50" s="66">
        <v>17.100000000000001</v>
      </c>
      <c r="H50" s="66">
        <v>16.3</v>
      </c>
      <c r="I50" s="66">
        <v>14.1</v>
      </c>
      <c r="J50" s="66">
        <v>11.4</v>
      </c>
      <c r="K50" s="66">
        <v>10.9</v>
      </c>
      <c r="L50" s="66">
        <v>13.1</v>
      </c>
      <c r="M50" s="66">
        <v>15.9</v>
      </c>
      <c r="N50" s="66">
        <v>17.2</v>
      </c>
      <c r="O50" s="66">
        <v>16.8</v>
      </c>
      <c r="P50" s="66">
        <v>16.8</v>
      </c>
      <c r="Q50" s="164">
        <f>AVERAGE(E50:P50)</f>
        <v>15.316666666666668</v>
      </c>
    </row>
    <row r="51" spans="1:17" s="46" customFormat="1" ht="16" thickBot="1" x14ac:dyDescent="0.4">
      <c r="A51" s="47">
        <v>67403</v>
      </c>
      <c r="B51" s="48">
        <v>4</v>
      </c>
      <c r="C51" s="48" t="s">
        <v>37</v>
      </c>
      <c r="D51" s="68">
        <v>98</v>
      </c>
      <c r="E51" s="117">
        <v>23</v>
      </c>
      <c r="F51" s="117">
        <v>23</v>
      </c>
      <c r="G51" s="117">
        <v>22</v>
      </c>
      <c r="H51" s="117">
        <v>24</v>
      </c>
      <c r="I51" s="117">
        <v>25</v>
      </c>
      <c r="J51" s="117">
        <v>20</v>
      </c>
      <c r="K51" s="117">
        <v>24</v>
      </c>
      <c r="L51" s="117">
        <v>25</v>
      </c>
      <c r="M51" s="117">
        <v>23</v>
      </c>
      <c r="N51" s="117">
        <v>25</v>
      </c>
      <c r="O51" s="117">
        <v>23</v>
      </c>
      <c r="P51" s="117">
        <v>20</v>
      </c>
      <c r="Q51" s="164">
        <f>AVERAGE(E51:P51)</f>
        <v>23.083333333333332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67403</v>
      </c>
      <c r="B59" s="48">
        <v>5</v>
      </c>
      <c r="C59" s="48" t="s">
        <v>43</v>
      </c>
      <c r="D59" s="48">
        <v>1</v>
      </c>
      <c r="E59" s="51">
        <v>22.2</v>
      </c>
      <c r="F59" s="51">
        <v>22.6</v>
      </c>
      <c r="G59" s="51">
        <v>22.450000000000003</v>
      </c>
      <c r="H59" s="51">
        <v>22.55</v>
      </c>
      <c r="I59" s="51">
        <v>21.5</v>
      </c>
      <c r="J59" s="51">
        <v>19.600000000000001</v>
      </c>
      <c r="K59" s="51">
        <v>19.25</v>
      </c>
      <c r="L59" s="51">
        <v>21.35</v>
      </c>
      <c r="M59" s="51">
        <v>23.25</v>
      </c>
      <c r="N59" s="51">
        <v>24.25</v>
      </c>
      <c r="O59" s="51">
        <v>22.8</v>
      </c>
      <c r="P59" s="51">
        <v>22.15</v>
      </c>
      <c r="Q59" s="51">
        <f>AVERAGE(E59:P59)</f>
        <v>21.995833333333334</v>
      </c>
    </row>
    <row r="60" spans="1:17" s="46" customFormat="1" ht="16" thickBot="1" x14ac:dyDescent="0.4">
      <c r="A60" s="47">
        <v>67403</v>
      </c>
      <c r="B60" s="48">
        <v>5</v>
      </c>
      <c r="C60" s="48" t="s">
        <v>37</v>
      </c>
      <c r="D60" s="48">
        <v>98</v>
      </c>
      <c r="E60" s="51">
        <v>23</v>
      </c>
      <c r="F60" s="51">
        <v>23</v>
      </c>
      <c r="G60" s="51">
        <v>22</v>
      </c>
      <c r="H60" s="51">
        <v>24</v>
      </c>
      <c r="I60" s="51">
        <v>25</v>
      </c>
      <c r="J60" s="51">
        <v>20</v>
      </c>
      <c r="K60" s="51">
        <v>24</v>
      </c>
      <c r="L60" s="51">
        <v>25</v>
      </c>
      <c r="M60" s="51">
        <v>23</v>
      </c>
      <c r="N60" s="51">
        <v>25</v>
      </c>
      <c r="O60" s="51">
        <v>23</v>
      </c>
      <c r="P60" s="55">
        <v>20</v>
      </c>
      <c r="Q60" s="51">
        <f>AVERAGE(E60:P60)</f>
        <v>23.083333333333332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67403</v>
      </c>
      <c r="B70" s="48">
        <v>11</v>
      </c>
      <c r="C70" s="48" t="s">
        <v>47</v>
      </c>
      <c r="D70" s="48">
        <v>6</v>
      </c>
      <c r="E70" s="51">
        <v>106.8</v>
      </c>
      <c r="F70" s="51">
        <v>75.400000000000006</v>
      </c>
      <c r="G70" s="51">
        <v>125.6</v>
      </c>
      <c r="H70" s="51">
        <v>9.1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2">
        <v>874.09999999999991</v>
      </c>
    </row>
    <row r="71" spans="1:17" s="46" customFormat="1" ht="16" thickBot="1" x14ac:dyDescent="0.4">
      <c r="A71" s="47">
        <v>67403</v>
      </c>
      <c r="B71" s="48">
        <v>11</v>
      </c>
      <c r="C71" s="48" t="s">
        <v>48</v>
      </c>
      <c r="D71" s="48">
        <v>7</v>
      </c>
      <c r="E71" s="51">
        <v>186.2</v>
      </c>
      <c r="F71" s="51">
        <v>130.9</v>
      </c>
      <c r="G71" s="51">
        <v>161.19999999999999</v>
      </c>
      <c r="H71" s="51">
        <v>70.600000000000009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24.8</v>
      </c>
      <c r="O71" s="51">
        <v>100.5</v>
      </c>
      <c r="P71" s="51">
        <v>146.30000000000001</v>
      </c>
      <c r="Q71" s="52">
        <v>1122.5999999999999</v>
      </c>
    </row>
    <row r="72" spans="1:17" s="46" customFormat="1" ht="16" thickBot="1" x14ac:dyDescent="0.4">
      <c r="A72" s="47">
        <v>67403</v>
      </c>
      <c r="B72" s="48">
        <v>11</v>
      </c>
      <c r="C72" s="48" t="s">
        <v>49</v>
      </c>
      <c r="D72" s="48">
        <v>8</v>
      </c>
      <c r="E72" s="51">
        <v>218.4</v>
      </c>
      <c r="F72" s="51">
        <v>171.79999999999998</v>
      </c>
      <c r="G72" s="51">
        <v>216.3</v>
      </c>
      <c r="H72" s="55">
        <v>89</v>
      </c>
      <c r="I72" s="51">
        <v>0.3</v>
      </c>
      <c r="J72" s="51">
        <v>0</v>
      </c>
      <c r="K72" s="51">
        <v>0</v>
      </c>
      <c r="L72" s="51">
        <v>0</v>
      </c>
      <c r="M72" s="51">
        <v>3.1</v>
      </c>
      <c r="N72" s="51">
        <v>48.3</v>
      </c>
      <c r="O72" s="51">
        <v>129.9</v>
      </c>
      <c r="P72" s="51">
        <v>177.8</v>
      </c>
      <c r="Q72" s="52">
        <v>1202.8</v>
      </c>
    </row>
    <row r="73" spans="1:17" s="46" customFormat="1" ht="16" thickBot="1" x14ac:dyDescent="0.4">
      <c r="A73" s="47">
        <v>67403</v>
      </c>
      <c r="B73" s="48">
        <v>11</v>
      </c>
      <c r="C73" s="48" t="s">
        <v>50</v>
      </c>
      <c r="D73" s="48">
        <v>9</v>
      </c>
      <c r="E73" s="51">
        <v>245.4</v>
      </c>
      <c r="F73" s="51">
        <v>202.7</v>
      </c>
      <c r="G73" s="51">
        <v>277.7</v>
      </c>
      <c r="H73" s="51">
        <v>105.69999999999999</v>
      </c>
      <c r="I73" s="51">
        <v>8.6</v>
      </c>
      <c r="J73" s="51">
        <v>0</v>
      </c>
      <c r="K73" s="51">
        <v>0</v>
      </c>
      <c r="L73" s="51">
        <v>0</v>
      </c>
      <c r="M73" s="51">
        <v>10.7</v>
      </c>
      <c r="N73" s="51">
        <v>77.099999999999994</v>
      </c>
      <c r="O73" s="55">
        <v>175.1</v>
      </c>
      <c r="P73" s="51">
        <v>242.2</v>
      </c>
      <c r="Q73" s="52">
        <v>1270.3000000000002</v>
      </c>
    </row>
    <row r="74" spans="1:17" s="46" customFormat="1" ht="16" thickBot="1" x14ac:dyDescent="0.4">
      <c r="A74" s="47">
        <v>67403</v>
      </c>
      <c r="B74" s="48">
        <v>11</v>
      </c>
      <c r="C74" s="48" t="s">
        <v>51</v>
      </c>
      <c r="D74" s="48">
        <v>10</v>
      </c>
      <c r="E74" s="51">
        <v>293.40000000000003</v>
      </c>
      <c r="F74" s="51">
        <v>228.10000000000002</v>
      </c>
      <c r="G74" s="51">
        <v>341.4</v>
      </c>
      <c r="H74" s="51">
        <v>172.6</v>
      </c>
      <c r="I74" s="51">
        <v>36.5</v>
      </c>
      <c r="J74" s="51">
        <v>0</v>
      </c>
      <c r="K74" s="51">
        <v>0</v>
      </c>
      <c r="L74" s="51">
        <v>0</v>
      </c>
      <c r="M74" s="51">
        <v>23.3</v>
      </c>
      <c r="N74" s="51">
        <v>122.6</v>
      </c>
      <c r="O74" s="51">
        <v>197.5</v>
      </c>
      <c r="P74" s="51">
        <v>295.7</v>
      </c>
      <c r="Q74" s="52">
        <v>1408.5</v>
      </c>
    </row>
    <row r="75" spans="1:17" s="46" customFormat="1" ht="16" thickBot="1" x14ac:dyDescent="0.4">
      <c r="A75" s="47">
        <v>67403</v>
      </c>
      <c r="B75" s="48">
        <v>11</v>
      </c>
      <c r="C75" s="48" t="s">
        <v>52</v>
      </c>
      <c r="D75" s="48">
        <v>11</v>
      </c>
      <c r="E75" s="157">
        <v>378.5</v>
      </c>
      <c r="F75" s="157">
        <v>332.6</v>
      </c>
      <c r="G75" s="157">
        <v>399.3</v>
      </c>
      <c r="H75" s="157">
        <v>236.79999999999998</v>
      </c>
      <c r="I75" s="157">
        <v>110.00000000000001</v>
      </c>
      <c r="J75" s="157">
        <v>7.7</v>
      </c>
      <c r="K75" s="157">
        <v>0</v>
      </c>
      <c r="L75" s="157">
        <v>17.8</v>
      </c>
      <c r="M75" s="157">
        <v>63.2</v>
      </c>
      <c r="N75" s="157">
        <v>190</v>
      </c>
      <c r="O75" s="157">
        <v>273.60000000000002</v>
      </c>
      <c r="P75" s="157">
        <v>403.29999999999995</v>
      </c>
      <c r="Q75" s="158">
        <v>1883.6</v>
      </c>
    </row>
    <row r="76" spans="1:17" s="46" customFormat="1" ht="16" thickBot="1" x14ac:dyDescent="0.4">
      <c r="A76" s="47">
        <v>67403</v>
      </c>
      <c r="B76" s="48">
        <v>11</v>
      </c>
      <c r="C76" s="48" t="s">
        <v>37</v>
      </c>
      <c r="D76" s="68">
        <v>98</v>
      </c>
      <c r="E76" s="117">
        <v>26</v>
      </c>
      <c r="F76" s="117">
        <v>26</v>
      </c>
      <c r="G76" s="117">
        <v>26</v>
      </c>
      <c r="H76" s="117">
        <v>26</v>
      </c>
      <c r="I76" s="117">
        <v>26</v>
      </c>
      <c r="J76" s="117">
        <v>26</v>
      </c>
      <c r="K76" s="117">
        <v>26</v>
      </c>
      <c r="L76" s="117">
        <v>26</v>
      </c>
      <c r="M76" s="117">
        <v>26</v>
      </c>
      <c r="N76" s="117">
        <v>26</v>
      </c>
      <c r="O76" s="117">
        <v>26</v>
      </c>
      <c r="P76" s="117">
        <v>26</v>
      </c>
      <c r="Q76" s="117">
        <v>26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67403</v>
      </c>
      <c r="B82" s="48">
        <v>12</v>
      </c>
      <c r="C82" s="48" t="s">
        <v>39</v>
      </c>
      <c r="D82" s="48">
        <v>5</v>
      </c>
      <c r="E82" s="106">
        <v>25</v>
      </c>
      <c r="F82" s="106">
        <v>25</v>
      </c>
      <c r="G82" s="106">
        <v>25</v>
      </c>
      <c r="H82" s="106">
        <v>25</v>
      </c>
      <c r="I82" s="106">
        <v>25</v>
      </c>
      <c r="J82" s="106">
        <v>24</v>
      </c>
      <c r="K82" s="106">
        <v>25</v>
      </c>
      <c r="L82" s="106">
        <v>25</v>
      </c>
      <c r="M82" s="106">
        <v>21</v>
      </c>
      <c r="N82" s="106">
        <v>25</v>
      </c>
      <c r="O82" s="106">
        <v>25</v>
      </c>
      <c r="P82" s="106">
        <v>25</v>
      </c>
      <c r="Q82" s="106">
        <f>AVERAGE(E82:P82)</f>
        <v>24.583333333333332</v>
      </c>
    </row>
    <row r="83" spans="1:17" s="46" customFormat="1" ht="16" thickBot="1" x14ac:dyDescent="0.4">
      <c r="A83" s="47">
        <v>67403</v>
      </c>
      <c r="B83" s="48">
        <v>12</v>
      </c>
      <c r="C83" s="48" t="s">
        <v>37</v>
      </c>
      <c r="D83" s="48">
        <v>98</v>
      </c>
      <c r="E83" s="51">
        <v>26</v>
      </c>
      <c r="F83" s="51">
        <v>25</v>
      </c>
      <c r="G83" s="51">
        <v>25</v>
      </c>
      <c r="H83" s="51">
        <v>25</v>
      </c>
      <c r="I83" s="51">
        <v>27</v>
      </c>
      <c r="J83" s="51">
        <v>22</v>
      </c>
      <c r="K83" s="51">
        <v>23</v>
      </c>
      <c r="L83" s="51">
        <v>23</v>
      </c>
      <c r="M83" s="51">
        <v>23</v>
      </c>
      <c r="N83" s="51">
        <v>25</v>
      </c>
      <c r="O83" s="51">
        <v>24</v>
      </c>
      <c r="P83" s="51">
        <v>20</v>
      </c>
      <c r="Q83" s="106">
        <f>AVERAGE(E83:P83)</f>
        <v>24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67403</v>
      </c>
      <c r="B91" s="48">
        <v>12</v>
      </c>
      <c r="C91" s="48" t="s">
        <v>39</v>
      </c>
      <c r="D91" s="48">
        <v>5</v>
      </c>
      <c r="E91" s="159">
        <v>0</v>
      </c>
      <c r="F91" s="159">
        <v>1</v>
      </c>
      <c r="G91" s="159">
        <v>1</v>
      </c>
      <c r="H91" s="159">
        <v>2</v>
      </c>
      <c r="I91" s="159">
        <v>1</v>
      </c>
      <c r="J91" s="159">
        <v>0</v>
      </c>
      <c r="K91" s="159">
        <v>0</v>
      </c>
      <c r="L91" s="159">
        <v>0</v>
      </c>
      <c r="M91" s="159">
        <v>20</v>
      </c>
      <c r="N91" s="159">
        <v>0</v>
      </c>
      <c r="O91" s="159">
        <v>0</v>
      </c>
      <c r="P91" s="159">
        <v>0</v>
      </c>
      <c r="Q91" s="51">
        <f>AVERAGE(E91:P91)</f>
        <v>2.0833333333333335</v>
      </c>
    </row>
    <row r="92" spans="1:17" s="46" customFormat="1" ht="16" thickBot="1" x14ac:dyDescent="0.4">
      <c r="A92" s="47">
        <v>67403</v>
      </c>
      <c r="B92" s="48">
        <v>12</v>
      </c>
      <c r="C92" s="48" t="s">
        <v>37</v>
      </c>
      <c r="D92" s="48">
        <v>98</v>
      </c>
      <c r="E92" s="160">
        <v>26</v>
      </c>
      <c r="F92" s="160">
        <v>25</v>
      </c>
      <c r="G92" s="160">
        <v>25</v>
      </c>
      <c r="H92" s="160">
        <v>25</v>
      </c>
      <c r="I92" s="160">
        <v>27</v>
      </c>
      <c r="J92" s="160">
        <v>22</v>
      </c>
      <c r="K92" s="160">
        <v>23</v>
      </c>
      <c r="L92" s="160">
        <v>23</v>
      </c>
      <c r="M92" s="160">
        <v>23</v>
      </c>
      <c r="N92" s="160">
        <v>25</v>
      </c>
      <c r="O92" s="160">
        <v>24</v>
      </c>
      <c r="P92" s="160">
        <v>20</v>
      </c>
      <c r="Q92" s="106">
        <v>24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67403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51">
        <f>AVERAGE(E100:P100)</f>
        <v>0</v>
      </c>
    </row>
    <row r="101" spans="1:17" s="46" customFormat="1" ht="16" thickBot="1" x14ac:dyDescent="0.4">
      <c r="A101" s="47">
        <v>67403</v>
      </c>
      <c r="B101" s="48">
        <v>12</v>
      </c>
      <c r="C101" s="48" t="s">
        <v>37</v>
      </c>
      <c r="D101" s="48">
        <v>98</v>
      </c>
      <c r="E101" s="106">
        <v>26</v>
      </c>
      <c r="F101" s="106">
        <v>25</v>
      </c>
      <c r="G101" s="106">
        <v>25</v>
      </c>
      <c r="H101" s="106">
        <v>25</v>
      </c>
      <c r="I101" s="106">
        <v>27</v>
      </c>
      <c r="J101" s="106">
        <v>22</v>
      </c>
      <c r="K101" s="106">
        <v>23</v>
      </c>
      <c r="L101" s="106">
        <v>23</v>
      </c>
      <c r="M101" s="106">
        <v>23</v>
      </c>
      <c r="N101" s="106">
        <v>25</v>
      </c>
      <c r="O101" s="106">
        <v>24</v>
      </c>
      <c r="P101" s="106">
        <v>20</v>
      </c>
      <c r="Q101" s="51">
        <v>24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67403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f>AVERAGE(E109:P109)</f>
        <v>0</v>
      </c>
    </row>
    <row r="110" spans="1:17" s="46" customFormat="1" ht="16" thickBot="1" x14ac:dyDescent="0.4">
      <c r="A110" s="47">
        <v>67403</v>
      </c>
      <c r="B110" s="48">
        <v>12</v>
      </c>
      <c r="C110" s="48" t="s">
        <v>37</v>
      </c>
      <c r="D110" s="48">
        <v>98</v>
      </c>
      <c r="E110" s="106">
        <v>26</v>
      </c>
      <c r="F110" s="106">
        <v>25</v>
      </c>
      <c r="G110" s="106">
        <v>25</v>
      </c>
      <c r="H110" s="106">
        <v>25</v>
      </c>
      <c r="I110" s="106">
        <v>27</v>
      </c>
      <c r="J110" s="106">
        <v>22</v>
      </c>
      <c r="K110" s="106">
        <v>23</v>
      </c>
      <c r="L110" s="106">
        <v>23</v>
      </c>
      <c r="M110" s="106">
        <v>23</v>
      </c>
      <c r="N110" s="106">
        <v>25</v>
      </c>
      <c r="O110" s="106">
        <v>24</v>
      </c>
      <c r="P110" s="106">
        <v>20</v>
      </c>
      <c r="Q110" s="51">
        <v>24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67403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1</v>
      </c>
      <c r="K118" s="51">
        <v>1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2</v>
      </c>
    </row>
    <row r="119" spans="1:17" s="46" customFormat="1" ht="16" thickBot="1" x14ac:dyDescent="0.4">
      <c r="A119" s="47">
        <v>67403</v>
      </c>
      <c r="B119" s="48">
        <v>14</v>
      </c>
      <c r="C119" s="48" t="s">
        <v>37</v>
      </c>
      <c r="D119" s="48">
        <v>98</v>
      </c>
      <c r="E119" s="106">
        <v>26</v>
      </c>
      <c r="F119" s="106">
        <v>25</v>
      </c>
      <c r="G119" s="106">
        <v>25</v>
      </c>
      <c r="H119" s="106">
        <v>25</v>
      </c>
      <c r="I119" s="106">
        <v>27</v>
      </c>
      <c r="J119" s="106">
        <v>22</v>
      </c>
      <c r="K119" s="106">
        <v>23</v>
      </c>
      <c r="L119" s="106">
        <v>23</v>
      </c>
      <c r="M119" s="106">
        <v>23</v>
      </c>
      <c r="N119" s="106">
        <v>25</v>
      </c>
      <c r="O119" s="106">
        <v>24</v>
      </c>
      <c r="P119" s="106">
        <v>20</v>
      </c>
      <c r="Q119" s="51">
        <v>24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67403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67403</v>
      </c>
      <c r="B128" s="48">
        <v>15</v>
      </c>
      <c r="C128" s="48" t="s">
        <v>37</v>
      </c>
      <c r="D128" s="48">
        <v>98</v>
      </c>
      <c r="E128" s="106">
        <v>23</v>
      </c>
      <c r="F128" s="106">
        <v>23</v>
      </c>
      <c r="G128" s="106">
        <v>22</v>
      </c>
      <c r="H128" s="106">
        <v>24</v>
      </c>
      <c r="I128" s="106">
        <v>25</v>
      </c>
      <c r="J128" s="106">
        <v>20</v>
      </c>
      <c r="K128" s="106">
        <v>24</v>
      </c>
      <c r="L128" s="106">
        <v>25</v>
      </c>
      <c r="M128" s="106">
        <v>23</v>
      </c>
      <c r="N128" s="106">
        <v>25</v>
      </c>
      <c r="O128" s="106">
        <v>23</v>
      </c>
      <c r="P128" s="106">
        <v>20</v>
      </c>
      <c r="Q128" s="51">
        <f>AVERAGE(E128:P128)</f>
        <v>23.083333333333332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67403</v>
      </c>
      <c r="B136" s="48">
        <v>16</v>
      </c>
      <c r="C136" s="48" t="s">
        <v>39</v>
      </c>
      <c r="D136" s="48">
        <v>5</v>
      </c>
      <c r="E136" s="66">
        <v>26</v>
      </c>
      <c r="F136" s="66">
        <v>26</v>
      </c>
      <c r="G136" s="66">
        <v>26</v>
      </c>
      <c r="H136" s="66">
        <v>26</v>
      </c>
      <c r="I136" s="66">
        <v>12</v>
      </c>
      <c r="J136" s="66">
        <v>1</v>
      </c>
      <c r="K136" s="66">
        <v>0</v>
      </c>
      <c r="L136" s="66">
        <v>2</v>
      </c>
      <c r="M136" s="66">
        <v>14</v>
      </c>
      <c r="N136" s="66">
        <v>25</v>
      </c>
      <c r="O136" s="66">
        <v>25</v>
      </c>
      <c r="P136" s="66">
        <v>25</v>
      </c>
      <c r="Q136" s="51">
        <f>SUM(E136:P136)</f>
        <v>208</v>
      </c>
    </row>
    <row r="137" spans="1:17" s="46" customFormat="1" ht="16" thickBot="1" x14ac:dyDescent="0.4">
      <c r="A137" s="47">
        <v>67403</v>
      </c>
      <c r="B137" s="48">
        <v>16</v>
      </c>
      <c r="C137" s="48" t="s">
        <v>37</v>
      </c>
      <c r="D137" s="48">
        <v>98</v>
      </c>
      <c r="E137" s="66">
        <v>26</v>
      </c>
      <c r="F137" s="66">
        <v>26</v>
      </c>
      <c r="G137" s="66">
        <v>26</v>
      </c>
      <c r="H137" s="66">
        <v>26</v>
      </c>
      <c r="I137" s="66">
        <v>26</v>
      </c>
      <c r="J137" s="66">
        <v>26</v>
      </c>
      <c r="K137" s="66">
        <v>26</v>
      </c>
      <c r="L137" s="66">
        <v>26</v>
      </c>
      <c r="M137" s="66">
        <v>26</v>
      </c>
      <c r="N137" s="66">
        <v>26</v>
      </c>
      <c r="O137" s="66">
        <v>26</v>
      </c>
      <c r="P137" s="66">
        <v>26</v>
      </c>
      <c r="Q137" s="66">
        <v>26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67403</v>
      </c>
      <c r="B145" s="48">
        <v>16</v>
      </c>
      <c r="C145" s="48" t="s">
        <v>39</v>
      </c>
      <c r="D145" s="48">
        <v>5</v>
      </c>
      <c r="E145" s="51">
        <v>26</v>
      </c>
      <c r="F145" s="51">
        <v>26</v>
      </c>
      <c r="G145" s="51">
        <v>26</v>
      </c>
      <c r="H145" s="51">
        <v>25</v>
      </c>
      <c r="I145" s="51">
        <v>9</v>
      </c>
      <c r="J145" s="51">
        <v>0</v>
      </c>
      <c r="K145" s="51">
        <v>0</v>
      </c>
      <c r="L145" s="51">
        <v>1</v>
      </c>
      <c r="M145" s="55">
        <v>11</v>
      </c>
      <c r="N145" s="51">
        <v>25</v>
      </c>
      <c r="O145" s="51">
        <v>25</v>
      </c>
      <c r="P145" s="51">
        <v>25</v>
      </c>
      <c r="Q145" s="51">
        <f>SUM(E145:P145)</f>
        <v>199</v>
      </c>
    </row>
    <row r="146" spans="1:17" s="46" customFormat="1" ht="16" thickBot="1" x14ac:dyDescent="0.4">
      <c r="A146" s="47">
        <v>67403</v>
      </c>
      <c r="B146" s="48">
        <v>16</v>
      </c>
      <c r="C146" s="48" t="s">
        <v>37</v>
      </c>
      <c r="D146" s="48">
        <v>98</v>
      </c>
      <c r="E146" s="106">
        <v>26</v>
      </c>
      <c r="F146" s="106">
        <v>26</v>
      </c>
      <c r="G146" s="106">
        <v>26</v>
      </c>
      <c r="H146" s="106">
        <v>26</v>
      </c>
      <c r="I146" s="106">
        <v>26</v>
      </c>
      <c r="J146" s="106">
        <v>26</v>
      </c>
      <c r="K146" s="106">
        <v>26</v>
      </c>
      <c r="L146" s="106">
        <v>26</v>
      </c>
      <c r="M146" s="106">
        <v>26</v>
      </c>
      <c r="N146" s="106">
        <v>26</v>
      </c>
      <c r="O146" s="106">
        <v>26</v>
      </c>
      <c r="P146" s="106">
        <v>26</v>
      </c>
      <c r="Q146" s="106">
        <v>26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67403</v>
      </c>
      <c r="B154" s="48">
        <v>16</v>
      </c>
      <c r="C154" s="48" t="s">
        <v>39</v>
      </c>
      <c r="D154" s="48">
        <v>5</v>
      </c>
      <c r="E154" s="66">
        <v>26</v>
      </c>
      <c r="F154" s="66">
        <v>26</v>
      </c>
      <c r="G154" s="66">
        <v>26</v>
      </c>
      <c r="H154" s="66">
        <v>23</v>
      </c>
      <c r="I154" s="66">
        <v>3</v>
      </c>
      <c r="J154" s="66">
        <v>0</v>
      </c>
      <c r="K154" s="66">
        <v>0</v>
      </c>
      <c r="L154" s="66">
        <v>0</v>
      </c>
      <c r="M154" s="66">
        <v>2</v>
      </c>
      <c r="N154" s="66">
        <v>15</v>
      </c>
      <c r="O154" s="66">
        <v>25</v>
      </c>
      <c r="P154" s="66">
        <v>25</v>
      </c>
      <c r="Q154" s="66">
        <f>SUM(E154:P154)</f>
        <v>171</v>
      </c>
    </row>
    <row r="155" spans="1:17" s="46" customFormat="1" ht="16" thickBot="1" x14ac:dyDescent="0.4">
      <c r="A155" s="47">
        <v>67403</v>
      </c>
      <c r="B155" s="48">
        <v>16</v>
      </c>
      <c r="C155" s="48" t="s">
        <v>37</v>
      </c>
      <c r="D155" s="48">
        <v>98</v>
      </c>
      <c r="E155" s="51">
        <v>26</v>
      </c>
      <c r="F155" s="51">
        <v>26</v>
      </c>
      <c r="G155" s="51">
        <v>26</v>
      </c>
      <c r="H155" s="51">
        <v>26</v>
      </c>
      <c r="I155" s="51">
        <v>26</v>
      </c>
      <c r="J155" s="51">
        <v>26</v>
      </c>
      <c r="K155" s="51">
        <v>26</v>
      </c>
      <c r="L155" s="51">
        <v>26</v>
      </c>
      <c r="M155" s="51">
        <v>26</v>
      </c>
      <c r="N155" s="51">
        <v>26</v>
      </c>
      <c r="O155" s="51">
        <v>26</v>
      </c>
      <c r="P155" s="51">
        <v>26</v>
      </c>
      <c r="Q155" s="51">
        <v>26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67403</v>
      </c>
      <c r="B163" s="48">
        <v>16</v>
      </c>
      <c r="C163" s="48" t="s">
        <v>39</v>
      </c>
      <c r="D163" s="48">
        <v>5</v>
      </c>
      <c r="E163" s="52">
        <v>26</v>
      </c>
      <c r="F163" s="52">
        <v>26</v>
      </c>
      <c r="G163" s="52">
        <v>26</v>
      </c>
      <c r="H163" s="52">
        <v>26</v>
      </c>
      <c r="I163" s="52">
        <v>13</v>
      </c>
      <c r="J163" s="52">
        <v>3</v>
      </c>
      <c r="K163" s="52">
        <v>1</v>
      </c>
      <c r="L163" s="52">
        <v>4</v>
      </c>
      <c r="M163" s="52">
        <v>16</v>
      </c>
      <c r="N163" s="52">
        <v>24</v>
      </c>
      <c r="O163" s="52">
        <v>24</v>
      </c>
      <c r="P163" s="52">
        <v>24</v>
      </c>
      <c r="Q163" s="52">
        <f>SUM(E163:P163)</f>
        <v>213</v>
      </c>
    </row>
    <row r="164" spans="1:17" s="46" customFormat="1" ht="16" thickBot="1" x14ac:dyDescent="0.4">
      <c r="A164" s="47">
        <v>67403</v>
      </c>
      <c r="B164" s="48">
        <v>16</v>
      </c>
      <c r="C164" s="48" t="s">
        <v>37</v>
      </c>
      <c r="D164" s="48">
        <v>98</v>
      </c>
      <c r="E164" s="66">
        <v>26</v>
      </c>
      <c r="F164" s="66">
        <v>26</v>
      </c>
      <c r="G164" s="66">
        <v>26</v>
      </c>
      <c r="H164" s="66">
        <v>26</v>
      </c>
      <c r="I164" s="66">
        <v>26</v>
      </c>
      <c r="J164" s="66">
        <v>26</v>
      </c>
      <c r="K164" s="66">
        <v>26</v>
      </c>
      <c r="L164" s="66">
        <v>26</v>
      </c>
      <c r="M164" s="66">
        <v>26</v>
      </c>
      <c r="N164" s="66">
        <v>26</v>
      </c>
      <c r="O164" s="66">
        <v>26</v>
      </c>
      <c r="P164" s="66">
        <v>26</v>
      </c>
      <c r="Q164" s="66">
        <v>26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67403</v>
      </c>
      <c r="B172" s="48">
        <v>16</v>
      </c>
      <c r="C172" s="48" t="s">
        <v>39</v>
      </c>
      <c r="D172" s="48">
        <v>5</v>
      </c>
      <c r="E172" s="52">
        <v>23</v>
      </c>
      <c r="F172" s="52">
        <v>19</v>
      </c>
      <c r="G172" s="52">
        <v>23</v>
      </c>
      <c r="H172" s="52">
        <v>7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1</v>
      </c>
      <c r="O172" s="52">
        <v>14</v>
      </c>
      <c r="P172" s="52">
        <v>19</v>
      </c>
      <c r="Q172" s="52">
        <f>SUM(E172:P172)</f>
        <v>106</v>
      </c>
    </row>
    <row r="173" spans="1:17" s="46" customFormat="1" ht="16" thickBot="1" x14ac:dyDescent="0.4">
      <c r="A173" s="47">
        <v>67403</v>
      </c>
      <c r="B173" s="48">
        <v>16</v>
      </c>
      <c r="C173" s="48" t="s">
        <v>37</v>
      </c>
      <c r="D173" s="48">
        <v>98</v>
      </c>
      <c r="E173" s="66">
        <v>26</v>
      </c>
      <c r="F173" s="66">
        <v>26</v>
      </c>
      <c r="G173" s="66">
        <v>26</v>
      </c>
      <c r="H173" s="66">
        <v>26</v>
      </c>
      <c r="I173" s="66">
        <v>26</v>
      </c>
      <c r="J173" s="66">
        <v>26</v>
      </c>
      <c r="K173" s="66">
        <v>26</v>
      </c>
      <c r="L173" s="66">
        <v>26</v>
      </c>
      <c r="M173" s="66">
        <v>26</v>
      </c>
      <c r="N173" s="66">
        <v>26</v>
      </c>
      <c r="O173" s="66">
        <v>26</v>
      </c>
      <c r="P173" s="66">
        <v>26</v>
      </c>
      <c r="Q173" s="66">
        <v>26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107" customFormat="1" ht="15.5" x14ac:dyDescent="0.35">
      <c r="A176" s="108"/>
      <c r="B176" s="109"/>
      <c r="C176" s="109"/>
      <c r="D176" s="109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46" customFormat="1" ht="16" thickBot="1" x14ac:dyDescent="0.4">
      <c r="A178" s="42" t="s">
        <v>16</v>
      </c>
      <c r="B178" s="43" t="s">
        <v>17</v>
      </c>
      <c r="C178" s="43" t="s">
        <v>18</v>
      </c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s="46" customFormat="1" ht="16" thickBot="1" x14ac:dyDescent="0.4">
      <c r="A179" s="47">
        <v>20</v>
      </c>
      <c r="B179" s="48" t="s">
        <v>69</v>
      </c>
      <c r="C179" s="48" t="s">
        <v>42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9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2" t="s">
        <v>7</v>
      </c>
      <c r="B181" s="43" t="s">
        <v>16</v>
      </c>
      <c r="C181" s="43" t="s">
        <v>21</v>
      </c>
      <c r="D181" s="43" t="s">
        <v>22</v>
      </c>
      <c r="E181" s="50" t="s">
        <v>23</v>
      </c>
      <c r="F181" s="50" t="s">
        <v>24</v>
      </c>
      <c r="G181" s="50" t="s">
        <v>25</v>
      </c>
      <c r="H181" s="50" t="s">
        <v>26</v>
      </c>
      <c r="I181" s="50" t="s">
        <v>27</v>
      </c>
      <c r="J181" s="50" t="s">
        <v>28</v>
      </c>
      <c r="K181" s="50" t="s">
        <v>29</v>
      </c>
      <c r="L181" s="50" t="s">
        <v>30</v>
      </c>
      <c r="M181" s="50" t="s">
        <v>31</v>
      </c>
      <c r="N181" s="50" t="s">
        <v>32</v>
      </c>
      <c r="O181" s="50" t="s">
        <v>33</v>
      </c>
      <c r="P181" s="50" t="s">
        <v>34</v>
      </c>
      <c r="Q181" s="50" t="s">
        <v>35</v>
      </c>
    </row>
    <row r="182" spans="1:17" s="46" customFormat="1" ht="16" thickBot="1" x14ac:dyDescent="0.4">
      <c r="A182" s="47">
        <v>67403</v>
      </c>
      <c r="B182" s="48">
        <v>20</v>
      </c>
      <c r="C182" s="48" t="s">
        <v>70</v>
      </c>
      <c r="D182" s="48">
        <v>2</v>
      </c>
      <c r="E182" s="51">
        <v>28.8</v>
      </c>
      <c r="F182" s="51">
        <v>30.3</v>
      </c>
      <c r="G182" s="51">
        <v>29.6</v>
      </c>
      <c r="H182" s="51">
        <v>30.4</v>
      </c>
      <c r="I182" s="51">
        <v>30.3</v>
      </c>
      <c r="J182" s="51">
        <v>29.4</v>
      </c>
      <c r="K182" s="55">
        <v>29.6</v>
      </c>
      <c r="L182" s="51">
        <v>30.8</v>
      </c>
      <c r="M182" s="55">
        <v>32.4</v>
      </c>
      <c r="N182" s="51">
        <v>33</v>
      </c>
      <c r="O182" s="51">
        <v>30.8</v>
      </c>
      <c r="P182" s="51">
        <v>28.9</v>
      </c>
      <c r="Q182" s="51">
        <f>AVERAGE(E182:P182)</f>
        <v>30.358333333333334</v>
      </c>
    </row>
    <row r="183" spans="1:17" s="46" customFormat="1" ht="16" thickBot="1" x14ac:dyDescent="0.4">
      <c r="A183" s="47">
        <v>67403</v>
      </c>
      <c r="B183" s="48">
        <v>20</v>
      </c>
      <c r="C183" s="48" t="s">
        <v>71</v>
      </c>
      <c r="D183" s="48">
        <v>15</v>
      </c>
      <c r="E183" s="63">
        <v>2019</v>
      </c>
      <c r="F183" s="63">
        <v>2005</v>
      </c>
      <c r="G183" s="63">
        <v>2003</v>
      </c>
      <c r="H183" s="64">
        <v>2005</v>
      </c>
      <c r="I183" s="63">
        <v>2005</v>
      </c>
      <c r="J183" s="63">
        <v>2005</v>
      </c>
      <c r="K183" s="63">
        <v>2002</v>
      </c>
      <c r="L183" s="63">
        <v>2006</v>
      </c>
      <c r="M183" s="63">
        <v>2010</v>
      </c>
      <c r="N183" s="63">
        <v>2016</v>
      </c>
      <c r="O183" s="63">
        <v>2016</v>
      </c>
      <c r="P183" s="63">
        <v>2017</v>
      </c>
      <c r="Q183" s="63"/>
    </row>
    <row r="184" spans="1:17" s="46" customFormat="1" ht="16" thickBot="1" x14ac:dyDescent="0.4">
      <c r="A184" s="47"/>
      <c r="B184" s="48"/>
      <c r="C184" s="48"/>
      <c r="D184" s="48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s="46" customFormat="1" ht="16" thickBot="1" x14ac:dyDescent="0.4">
      <c r="A185" s="47"/>
      <c r="B185" s="48"/>
      <c r="C185" s="48"/>
      <c r="D185" s="48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s="46" customFormat="1" ht="16" thickBot="1" x14ac:dyDescent="0.4">
      <c r="A186" s="53"/>
      <c r="B186" s="54"/>
      <c r="C186" s="54"/>
      <c r="D186" s="54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7" s="46" customFormat="1" ht="16" thickBot="1" x14ac:dyDescent="0.4">
      <c r="A187" s="47" t="s">
        <v>16</v>
      </c>
      <c r="B187" s="48" t="s">
        <v>17</v>
      </c>
      <c r="C187" s="48" t="s">
        <v>18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7">
        <v>21</v>
      </c>
      <c r="B188" s="48" t="s">
        <v>72</v>
      </c>
      <c r="C188" s="48" t="s">
        <v>42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5.5" customHeight="1" thickBot="1" x14ac:dyDescent="0.4">
      <c r="A189" s="49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 t="s">
        <v>7</v>
      </c>
      <c r="B190" s="48" t="s">
        <v>16</v>
      </c>
      <c r="C190" s="48" t="s">
        <v>21</v>
      </c>
      <c r="D190" s="48" t="s">
        <v>22</v>
      </c>
      <c r="E190" s="158" t="s">
        <v>23</v>
      </c>
      <c r="F190" s="158" t="s">
        <v>24</v>
      </c>
      <c r="G190" s="158" t="s">
        <v>25</v>
      </c>
      <c r="H190" s="158" t="s">
        <v>26</v>
      </c>
      <c r="I190" s="158" t="s">
        <v>27</v>
      </c>
      <c r="J190" s="158" t="s">
        <v>28</v>
      </c>
      <c r="K190" s="158" t="s">
        <v>29</v>
      </c>
      <c r="L190" s="158" t="s">
        <v>30</v>
      </c>
      <c r="M190" s="158" t="s">
        <v>31</v>
      </c>
      <c r="N190" s="158" t="s">
        <v>32</v>
      </c>
      <c r="O190" s="158" t="s">
        <v>33</v>
      </c>
      <c r="P190" s="158" t="s">
        <v>34</v>
      </c>
      <c r="Q190" s="158" t="s">
        <v>35</v>
      </c>
    </row>
    <row r="191" spans="1:17" s="46" customFormat="1" ht="16" thickBot="1" x14ac:dyDescent="0.4">
      <c r="A191" s="47">
        <v>67403</v>
      </c>
      <c r="B191" s="48">
        <v>21</v>
      </c>
      <c r="C191" s="48" t="s">
        <v>73</v>
      </c>
      <c r="D191" s="68">
        <v>3</v>
      </c>
      <c r="E191" s="117">
        <v>18.5</v>
      </c>
      <c r="F191" s="117">
        <v>18.899999999999999</v>
      </c>
      <c r="G191" s="117">
        <v>18.399999999999999</v>
      </c>
      <c r="H191" s="117">
        <v>17.8</v>
      </c>
      <c r="I191" s="117">
        <v>16.3</v>
      </c>
      <c r="J191" s="117">
        <v>13</v>
      </c>
      <c r="K191" s="117">
        <v>12.6</v>
      </c>
      <c r="L191" s="117">
        <v>14.8</v>
      </c>
      <c r="M191" s="117">
        <v>17.3</v>
      </c>
      <c r="N191" s="117">
        <v>18.5</v>
      </c>
      <c r="O191" s="117">
        <v>18.5</v>
      </c>
      <c r="P191" s="117">
        <v>18.3</v>
      </c>
      <c r="Q191" s="164">
        <f>AVERAGE(E191:P191)</f>
        <v>16.908333333333335</v>
      </c>
    </row>
    <row r="192" spans="1:17" s="46" customFormat="1" ht="16" thickBot="1" x14ac:dyDescent="0.4">
      <c r="A192" s="47">
        <v>67403</v>
      </c>
      <c r="B192" s="48">
        <v>21</v>
      </c>
      <c r="C192" s="48" t="s">
        <v>74</v>
      </c>
      <c r="D192" s="68">
        <v>16</v>
      </c>
      <c r="E192" s="169">
        <v>2020</v>
      </c>
      <c r="F192" s="169">
        <v>1992</v>
      </c>
      <c r="G192" s="169">
        <v>2020</v>
      </c>
      <c r="H192" s="169">
        <v>2019</v>
      </c>
      <c r="I192" s="169">
        <v>2019</v>
      </c>
      <c r="J192" s="169">
        <v>2017</v>
      </c>
      <c r="K192" s="169">
        <v>2002</v>
      </c>
      <c r="L192" s="169">
        <v>2014</v>
      </c>
      <c r="M192" s="169">
        <v>2019</v>
      </c>
      <c r="N192" s="169">
        <v>2017</v>
      </c>
      <c r="O192" s="169">
        <v>2019</v>
      </c>
      <c r="P192" s="169">
        <v>2017</v>
      </c>
      <c r="Q192" s="169"/>
    </row>
    <row r="193" spans="1:17" s="46" customFormat="1" ht="16" thickBot="1" x14ac:dyDescent="0.4">
      <c r="A193" s="47"/>
      <c r="B193" s="48"/>
      <c r="C193" s="48"/>
      <c r="D193" s="48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</row>
    <row r="194" spans="1:17" s="46" customFormat="1" ht="16" thickBot="1" x14ac:dyDescent="0.4">
      <c r="A194" s="47"/>
      <c r="B194" s="48"/>
      <c r="C194" s="48"/>
      <c r="D194" s="48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s="46" customFormat="1" ht="16" thickBot="1" x14ac:dyDescent="0.4">
      <c r="A195" s="53"/>
      <c r="B195" s="54"/>
      <c r="C195" s="54"/>
      <c r="D195" s="54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</row>
    <row r="196" spans="1:17" s="46" customFormat="1" ht="16" thickBot="1" x14ac:dyDescent="0.4">
      <c r="A196" s="42" t="s">
        <v>16</v>
      </c>
      <c r="B196" s="43" t="s">
        <v>17</v>
      </c>
      <c r="C196" s="43" t="s">
        <v>18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7">
        <v>22</v>
      </c>
      <c r="B197" s="48" t="s">
        <v>75</v>
      </c>
      <c r="C197" s="48" t="s">
        <v>42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9"/>
      <c r="B198" s="44"/>
      <c r="C198" s="44"/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114" t="s">
        <v>22</v>
      </c>
      <c r="E199" s="115" t="s">
        <v>23</v>
      </c>
      <c r="F199" s="115" t="s">
        <v>24</v>
      </c>
      <c r="G199" s="115" t="s">
        <v>25</v>
      </c>
      <c r="H199" s="115" t="s">
        <v>26</v>
      </c>
      <c r="I199" s="115" t="s">
        <v>27</v>
      </c>
      <c r="J199" s="115" t="s">
        <v>28</v>
      </c>
      <c r="K199" s="115" t="s">
        <v>29</v>
      </c>
      <c r="L199" s="115" t="s">
        <v>30</v>
      </c>
      <c r="M199" s="115" t="s">
        <v>31</v>
      </c>
      <c r="N199" s="115" t="s">
        <v>32</v>
      </c>
      <c r="O199" s="115" t="s">
        <v>33</v>
      </c>
      <c r="P199" s="115" t="s">
        <v>34</v>
      </c>
      <c r="Q199" s="116" t="s">
        <v>35</v>
      </c>
    </row>
    <row r="200" spans="1:17" s="46" customFormat="1" ht="16" thickBot="1" x14ac:dyDescent="0.4">
      <c r="A200" s="47">
        <v>67403</v>
      </c>
      <c r="B200" s="48">
        <v>22</v>
      </c>
      <c r="C200" s="48" t="s">
        <v>70</v>
      </c>
      <c r="D200" s="68">
        <v>2</v>
      </c>
      <c r="E200" s="127">
        <v>32</v>
      </c>
      <c r="F200" s="127">
        <v>33.1</v>
      </c>
      <c r="G200" s="127">
        <v>32.799999999999997</v>
      </c>
      <c r="H200" s="127">
        <v>33.799999999999997</v>
      </c>
      <c r="I200" s="127">
        <v>34.1</v>
      </c>
      <c r="J200" s="127">
        <v>33.200000000000003</v>
      </c>
      <c r="K200" s="127">
        <v>34</v>
      </c>
      <c r="L200" s="127">
        <v>33.9</v>
      </c>
      <c r="M200" s="127">
        <v>36.200000000000003</v>
      </c>
      <c r="N200" s="127">
        <v>36.4</v>
      </c>
      <c r="O200" s="127">
        <v>34.799999999999997</v>
      </c>
      <c r="P200" s="127">
        <v>32.5</v>
      </c>
      <c r="Q200" s="170">
        <f>AVERAGE(E200:P200)</f>
        <v>33.9</v>
      </c>
    </row>
    <row r="201" spans="1:17" s="46" customFormat="1" ht="15.5" x14ac:dyDescent="0.35">
      <c r="A201" s="118">
        <v>67403</v>
      </c>
      <c r="B201" s="119">
        <v>22</v>
      </c>
      <c r="C201" s="119" t="s">
        <v>71</v>
      </c>
      <c r="D201" s="120">
        <v>15</v>
      </c>
      <c r="E201" s="166" t="s">
        <v>449</v>
      </c>
      <c r="F201" s="166" t="s">
        <v>309</v>
      </c>
      <c r="G201" s="166" t="s">
        <v>146</v>
      </c>
      <c r="H201" s="166" t="s">
        <v>450</v>
      </c>
      <c r="I201" s="166" t="s">
        <v>451</v>
      </c>
      <c r="J201" s="166" t="s">
        <v>452</v>
      </c>
      <c r="K201" s="166" t="s">
        <v>453</v>
      </c>
      <c r="L201" s="166" t="s">
        <v>454</v>
      </c>
      <c r="M201" s="166" t="s">
        <v>455</v>
      </c>
      <c r="N201" s="166" t="s">
        <v>456</v>
      </c>
      <c r="O201" s="166" t="s">
        <v>457</v>
      </c>
      <c r="P201" s="166" t="s">
        <v>458</v>
      </c>
      <c r="Q201" s="171"/>
    </row>
    <row r="202" spans="1:17" s="92" customFormat="1" ht="15.5" x14ac:dyDescent="0.35">
      <c r="A202" s="122"/>
      <c r="B202" s="123"/>
      <c r="C202" s="123"/>
      <c r="D202" s="123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24"/>
    </row>
    <row r="203" spans="1:17" s="46" customFormat="1" ht="16" thickBot="1" x14ac:dyDescent="0.4">
      <c r="A203" s="125"/>
      <c r="B203" s="126"/>
      <c r="C203" s="126"/>
      <c r="D203" s="126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</row>
    <row r="204" spans="1:17" s="46" customFormat="1" ht="16" thickBot="1" x14ac:dyDescent="0.4">
      <c r="A204" s="53"/>
      <c r="B204" s="54"/>
      <c r="C204" s="54"/>
      <c r="D204" s="54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</row>
    <row r="205" spans="1:17" s="46" customFormat="1" ht="16" thickBot="1" x14ac:dyDescent="0.4">
      <c r="A205" s="42" t="s">
        <v>16</v>
      </c>
      <c r="B205" s="43" t="s">
        <v>17</v>
      </c>
      <c r="C205" s="43" t="s">
        <v>18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7">
        <v>23</v>
      </c>
      <c r="B206" s="48" t="s">
        <v>88</v>
      </c>
      <c r="C206" s="48" t="s">
        <v>42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9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67" t="s">
        <v>23</v>
      </c>
      <c r="F208" s="67" t="s">
        <v>24</v>
      </c>
      <c r="G208" s="67" t="s">
        <v>25</v>
      </c>
      <c r="H208" s="67" t="s">
        <v>26</v>
      </c>
      <c r="I208" s="67" t="s">
        <v>27</v>
      </c>
      <c r="J208" s="67" t="s">
        <v>28</v>
      </c>
      <c r="K208" s="67" t="s">
        <v>29</v>
      </c>
      <c r="L208" s="67" t="s">
        <v>30</v>
      </c>
      <c r="M208" s="67" t="s">
        <v>31</v>
      </c>
      <c r="N208" s="67" t="s">
        <v>32</v>
      </c>
      <c r="O208" s="67" t="s">
        <v>33</v>
      </c>
      <c r="P208" s="67" t="s">
        <v>34</v>
      </c>
      <c r="Q208" s="50" t="s">
        <v>35</v>
      </c>
    </row>
    <row r="209" spans="1:17" s="46" customFormat="1" ht="16" thickBot="1" x14ac:dyDescent="0.4">
      <c r="A209" s="47">
        <v>67403</v>
      </c>
      <c r="B209" s="48">
        <v>23</v>
      </c>
      <c r="C209" s="48" t="s">
        <v>73</v>
      </c>
      <c r="D209" s="68">
        <v>3</v>
      </c>
      <c r="E209" s="127">
        <v>13.5</v>
      </c>
      <c r="F209" s="127">
        <v>13</v>
      </c>
      <c r="G209" s="127">
        <v>12.7</v>
      </c>
      <c r="H209" s="127">
        <v>10.199999999999999</v>
      </c>
      <c r="I209" s="127">
        <v>8.6</v>
      </c>
      <c r="J209" s="127">
        <v>5.3</v>
      </c>
      <c r="K209" s="127">
        <v>5.9</v>
      </c>
      <c r="L209" s="127">
        <v>5.6</v>
      </c>
      <c r="M209" s="127">
        <v>10.7</v>
      </c>
      <c r="N209" s="127">
        <v>11.8</v>
      </c>
      <c r="O209" s="127">
        <v>12.6</v>
      </c>
      <c r="P209" s="127">
        <v>13.2</v>
      </c>
      <c r="Q209" s="70">
        <f>AVERAGE(E209:P209)</f>
        <v>10.258333333333333</v>
      </c>
    </row>
    <row r="210" spans="1:17" s="46" customFormat="1" ht="16" thickBot="1" x14ac:dyDescent="0.4">
      <c r="A210" s="47">
        <v>67403</v>
      </c>
      <c r="B210" s="48">
        <v>23</v>
      </c>
      <c r="C210" s="48" t="s">
        <v>74</v>
      </c>
      <c r="D210" s="120">
        <v>16</v>
      </c>
      <c r="E210" s="166" t="s">
        <v>138</v>
      </c>
      <c r="F210" s="166" t="s">
        <v>459</v>
      </c>
      <c r="G210" s="166" t="s">
        <v>460</v>
      </c>
      <c r="H210" s="166" t="s">
        <v>461</v>
      </c>
      <c r="I210" s="166" t="s">
        <v>462</v>
      </c>
      <c r="J210" s="166" t="s">
        <v>463</v>
      </c>
      <c r="K210" s="166" t="s">
        <v>464</v>
      </c>
      <c r="L210" s="166" t="s">
        <v>440</v>
      </c>
      <c r="M210" s="166" t="s">
        <v>394</v>
      </c>
      <c r="N210" s="166" t="s">
        <v>272</v>
      </c>
      <c r="O210" s="166" t="s">
        <v>272</v>
      </c>
      <c r="P210" s="166" t="s">
        <v>465</v>
      </c>
      <c r="Q210" s="121"/>
    </row>
    <row r="211" spans="1:17" s="46" customFormat="1" ht="16" thickBot="1" x14ac:dyDescent="0.4">
      <c r="A211" s="47"/>
      <c r="B211" s="48"/>
      <c r="C211" s="68"/>
      <c r="D211" s="123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24"/>
    </row>
    <row r="212" spans="1:17" s="46" customFormat="1" ht="16" thickBot="1" x14ac:dyDescent="0.4">
      <c r="A212" s="47"/>
      <c r="B212" s="48"/>
      <c r="C212" s="48"/>
      <c r="D212" s="126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</row>
    <row r="213" spans="1:17" s="46" customFormat="1" ht="16" thickBot="1" x14ac:dyDescent="0.4">
      <c r="A213" s="53"/>
      <c r="B213" s="54"/>
      <c r="C213" s="54"/>
      <c r="D213" s="54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</row>
    <row r="214" spans="1:17" s="46" customFormat="1" ht="16" thickBot="1" x14ac:dyDescent="0.4">
      <c r="A214" s="42" t="s">
        <v>16</v>
      </c>
      <c r="B214" s="43" t="s">
        <v>17</v>
      </c>
      <c r="C214" s="43" t="s">
        <v>18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7">
        <v>24</v>
      </c>
      <c r="B215" s="48" t="s">
        <v>100</v>
      </c>
      <c r="C215" s="48" t="s">
        <v>20</v>
      </c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9"/>
      <c r="B216" s="44"/>
      <c r="C216" s="44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2" t="s">
        <v>7</v>
      </c>
      <c r="B217" s="43" t="s">
        <v>16</v>
      </c>
      <c r="C217" s="43" t="s">
        <v>21</v>
      </c>
      <c r="D217" s="43" t="s">
        <v>22</v>
      </c>
      <c r="E217" s="50" t="s">
        <v>23</v>
      </c>
      <c r="F217" s="50" t="s">
        <v>24</v>
      </c>
      <c r="G217" s="50" t="s">
        <v>25</v>
      </c>
      <c r="H217" s="50" t="s">
        <v>26</v>
      </c>
      <c r="I217" s="50" t="s">
        <v>27</v>
      </c>
      <c r="J217" s="50" t="s">
        <v>28</v>
      </c>
      <c r="K217" s="50" t="s">
        <v>29</v>
      </c>
      <c r="L217" s="50" t="s">
        <v>30</v>
      </c>
      <c r="M217" s="50" t="s">
        <v>31</v>
      </c>
      <c r="N217" s="50" t="s">
        <v>32</v>
      </c>
      <c r="O217" s="50" t="s">
        <v>33</v>
      </c>
      <c r="P217" s="50" t="s">
        <v>34</v>
      </c>
      <c r="Q217" s="50" t="s">
        <v>35</v>
      </c>
    </row>
    <row r="218" spans="1:17" s="46" customFormat="1" ht="16" thickBot="1" x14ac:dyDescent="0.4">
      <c r="A218" s="47">
        <v>67403</v>
      </c>
      <c r="B218" s="48">
        <v>24</v>
      </c>
      <c r="C218" s="48" t="s">
        <v>70</v>
      </c>
      <c r="D218" s="48">
        <v>2</v>
      </c>
      <c r="E218" s="63">
        <v>81</v>
      </c>
      <c r="F218" s="63">
        <v>98</v>
      </c>
      <c r="G218" s="63">
        <v>114</v>
      </c>
      <c r="H218" s="63">
        <v>103</v>
      </c>
      <c r="I218" s="63">
        <v>36</v>
      </c>
      <c r="J218" s="63">
        <v>8</v>
      </c>
      <c r="K218" s="128">
        <v>0</v>
      </c>
      <c r="L218" s="128">
        <v>18</v>
      </c>
      <c r="M218" s="128">
        <v>37</v>
      </c>
      <c r="N218" s="129">
        <v>60</v>
      </c>
      <c r="O218" s="129">
        <v>88</v>
      </c>
      <c r="P218" s="129">
        <v>97</v>
      </c>
      <c r="Q218" s="51">
        <f>SUM(E218:P218)</f>
        <v>740</v>
      </c>
    </row>
    <row r="219" spans="1:17" s="46" customFormat="1" ht="16" thickBot="1" x14ac:dyDescent="0.4">
      <c r="A219" s="47">
        <v>67403</v>
      </c>
      <c r="B219" s="48">
        <v>24</v>
      </c>
      <c r="C219" s="48" t="s">
        <v>71</v>
      </c>
      <c r="D219" s="48">
        <v>15</v>
      </c>
      <c r="E219" s="52" t="s">
        <v>466</v>
      </c>
      <c r="F219" s="52" t="s">
        <v>467</v>
      </c>
      <c r="G219" s="52" t="s">
        <v>468</v>
      </c>
      <c r="H219" s="52" t="s">
        <v>415</v>
      </c>
      <c r="I219" s="52" t="s">
        <v>469</v>
      </c>
      <c r="J219" s="52" t="s">
        <v>470</v>
      </c>
      <c r="K219" s="130" t="s">
        <v>261</v>
      </c>
      <c r="L219" s="130" t="s">
        <v>442</v>
      </c>
      <c r="M219" s="130" t="s">
        <v>471</v>
      </c>
      <c r="N219" s="130" t="s">
        <v>402</v>
      </c>
      <c r="O219" s="130" t="s">
        <v>472</v>
      </c>
      <c r="P219" s="130" t="s">
        <v>307</v>
      </c>
      <c r="Q219" s="51"/>
    </row>
    <row r="220" spans="1:17" s="46" customFormat="1" ht="16" thickBot="1" x14ac:dyDescent="0.4">
      <c r="A220" s="47"/>
      <c r="B220" s="48"/>
      <c r="C220" s="48"/>
      <c r="D220" s="48"/>
      <c r="K220" s="52"/>
      <c r="L220" s="52"/>
      <c r="M220" s="52"/>
      <c r="N220" s="52"/>
      <c r="O220" s="52"/>
      <c r="P220" s="52"/>
      <c r="Q220" s="52"/>
    </row>
    <row r="221" spans="1:17" s="46" customFormat="1" ht="16" thickBot="1" x14ac:dyDescent="0.4">
      <c r="A221" s="47"/>
      <c r="B221" s="48"/>
      <c r="C221" s="48"/>
      <c r="D221" s="48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 spans="1:17" s="46" customFormat="1" ht="15.5" x14ac:dyDescent="0.35">
      <c r="A222" s="53"/>
      <c r="B222" s="54"/>
      <c r="C222" s="54"/>
      <c r="D222" s="54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topLeftCell="A10" workbookViewId="0">
      <selection activeCell="E179" sqref="E179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495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67551</v>
      </c>
      <c r="B10" s="48" t="s">
        <v>421</v>
      </c>
      <c r="C10" s="48" t="s">
        <v>422</v>
      </c>
      <c r="D10" s="87" t="s">
        <v>423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67551</v>
      </c>
      <c r="B23" s="48">
        <v>1</v>
      </c>
      <c r="C23" s="48" t="s">
        <v>36</v>
      </c>
      <c r="D23" s="48">
        <v>4</v>
      </c>
      <c r="E23" s="51">
        <v>273.47333333333336</v>
      </c>
      <c r="F23" s="51">
        <v>228.32666666666671</v>
      </c>
      <c r="G23" s="51">
        <v>210.7833333333333</v>
      </c>
      <c r="H23" s="51">
        <v>48.89</v>
      </c>
      <c r="I23" s="51">
        <v>2.6033333333333335</v>
      </c>
      <c r="J23" s="55">
        <v>0.28000000000000003</v>
      </c>
      <c r="K23" s="51">
        <v>0</v>
      </c>
      <c r="L23" s="51">
        <v>0.57999999999999996</v>
      </c>
      <c r="M23" s="51">
        <v>2.7199999999999998</v>
      </c>
      <c r="N23" s="51">
        <v>33.659999999999997</v>
      </c>
      <c r="O23" s="51">
        <v>160.24333333333334</v>
      </c>
      <c r="P23" s="51">
        <v>279.8866666666666</v>
      </c>
      <c r="Q23" s="51">
        <v>1241.4466666666665</v>
      </c>
    </row>
    <row r="24" spans="1:17" s="46" customFormat="1" ht="16" thickBot="1" x14ac:dyDescent="0.4">
      <c r="A24" s="47">
        <v>67551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67551</v>
      </c>
      <c r="B32" s="48">
        <v>2</v>
      </c>
      <c r="C32" s="48" t="s">
        <v>40</v>
      </c>
      <c r="D32" s="48">
        <v>5</v>
      </c>
      <c r="E32" s="51">
        <v>30</v>
      </c>
      <c r="F32" s="51">
        <v>28</v>
      </c>
      <c r="G32" s="51">
        <v>29</v>
      </c>
      <c r="H32" s="51">
        <v>27</v>
      </c>
      <c r="I32" s="51">
        <v>5</v>
      </c>
      <c r="J32" s="51">
        <v>1</v>
      </c>
      <c r="K32" s="51">
        <v>0</v>
      </c>
      <c r="L32" s="51">
        <v>2</v>
      </c>
      <c r="M32" s="51">
        <v>10</v>
      </c>
      <c r="N32" s="51">
        <v>27</v>
      </c>
      <c r="O32" s="51">
        <v>29</v>
      </c>
      <c r="P32" s="51">
        <v>30</v>
      </c>
      <c r="Q32" s="51">
        <v>30</v>
      </c>
    </row>
    <row r="33" spans="1:18" s="46" customFormat="1" ht="16" thickBot="1" x14ac:dyDescent="0.4">
      <c r="A33" s="47">
        <v>67551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67" t="s">
        <v>23</v>
      </c>
      <c r="F40" s="67" t="s">
        <v>24</v>
      </c>
      <c r="G40" s="67" t="s">
        <v>25</v>
      </c>
      <c r="H40" s="67" t="s">
        <v>26</v>
      </c>
      <c r="I40" s="67" t="s">
        <v>27</v>
      </c>
      <c r="J40" s="67" t="s">
        <v>28</v>
      </c>
      <c r="K40" s="67" t="s">
        <v>29</v>
      </c>
      <c r="L40" s="67" t="s">
        <v>30</v>
      </c>
      <c r="M40" s="67" t="s">
        <v>31</v>
      </c>
      <c r="N40" s="67" t="s">
        <v>32</v>
      </c>
      <c r="O40" s="67" t="s">
        <v>33</v>
      </c>
      <c r="P40" s="67" t="s">
        <v>34</v>
      </c>
      <c r="Q40" s="67" t="s">
        <v>35</v>
      </c>
    </row>
    <row r="41" spans="1:18" s="46" customFormat="1" ht="16" thickBot="1" x14ac:dyDescent="0.4">
      <c r="A41" s="47">
        <v>67551</v>
      </c>
      <c r="B41" s="48">
        <v>3</v>
      </c>
      <c r="C41" s="48" t="s">
        <v>43</v>
      </c>
      <c r="D41" s="68">
        <v>1</v>
      </c>
      <c r="E41" s="172">
        <v>27.3</v>
      </c>
      <c r="F41" s="172">
        <v>27.4</v>
      </c>
      <c r="G41" s="172">
        <v>27.8</v>
      </c>
      <c r="H41" s="172">
        <v>27.6</v>
      </c>
      <c r="I41" s="172">
        <v>27.2</v>
      </c>
      <c r="J41" s="172">
        <v>25.9</v>
      </c>
      <c r="K41" s="172">
        <v>25.7</v>
      </c>
      <c r="L41" s="172">
        <v>28.5</v>
      </c>
      <c r="M41" s="172">
        <v>31.3</v>
      </c>
      <c r="N41" s="172">
        <v>31.9</v>
      </c>
      <c r="O41" s="172">
        <v>28.9</v>
      </c>
      <c r="P41" s="172">
        <v>27.2</v>
      </c>
      <c r="Q41" s="173"/>
    </row>
    <row r="42" spans="1:18" s="46" customFormat="1" ht="16" thickBot="1" x14ac:dyDescent="0.4">
      <c r="A42" s="47">
        <v>67551</v>
      </c>
      <c r="B42" s="48">
        <v>3</v>
      </c>
      <c r="C42" s="48" t="s">
        <v>37</v>
      </c>
      <c r="D42" s="68">
        <v>98</v>
      </c>
      <c r="E42" s="164">
        <v>23</v>
      </c>
      <c r="F42" s="164">
        <v>24</v>
      </c>
      <c r="G42" s="164">
        <v>25</v>
      </c>
      <c r="H42" s="164">
        <v>23</v>
      </c>
      <c r="I42" s="164">
        <v>24</v>
      </c>
      <c r="J42" s="164">
        <v>26</v>
      </c>
      <c r="K42" s="164">
        <v>25</v>
      </c>
      <c r="L42" s="164">
        <v>24</v>
      </c>
      <c r="M42" s="164">
        <v>22</v>
      </c>
      <c r="N42" s="164">
        <v>21</v>
      </c>
      <c r="O42" s="164">
        <v>22</v>
      </c>
      <c r="P42" s="164">
        <v>23</v>
      </c>
      <c r="Q42" s="173"/>
      <c r="R42" s="90"/>
    </row>
    <row r="43" spans="1:18" s="46" customFormat="1" ht="16" thickBot="1" x14ac:dyDescent="0.4">
      <c r="A43" s="47"/>
      <c r="B43" s="48"/>
      <c r="C43" s="48"/>
      <c r="D43" s="4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67551</v>
      </c>
      <c r="B50" s="48">
        <v>4</v>
      </c>
      <c r="C50" s="48" t="s">
        <v>43</v>
      </c>
      <c r="D50" s="68">
        <v>1</v>
      </c>
      <c r="E50" s="66">
        <v>16.899999999999999</v>
      </c>
      <c r="F50" s="66">
        <v>16.8</v>
      </c>
      <c r="G50" s="66">
        <v>16.399999999999999</v>
      </c>
      <c r="H50" s="66">
        <v>14.3</v>
      </c>
      <c r="I50" s="66">
        <v>10.1</v>
      </c>
      <c r="J50" s="66">
        <v>7.6</v>
      </c>
      <c r="K50" s="66">
        <v>7.4</v>
      </c>
      <c r="L50" s="66">
        <v>10.3</v>
      </c>
      <c r="M50" s="66">
        <v>13.4</v>
      </c>
      <c r="N50" s="66">
        <v>15.8</v>
      </c>
      <c r="O50" s="66">
        <v>16.7</v>
      </c>
      <c r="P50" s="66">
        <v>16.899999999999999</v>
      </c>
      <c r="Q50" s="164">
        <f>AVERAGE(E50:P50)</f>
        <v>13.549999999999999</v>
      </c>
    </row>
    <row r="51" spans="1:17" s="46" customFormat="1" ht="16" thickBot="1" x14ac:dyDescent="0.4">
      <c r="A51" s="47">
        <v>67551</v>
      </c>
      <c r="B51" s="48">
        <v>4</v>
      </c>
      <c r="C51" s="48" t="s">
        <v>37</v>
      </c>
      <c r="D51" s="68">
        <v>98</v>
      </c>
      <c r="E51" s="117">
        <v>27</v>
      </c>
      <c r="F51" s="117">
        <v>27</v>
      </c>
      <c r="G51" s="117">
        <v>28</v>
      </c>
      <c r="H51" s="117">
        <v>24</v>
      </c>
      <c r="I51" s="117">
        <v>26</v>
      </c>
      <c r="J51" s="117">
        <v>25</v>
      </c>
      <c r="K51" s="117">
        <v>27</v>
      </c>
      <c r="L51" s="117">
        <v>27</v>
      </c>
      <c r="M51" s="117">
        <v>24</v>
      </c>
      <c r="N51" s="117">
        <v>25</v>
      </c>
      <c r="O51" s="117">
        <v>25</v>
      </c>
      <c r="P51" s="117">
        <v>26</v>
      </c>
      <c r="Q51" s="164">
        <f>AVERAGE(E51:P51)</f>
        <v>25.916666666666668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67551</v>
      </c>
      <c r="B59" s="48">
        <v>5</v>
      </c>
      <c r="C59" s="48" t="s">
        <v>43</v>
      </c>
      <c r="D59" s="48">
        <v>1</v>
      </c>
      <c r="E59" s="51">
        <f>(E50+E41)/2</f>
        <v>22.1</v>
      </c>
      <c r="F59" s="51">
        <f t="shared" ref="F59:P59" si="0">(F50+F41)/2</f>
        <v>22.1</v>
      </c>
      <c r="G59" s="51">
        <f t="shared" si="0"/>
        <v>22.1</v>
      </c>
      <c r="H59" s="51">
        <f t="shared" si="0"/>
        <v>20.950000000000003</v>
      </c>
      <c r="I59" s="51">
        <f t="shared" si="0"/>
        <v>18.649999999999999</v>
      </c>
      <c r="J59" s="51">
        <f t="shared" si="0"/>
        <v>16.75</v>
      </c>
      <c r="K59" s="51">
        <f t="shared" si="0"/>
        <v>16.55</v>
      </c>
      <c r="L59" s="51">
        <f t="shared" si="0"/>
        <v>19.399999999999999</v>
      </c>
      <c r="M59" s="51">
        <f t="shared" si="0"/>
        <v>22.35</v>
      </c>
      <c r="N59" s="51">
        <f t="shared" si="0"/>
        <v>23.85</v>
      </c>
      <c r="O59" s="51">
        <f t="shared" si="0"/>
        <v>22.799999999999997</v>
      </c>
      <c r="P59" s="51">
        <f t="shared" si="0"/>
        <v>22.049999999999997</v>
      </c>
      <c r="Q59" s="51">
        <f>AVERAGE(E59:P59)</f>
        <v>20.804166666666671</v>
      </c>
    </row>
    <row r="60" spans="1:17" s="46" customFormat="1" ht="16" thickBot="1" x14ac:dyDescent="0.4">
      <c r="A60" s="47">
        <v>67551</v>
      </c>
      <c r="B60" s="48">
        <v>5</v>
      </c>
      <c r="C60" s="48" t="s">
        <v>37</v>
      </c>
      <c r="D60" s="48">
        <v>98</v>
      </c>
      <c r="E60" s="51">
        <v>27</v>
      </c>
      <c r="F60" s="51">
        <v>27</v>
      </c>
      <c r="G60" s="51">
        <v>28</v>
      </c>
      <c r="H60" s="51">
        <v>24</v>
      </c>
      <c r="I60" s="51">
        <v>26</v>
      </c>
      <c r="J60" s="51">
        <v>25</v>
      </c>
      <c r="K60" s="51">
        <v>27</v>
      </c>
      <c r="L60" s="51">
        <v>27</v>
      </c>
      <c r="M60" s="51">
        <v>24</v>
      </c>
      <c r="N60" s="51">
        <v>25</v>
      </c>
      <c r="O60" s="51">
        <v>25</v>
      </c>
      <c r="P60" s="55">
        <v>26</v>
      </c>
      <c r="Q60" s="51">
        <v>25.916666666666668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67551</v>
      </c>
      <c r="B70" s="48">
        <v>11</v>
      </c>
      <c r="C70" s="48" t="s">
        <v>47</v>
      </c>
      <c r="D70" s="48">
        <v>6</v>
      </c>
      <c r="E70" s="51">
        <v>128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23.2</v>
      </c>
      <c r="Q70" s="52">
        <v>725.80000000000007</v>
      </c>
    </row>
    <row r="71" spans="1:17" s="46" customFormat="1" ht="16" thickBot="1" x14ac:dyDescent="0.4">
      <c r="A71" s="47">
        <v>67551</v>
      </c>
      <c r="B71" s="48">
        <v>11</v>
      </c>
      <c r="C71" s="48" t="s">
        <v>48</v>
      </c>
      <c r="D71" s="48">
        <v>7</v>
      </c>
      <c r="E71" s="51">
        <v>202.14</v>
      </c>
      <c r="F71" s="51">
        <v>187.98</v>
      </c>
      <c r="G71" s="51">
        <v>139.5</v>
      </c>
      <c r="H71" s="51">
        <v>14.300000000000004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4.1800000000000006</v>
      </c>
      <c r="O71" s="51">
        <v>108.04</v>
      </c>
      <c r="P71" s="51">
        <v>206.32</v>
      </c>
      <c r="Q71" s="52">
        <v>1009.1199999999999</v>
      </c>
    </row>
    <row r="72" spans="1:17" s="46" customFormat="1" ht="16" thickBot="1" x14ac:dyDescent="0.4">
      <c r="A72" s="47">
        <v>67551</v>
      </c>
      <c r="B72" s="48">
        <v>11</v>
      </c>
      <c r="C72" s="48" t="s">
        <v>49</v>
      </c>
      <c r="D72" s="48">
        <v>8</v>
      </c>
      <c r="E72" s="51">
        <v>244.44000000000003</v>
      </c>
      <c r="F72" s="51">
        <v>202.28</v>
      </c>
      <c r="G72" s="51">
        <v>183.04000000000002</v>
      </c>
      <c r="H72" s="55">
        <v>29.94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10.84</v>
      </c>
      <c r="O72" s="51">
        <v>139.16000000000003</v>
      </c>
      <c r="P72" s="51">
        <v>253.98</v>
      </c>
      <c r="Q72" s="52">
        <v>1127.3800000000001</v>
      </c>
    </row>
    <row r="73" spans="1:17" s="46" customFormat="1" ht="16" thickBot="1" x14ac:dyDescent="0.4">
      <c r="A73" s="47">
        <v>67551</v>
      </c>
      <c r="B73" s="48">
        <v>11</v>
      </c>
      <c r="C73" s="48" t="s">
        <v>50</v>
      </c>
      <c r="D73" s="48">
        <v>9</v>
      </c>
      <c r="E73" s="51">
        <v>280.08</v>
      </c>
      <c r="F73" s="51">
        <v>243.5</v>
      </c>
      <c r="G73" s="51">
        <v>229.72000000000003</v>
      </c>
      <c r="H73" s="51">
        <v>48.08</v>
      </c>
      <c r="I73" s="51">
        <v>0</v>
      </c>
      <c r="J73" s="51">
        <v>0</v>
      </c>
      <c r="K73" s="51">
        <v>0</v>
      </c>
      <c r="L73" s="51">
        <v>0</v>
      </c>
      <c r="M73" s="51">
        <v>0.83999999999999986</v>
      </c>
      <c r="N73" s="51">
        <v>26.339999999999996</v>
      </c>
      <c r="O73" s="55">
        <v>173.76</v>
      </c>
      <c r="P73" s="51">
        <v>300.25999999999993</v>
      </c>
      <c r="Q73" s="52">
        <v>1308.6000000000001</v>
      </c>
    </row>
    <row r="74" spans="1:17" s="46" customFormat="1" ht="16" thickBot="1" x14ac:dyDescent="0.4">
      <c r="A74" s="47">
        <v>67551</v>
      </c>
      <c r="B74" s="48">
        <v>11</v>
      </c>
      <c r="C74" s="48" t="s">
        <v>51</v>
      </c>
      <c r="D74" s="48">
        <v>10</v>
      </c>
      <c r="E74" s="51">
        <v>341.56000000000006</v>
      </c>
      <c r="F74" s="51">
        <v>280.26000000000005</v>
      </c>
      <c r="G74" s="51">
        <v>268.32</v>
      </c>
      <c r="H74" s="51">
        <v>88.280000000000015</v>
      </c>
      <c r="I74" s="51">
        <v>0.12000000000000029</v>
      </c>
      <c r="J74" s="51">
        <v>0</v>
      </c>
      <c r="K74" s="51">
        <v>0</v>
      </c>
      <c r="L74" s="51">
        <v>0</v>
      </c>
      <c r="M74" s="51">
        <v>4.8600000000000003</v>
      </c>
      <c r="N74" s="51">
        <v>48.480000000000004</v>
      </c>
      <c r="O74" s="51">
        <v>207.46000000000004</v>
      </c>
      <c r="P74" s="51">
        <v>329.78000000000003</v>
      </c>
      <c r="Q74" s="52">
        <v>1405.52</v>
      </c>
    </row>
    <row r="75" spans="1:17" s="46" customFormat="1" ht="16" thickBot="1" x14ac:dyDescent="0.4">
      <c r="A75" s="47">
        <v>67551</v>
      </c>
      <c r="B75" s="48">
        <v>11</v>
      </c>
      <c r="C75" s="48" t="s">
        <v>52</v>
      </c>
      <c r="D75" s="48">
        <v>11</v>
      </c>
      <c r="E75" s="157">
        <v>498.5</v>
      </c>
      <c r="F75" s="157">
        <v>440.1</v>
      </c>
      <c r="G75" s="157">
        <v>395.70000000000005</v>
      </c>
      <c r="H75" s="157">
        <v>145.30000000000001</v>
      </c>
      <c r="I75" s="157">
        <v>30.1</v>
      </c>
      <c r="J75" s="157">
        <v>8.4</v>
      </c>
      <c r="K75" s="157">
        <v>0</v>
      </c>
      <c r="L75" s="157">
        <v>16.2</v>
      </c>
      <c r="M75" s="157">
        <v>17.600000000000001</v>
      </c>
      <c r="N75" s="157">
        <v>184.1</v>
      </c>
      <c r="O75" s="157">
        <v>301.10000000000002</v>
      </c>
      <c r="P75" s="157">
        <v>637.90000000000009</v>
      </c>
      <c r="Q75" s="158">
        <v>1982.5</v>
      </c>
    </row>
    <row r="76" spans="1:17" s="46" customFormat="1" ht="16" thickBot="1" x14ac:dyDescent="0.4">
      <c r="A76" s="47">
        <v>67551</v>
      </c>
      <c r="B76" s="48">
        <v>11</v>
      </c>
      <c r="C76" s="48" t="s">
        <v>37</v>
      </c>
      <c r="D76" s="68">
        <v>98</v>
      </c>
      <c r="E76" s="117">
        <v>30</v>
      </c>
      <c r="F76" s="117">
        <v>30</v>
      </c>
      <c r="G76" s="117">
        <v>30</v>
      </c>
      <c r="H76" s="117">
        <v>30</v>
      </c>
      <c r="I76" s="117">
        <v>30</v>
      </c>
      <c r="J76" s="117">
        <v>30</v>
      </c>
      <c r="K76" s="117">
        <v>30</v>
      </c>
      <c r="L76" s="117">
        <v>30</v>
      </c>
      <c r="M76" s="117">
        <v>30</v>
      </c>
      <c r="N76" s="117">
        <v>30</v>
      </c>
      <c r="O76" s="117">
        <v>30</v>
      </c>
      <c r="P76" s="117">
        <v>30</v>
      </c>
      <c r="Q76" s="117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67551</v>
      </c>
      <c r="B82" s="48">
        <v>12</v>
      </c>
      <c r="C82" s="48" t="s">
        <v>39</v>
      </c>
      <c r="D82" s="48">
        <v>5</v>
      </c>
      <c r="E82" s="106">
        <v>24</v>
      </c>
      <c r="F82" s="106">
        <v>25</v>
      </c>
      <c r="G82" s="106">
        <v>23</v>
      </c>
      <c r="H82" s="106">
        <v>24</v>
      </c>
      <c r="I82" s="106">
        <v>26</v>
      </c>
      <c r="J82" s="106">
        <v>25</v>
      </c>
      <c r="K82" s="106">
        <v>24</v>
      </c>
      <c r="L82" s="106">
        <v>22</v>
      </c>
      <c r="M82" s="106">
        <v>21</v>
      </c>
      <c r="N82" s="106">
        <v>24</v>
      </c>
      <c r="O82" s="106">
        <v>23</v>
      </c>
      <c r="P82" s="106">
        <v>23</v>
      </c>
      <c r="Q82" s="106"/>
    </row>
    <row r="83" spans="1:17" s="46" customFormat="1" ht="16" thickBot="1" x14ac:dyDescent="0.4">
      <c r="A83" s="47">
        <v>67551</v>
      </c>
      <c r="B83" s="48">
        <v>12</v>
      </c>
      <c r="C83" s="48" t="s">
        <v>37</v>
      </c>
      <c r="D83" s="48">
        <v>98</v>
      </c>
      <c r="E83" s="51">
        <v>24</v>
      </c>
      <c r="F83" s="51">
        <v>25</v>
      </c>
      <c r="G83" s="51">
        <v>23</v>
      </c>
      <c r="H83" s="51">
        <v>24</v>
      </c>
      <c r="I83" s="51">
        <v>26</v>
      </c>
      <c r="J83" s="51">
        <v>25</v>
      </c>
      <c r="K83" s="51">
        <v>24</v>
      </c>
      <c r="L83" s="51">
        <v>22</v>
      </c>
      <c r="M83" s="51">
        <v>21</v>
      </c>
      <c r="N83" s="51">
        <v>24</v>
      </c>
      <c r="O83" s="51">
        <v>23</v>
      </c>
      <c r="P83" s="51">
        <v>23</v>
      </c>
      <c r="Q83" s="106"/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67551</v>
      </c>
      <c r="B91" s="48">
        <v>12</v>
      </c>
      <c r="C91" s="48" t="s">
        <v>39</v>
      </c>
      <c r="D91" s="48">
        <v>5</v>
      </c>
      <c r="E91" s="159">
        <v>0</v>
      </c>
      <c r="F91" s="159">
        <v>0</v>
      </c>
      <c r="G91" s="159">
        <v>0</v>
      </c>
      <c r="H91" s="159">
        <v>0</v>
      </c>
      <c r="I91" s="159">
        <v>0</v>
      </c>
      <c r="J91" s="159">
        <v>0</v>
      </c>
      <c r="K91" s="159">
        <v>0</v>
      </c>
      <c r="L91" s="159">
        <v>20</v>
      </c>
      <c r="M91" s="159">
        <v>20</v>
      </c>
      <c r="N91" s="159">
        <v>7</v>
      </c>
      <c r="O91" s="159">
        <v>0</v>
      </c>
      <c r="P91" s="159">
        <v>1</v>
      </c>
      <c r="Q91" s="51">
        <f>AVERAGE(E91:P91)</f>
        <v>4</v>
      </c>
    </row>
    <row r="92" spans="1:17" s="46" customFormat="1" ht="16" thickBot="1" x14ac:dyDescent="0.4">
      <c r="A92" s="47">
        <v>67551</v>
      </c>
      <c r="B92" s="48">
        <v>12</v>
      </c>
      <c r="C92" s="48" t="s">
        <v>37</v>
      </c>
      <c r="D92" s="48">
        <v>98</v>
      </c>
      <c r="E92" s="160">
        <v>24</v>
      </c>
      <c r="F92" s="160">
        <v>25</v>
      </c>
      <c r="G92" s="160">
        <v>23</v>
      </c>
      <c r="H92" s="160">
        <v>24</v>
      </c>
      <c r="I92" s="160">
        <v>26</v>
      </c>
      <c r="J92" s="160">
        <v>25</v>
      </c>
      <c r="K92" s="160">
        <v>24</v>
      </c>
      <c r="L92" s="160">
        <v>22</v>
      </c>
      <c r="M92" s="160">
        <v>21</v>
      </c>
      <c r="N92" s="160">
        <v>24</v>
      </c>
      <c r="O92" s="160">
        <v>23</v>
      </c>
      <c r="P92" s="160">
        <v>23</v>
      </c>
      <c r="Q92" s="51">
        <f>AVERAGE(E92:P92)</f>
        <v>23.666666666666668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67551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51"/>
    </row>
    <row r="101" spans="1:17" s="46" customFormat="1" ht="16" thickBot="1" x14ac:dyDescent="0.4">
      <c r="A101" s="47">
        <v>67551</v>
      </c>
      <c r="B101" s="48">
        <v>12</v>
      </c>
      <c r="C101" s="48" t="s">
        <v>37</v>
      </c>
      <c r="D101" s="48">
        <v>98</v>
      </c>
      <c r="E101" s="106">
        <v>24</v>
      </c>
      <c r="F101" s="106">
        <v>25</v>
      </c>
      <c r="G101" s="106">
        <v>23</v>
      </c>
      <c r="H101" s="106">
        <v>24</v>
      </c>
      <c r="I101" s="106">
        <v>26</v>
      </c>
      <c r="J101" s="106">
        <v>25</v>
      </c>
      <c r="K101" s="106">
        <v>24</v>
      </c>
      <c r="L101" s="106">
        <v>22</v>
      </c>
      <c r="M101" s="106">
        <v>21</v>
      </c>
      <c r="N101" s="106">
        <v>24</v>
      </c>
      <c r="O101" s="106">
        <v>23</v>
      </c>
      <c r="P101" s="106">
        <v>23</v>
      </c>
      <c r="Q101" s="51">
        <v>23.666666666666668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67551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</row>
    <row r="110" spans="1:17" s="46" customFormat="1" ht="16" thickBot="1" x14ac:dyDescent="0.4">
      <c r="A110" s="47">
        <v>67551</v>
      </c>
      <c r="B110" s="48">
        <v>12</v>
      </c>
      <c r="C110" s="48" t="s">
        <v>37</v>
      </c>
      <c r="D110" s="48">
        <v>98</v>
      </c>
      <c r="E110" s="106">
        <v>24</v>
      </c>
      <c r="F110" s="106">
        <v>25</v>
      </c>
      <c r="G110" s="106">
        <v>23</v>
      </c>
      <c r="H110" s="106">
        <v>24</v>
      </c>
      <c r="I110" s="106">
        <v>26</v>
      </c>
      <c r="J110" s="106">
        <v>25</v>
      </c>
      <c r="K110" s="106">
        <v>24</v>
      </c>
      <c r="L110" s="106">
        <v>22</v>
      </c>
      <c r="M110" s="106">
        <v>21</v>
      </c>
      <c r="N110" s="106">
        <v>24</v>
      </c>
      <c r="O110" s="106">
        <v>23</v>
      </c>
      <c r="P110" s="106">
        <v>23</v>
      </c>
      <c r="Q110" s="51">
        <v>23.666666666666668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67551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0</v>
      </c>
    </row>
    <row r="119" spans="1:17" s="46" customFormat="1" ht="16" thickBot="1" x14ac:dyDescent="0.4">
      <c r="A119" s="47">
        <v>67551</v>
      </c>
      <c r="B119" s="48">
        <v>14</v>
      </c>
      <c r="C119" s="48" t="s">
        <v>37</v>
      </c>
      <c r="D119" s="48">
        <v>98</v>
      </c>
      <c r="E119" s="106">
        <v>23</v>
      </c>
      <c r="F119" s="106">
        <v>24</v>
      </c>
      <c r="G119" s="106">
        <v>25</v>
      </c>
      <c r="H119" s="106">
        <v>23</v>
      </c>
      <c r="I119" s="106">
        <v>24</v>
      </c>
      <c r="J119" s="106">
        <v>26</v>
      </c>
      <c r="K119" s="106">
        <v>25</v>
      </c>
      <c r="L119" s="106">
        <v>24</v>
      </c>
      <c r="M119" s="106">
        <v>22</v>
      </c>
      <c r="N119" s="106">
        <v>21</v>
      </c>
      <c r="O119" s="106">
        <v>22</v>
      </c>
      <c r="P119" s="106">
        <v>23</v>
      </c>
      <c r="Q119" s="51">
        <v>26.333333333333332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67551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67551</v>
      </c>
      <c r="B128" s="48">
        <v>15</v>
      </c>
      <c r="C128" s="48" t="s">
        <v>37</v>
      </c>
      <c r="D128" s="48">
        <v>98</v>
      </c>
      <c r="E128" s="106">
        <v>27</v>
      </c>
      <c r="F128" s="106">
        <v>27</v>
      </c>
      <c r="G128" s="106">
        <v>28</v>
      </c>
      <c r="H128" s="106">
        <v>24</v>
      </c>
      <c r="I128" s="106">
        <v>26</v>
      </c>
      <c r="J128" s="106">
        <v>25</v>
      </c>
      <c r="K128" s="106">
        <v>27</v>
      </c>
      <c r="L128" s="106">
        <v>27</v>
      </c>
      <c r="M128" s="106">
        <v>24</v>
      </c>
      <c r="N128" s="106">
        <v>25</v>
      </c>
      <c r="O128" s="106">
        <v>25</v>
      </c>
      <c r="P128" s="106">
        <v>26</v>
      </c>
      <c r="Q128" s="51">
        <v>29.083333333333332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67551</v>
      </c>
      <c r="B136" s="48">
        <v>16</v>
      </c>
      <c r="C136" s="48" t="s">
        <v>39</v>
      </c>
      <c r="D136" s="48">
        <v>5</v>
      </c>
      <c r="E136" s="66">
        <v>30</v>
      </c>
      <c r="F136" s="66">
        <v>28</v>
      </c>
      <c r="G136" s="66">
        <v>29</v>
      </c>
      <c r="H136" s="66">
        <v>27</v>
      </c>
      <c r="I136" s="66">
        <v>5</v>
      </c>
      <c r="J136" s="66">
        <v>1</v>
      </c>
      <c r="K136" s="66">
        <v>0</v>
      </c>
      <c r="L136" s="66">
        <v>1</v>
      </c>
      <c r="M136" s="66">
        <v>6</v>
      </c>
      <c r="N136" s="66">
        <v>22</v>
      </c>
      <c r="O136" s="66">
        <v>29</v>
      </c>
      <c r="P136" s="66">
        <v>30</v>
      </c>
      <c r="Q136" s="51">
        <f>SUM(E136:P136)</f>
        <v>208</v>
      </c>
    </row>
    <row r="137" spans="1:17" s="46" customFormat="1" ht="16" thickBot="1" x14ac:dyDescent="0.4">
      <c r="A137" s="47">
        <v>67551</v>
      </c>
      <c r="B137" s="48">
        <v>16</v>
      </c>
      <c r="C137" s="48" t="s">
        <v>37</v>
      </c>
      <c r="D137" s="48">
        <v>98</v>
      </c>
      <c r="E137" s="66">
        <v>30</v>
      </c>
      <c r="F137" s="66">
        <v>30</v>
      </c>
      <c r="G137" s="66">
        <v>30</v>
      </c>
      <c r="H137" s="66">
        <v>30</v>
      </c>
      <c r="I137" s="66">
        <v>30</v>
      </c>
      <c r="J137" s="66">
        <v>30</v>
      </c>
      <c r="K137" s="66">
        <v>30</v>
      </c>
      <c r="L137" s="66">
        <v>30</v>
      </c>
      <c r="M137" s="66">
        <v>30</v>
      </c>
      <c r="N137" s="66">
        <v>30</v>
      </c>
      <c r="O137" s="66">
        <v>30</v>
      </c>
      <c r="P137" s="66">
        <v>30</v>
      </c>
      <c r="Q137" s="66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67551</v>
      </c>
      <c r="B145" s="48">
        <v>16</v>
      </c>
      <c r="C145" s="48" t="s">
        <v>39</v>
      </c>
      <c r="D145" s="48">
        <v>5</v>
      </c>
      <c r="E145" s="51">
        <v>30</v>
      </c>
      <c r="F145" s="51">
        <v>28</v>
      </c>
      <c r="G145" s="51">
        <v>29</v>
      </c>
      <c r="H145" s="51">
        <v>26</v>
      </c>
      <c r="I145" s="51">
        <v>2</v>
      </c>
      <c r="J145" s="51">
        <v>0</v>
      </c>
      <c r="K145" s="51">
        <v>0</v>
      </c>
      <c r="L145" s="51">
        <v>1</v>
      </c>
      <c r="M145" s="55">
        <v>3</v>
      </c>
      <c r="N145" s="51">
        <v>18</v>
      </c>
      <c r="O145" s="51">
        <v>29</v>
      </c>
      <c r="P145" s="51">
        <v>30</v>
      </c>
      <c r="Q145" s="51">
        <f>SUM(E145:P145)</f>
        <v>196</v>
      </c>
    </row>
    <row r="146" spans="1:17" s="46" customFormat="1" ht="16" thickBot="1" x14ac:dyDescent="0.4">
      <c r="A146" s="47">
        <v>67551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67551</v>
      </c>
      <c r="B154" s="48">
        <v>16</v>
      </c>
      <c r="C154" s="48" t="s">
        <v>39</v>
      </c>
      <c r="D154" s="48">
        <v>5</v>
      </c>
      <c r="E154" s="66">
        <v>30</v>
      </c>
      <c r="F154" s="66">
        <v>28</v>
      </c>
      <c r="G154" s="66">
        <v>29</v>
      </c>
      <c r="H154" s="66">
        <v>11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6</v>
      </c>
      <c r="O154" s="66">
        <v>28</v>
      </c>
      <c r="P154" s="66">
        <v>29</v>
      </c>
      <c r="Q154" s="66">
        <f>SUM(E154:P154)</f>
        <v>161</v>
      </c>
    </row>
    <row r="155" spans="1:17" s="46" customFormat="1" ht="16" thickBot="1" x14ac:dyDescent="0.4">
      <c r="A155" s="47">
        <v>67551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67551</v>
      </c>
      <c r="B163" s="48">
        <v>16</v>
      </c>
      <c r="C163" s="48" t="s">
        <v>39</v>
      </c>
      <c r="D163" s="48">
        <v>5</v>
      </c>
      <c r="E163" s="52">
        <v>30</v>
      </c>
      <c r="F163" s="52">
        <v>28</v>
      </c>
      <c r="G163" s="52">
        <v>28</v>
      </c>
      <c r="H163" s="52">
        <v>5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2</v>
      </c>
      <c r="O163" s="52">
        <v>25</v>
      </c>
      <c r="P163" s="52">
        <v>28</v>
      </c>
      <c r="Q163" s="52">
        <f>SUM(E163:P163)</f>
        <v>146</v>
      </c>
    </row>
    <row r="164" spans="1:17" s="46" customFormat="1" ht="16" thickBot="1" x14ac:dyDescent="0.4">
      <c r="A164" s="47">
        <v>67551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67551</v>
      </c>
      <c r="B172" s="48">
        <v>16</v>
      </c>
      <c r="C172" s="48" t="s">
        <v>39</v>
      </c>
      <c r="D172" s="48">
        <v>5</v>
      </c>
      <c r="E172" s="52">
        <v>28</v>
      </c>
      <c r="F172" s="52">
        <v>27</v>
      </c>
      <c r="G172" s="52">
        <v>22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1</v>
      </c>
      <c r="O172" s="52">
        <v>17</v>
      </c>
      <c r="P172" s="52">
        <v>27</v>
      </c>
      <c r="Q172" s="52">
        <f>SUM(E172:P172)</f>
        <v>122</v>
      </c>
    </row>
    <row r="173" spans="1:17" s="46" customFormat="1" ht="16" thickBot="1" x14ac:dyDescent="0.4">
      <c r="A173" s="47">
        <v>67551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107" customFormat="1" ht="15.5" x14ac:dyDescent="0.35">
      <c r="A178" s="108"/>
      <c r="B178" s="109"/>
      <c r="C178" s="109"/>
      <c r="D178" s="109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</row>
    <row r="179" spans="1:17" s="46" customFormat="1" ht="16" thickBot="1" x14ac:dyDescent="0.4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42" t="s">
        <v>16</v>
      </c>
      <c r="B180" s="43" t="s">
        <v>17</v>
      </c>
      <c r="C180" s="43" t="s">
        <v>18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7">
        <v>20</v>
      </c>
      <c r="B181" s="48" t="s">
        <v>69</v>
      </c>
      <c r="C181" s="48" t="s">
        <v>42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9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2" t="s">
        <v>7</v>
      </c>
      <c r="B183" s="43" t="s">
        <v>16</v>
      </c>
      <c r="C183" s="43" t="s">
        <v>21</v>
      </c>
      <c r="D183" s="43" t="s">
        <v>22</v>
      </c>
      <c r="E183" s="50" t="s">
        <v>23</v>
      </c>
      <c r="F183" s="50" t="s">
        <v>24</v>
      </c>
      <c r="G183" s="50" t="s">
        <v>25</v>
      </c>
      <c r="H183" s="50" t="s">
        <v>26</v>
      </c>
      <c r="I183" s="50" t="s">
        <v>27</v>
      </c>
      <c r="J183" s="50" t="s">
        <v>28</v>
      </c>
      <c r="K183" s="50" t="s">
        <v>29</v>
      </c>
      <c r="L183" s="50" t="s">
        <v>30</v>
      </c>
      <c r="M183" s="50" t="s">
        <v>31</v>
      </c>
      <c r="N183" s="50" t="s">
        <v>32</v>
      </c>
      <c r="O183" s="50" t="s">
        <v>33</v>
      </c>
      <c r="P183" s="50" t="s">
        <v>34</v>
      </c>
      <c r="Q183" s="50" t="s">
        <v>35</v>
      </c>
    </row>
    <row r="184" spans="1:17" s="46" customFormat="1" ht="16" thickBot="1" x14ac:dyDescent="0.4">
      <c r="A184" s="47">
        <v>67551</v>
      </c>
      <c r="B184" s="48">
        <v>20</v>
      </c>
      <c r="C184" s="48" t="s">
        <v>70</v>
      </c>
      <c r="D184" s="48">
        <v>2</v>
      </c>
      <c r="E184" s="51">
        <v>32.700000000000003</v>
      </c>
      <c r="F184" s="51">
        <v>29.3</v>
      </c>
      <c r="G184" s="51">
        <v>29</v>
      </c>
      <c r="H184" s="51">
        <v>29.1</v>
      </c>
      <c r="I184" s="51">
        <v>28.1</v>
      </c>
      <c r="J184" s="51">
        <v>27.7</v>
      </c>
      <c r="K184" s="55">
        <v>27.4</v>
      </c>
      <c r="L184" s="51">
        <v>29.8</v>
      </c>
      <c r="M184" s="55">
        <v>33.4</v>
      </c>
      <c r="N184" s="51">
        <v>33.6</v>
      </c>
      <c r="O184" s="51">
        <v>30.9</v>
      </c>
      <c r="P184" s="51">
        <v>29</v>
      </c>
      <c r="Q184" s="51">
        <f>AVERAGE(E184:P184)</f>
        <v>30</v>
      </c>
    </row>
    <row r="185" spans="1:17" s="46" customFormat="1" ht="16" thickBot="1" x14ac:dyDescent="0.4">
      <c r="A185" s="47">
        <v>67551</v>
      </c>
      <c r="B185" s="48">
        <v>20</v>
      </c>
      <c r="C185" s="48" t="s">
        <v>71</v>
      </c>
      <c r="D185" s="48">
        <v>15</v>
      </c>
      <c r="E185" s="63">
        <v>2017</v>
      </c>
      <c r="F185" s="63">
        <v>2005</v>
      </c>
      <c r="G185" s="63">
        <v>2005</v>
      </c>
      <c r="H185" s="64">
        <v>2005</v>
      </c>
      <c r="I185" s="63">
        <v>1995</v>
      </c>
      <c r="J185" s="63">
        <v>1997</v>
      </c>
      <c r="K185" s="63">
        <v>2015</v>
      </c>
      <c r="L185" s="63">
        <v>1996</v>
      </c>
      <c r="M185" s="63">
        <v>2017</v>
      </c>
      <c r="N185" s="63">
        <v>2010</v>
      </c>
      <c r="O185" s="63">
        <v>1994</v>
      </c>
      <c r="P185" s="63">
        <v>2016</v>
      </c>
      <c r="Q185" s="63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53"/>
      <c r="B188" s="54"/>
      <c r="C188" s="54"/>
      <c r="D188" s="5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s="46" customFormat="1" ht="16" thickBot="1" x14ac:dyDescent="0.4">
      <c r="A189" s="47" t="s">
        <v>16</v>
      </c>
      <c r="B189" s="48" t="s">
        <v>17</v>
      </c>
      <c r="C189" s="48" t="s">
        <v>18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>
        <v>21</v>
      </c>
      <c r="B190" s="48" t="s">
        <v>72</v>
      </c>
      <c r="C190" s="48" t="s">
        <v>42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5.5" customHeight="1" thickBot="1" x14ac:dyDescent="0.4">
      <c r="A191" s="49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6" thickBot="1" x14ac:dyDescent="0.4">
      <c r="A192" s="47" t="s">
        <v>7</v>
      </c>
      <c r="B192" s="48" t="s">
        <v>16</v>
      </c>
      <c r="C192" s="48" t="s">
        <v>21</v>
      </c>
      <c r="D192" s="48" t="s">
        <v>22</v>
      </c>
      <c r="E192" s="158" t="s">
        <v>23</v>
      </c>
      <c r="F192" s="158" t="s">
        <v>24</v>
      </c>
      <c r="G192" s="158" t="s">
        <v>25</v>
      </c>
      <c r="H192" s="158" t="s">
        <v>26</v>
      </c>
      <c r="I192" s="158" t="s">
        <v>27</v>
      </c>
      <c r="J192" s="158" t="s">
        <v>28</v>
      </c>
      <c r="K192" s="158" t="s">
        <v>29</v>
      </c>
      <c r="L192" s="158" t="s">
        <v>30</v>
      </c>
      <c r="M192" s="158" t="s">
        <v>31</v>
      </c>
      <c r="N192" s="158" t="s">
        <v>32</v>
      </c>
      <c r="O192" s="158" t="s">
        <v>33</v>
      </c>
      <c r="P192" s="158" t="s">
        <v>34</v>
      </c>
      <c r="Q192" s="158" t="s">
        <v>35</v>
      </c>
    </row>
    <row r="193" spans="1:17" s="46" customFormat="1" ht="16" thickBot="1" x14ac:dyDescent="0.4">
      <c r="A193" s="47">
        <v>67551</v>
      </c>
      <c r="B193" s="48">
        <v>21</v>
      </c>
      <c r="C193" s="48" t="s">
        <v>73</v>
      </c>
      <c r="D193" s="68">
        <v>3</v>
      </c>
      <c r="E193" s="117">
        <v>17.600000000000001</v>
      </c>
      <c r="F193" s="117">
        <v>17.7</v>
      </c>
      <c r="G193" s="117">
        <v>17.600000000000001</v>
      </c>
      <c r="H193" s="117">
        <v>16</v>
      </c>
      <c r="I193" s="117">
        <v>12.6</v>
      </c>
      <c r="J193" s="117">
        <v>9.4</v>
      </c>
      <c r="K193" s="117">
        <v>9.1</v>
      </c>
      <c r="L193" s="117">
        <v>12.1</v>
      </c>
      <c r="M193" s="117">
        <v>15.2</v>
      </c>
      <c r="N193" s="117">
        <v>17</v>
      </c>
      <c r="O193" s="117">
        <v>17.600000000000001</v>
      </c>
      <c r="P193" s="117">
        <v>18.2</v>
      </c>
      <c r="Q193" s="164">
        <f>AVERAGE(E193:P193)</f>
        <v>15.008333333333333</v>
      </c>
    </row>
    <row r="194" spans="1:17" s="46" customFormat="1" ht="16" thickBot="1" x14ac:dyDescent="0.4">
      <c r="A194" s="47">
        <v>67551</v>
      </c>
      <c r="B194" s="48">
        <v>21</v>
      </c>
      <c r="C194" s="48" t="s">
        <v>74</v>
      </c>
      <c r="D194" s="68">
        <v>16</v>
      </c>
      <c r="E194" s="169">
        <v>2020</v>
      </c>
      <c r="F194" s="169">
        <v>2020</v>
      </c>
      <c r="G194" s="169">
        <v>1998</v>
      </c>
      <c r="H194" s="169">
        <v>2010</v>
      </c>
      <c r="I194" s="169">
        <v>2019</v>
      </c>
      <c r="J194" s="169">
        <v>2000</v>
      </c>
      <c r="K194" s="169">
        <v>2010</v>
      </c>
      <c r="L194" s="169">
        <v>2019</v>
      </c>
      <c r="M194" s="169">
        <v>2015</v>
      </c>
      <c r="N194" s="169">
        <v>2015</v>
      </c>
      <c r="O194" s="169">
        <v>2019</v>
      </c>
      <c r="P194" s="169">
        <v>2013</v>
      </c>
      <c r="Q194" s="169"/>
    </row>
    <row r="195" spans="1:17" s="46" customFormat="1" ht="16" thickBot="1" x14ac:dyDescent="0.4">
      <c r="A195" s="47"/>
      <c r="B195" s="48"/>
      <c r="C195" s="48"/>
      <c r="D195" s="48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53"/>
      <c r="B197" s="54"/>
      <c r="C197" s="54"/>
      <c r="D197" s="5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s="46" customFormat="1" ht="16" thickBot="1" x14ac:dyDescent="0.4">
      <c r="A198" s="42" t="s">
        <v>16</v>
      </c>
      <c r="B198" s="43" t="s">
        <v>17</v>
      </c>
      <c r="C198" s="43" t="s">
        <v>18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7">
        <v>22</v>
      </c>
      <c r="B199" s="48" t="s">
        <v>75</v>
      </c>
      <c r="C199" s="48" t="s">
        <v>42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9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2" t="s">
        <v>7</v>
      </c>
      <c r="B201" s="43" t="s">
        <v>16</v>
      </c>
      <c r="C201" s="43" t="s">
        <v>21</v>
      </c>
      <c r="D201" s="114" t="s">
        <v>22</v>
      </c>
      <c r="E201" s="115" t="s">
        <v>23</v>
      </c>
      <c r="F201" s="115" t="s">
        <v>24</v>
      </c>
      <c r="G201" s="115" t="s">
        <v>25</v>
      </c>
      <c r="H201" s="115" t="s">
        <v>26</v>
      </c>
      <c r="I201" s="115" t="s">
        <v>27</v>
      </c>
      <c r="J201" s="115" t="s">
        <v>28</v>
      </c>
      <c r="K201" s="115" t="s">
        <v>29</v>
      </c>
      <c r="L201" s="115" t="s">
        <v>30</v>
      </c>
      <c r="M201" s="115" t="s">
        <v>31</v>
      </c>
      <c r="N201" s="115" t="s">
        <v>32</v>
      </c>
      <c r="O201" s="115" t="s">
        <v>33</v>
      </c>
      <c r="P201" s="115" t="s">
        <v>34</v>
      </c>
      <c r="Q201" s="116" t="s">
        <v>35</v>
      </c>
    </row>
    <row r="202" spans="1:17" s="46" customFormat="1" ht="16" thickBot="1" x14ac:dyDescent="0.4">
      <c r="A202" s="47">
        <v>67551</v>
      </c>
      <c r="B202" s="48">
        <v>22</v>
      </c>
      <c r="C202" s="48" t="s">
        <v>70</v>
      </c>
      <c r="D202" s="68">
        <v>2</v>
      </c>
      <c r="E202" s="127">
        <v>39.200000000000003</v>
      </c>
      <c r="F202" s="127">
        <v>32.799999999999997</v>
      </c>
      <c r="G202" s="127">
        <v>32.700000000000003</v>
      </c>
      <c r="H202" s="127">
        <v>32.4</v>
      </c>
      <c r="I202" s="127">
        <v>32.1</v>
      </c>
      <c r="J202" s="127">
        <v>30.3</v>
      </c>
      <c r="K202" s="127">
        <v>33.1</v>
      </c>
      <c r="L202" s="127">
        <v>34.200000000000003</v>
      </c>
      <c r="M202" s="127">
        <v>38.200000000000003</v>
      </c>
      <c r="N202" s="127">
        <v>39.200000000000003</v>
      </c>
      <c r="O202" s="127">
        <v>35.1</v>
      </c>
      <c r="P202" s="127">
        <v>33.299999999999997</v>
      </c>
      <c r="Q202" s="170">
        <f>AVERAGE(E202:P202)</f>
        <v>34.383333333333333</v>
      </c>
    </row>
    <row r="203" spans="1:17" s="46" customFormat="1" ht="15.5" x14ac:dyDescent="0.35">
      <c r="A203" s="118">
        <v>67551</v>
      </c>
      <c r="B203" s="119">
        <v>22</v>
      </c>
      <c r="C203" s="119" t="s">
        <v>71</v>
      </c>
      <c r="D203" s="120">
        <v>15</v>
      </c>
      <c r="E203" s="166" t="s">
        <v>424</v>
      </c>
      <c r="F203" s="166" t="s">
        <v>236</v>
      </c>
      <c r="G203" s="166" t="s">
        <v>277</v>
      </c>
      <c r="H203" s="166" t="s">
        <v>425</v>
      </c>
      <c r="I203" s="166" t="s">
        <v>426</v>
      </c>
      <c r="J203" s="166" t="s">
        <v>427</v>
      </c>
      <c r="K203" s="166" t="s">
        <v>428</v>
      </c>
      <c r="L203" s="166" t="s">
        <v>98</v>
      </c>
      <c r="M203" s="166" t="s">
        <v>276</v>
      </c>
      <c r="N203" s="166" t="s">
        <v>424</v>
      </c>
      <c r="O203" s="166" t="s">
        <v>429</v>
      </c>
      <c r="P203" s="166" t="s">
        <v>430</v>
      </c>
      <c r="Q203" s="171"/>
    </row>
    <row r="204" spans="1:17" s="92" customFormat="1" ht="15.5" x14ac:dyDescent="0.35">
      <c r="A204" s="122"/>
      <c r="B204" s="123"/>
      <c r="C204" s="123"/>
      <c r="D204" s="123"/>
      <c r="E204" s="117">
        <v>6</v>
      </c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24"/>
    </row>
    <row r="205" spans="1:17" s="46" customFormat="1" ht="16" thickBot="1" x14ac:dyDescent="0.4">
      <c r="A205" s="125"/>
      <c r="B205" s="126"/>
      <c r="C205" s="126"/>
      <c r="D205" s="126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s="46" customFormat="1" ht="16" thickBot="1" x14ac:dyDescent="0.4">
      <c r="A206" s="53"/>
      <c r="B206" s="54"/>
      <c r="C206" s="54"/>
      <c r="D206" s="5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s="46" customFormat="1" ht="16" thickBot="1" x14ac:dyDescent="0.4">
      <c r="A207" s="42" t="s">
        <v>16</v>
      </c>
      <c r="B207" s="43" t="s">
        <v>17</v>
      </c>
      <c r="C207" s="43" t="s">
        <v>18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7">
        <v>23</v>
      </c>
      <c r="B208" s="48" t="s">
        <v>88</v>
      </c>
      <c r="C208" s="48" t="s">
        <v>42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9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2" t="s">
        <v>7</v>
      </c>
      <c r="B210" s="43" t="s">
        <v>16</v>
      </c>
      <c r="C210" s="43" t="s">
        <v>21</v>
      </c>
      <c r="D210" s="43" t="s">
        <v>22</v>
      </c>
      <c r="E210" s="67" t="s">
        <v>23</v>
      </c>
      <c r="F210" s="67" t="s">
        <v>24</v>
      </c>
      <c r="G210" s="67" t="s">
        <v>25</v>
      </c>
      <c r="H210" s="67" t="s">
        <v>26</v>
      </c>
      <c r="I210" s="67" t="s">
        <v>27</v>
      </c>
      <c r="J210" s="67" t="s">
        <v>28</v>
      </c>
      <c r="K210" s="67" t="s">
        <v>29</v>
      </c>
      <c r="L210" s="67" t="s">
        <v>30</v>
      </c>
      <c r="M210" s="67" t="s">
        <v>31</v>
      </c>
      <c r="N210" s="67" t="s">
        <v>32</v>
      </c>
      <c r="O210" s="67" t="s">
        <v>33</v>
      </c>
      <c r="P210" s="67" t="s">
        <v>34</v>
      </c>
      <c r="Q210" s="50" t="s">
        <v>35</v>
      </c>
    </row>
    <row r="211" spans="1:17" s="46" customFormat="1" ht="16" thickBot="1" x14ac:dyDescent="0.4">
      <c r="A211" s="47">
        <v>67551</v>
      </c>
      <c r="B211" s="48">
        <v>23</v>
      </c>
      <c r="C211" s="48" t="s">
        <v>73</v>
      </c>
      <c r="D211" s="68">
        <v>3</v>
      </c>
      <c r="E211" s="127">
        <v>11.9</v>
      </c>
      <c r="F211" s="127">
        <v>10.4</v>
      </c>
      <c r="G211" s="127">
        <v>8.8000000000000007</v>
      </c>
      <c r="H211" s="127">
        <v>6.9</v>
      </c>
      <c r="I211" s="127">
        <v>1.2</v>
      </c>
      <c r="J211" s="127">
        <v>1.9</v>
      </c>
      <c r="K211" s="127">
        <v>1.1000000000000001</v>
      </c>
      <c r="L211" s="127">
        <v>2.1</v>
      </c>
      <c r="M211" s="127">
        <v>3.5</v>
      </c>
      <c r="N211" s="127">
        <v>9</v>
      </c>
      <c r="O211" s="127">
        <v>9.8000000000000007</v>
      </c>
      <c r="P211" s="127">
        <v>11.9</v>
      </c>
      <c r="Q211" s="70">
        <f>AVERAGE(E211:P211)</f>
        <v>6.5416666666666679</v>
      </c>
    </row>
    <row r="212" spans="1:17" s="46" customFormat="1" ht="16" thickBot="1" x14ac:dyDescent="0.4">
      <c r="A212" s="47">
        <v>67551</v>
      </c>
      <c r="B212" s="48">
        <v>23</v>
      </c>
      <c r="C212" s="48" t="s">
        <v>74</v>
      </c>
      <c r="D212" s="120">
        <v>16</v>
      </c>
      <c r="E212" s="166" t="s">
        <v>431</v>
      </c>
      <c r="F212" s="166" t="s">
        <v>432</v>
      </c>
      <c r="G212" s="166" t="s">
        <v>433</v>
      </c>
      <c r="H212" s="166" t="s">
        <v>213</v>
      </c>
      <c r="I212" s="166" t="s">
        <v>213</v>
      </c>
      <c r="J212" s="166" t="s">
        <v>83</v>
      </c>
      <c r="K212" s="166" t="s">
        <v>434</v>
      </c>
      <c r="L212" s="166" t="s">
        <v>301</v>
      </c>
      <c r="M212" s="166" t="s">
        <v>255</v>
      </c>
      <c r="N212" s="166" t="s">
        <v>435</v>
      </c>
      <c r="O212" s="166" t="s">
        <v>436</v>
      </c>
      <c r="P212" s="166" t="s">
        <v>437</v>
      </c>
      <c r="Q212" s="121"/>
    </row>
    <row r="213" spans="1:17" s="46" customFormat="1" ht="16" thickBot="1" x14ac:dyDescent="0.4">
      <c r="A213" s="47"/>
      <c r="B213" s="48"/>
      <c r="C213" s="68"/>
      <c r="D213" s="123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24"/>
    </row>
    <row r="214" spans="1:17" s="46" customFormat="1" ht="16" thickBot="1" x14ac:dyDescent="0.4">
      <c r="A214" s="47"/>
      <c r="B214" s="48"/>
      <c r="C214" s="48"/>
      <c r="D214" s="126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67551</v>
      </c>
      <c r="B220" s="48">
        <v>24</v>
      </c>
      <c r="C220" s="48" t="s">
        <v>70</v>
      </c>
      <c r="D220" s="48">
        <v>2</v>
      </c>
      <c r="E220" s="63">
        <v>99</v>
      </c>
      <c r="F220" s="63">
        <v>124</v>
      </c>
      <c r="G220" s="63">
        <v>117</v>
      </c>
      <c r="H220" s="63">
        <v>63</v>
      </c>
      <c r="I220" s="63">
        <v>22</v>
      </c>
      <c r="J220" s="63">
        <v>8</v>
      </c>
      <c r="K220" s="128">
        <v>0</v>
      </c>
      <c r="L220" s="128">
        <v>16</v>
      </c>
      <c r="M220" s="128">
        <v>18</v>
      </c>
      <c r="N220" s="129">
        <v>78</v>
      </c>
      <c r="O220" s="129">
        <v>72</v>
      </c>
      <c r="P220" s="129">
        <v>105</v>
      </c>
      <c r="Q220" s="51">
        <f>SUM(E220:P220)</f>
        <v>722</v>
      </c>
    </row>
    <row r="221" spans="1:17" s="46" customFormat="1" ht="16" thickBot="1" x14ac:dyDescent="0.4">
      <c r="A221" s="47">
        <v>67551</v>
      </c>
      <c r="B221" s="48">
        <v>24</v>
      </c>
      <c r="C221" s="48" t="s">
        <v>71</v>
      </c>
      <c r="D221" s="48">
        <v>15</v>
      </c>
      <c r="E221" s="52" t="s">
        <v>438</v>
      </c>
      <c r="F221" s="52" t="s">
        <v>90</v>
      </c>
      <c r="G221" s="52" t="s">
        <v>439</v>
      </c>
      <c r="H221" s="52" t="s">
        <v>440</v>
      </c>
      <c r="I221" s="52" t="s">
        <v>441</v>
      </c>
      <c r="J221" s="52" t="s">
        <v>412</v>
      </c>
      <c r="K221" s="130" t="s">
        <v>261</v>
      </c>
      <c r="L221" s="130" t="s">
        <v>442</v>
      </c>
      <c r="M221" s="130" t="s">
        <v>443</v>
      </c>
      <c r="N221" s="130" t="s">
        <v>444</v>
      </c>
      <c r="O221" s="130" t="s">
        <v>352</v>
      </c>
      <c r="P221" s="130" t="s">
        <v>445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topLeftCell="A3" workbookViewId="0">
      <selection activeCell="A178" sqref="A178:XFD204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499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67633</v>
      </c>
      <c r="B10" s="48" t="s">
        <v>500</v>
      </c>
      <c r="C10" s="48" t="s">
        <v>501</v>
      </c>
      <c r="D10" s="87" t="s">
        <v>502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67633</v>
      </c>
      <c r="B23" s="48">
        <v>1</v>
      </c>
      <c r="C23" s="48" t="s">
        <v>36</v>
      </c>
      <c r="D23" s="48">
        <v>4</v>
      </c>
      <c r="E23" s="51">
        <v>229.27528735632183</v>
      </c>
      <c r="F23" s="51">
        <v>210.82068965517243</v>
      </c>
      <c r="G23" s="51">
        <v>141</v>
      </c>
      <c r="H23" s="51">
        <v>29.827586206896555</v>
      </c>
      <c r="I23" s="51">
        <v>5.0999999999999996</v>
      </c>
      <c r="J23" s="55">
        <v>0.34827586206896549</v>
      </c>
      <c r="K23" s="51">
        <v>0</v>
      </c>
      <c r="L23" s="51">
        <v>2.0689655172413793E-2</v>
      </c>
      <c r="M23" s="51">
        <v>2.1251231527093597</v>
      </c>
      <c r="N23" s="51">
        <v>20.345812807881774</v>
      </c>
      <c r="O23" s="51">
        <v>95.094581280788191</v>
      </c>
      <c r="P23" s="51">
        <v>227.74433497536944</v>
      </c>
      <c r="Q23" s="51">
        <f>SUM(D23:P23)</f>
        <v>965.70238095238074</v>
      </c>
    </row>
    <row r="24" spans="1:17" s="46" customFormat="1" ht="16" thickBot="1" x14ac:dyDescent="0.4">
      <c r="A24" s="47">
        <v>67633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67633</v>
      </c>
      <c r="B32" s="48">
        <v>2</v>
      </c>
      <c r="C32" s="48" t="s">
        <v>40</v>
      </c>
      <c r="D32" s="48">
        <v>5</v>
      </c>
      <c r="E32" s="51">
        <v>29</v>
      </c>
      <c r="F32" s="51">
        <v>29</v>
      </c>
      <c r="G32" s="51">
        <v>29</v>
      </c>
      <c r="H32" s="51">
        <v>22</v>
      </c>
      <c r="I32" s="51">
        <v>6</v>
      </c>
      <c r="J32" s="51">
        <v>1</v>
      </c>
      <c r="K32" s="51">
        <v>0</v>
      </c>
      <c r="L32" s="51">
        <v>0</v>
      </c>
      <c r="M32" s="51">
        <v>6</v>
      </c>
      <c r="N32" s="51">
        <v>23</v>
      </c>
      <c r="O32" s="51">
        <v>29</v>
      </c>
      <c r="P32" s="51">
        <v>29</v>
      </c>
      <c r="Q32" s="51">
        <f>SUM(E32:P32)</f>
        <v>203</v>
      </c>
    </row>
    <row r="33" spans="1:18" s="46" customFormat="1" ht="16" thickBot="1" x14ac:dyDescent="0.4">
      <c r="A33" s="47">
        <v>67633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67" t="s">
        <v>23</v>
      </c>
      <c r="F40" s="67" t="s">
        <v>24</v>
      </c>
      <c r="G40" s="67" t="s">
        <v>25</v>
      </c>
      <c r="H40" s="67" t="s">
        <v>26</v>
      </c>
      <c r="I40" s="67" t="s">
        <v>27</v>
      </c>
      <c r="J40" s="67" t="s">
        <v>28</v>
      </c>
      <c r="K40" s="67" t="s">
        <v>29</v>
      </c>
      <c r="L40" s="67" t="s">
        <v>30</v>
      </c>
      <c r="M40" s="67" t="s">
        <v>31</v>
      </c>
      <c r="N40" s="67" t="s">
        <v>32</v>
      </c>
      <c r="O40" s="67" t="s">
        <v>33</v>
      </c>
      <c r="P40" s="67" t="s">
        <v>34</v>
      </c>
      <c r="Q40" s="67" t="s">
        <v>35</v>
      </c>
    </row>
    <row r="41" spans="1:18" s="46" customFormat="1" ht="16" thickBot="1" x14ac:dyDescent="0.4">
      <c r="A41" s="47">
        <v>67633</v>
      </c>
      <c r="B41" s="48">
        <v>3</v>
      </c>
      <c r="C41" s="48" t="s">
        <v>43</v>
      </c>
      <c r="D41" s="68">
        <v>1</v>
      </c>
      <c r="E41" s="172">
        <v>29.8</v>
      </c>
      <c r="F41" s="172">
        <v>29.7</v>
      </c>
      <c r="G41" s="172">
        <v>30.2</v>
      </c>
      <c r="H41" s="172">
        <v>30.9</v>
      </c>
      <c r="I41" s="172">
        <v>29.6</v>
      </c>
      <c r="J41" s="172">
        <v>27.8</v>
      </c>
      <c r="K41" s="172">
        <v>27.9</v>
      </c>
      <c r="L41" s="172">
        <v>31.1</v>
      </c>
      <c r="M41" s="172">
        <v>34.700000000000003</v>
      </c>
      <c r="N41" s="172">
        <v>35.6</v>
      </c>
      <c r="O41" s="172">
        <v>32.5</v>
      </c>
      <c r="P41" s="172">
        <v>30.3</v>
      </c>
      <c r="Q41" s="173">
        <f>AVERAGE(E41:P41)</f>
        <v>30.841666666666669</v>
      </c>
    </row>
    <row r="42" spans="1:18" s="46" customFormat="1" ht="16" thickBot="1" x14ac:dyDescent="0.4">
      <c r="A42" s="47">
        <v>67633</v>
      </c>
      <c r="B42" s="48">
        <v>3</v>
      </c>
      <c r="C42" s="48" t="s">
        <v>37</v>
      </c>
      <c r="D42" s="68">
        <v>98</v>
      </c>
      <c r="E42" s="164">
        <v>30</v>
      </c>
      <c r="F42" s="164">
        <v>29</v>
      </c>
      <c r="G42" s="164">
        <v>29</v>
      </c>
      <c r="H42" s="164">
        <v>28</v>
      </c>
      <c r="I42" s="164">
        <v>27</v>
      </c>
      <c r="J42" s="164">
        <v>27</v>
      </c>
      <c r="K42" s="164">
        <v>28</v>
      </c>
      <c r="L42" s="164">
        <v>28</v>
      </c>
      <c r="M42" s="164">
        <v>29</v>
      </c>
      <c r="N42" s="164">
        <v>28</v>
      </c>
      <c r="O42" s="164">
        <v>29</v>
      </c>
      <c r="P42" s="164">
        <v>30</v>
      </c>
      <c r="Q42" s="173">
        <f>AVERAGE(E42:P42)</f>
        <v>28.5</v>
      </c>
      <c r="R42" s="90"/>
    </row>
    <row r="43" spans="1:18" s="46" customFormat="1" ht="16" thickBot="1" x14ac:dyDescent="0.4">
      <c r="A43" s="47"/>
      <c r="B43" s="48"/>
      <c r="C43" s="48"/>
      <c r="D43" s="4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67633</v>
      </c>
      <c r="B50" s="48">
        <v>4</v>
      </c>
      <c r="C50" s="48" t="s">
        <v>43</v>
      </c>
      <c r="D50" s="68">
        <v>1</v>
      </c>
      <c r="E50" s="66">
        <v>19.5</v>
      </c>
      <c r="F50" s="66">
        <v>19.5</v>
      </c>
      <c r="G50" s="66">
        <v>19.2</v>
      </c>
      <c r="H50" s="66">
        <v>16.899999999999999</v>
      </c>
      <c r="I50" s="66">
        <v>13.7</v>
      </c>
      <c r="J50" s="66">
        <v>10.7</v>
      </c>
      <c r="K50" s="66">
        <v>10.199999999999999</v>
      </c>
      <c r="L50" s="66">
        <v>13.1</v>
      </c>
      <c r="M50" s="66">
        <v>17</v>
      </c>
      <c r="N50" s="66">
        <v>19.399999999999999</v>
      </c>
      <c r="O50" s="66">
        <v>19.399999999999999</v>
      </c>
      <c r="P50" s="66">
        <v>19.3</v>
      </c>
      <c r="Q50" s="164">
        <f>AVERAGE(E50:P50)</f>
        <v>16.491666666666671</v>
      </c>
    </row>
    <row r="51" spans="1:17" s="46" customFormat="1" ht="16" thickBot="1" x14ac:dyDescent="0.4">
      <c r="A51" s="47">
        <v>67633</v>
      </c>
      <c r="B51" s="48">
        <v>4</v>
      </c>
      <c r="C51" s="48" t="s">
        <v>37</v>
      </c>
      <c r="D51" s="68">
        <v>98</v>
      </c>
      <c r="E51" s="117">
        <v>30</v>
      </c>
      <c r="F51" s="117">
        <v>29</v>
      </c>
      <c r="G51" s="117">
        <v>29</v>
      </c>
      <c r="H51" s="117">
        <v>28</v>
      </c>
      <c r="I51" s="117">
        <v>28</v>
      </c>
      <c r="J51" s="117">
        <v>28</v>
      </c>
      <c r="K51" s="117">
        <v>29</v>
      </c>
      <c r="L51" s="117">
        <v>28</v>
      </c>
      <c r="M51" s="117">
        <v>29</v>
      </c>
      <c r="N51" s="117">
        <v>28</v>
      </c>
      <c r="O51" s="117">
        <v>29</v>
      </c>
      <c r="P51" s="117">
        <v>30</v>
      </c>
      <c r="Q51" s="164">
        <f>AVERAGE(E51:P51)</f>
        <v>28.75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67633</v>
      </c>
      <c r="B59" s="48">
        <v>5</v>
      </c>
      <c r="C59" s="48" t="s">
        <v>43</v>
      </c>
      <c r="D59" s="48">
        <v>1</v>
      </c>
      <c r="E59" s="51">
        <f>(E50+E41)/2</f>
        <v>24.65</v>
      </c>
      <c r="F59" s="51">
        <f t="shared" ref="F59:P59" si="0">(F50+F41)/2</f>
        <v>24.6</v>
      </c>
      <c r="G59" s="51">
        <f t="shared" si="0"/>
        <v>24.7</v>
      </c>
      <c r="H59" s="51">
        <f t="shared" si="0"/>
        <v>23.9</v>
      </c>
      <c r="I59" s="51">
        <f t="shared" si="0"/>
        <v>21.65</v>
      </c>
      <c r="J59" s="51">
        <f t="shared" si="0"/>
        <v>19.25</v>
      </c>
      <c r="K59" s="51">
        <f t="shared" si="0"/>
        <v>19.049999999999997</v>
      </c>
      <c r="L59" s="51">
        <f t="shared" si="0"/>
        <v>22.1</v>
      </c>
      <c r="M59" s="51">
        <f t="shared" si="0"/>
        <v>25.85</v>
      </c>
      <c r="N59" s="51">
        <f t="shared" si="0"/>
        <v>27.5</v>
      </c>
      <c r="O59" s="51">
        <f t="shared" si="0"/>
        <v>25.95</v>
      </c>
      <c r="P59" s="51">
        <f t="shared" si="0"/>
        <v>24.8</v>
      </c>
      <c r="Q59" s="51">
        <f>AVERAGE(E59:P59)</f>
        <v>23.666666666666668</v>
      </c>
    </row>
    <row r="60" spans="1:17" s="46" customFormat="1" ht="16" thickBot="1" x14ac:dyDescent="0.4">
      <c r="A60" s="47">
        <v>67633</v>
      </c>
      <c r="B60" s="48">
        <v>5</v>
      </c>
      <c r="C60" s="48" t="s">
        <v>37</v>
      </c>
      <c r="D60" s="48">
        <v>98</v>
      </c>
      <c r="E60" s="51">
        <v>30</v>
      </c>
      <c r="F60" s="51">
        <v>29</v>
      </c>
      <c r="G60" s="51">
        <v>29</v>
      </c>
      <c r="H60" s="51">
        <v>28</v>
      </c>
      <c r="I60" s="51">
        <v>28</v>
      </c>
      <c r="J60" s="51">
        <v>28</v>
      </c>
      <c r="K60" s="51">
        <v>29</v>
      </c>
      <c r="L60" s="51">
        <v>28</v>
      </c>
      <c r="M60" s="51">
        <v>29</v>
      </c>
      <c r="N60" s="51">
        <v>28</v>
      </c>
      <c r="O60" s="51">
        <v>29</v>
      </c>
      <c r="P60" s="55">
        <v>30</v>
      </c>
      <c r="Q60" s="51">
        <v>28.75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67633</v>
      </c>
      <c r="B70" s="48">
        <v>11</v>
      </c>
      <c r="C70" s="48" t="s">
        <v>47</v>
      </c>
      <c r="D70" s="48">
        <v>6</v>
      </c>
      <c r="E70" s="51">
        <v>82.9</v>
      </c>
      <c r="F70" s="51">
        <v>71.7</v>
      </c>
      <c r="G70" s="51">
        <v>7.1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20.399999999999999</v>
      </c>
      <c r="P70" s="51">
        <v>92.5</v>
      </c>
      <c r="Q70" s="52">
        <v>521.29999999999995</v>
      </c>
    </row>
    <row r="71" spans="1:17" s="46" customFormat="1" ht="16" thickBot="1" x14ac:dyDescent="0.4">
      <c r="A71" s="47">
        <v>67633</v>
      </c>
      <c r="B71" s="48">
        <v>11</v>
      </c>
      <c r="C71" s="48" t="s">
        <v>48</v>
      </c>
      <c r="D71" s="48">
        <v>7</v>
      </c>
      <c r="E71" s="51">
        <v>166.45999999999998</v>
      </c>
      <c r="F71" s="51">
        <v>133.78</v>
      </c>
      <c r="G71" s="51">
        <v>84.78</v>
      </c>
      <c r="H71" s="51">
        <v>0.42000000000000037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4.0000000000000027</v>
      </c>
      <c r="O71" s="51">
        <v>55.599999999999994</v>
      </c>
      <c r="P71" s="51">
        <v>130.74</v>
      </c>
      <c r="Q71" s="52">
        <v>777.31999999999994</v>
      </c>
    </row>
    <row r="72" spans="1:17" s="46" customFormat="1" ht="16" thickBot="1" x14ac:dyDescent="0.4">
      <c r="A72" s="47">
        <v>67633</v>
      </c>
      <c r="B72" s="48">
        <v>11</v>
      </c>
      <c r="C72" s="48" t="s">
        <v>49</v>
      </c>
      <c r="D72" s="48">
        <v>8</v>
      </c>
      <c r="E72" s="51">
        <v>200.76</v>
      </c>
      <c r="F72" s="51">
        <v>192.96000000000004</v>
      </c>
      <c r="G72" s="51">
        <v>108.04</v>
      </c>
      <c r="H72" s="55">
        <v>6.2200000000000006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13.100000000000001</v>
      </c>
      <c r="O72" s="51">
        <v>69.16</v>
      </c>
      <c r="P72" s="51">
        <v>202.39999999999998</v>
      </c>
      <c r="Q72" s="52">
        <v>921.57999999999993</v>
      </c>
    </row>
    <row r="73" spans="1:17" s="46" customFormat="1" ht="16" thickBot="1" x14ac:dyDescent="0.4">
      <c r="A73" s="47">
        <v>67633</v>
      </c>
      <c r="B73" s="48">
        <v>11</v>
      </c>
      <c r="C73" s="48" t="s">
        <v>50</v>
      </c>
      <c r="D73" s="48">
        <v>9</v>
      </c>
      <c r="E73" s="51">
        <v>227.16000000000003</v>
      </c>
      <c r="F73" s="51">
        <v>221.28</v>
      </c>
      <c r="G73" s="51">
        <v>139.46</v>
      </c>
      <c r="H73" s="51">
        <v>19.28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20.765714285714285</v>
      </c>
      <c r="O73" s="55">
        <v>97.800000000000011</v>
      </c>
      <c r="P73" s="51">
        <v>248.79999999999998</v>
      </c>
      <c r="Q73" s="52">
        <v>989.2938095238095</v>
      </c>
    </row>
    <row r="74" spans="1:17" s="46" customFormat="1" ht="16" thickBot="1" x14ac:dyDescent="0.4">
      <c r="A74" s="47">
        <v>67633</v>
      </c>
      <c r="B74" s="48">
        <v>11</v>
      </c>
      <c r="C74" s="48" t="s">
        <v>51</v>
      </c>
      <c r="D74" s="48">
        <v>10</v>
      </c>
      <c r="E74" s="51">
        <v>294.88</v>
      </c>
      <c r="F74" s="51">
        <v>270.10000000000002</v>
      </c>
      <c r="G74" s="51">
        <v>208.54000000000002</v>
      </c>
      <c r="H74" s="51">
        <v>39.720000000000041</v>
      </c>
      <c r="I74" s="51">
        <v>0.76000000000000401</v>
      </c>
      <c r="J74" s="51">
        <v>0</v>
      </c>
      <c r="K74" s="51">
        <v>0</v>
      </c>
      <c r="L74" s="51">
        <v>0</v>
      </c>
      <c r="M74" s="51">
        <v>1.4600000000000031</v>
      </c>
      <c r="N74" s="51">
        <v>33.620000000000005</v>
      </c>
      <c r="O74" s="51">
        <v>126.08</v>
      </c>
      <c r="P74" s="51">
        <v>300.04000000000002</v>
      </c>
      <c r="Q74" s="52">
        <v>1133.06</v>
      </c>
    </row>
    <row r="75" spans="1:17" s="46" customFormat="1" ht="16" thickBot="1" x14ac:dyDescent="0.4">
      <c r="A75" s="47">
        <v>67633</v>
      </c>
      <c r="B75" s="48">
        <v>11</v>
      </c>
      <c r="C75" s="48" t="s">
        <v>52</v>
      </c>
      <c r="D75" s="48">
        <v>11</v>
      </c>
      <c r="E75" s="157">
        <v>443.5</v>
      </c>
      <c r="F75" s="157">
        <v>546.1</v>
      </c>
      <c r="G75" s="157">
        <v>312.10000000000002</v>
      </c>
      <c r="H75" s="157">
        <v>198.7</v>
      </c>
      <c r="I75" s="157">
        <v>41.1</v>
      </c>
      <c r="J75" s="157">
        <v>10.1</v>
      </c>
      <c r="K75" s="157">
        <v>0</v>
      </c>
      <c r="L75" s="157">
        <v>0.6</v>
      </c>
      <c r="M75" s="157">
        <v>37.4</v>
      </c>
      <c r="N75" s="157">
        <v>82.8</v>
      </c>
      <c r="O75" s="157">
        <v>238.79999999999998</v>
      </c>
      <c r="P75" s="157">
        <v>504.5</v>
      </c>
      <c r="Q75" s="158">
        <v>1449.9</v>
      </c>
    </row>
    <row r="76" spans="1:17" s="46" customFormat="1" ht="16" thickBot="1" x14ac:dyDescent="0.4">
      <c r="A76" s="47">
        <v>67633</v>
      </c>
      <c r="B76" s="48">
        <v>11</v>
      </c>
      <c r="C76" s="48" t="s">
        <v>37</v>
      </c>
      <c r="D76" s="68">
        <v>98</v>
      </c>
      <c r="E76" s="117">
        <v>30</v>
      </c>
      <c r="F76" s="117">
        <v>30</v>
      </c>
      <c r="G76" s="117">
        <v>30</v>
      </c>
      <c r="H76" s="117">
        <v>30</v>
      </c>
      <c r="I76" s="117">
        <v>30</v>
      </c>
      <c r="J76" s="117">
        <v>30</v>
      </c>
      <c r="K76" s="117">
        <v>30</v>
      </c>
      <c r="L76" s="117">
        <v>30</v>
      </c>
      <c r="M76" s="117">
        <v>30</v>
      </c>
      <c r="N76" s="117">
        <v>30</v>
      </c>
      <c r="O76" s="117">
        <v>30</v>
      </c>
      <c r="P76" s="117">
        <v>30</v>
      </c>
      <c r="Q76" s="117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8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8" s="46" customFormat="1" ht="16" thickBot="1" x14ac:dyDescent="0.4">
      <c r="A82" s="47">
        <v>67633</v>
      </c>
      <c r="B82" s="48">
        <v>12</v>
      </c>
      <c r="C82" s="48" t="s">
        <v>39</v>
      </c>
      <c r="D82" s="48">
        <v>5</v>
      </c>
      <c r="E82" s="106">
        <v>26</v>
      </c>
      <c r="F82" s="106">
        <v>25</v>
      </c>
      <c r="G82" s="106">
        <v>26</v>
      </c>
      <c r="H82" s="106">
        <v>25</v>
      </c>
      <c r="I82" s="106">
        <v>24</v>
      </c>
      <c r="J82" s="106">
        <v>26</v>
      </c>
      <c r="K82" s="106">
        <v>26</v>
      </c>
      <c r="L82" s="106">
        <v>25</v>
      </c>
      <c r="M82" s="106">
        <v>25</v>
      </c>
      <c r="N82" s="106">
        <v>25</v>
      </c>
      <c r="O82" s="106">
        <v>26</v>
      </c>
      <c r="P82" s="106">
        <v>26</v>
      </c>
      <c r="Q82" s="106">
        <f>AVERAGE(E82:P82)</f>
        <v>25.416666666666668</v>
      </c>
    </row>
    <row r="83" spans="1:18" s="46" customFormat="1" ht="16" thickBot="1" x14ac:dyDescent="0.4">
      <c r="A83" s="47">
        <v>67633</v>
      </c>
      <c r="B83" s="48">
        <v>12</v>
      </c>
      <c r="C83" s="48" t="s">
        <v>37</v>
      </c>
      <c r="D83" s="48">
        <v>98</v>
      </c>
      <c r="E83" s="106">
        <v>30</v>
      </c>
      <c r="F83" s="106">
        <v>29</v>
      </c>
      <c r="G83" s="106">
        <v>29</v>
      </c>
      <c r="H83" s="106">
        <v>28</v>
      </c>
      <c r="I83" s="106">
        <v>28</v>
      </c>
      <c r="J83" s="106">
        <v>28</v>
      </c>
      <c r="K83" s="106">
        <v>29</v>
      </c>
      <c r="L83" s="106">
        <v>28</v>
      </c>
      <c r="M83" s="106">
        <v>29</v>
      </c>
      <c r="N83" s="106">
        <v>28</v>
      </c>
      <c r="O83" s="106">
        <v>29</v>
      </c>
      <c r="P83" s="106">
        <v>30</v>
      </c>
      <c r="Q83" s="106">
        <v>28.75</v>
      </c>
    </row>
    <row r="84" spans="1:18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8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8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8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8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8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8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8" s="46" customFormat="1" ht="16" thickBot="1" x14ac:dyDescent="0.4">
      <c r="A91" s="47">
        <v>67633</v>
      </c>
      <c r="B91" s="48">
        <v>12</v>
      </c>
      <c r="C91" s="48" t="s">
        <v>39</v>
      </c>
      <c r="D91" s="48">
        <v>5</v>
      </c>
      <c r="E91" s="159">
        <v>11</v>
      </c>
      <c r="F91" s="159">
        <v>7</v>
      </c>
      <c r="G91" s="159">
        <v>16</v>
      </c>
      <c r="H91" s="159">
        <v>22</v>
      </c>
      <c r="I91" s="159">
        <v>9</v>
      </c>
      <c r="J91" s="159">
        <v>0</v>
      </c>
      <c r="K91" s="159">
        <v>2</v>
      </c>
      <c r="L91" s="159">
        <v>21</v>
      </c>
      <c r="M91" s="159">
        <v>25</v>
      </c>
      <c r="N91" s="159">
        <v>25</v>
      </c>
      <c r="O91" s="159">
        <v>26</v>
      </c>
      <c r="P91" s="159">
        <v>18</v>
      </c>
      <c r="Q91" s="51">
        <f>AVERAGE(E91:P91)</f>
        <v>15.166666666666666</v>
      </c>
      <c r="R91" s="90">
        <f>AVERAGE(E91:P91)</f>
        <v>15.166666666666666</v>
      </c>
    </row>
    <row r="92" spans="1:18" s="46" customFormat="1" ht="16" thickBot="1" x14ac:dyDescent="0.4">
      <c r="A92" s="47">
        <v>67633</v>
      </c>
      <c r="B92" s="48">
        <v>12</v>
      </c>
      <c r="C92" s="48" t="s">
        <v>37</v>
      </c>
      <c r="D92" s="48">
        <v>98</v>
      </c>
      <c r="E92" s="160">
        <v>30</v>
      </c>
      <c r="F92" s="160">
        <v>29</v>
      </c>
      <c r="G92" s="160">
        <v>29</v>
      </c>
      <c r="H92" s="160">
        <v>28</v>
      </c>
      <c r="I92" s="160">
        <v>28</v>
      </c>
      <c r="J92" s="160">
        <v>28</v>
      </c>
      <c r="K92" s="160">
        <v>29</v>
      </c>
      <c r="L92" s="160">
        <v>28</v>
      </c>
      <c r="M92" s="160">
        <v>29</v>
      </c>
      <c r="N92" s="160">
        <v>28</v>
      </c>
      <c r="O92" s="160">
        <v>29</v>
      </c>
      <c r="P92" s="160">
        <v>30</v>
      </c>
      <c r="Q92" s="51">
        <f>AVERAGE(E92:P92)</f>
        <v>28.75</v>
      </c>
    </row>
    <row r="93" spans="1:18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8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8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8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67633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9</v>
      </c>
      <c r="N100" s="159">
        <v>15</v>
      </c>
      <c r="O100" s="159">
        <v>1</v>
      </c>
      <c r="P100" s="159">
        <v>0</v>
      </c>
      <c r="Q100" s="51">
        <f>AVERAGE(E100:P100)</f>
        <v>2.0833333333333335</v>
      </c>
    </row>
    <row r="101" spans="1:17" s="46" customFormat="1" ht="16" thickBot="1" x14ac:dyDescent="0.4">
      <c r="A101" s="47">
        <v>67633</v>
      </c>
      <c r="B101" s="48">
        <v>12</v>
      </c>
      <c r="C101" s="48" t="s">
        <v>37</v>
      </c>
      <c r="D101" s="48">
        <v>98</v>
      </c>
      <c r="E101" s="106">
        <v>30</v>
      </c>
      <c r="F101" s="106">
        <v>29</v>
      </c>
      <c r="G101" s="106">
        <v>29</v>
      </c>
      <c r="H101" s="106">
        <v>28</v>
      </c>
      <c r="I101" s="106">
        <v>28</v>
      </c>
      <c r="J101" s="106">
        <v>28</v>
      </c>
      <c r="K101" s="106">
        <v>29</v>
      </c>
      <c r="L101" s="106">
        <v>28</v>
      </c>
      <c r="M101" s="106">
        <v>29</v>
      </c>
      <c r="N101" s="106">
        <v>28</v>
      </c>
      <c r="O101" s="106">
        <v>29</v>
      </c>
      <c r="P101" s="106">
        <v>30</v>
      </c>
      <c r="Q101" s="51">
        <v>28.75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67633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1</v>
      </c>
      <c r="O109" s="52">
        <v>1</v>
      </c>
      <c r="P109" s="52">
        <v>1</v>
      </c>
      <c r="Q109" s="52">
        <v>0</v>
      </c>
    </row>
    <row r="110" spans="1:17" s="46" customFormat="1" ht="16" thickBot="1" x14ac:dyDescent="0.4">
      <c r="A110" s="47">
        <v>67633</v>
      </c>
      <c r="B110" s="48">
        <v>12</v>
      </c>
      <c r="C110" s="48" t="s">
        <v>37</v>
      </c>
      <c r="D110" s="48">
        <v>98</v>
      </c>
      <c r="E110" s="106">
        <v>30</v>
      </c>
      <c r="F110" s="106">
        <v>29</v>
      </c>
      <c r="G110" s="106">
        <v>29</v>
      </c>
      <c r="H110" s="106">
        <v>28</v>
      </c>
      <c r="I110" s="106">
        <v>28</v>
      </c>
      <c r="J110" s="106">
        <v>28</v>
      </c>
      <c r="K110" s="106">
        <v>29</v>
      </c>
      <c r="L110" s="106">
        <v>28</v>
      </c>
      <c r="M110" s="106">
        <v>29</v>
      </c>
      <c r="N110" s="106">
        <v>28</v>
      </c>
      <c r="O110" s="106">
        <v>29</v>
      </c>
      <c r="P110" s="106">
        <v>30</v>
      </c>
      <c r="Q110" s="51">
        <v>28.75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67633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0</v>
      </c>
    </row>
    <row r="119" spans="1:17" s="46" customFormat="1" ht="16" thickBot="1" x14ac:dyDescent="0.4">
      <c r="A119" s="47">
        <v>67633</v>
      </c>
      <c r="B119" s="48">
        <v>14</v>
      </c>
      <c r="C119" s="48" t="s">
        <v>37</v>
      </c>
      <c r="D119" s="48">
        <v>98</v>
      </c>
      <c r="E119" s="106">
        <v>30</v>
      </c>
      <c r="F119" s="106">
        <v>29</v>
      </c>
      <c r="G119" s="106">
        <v>29</v>
      </c>
      <c r="H119" s="106">
        <v>28</v>
      </c>
      <c r="I119" s="106">
        <v>28</v>
      </c>
      <c r="J119" s="106">
        <v>28</v>
      </c>
      <c r="K119" s="106">
        <v>29</v>
      </c>
      <c r="L119" s="106">
        <v>28</v>
      </c>
      <c r="M119" s="106">
        <v>29</v>
      </c>
      <c r="N119" s="106">
        <v>28</v>
      </c>
      <c r="O119" s="106">
        <v>29</v>
      </c>
      <c r="P119" s="106">
        <v>30</v>
      </c>
      <c r="Q119" s="51">
        <v>28.75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67633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67633</v>
      </c>
      <c r="B128" s="48">
        <v>15</v>
      </c>
      <c r="C128" s="48" t="s">
        <v>37</v>
      </c>
      <c r="D128" s="48">
        <v>98</v>
      </c>
      <c r="E128" s="106">
        <v>30</v>
      </c>
      <c r="F128" s="106">
        <v>29</v>
      </c>
      <c r="G128" s="106">
        <v>29</v>
      </c>
      <c r="H128" s="106">
        <v>28</v>
      </c>
      <c r="I128" s="106">
        <v>28</v>
      </c>
      <c r="J128" s="106">
        <v>28</v>
      </c>
      <c r="K128" s="106">
        <v>29</v>
      </c>
      <c r="L128" s="106">
        <v>28</v>
      </c>
      <c r="M128" s="106">
        <v>29</v>
      </c>
      <c r="N128" s="106">
        <v>28</v>
      </c>
      <c r="O128" s="106">
        <v>29</v>
      </c>
      <c r="P128" s="106">
        <v>30</v>
      </c>
      <c r="Q128" s="51">
        <v>28.75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67633</v>
      </c>
      <c r="B136" s="48">
        <v>16</v>
      </c>
      <c r="C136" s="48" t="s">
        <v>39</v>
      </c>
      <c r="D136" s="48">
        <v>5</v>
      </c>
      <c r="E136" s="66">
        <v>29</v>
      </c>
      <c r="F136" s="66">
        <v>29</v>
      </c>
      <c r="G136" s="66">
        <v>29</v>
      </c>
      <c r="H136" s="66">
        <v>18</v>
      </c>
      <c r="I136" s="66">
        <v>2</v>
      </c>
      <c r="J136" s="66">
        <v>1</v>
      </c>
      <c r="K136" s="66">
        <v>0</v>
      </c>
      <c r="L136" s="66">
        <v>0</v>
      </c>
      <c r="M136" s="66">
        <v>2</v>
      </c>
      <c r="N136" s="66">
        <v>23</v>
      </c>
      <c r="O136" s="66">
        <v>29</v>
      </c>
      <c r="P136" s="66">
        <v>29</v>
      </c>
      <c r="Q136" s="51">
        <f>SUM(E135:P136)</f>
        <v>191</v>
      </c>
    </row>
    <row r="137" spans="1:17" s="46" customFormat="1" ht="16" thickBot="1" x14ac:dyDescent="0.4">
      <c r="A137" s="47">
        <v>67633</v>
      </c>
      <c r="B137" s="48">
        <v>16</v>
      </c>
      <c r="C137" s="48" t="s">
        <v>37</v>
      </c>
      <c r="D137" s="48">
        <v>98</v>
      </c>
      <c r="E137" s="66">
        <v>30</v>
      </c>
      <c r="F137" s="66">
        <v>30</v>
      </c>
      <c r="G137" s="66">
        <v>30</v>
      </c>
      <c r="H137" s="66">
        <v>30</v>
      </c>
      <c r="I137" s="66">
        <v>30</v>
      </c>
      <c r="J137" s="66">
        <v>30</v>
      </c>
      <c r="K137" s="66">
        <v>30</v>
      </c>
      <c r="L137" s="66">
        <v>30</v>
      </c>
      <c r="M137" s="66">
        <v>30</v>
      </c>
      <c r="N137" s="66">
        <v>30</v>
      </c>
      <c r="O137" s="66">
        <v>30</v>
      </c>
      <c r="P137" s="66">
        <v>30</v>
      </c>
      <c r="Q137" s="66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67633</v>
      </c>
      <c r="B145" s="48">
        <v>16</v>
      </c>
      <c r="C145" s="48" t="s">
        <v>39</v>
      </c>
      <c r="D145" s="48">
        <v>5</v>
      </c>
      <c r="E145" s="51">
        <v>29</v>
      </c>
      <c r="F145" s="51">
        <v>29</v>
      </c>
      <c r="G145" s="51">
        <v>28</v>
      </c>
      <c r="H145" s="51">
        <v>15</v>
      </c>
      <c r="I145" s="51">
        <v>1</v>
      </c>
      <c r="J145" s="51">
        <v>1</v>
      </c>
      <c r="K145" s="51">
        <v>0</v>
      </c>
      <c r="L145" s="51">
        <v>0</v>
      </c>
      <c r="M145" s="55">
        <v>1</v>
      </c>
      <c r="N145" s="51">
        <v>20</v>
      </c>
      <c r="O145" s="51">
        <v>29</v>
      </c>
      <c r="P145" s="51">
        <v>29</v>
      </c>
      <c r="Q145" s="51">
        <f>SUM(E145:P145)</f>
        <v>182</v>
      </c>
    </row>
    <row r="146" spans="1:17" s="46" customFormat="1" ht="16" thickBot="1" x14ac:dyDescent="0.4">
      <c r="A146" s="47">
        <v>67633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67633</v>
      </c>
      <c r="B154" s="48">
        <v>16</v>
      </c>
      <c r="C154" s="48" t="s">
        <v>39</v>
      </c>
      <c r="D154" s="48">
        <v>5</v>
      </c>
      <c r="E154" s="66">
        <v>29</v>
      </c>
      <c r="F154" s="66">
        <v>29</v>
      </c>
      <c r="G154" s="66">
        <v>27</v>
      </c>
      <c r="H154" s="66">
        <v>6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1</v>
      </c>
      <c r="O154" s="66">
        <v>24</v>
      </c>
      <c r="P154" s="66">
        <v>29</v>
      </c>
      <c r="Q154" s="66">
        <f>SUM(E154:P154)</f>
        <v>145</v>
      </c>
    </row>
    <row r="155" spans="1:17" s="46" customFormat="1" ht="16" thickBot="1" x14ac:dyDescent="0.4">
      <c r="A155" s="47">
        <v>67633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67633</v>
      </c>
      <c r="B163" s="48">
        <v>16</v>
      </c>
      <c r="C163" s="48" t="s">
        <v>39</v>
      </c>
      <c r="D163" s="48">
        <v>5</v>
      </c>
      <c r="E163">
        <v>28</v>
      </c>
      <c r="F163">
        <v>26</v>
      </c>
      <c r="G163">
        <v>20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11</v>
      </c>
      <c r="P163">
        <v>26</v>
      </c>
      <c r="Q163">
        <f>SUM(E163:P163)</f>
        <v>115</v>
      </c>
    </row>
    <row r="164" spans="1:17" s="46" customFormat="1" ht="16" thickBot="1" x14ac:dyDescent="0.4">
      <c r="A164" s="47">
        <v>67633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67633</v>
      </c>
      <c r="B172" s="48">
        <v>16</v>
      </c>
      <c r="C172" s="48" t="s">
        <v>39</v>
      </c>
      <c r="D172" s="48">
        <v>5</v>
      </c>
      <c r="E172" s="52">
        <v>24</v>
      </c>
      <c r="F172" s="52">
        <v>22</v>
      </c>
      <c r="G172" s="52">
        <v>11</v>
      </c>
      <c r="H172" s="52">
        <v>1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4</v>
      </c>
      <c r="P172" s="52">
        <v>22</v>
      </c>
      <c r="Q172" s="52">
        <f>SUM(O172:P173)</f>
        <v>86</v>
      </c>
    </row>
    <row r="173" spans="1:17" s="46" customFormat="1" ht="16" thickBot="1" x14ac:dyDescent="0.4">
      <c r="A173" s="47">
        <v>67633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107" customFormat="1" ht="15.5" x14ac:dyDescent="0.35">
      <c r="A178" s="108"/>
      <c r="B178" s="109"/>
      <c r="C178" s="109"/>
      <c r="D178" s="109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</row>
    <row r="179" spans="1:17" s="46" customFormat="1" ht="16" thickBot="1" x14ac:dyDescent="0.4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42" t="s">
        <v>16</v>
      </c>
      <c r="B180" s="43" t="s">
        <v>17</v>
      </c>
      <c r="C180" s="43" t="s">
        <v>18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7">
        <v>20</v>
      </c>
      <c r="B181" s="48" t="s">
        <v>69</v>
      </c>
      <c r="C181" s="48" t="s">
        <v>42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9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2" t="s">
        <v>7</v>
      </c>
      <c r="B183" s="43" t="s">
        <v>16</v>
      </c>
      <c r="C183" s="43" t="s">
        <v>21</v>
      </c>
      <c r="D183" s="43" t="s">
        <v>22</v>
      </c>
      <c r="E183" s="50" t="s">
        <v>23</v>
      </c>
      <c r="F183" s="50" t="s">
        <v>24</v>
      </c>
      <c r="G183" s="50" t="s">
        <v>25</v>
      </c>
      <c r="H183" s="50" t="s">
        <v>26</v>
      </c>
      <c r="I183" s="50" t="s">
        <v>27</v>
      </c>
      <c r="J183" s="50" t="s">
        <v>28</v>
      </c>
      <c r="K183" s="50" t="s">
        <v>29</v>
      </c>
      <c r="L183" s="50" t="s">
        <v>30</v>
      </c>
      <c r="M183" s="50" t="s">
        <v>31</v>
      </c>
      <c r="N183" s="50" t="s">
        <v>32</v>
      </c>
      <c r="O183" s="50" t="s">
        <v>33</v>
      </c>
      <c r="P183" s="50" t="s">
        <v>34</v>
      </c>
      <c r="Q183" s="50" t="s">
        <v>35</v>
      </c>
    </row>
    <row r="184" spans="1:17" s="46" customFormat="1" ht="16" thickBot="1" x14ac:dyDescent="0.4">
      <c r="A184" s="47">
        <v>67633</v>
      </c>
      <c r="B184" s="48">
        <v>20</v>
      </c>
      <c r="C184" s="48" t="s">
        <v>70</v>
      </c>
      <c r="D184" s="48">
        <v>2</v>
      </c>
      <c r="E184" s="51">
        <v>32.4</v>
      </c>
      <c r="F184" s="51">
        <v>32.700000000000003</v>
      </c>
      <c r="G184" s="51">
        <v>34.6</v>
      </c>
      <c r="H184" s="51">
        <v>32.4</v>
      </c>
      <c r="I184" s="51">
        <v>30.9</v>
      </c>
      <c r="J184" s="51">
        <v>29.6</v>
      </c>
      <c r="K184" s="55">
        <v>31.8</v>
      </c>
      <c r="L184" s="51">
        <v>34.299999999999997</v>
      </c>
      <c r="M184" s="55">
        <v>37.9</v>
      </c>
      <c r="N184" s="51">
        <v>38.299999999999997</v>
      </c>
      <c r="O184" s="51">
        <v>35.799999999999997</v>
      </c>
      <c r="P184" s="51">
        <v>32.700000000000003</v>
      </c>
      <c r="Q184" s="51">
        <f>AVERAGE(E184:P184)</f>
        <v>33.616666666666667</v>
      </c>
    </row>
    <row r="185" spans="1:17" s="46" customFormat="1" ht="16" thickBot="1" x14ac:dyDescent="0.4">
      <c r="A185" s="47">
        <v>67633</v>
      </c>
      <c r="B185" s="48">
        <v>20</v>
      </c>
      <c r="C185" s="48" t="s">
        <v>71</v>
      </c>
      <c r="D185" s="48">
        <v>15</v>
      </c>
      <c r="E185" s="63">
        <v>1995</v>
      </c>
      <c r="F185" s="63">
        <v>2015</v>
      </c>
      <c r="G185" s="63">
        <v>2019</v>
      </c>
      <c r="H185" s="64">
        <v>2019</v>
      </c>
      <c r="I185" s="63">
        <v>2019</v>
      </c>
      <c r="J185" s="63">
        <v>2015</v>
      </c>
      <c r="K185" s="63">
        <v>2015</v>
      </c>
      <c r="L185" s="63">
        <v>2015</v>
      </c>
      <c r="M185" s="63">
        <v>2015</v>
      </c>
      <c r="N185" s="63">
        <v>2016</v>
      </c>
      <c r="O185" s="63">
        <v>2015</v>
      </c>
      <c r="P185" s="63">
        <v>2019</v>
      </c>
      <c r="Q185" s="63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53"/>
      <c r="B188" s="54"/>
      <c r="C188" s="54"/>
      <c r="D188" s="5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s="46" customFormat="1" ht="16" thickBot="1" x14ac:dyDescent="0.4">
      <c r="A189" s="47" t="s">
        <v>16</v>
      </c>
      <c r="B189" s="48" t="s">
        <v>17</v>
      </c>
      <c r="C189" s="48" t="s">
        <v>18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>
        <v>21</v>
      </c>
      <c r="B190" s="48" t="s">
        <v>72</v>
      </c>
      <c r="C190" s="48" t="s">
        <v>42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5.5" customHeight="1" thickBot="1" x14ac:dyDescent="0.4">
      <c r="A191" s="49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6" thickBot="1" x14ac:dyDescent="0.4">
      <c r="A192" s="47" t="s">
        <v>7</v>
      </c>
      <c r="B192" s="48" t="s">
        <v>16</v>
      </c>
      <c r="C192" s="48" t="s">
        <v>21</v>
      </c>
      <c r="D192" s="48" t="s">
        <v>22</v>
      </c>
      <c r="E192" s="158" t="s">
        <v>23</v>
      </c>
      <c r="F192" s="158" t="s">
        <v>24</v>
      </c>
      <c r="G192" s="158" t="s">
        <v>25</v>
      </c>
      <c r="H192" s="158" t="s">
        <v>26</v>
      </c>
      <c r="I192" s="158" t="s">
        <v>27</v>
      </c>
      <c r="J192" s="158" t="s">
        <v>28</v>
      </c>
      <c r="K192" s="158" t="s">
        <v>29</v>
      </c>
      <c r="L192" s="158" t="s">
        <v>30</v>
      </c>
      <c r="M192" s="158" t="s">
        <v>31</v>
      </c>
      <c r="N192" s="158" t="s">
        <v>32</v>
      </c>
      <c r="O192" s="158" t="s">
        <v>33</v>
      </c>
      <c r="P192" s="158" t="s">
        <v>34</v>
      </c>
      <c r="Q192" s="158" t="s">
        <v>35</v>
      </c>
    </row>
    <row r="193" spans="1:17" s="46" customFormat="1" ht="16" thickBot="1" x14ac:dyDescent="0.4">
      <c r="A193" s="47">
        <v>67633</v>
      </c>
      <c r="B193" s="48">
        <v>21</v>
      </c>
      <c r="C193" s="48" t="s">
        <v>73</v>
      </c>
      <c r="D193" s="68">
        <v>3</v>
      </c>
      <c r="E193" s="117">
        <v>18.5</v>
      </c>
      <c r="F193" s="117">
        <v>18.600000000000001</v>
      </c>
      <c r="G193" s="117">
        <v>17.600000000000001</v>
      </c>
      <c r="H193" s="117">
        <v>15.7</v>
      </c>
      <c r="I193" s="117">
        <v>12.1</v>
      </c>
      <c r="J193" s="117">
        <v>9.1999999999999993</v>
      </c>
      <c r="K193" s="117">
        <v>8.5</v>
      </c>
      <c r="L193" s="117">
        <v>11.2</v>
      </c>
      <c r="M193" s="117">
        <v>13.4</v>
      </c>
      <c r="N193" s="117">
        <v>17.8</v>
      </c>
      <c r="O193" s="117">
        <v>18.399999999999999</v>
      </c>
      <c r="P193" s="117">
        <v>18.5</v>
      </c>
      <c r="Q193" s="164">
        <f>AVERAGE(E193:P193)</f>
        <v>14.958333333333336</v>
      </c>
    </row>
    <row r="194" spans="1:17" s="46" customFormat="1" ht="16" thickBot="1" x14ac:dyDescent="0.4">
      <c r="A194" s="47">
        <v>67633</v>
      </c>
      <c r="B194" s="48">
        <v>21</v>
      </c>
      <c r="C194" s="48" t="s">
        <v>74</v>
      </c>
      <c r="D194" s="68">
        <v>16</v>
      </c>
      <c r="E194" s="169">
        <v>1992</v>
      </c>
      <c r="F194" s="169">
        <v>1992</v>
      </c>
      <c r="G194" s="169">
        <v>1994</v>
      </c>
      <c r="H194" s="169">
        <v>2013</v>
      </c>
      <c r="I194" s="169">
        <v>2004</v>
      </c>
      <c r="J194" s="169">
        <v>1998</v>
      </c>
      <c r="K194" s="169">
        <v>1994</v>
      </c>
      <c r="L194" s="169">
        <v>1992</v>
      </c>
      <c r="M194" s="169">
        <v>2019</v>
      </c>
      <c r="N194" s="169">
        <v>2004</v>
      </c>
      <c r="O194" s="169">
        <v>1991</v>
      </c>
      <c r="P194" s="169">
        <v>1991</v>
      </c>
      <c r="Q194" s="169"/>
    </row>
    <row r="195" spans="1:17" s="46" customFormat="1" ht="16" thickBot="1" x14ac:dyDescent="0.4">
      <c r="A195" s="47"/>
      <c r="B195" s="48"/>
      <c r="C195" s="48"/>
      <c r="D195" s="48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53"/>
      <c r="B197" s="54"/>
      <c r="C197" s="54"/>
      <c r="D197" s="5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s="46" customFormat="1" ht="16" thickBot="1" x14ac:dyDescent="0.4">
      <c r="A198" s="42" t="s">
        <v>16</v>
      </c>
      <c r="B198" s="43" t="s">
        <v>17</v>
      </c>
      <c r="C198" s="43" t="s">
        <v>18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7">
        <v>22</v>
      </c>
      <c r="B199" s="48" t="s">
        <v>75</v>
      </c>
      <c r="C199" s="48" t="s">
        <v>42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9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2" t="s">
        <v>7</v>
      </c>
      <c r="B201" s="43" t="s">
        <v>16</v>
      </c>
      <c r="C201" s="43" t="s">
        <v>21</v>
      </c>
      <c r="D201" s="114" t="s">
        <v>22</v>
      </c>
      <c r="E201" s="115" t="s">
        <v>23</v>
      </c>
      <c r="F201" s="115" t="s">
        <v>24</v>
      </c>
      <c r="G201" s="115" t="s">
        <v>25</v>
      </c>
      <c r="H201" s="115" t="s">
        <v>26</v>
      </c>
      <c r="I201" s="115" t="s">
        <v>27</v>
      </c>
      <c r="J201" s="115" t="s">
        <v>28</v>
      </c>
      <c r="K201" s="115" t="s">
        <v>29</v>
      </c>
      <c r="L201" s="115" t="s">
        <v>30</v>
      </c>
      <c r="M201" s="115" t="s">
        <v>31</v>
      </c>
      <c r="N201" s="115" t="s">
        <v>32</v>
      </c>
      <c r="O201" s="115" t="s">
        <v>33</v>
      </c>
      <c r="P201" s="115" t="s">
        <v>34</v>
      </c>
      <c r="Q201" s="116" t="s">
        <v>35</v>
      </c>
    </row>
    <row r="202" spans="1:17" s="46" customFormat="1" ht="16" thickBot="1" x14ac:dyDescent="0.4">
      <c r="A202" s="47">
        <v>67633</v>
      </c>
      <c r="B202" s="48">
        <v>22</v>
      </c>
      <c r="C202" s="48" t="s">
        <v>70</v>
      </c>
      <c r="D202" s="68">
        <v>2</v>
      </c>
      <c r="E202" s="127">
        <v>39</v>
      </c>
      <c r="F202" s="127">
        <v>36.9</v>
      </c>
      <c r="G202" s="127">
        <v>36.799999999999997</v>
      </c>
      <c r="H202" s="127">
        <v>36</v>
      </c>
      <c r="I202" s="127">
        <v>33.700000000000003</v>
      </c>
      <c r="J202" s="127">
        <v>33.799999999999997</v>
      </c>
      <c r="K202" s="127">
        <v>35.5</v>
      </c>
      <c r="L202" s="127">
        <v>40.5</v>
      </c>
      <c r="M202" s="127">
        <v>41.5</v>
      </c>
      <c r="N202" s="127">
        <v>41.5</v>
      </c>
      <c r="O202" s="127">
        <v>39.799999999999997</v>
      </c>
      <c r="P202" s="127">
        <v>38</v>
      </c>
      <c r="Q202" s="170">
        <f>AVERAGE(E202:P202)</f>
        <v>37.75</v>
      </c>
    </row>
    <row r="203" spans="1:17" s="46" customFormat="1" ht="15.5" x14ac:dyDescent="0.35">
      <c r="A203" s="118">
        <v>67633</v>
      </c>
      <c r="B203" s="119">
        <v>22</v>
      </c>
      <c r="C203" s="119" t="s">
        <v>71</v>
      </c>
      <c r="D203" s="120">
        <v>15</v>
      </c>
      <c r="E203" s="166" t="s">
        <v>125</v>
      </c>
      <c r="F203" s="166" t="s">
        <v>503</v>
      </c>
      <c r="G203" s="166" t="s">
        <v>333</v>
      </c>
      <c r="H203" s="166" t="s">
        <v>302</v>
      </c>
      <c r="I203" s="166" t="s">
        <v>260</v>
      </c>
      <c r="J203" s="166" t="s">
        <v>504</v>
      </c>
      <c r="K203" s="166" t="s">
        <v>467</v>
      </c>
      <c r="L203" s="166" t="s">
        <v>505</v>
      </c>
      <c r="M203" s="166" t="s">
        <v>506</v>
      </c>
      <c r="N203" s="166" t="s">
        <v>503</v>
      </c>
      <c r="O203" s="166" t="s">
        <v>507</v>
      </c>
      <c r="P203" s="166" t="s">
        <v>508</v>
      </c>
      <c r="Q203" s="171"/>
    </row>
    <row r="204" spans="1:17" s="92" customFormat="1" ht="15.5" x14ac:dyDescent="0.35">
      <c r="A204" s="122"/>
      <c r="B204" s="123"/>
      <c r="C204" s="123"/>
      <c r="D204" s="123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24"/>
    </row>
    <row r="205" spans="1:17" s="46" customFormat="1" ht="16" thickBot="1" x14ac:dyDescent="0.4">
      <c r="A205" s="125"/>
      <c r="B205" s="126"/>
      <c r="C205" s="126"/>
      <c r="D205" s="126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s="46" customFormat="1" ht="16" thickBot="1" x14ac:dyDescent="0.4">
      <c r="A206" s="53"/>
      <c r="B206" s="54"/>
      <c r="C206" s="54"/>
      <c r="D206" s="5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s="46" customFormat="1" ht="16" thickBot="1" x14ac:dyDescent="0.4">
      <c r="A207" s="42" t="s">
        <v>16</v>
      </c>
      <c r="B207" s="43" t="s">
        <v>17</v>
      </c>
      <c r="C207" s="43" t="s">
        <v>18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7">
        <v>23</v>
      </c>
      <c r="B208" s="48" t="s">
        <v>88</v>
      </c>
      <c r="C208" s="48" t="s">
        <v>42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9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2" t="s">
        <v>7</v>
      </c>
      <c r="B210" s="43" t="s">
        <v>16</v>
      </c>
      <c r="C210" s="43" t="s">
        <v>21</v>
      </c>
      <c r="D210" s="43" t="s">
        <v>22</v>
      </c>
      <c r="E210" s="67" t="s">
        <v>23</v>
      </c>
      <c r="F210" s="67" t="s">
        <v>24</v>
      </c>
      <c r="G210" s="67" t="s">
        <v>25</v>
      </c>
      <c r="H210" s="67" t="s">
        <v>26</v>
      </c>
      <c r="I210" s="67" t="s">
        <v>27</v>
      </c>
      <c r="J210" s="67" t="s">
        <v>28</v>
      </c>
      <c r="K210" s="67" t="s">
        <v>29</v>
      </c>
      <c r="L210" s="67" t="s">
        <v>30</v>
      </c>
      <c r="M210" s="67" t="s">
        <v>31</v>
      </c>
      <c r="N210" s="67" t="s">
        <v>32</v>
      </c>
      <c r="O210" s="67" t="s">
        <v>33</v>
      </c>
      <c r="P210" s="67" t="s">
        <v>34</v>
      </c>
      <c r="Q210" s="50" t="s">
        <v>35</v>
      </c>
    </row>
    <row r="211" spans="1:17" s="46" customFormat="1" ht="16" thickBot="1" x14ac:dyDescent="0.4">
      <c r="A211" s="47">
        <v>67633</v>
      </c>
      <c r="B211" s="48">
        <v>23</v>
      </c>
      <c r="C211" s="48" t="s">
        <v>73</v>
      </c>
      <c r="D211" s="68">
        <v>3</v>
      </c>
      <c r="E211" s="127">
        <v>14.2</v>
      </c>
      <c r="F211" s="127">
        <v>14</v>
      </c>
      <c r="G211" s="127">
        <v>9.1</v>
      </c>
      <c r="H211" s="127">
        <v>9.3000000000000007</v>
      </c>
      <c r="I211" s="127">
        <v>4.3</v>
      </c>
      <c r="J211" s="127">
        <v>2.4</v>
      </c>
      <c r="K211" s="127">
        <v>1.8</v>
      </c>
      <c r="L211" s="127">
        <v>4.3</v>
      </c>
      <c r="M211" s="127">
        <v>7.4</v>
      </c>
      <c r="N211" s="127">
        <v>11.6</v>
      </c>
      <c r="O211" s="127">
        <v>13.1</v>
      </c>
      <c r="P211" s="127">
        <v>14.4</v>
      </c>
      <c r="Q211" s="70">
        <f>AVERAGE(E211:P211)</f>
        <v>8.8249999999999975</v>
      </c>
    </row>
    <row r="212" spans="1:17" s="46" customFormat="1" ht="16" thickBot="1" x14ac:dyDescent="0.4">
      <c r="A212" s="47">
        <v>67633</v>
      </c>
      <c r="B212" s="48">
        <v>23</v>
      </c>
      <c r="C212" s="48" t="s">
        <v>74</v>
      </c>
      <c r="D212" s="120">
        <v>16</v>
      </c>
      <c r="E212" s="166" t="s">
        <v>203</v>
      </c>
      <c r="F212" s="166" t="s">
        <v>509</v>
      </c>
      <c r="G212" s="166" t="s">
        <v>510</v>
      </c>
      <c r="H212" s="166" t="s">
        <v>511</v>
      </c>
      <c r="I212" s="166" t="s">
        <v>453</v>
      </c>
      <c r="J212" s="166" t="s">
        <v>138</v>
      </c>
      <c r="K212" s="166" t="s">
        <v>250</v>
      </c>
      <c r="L212" s="166" t="s">
        <v>394</v>
      </c>
      <c r="M212" s="166" t="s">
        <v>140</v>
      </c>
      <c r="N212" s="166" t="s">
        <v>512</v>
      </c>
      <c r="O212" s="166" t="s">
        <v>513</v>
      </c>
      <c r="P212" s="166" t="s">
        <v>314</v>
      </c>
      <c r="Q212" s="121"/>
    </row>
    <row r="213" spans="1:17" s="46" customFormat="1" ht="16" thickBot="1" x14ac:dyDescent="0.4">
      <c r="A213" s="47"/>
      <c r="B213" s="48"/>
      <c r="C213" s="68"/>
      <c r="D213" s="123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24"/>
    </row>
    <row r="214" spans="1:17" s="46" customFormat="1" ht="16" thickBot="1" x14ac:dyDescent="0.4">
      <c r="A214" s="47"/>
      <c r="B214" s="48"/>
      <c r="C214" s="48"/>
      <c r="D214" s="126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67633</v>
      </c>
      <c r="B220" s="48">
        <v>24</v>
      </c>
      <c r="C220" s="48" t="s">
        <v>70</v>
      </c>
      <c r="D220" s="48">
        <v>2</v>
      </c>
      <c r="E220" s="63">
        <v>83</v>
      </c>
      <c r="F220" s="63">
        <v>102</v>
      </c>
      <c r="G220" s="63">
        <v>110</v>
      </c>
      <c r="H220" s="63">
        <v>106</v>
      </c>
      <c r="I220" s="63">
        <v>19</v>
      </c>
      <c r="J220" s="63">
        <v>7</v>
      </c>
      <c r="K220" s="128">
        <v>0</v>
      </c>
      <c r="L220" s="128">
        <v>1</v>
      </c>
      <c r="M220" s="128">
        <v>29</v>
      </c>
      <c r="N220" s="129">
        <v>40</v>
      </c>
      <c r="O220" s="129">
        <v>93</v>
      </c>
      <c r="P220" s="129">
        <v>123</v>
      </c>
      <c r="Q220" s="51">
        <f>SUM(E220:P220)</f>
        <v>713</v>
      </c>
    </row>
    <row r="221" spans="1:17" s="46" customFormat="1" ht="16" thickBot="1" x14ac:dyDescent="0.4">
      <c r="A221" s="47">
        <v>67633</v>
      </c>
      <c r="B221" s="48">
        <v>24</v>
      </c>
      <c r="C221" s="48" t="s">
        <v>71</v>
      </c>
      <c r="D221" s="48">
        <v>15</v>
      </c>
      <c r="E221" s="52" t="s">
        <v>409</v>
      </c>
      <c r="F221" s="52" t="s">
        <v>514</v>
      </c>
      <c r="G221" s="52" t="s">
        <v>153</v>
      </c>
      <c r="H221" s="52" t="s">
        <v>416</v>
      </c>
      <c r="I221" s="52" t="s">
        <v>515</v>
      </c>
      <c r="J221" s="52" t="s">
        <v>286</v>
      </c>
      <c r="K221" s="130" t="s">
        <v>261</v>
      </c>
      <c r="L221" s="130" t="s">
        <v>516</v>
      </c>
      <c r="M221" s="130" t="s">
        <v>517</v>
      </c>
      <c r="N221" s="130" t="s">
        <v>263</v>
      </c>
      <c r="O221" s="130" t="s">
        <v>516</v>
      </c>
      <c r="P221" s="130" t="s">
        <v>518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workbookViewId="0">
      <selection activeCell="D15" sqref="D15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473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67531</v>
      </c>
      <c r="B10" s="48" t="s">
        <v>474</v>
      </c>
      <c r="C10" s="48" t="s">
        <v>475</v>
      </c>
      <c r="D10" s="87" t="s">
        <v>778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67531</v>
      </c>
      <c r="B23" s="48">
        <v>1</v>
      </c>
      <c r="C23" s="48" t="s">
        <v>36</v>
      </c>
      <c r="D23" s="48">
        <v>4</v>
      </c>
      <c r="E23" s="51">
        <v>235.91133333333335</v>
      </c>
      <c r="F23" s="51">
        <v>191.66466666666665</v>
      </c>
      <c r="G23" s="51">
        <v>159.00399999999999</v>
      </c>
      <c r="H23" s="51">
        <v>38.756666666666675</v>
      </c>
      <c r="I23" s="51">
        <v>2.36</v>
      </c>
      <c r="J23" s="55">
        <v>0.82000000000000006</v>
      </c>
      <c r="K23" s="51">
        <v>2.6666666666666668E-2</v>
      </c>
      <c r="L23" s="51">
        <v>0.37333333333333329</v>
      </c>
      <c r="M23" s="51">
        <v>4.8233333333333333</v>
      </c>
      <c r="N23" s="51">
        <v>75.116666666666646</v>
      </c>
      <c r="O23" s="51">
        <v>140.94190476190477</v>
      </c>
      <c r="P23" s="51">
        <v>218.12994708994711</v>
      </c>
      <c r="Q23" s="51">
        <v>1067.9285185185186</v>
      </c>
    </row>
    <row r="24" spans="1:17" s="46" customFormat="1" ht="16" thickBot="1" x14ac:dyDescent="0.4">
      <c r="A24" s="47">
        <v>67531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67531</v>
      </c>
      <c r="B32" s="48">
        <v>2</v>
      </c>
      <c r="C32" s="48" t="s">
        <v>40</v>
      </c>
      <c r="D32" s="48">
        <v>5</v>
      </c>
      <c r="E32">
        <v>30</v>
      </c>
      <c r="F32">
        <v>30</v>
      </c>
      <c r="G32">
        <v>30</v>
      </c>
      <c r="H32">
        <v>27</v>
      </c>
      <c r="I32">
        <v>4</v>
      </c>
      <c r="J32">
        <v>1</v>
      </c>
      <c r="K32">
        <v>0</v>
      </c>
      <c r="L32">
        <v>2</v>
      </c>
      <c r="M32">
        <v>13</v>
      </c>
      <c r="N32">
        <v>29</v>
      </c>
      <c r="O32">
        <v>29</v>
      </c>
      <c r="P32">
        <v>30</v>
      </c>
      <c r="Q32">
        <v>30</v>
      </c>
    </row>
    <row r="33" spans="1:18" s="46" customFormat="1" ht="16" thickBot="1" x14ac:dyDescent="0.4">
      <c r="A33" s="47">
        <v>67531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67" t="s">
        <v>23</v>
      </c>
      <c r="F40" s="67" t="s">
        <v>24</v>
      </c>
      <c r="G40" s="67" t="s">
        <v>25</v>
      </c>
      <c r="H40" s="67" t="s">
        <v>26</v>
      </c>
      <c r="I40" s="67" t="s">
        <v>27</v>
      </c>
      <c r="J40" s="67" t="s">
        <v>28</v>
      </c>
      <c r="K40" s="67" t="s">
        <v>29</v>
      </c>
      <c r="L40" s="67" t="s">
        <v>30</v>
      </c>
      <c r="M40" s="67" t="s">
        <v>31</v>
      </c>
      <c r="N40" s="67" t="s">
        <v>32</v>
      </c>
      <c r="O40" s="67" t="s">
        <v>33</v>
      </c>
      <c r="P40" s="67" t="s">
        <v>34</v>
      </c>
      <c r="Q40" s="67" t="s">
        <v>35</v>
      </c>
    </row>
    <row r="41" spans="1:18" s="46" customFormat="1" ht="16" thickBot="1" x14ac:dyDescent="0.4">
      <c r="A41" s="47">
        <v>67531</v>
      </c>
      <c r="B41" s="48">
        <v>3</v>
      </c>
      <c r="C41" s="48" t="s">
        <v>43</v>
      </c>
      <c r="D41" s="68">
        <v>1</v>
      </c>
      <c r="E41" s="172">
        <v>29.4</v>
      </c>
      <c r="F41" s="172">
        <v>29.5</v>
      </c>
      <c r="G41" s="172">
        <v>29.9</v>
      </c>
      <c r="H41" s="172">
        <v>30.3</v>
      </c>
      <c r="I41" s="172">
        <v>29.4</v>
      </c>
      <c r="J41" s="172">
        <v>27.6</v>
      </c>
      <c r="K41" s="172">
        <v>27.5</v>
      </c>
      <c r="L41" s="172">
        <v>31</v>
      </c>
      <c r="M41" s="172">
        <v>34.200000000000003</v>
      </c>
      <c r="N41" s="172">
        <v>34.4</v>
      </c>
      <c r="O41" s="172">
        <v>31.3</v>
      </c>
      <c r="P41" s="172">
        <v>29.6</v>
      </c>
      <c r="Q41" s="173">
        <f>AVERAGE(E41:P41)</f>
        <v>30.341666666666669</v>
      </c>
    </row>
    <row r="42" spans="1:18" s="46" customFormat="1" ht="16" thickBot="1" x14ac:dyDescent="0.4">
      <c r="A42" s="47">
        <v>67531</v>
      </c>
      <c r="B42" s="48">
        <v>3</v>
      </c>
      <c r="C42" s="48" t="s">
        <v>37</v>
      </c>
      <c r="D42" s="68">
        <v>98</v>
      </c>
      <c r="E42" s="164">
        <v>27</v>
      </c>
      <c r="F42" s="164">
        <v>27</v>
      </c>
      <c r="G42" s="164">
        <v>27</v>
      </c>
      <c r="H42" s="164">
        <v>27</v>
      </c>
      <c r="I42" s="164">
        <v>28</v>
      </c>
      <c r="J42" s="164">
        <v>27</v>
      </c>
      <c r="K42" s="164">
        <v>27</v>
      </c>
      <c r="L42" s="164">
        <v>23</v>
      </c>
      <c r="M42" s="164">
        <v>26</v>
      </c>
      <c r="N42" s="164">
        <v>27</v>
      </c>
      <c r="O42" s="164">
        <v>22</v>
      </c>
      <c r="P42" s="164">
        <v>26</v>
      </c>
      <c r="Q42" s="173">
        <f>AVERAGE(E42:P42)</f>
        <v>26.166666666666668</v>
      </c>
      <c r="R42" s="90"/>
    </row>
    <row r="43" spans="1:18" s="46" customFormat="1" ht="16" thickBot="1" x14ac:dyDescent="0.4">
      <c r="A43" s="47"/>
      <c r="B43" s="48"/>
      <c r="C43" s="48"/>
      <c r="D43" s="4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67531</v>
      </c>
      <c r="B50" s="48">
        <v>4</v>
      </c>
      <c r="C50" s="48" t="s">
        <v>43</v>
      </c>
      <c r="D50" s="68">
        <v>1</v>
      </c>
      <c r="E50" s="66">
        <v>18.100000000000001</v>
      </c>
      <c r="F50" s="66">
        <v>17.899999999999999</v>
      </c>
      <c r="G50" s="66">
        <v>17.5</v>
      </c>
      <c r="H50" s="66">
        <v>14.8</v>
      </c>
      <c r="I50" s="66">
        <v>10</v>
      </c>
      <c r="J50" s="66">
        <v>6.9</v>
      </c>
      <c r="K50" s="66">
        <v>6.4</v>
      </c>
      <c r="L50" s="66">
        <v>9.5</v>
      </c>
      <c r="M50" s="66">
        <v>14.1</v>
      </c>
      <c r="N50" s="66">
        <v>17.100000000000001</v>
      </c>
      <c r="O50" s="66">
        <v>17.899999999999999</v>
      </c>
      <c r="P50" s="66">
        <v>18.2</v>
      </c>
      <c r="Q50" s="164">
        <f>AVERAGE(E50:P50)</f>
        <v>14.033333333333333</v>
      </c>
    </row>
    <row r="51" spans="1:17" s="46" customFormat="1" ht="16" thickBot="1" x14ac:dyDescent="0.4">
      <c r="A51" s="47">
        <v>67531</v>
      </c>
      <c r="B51" s="48">
        <v>4</v>
      </c>
      <c r="C51" s="48" t="s">
        <v>37</v>
      </c>
      <c r="D51" s="68">
        <v>98</v>
      </c>
      <c r="E51" s="117">
        <v>25</v>
      </c>
      <c r="F51" s="117">
        <v>24</v>
      </c>
      <c r="G51" s="117">
        <v>25</v>
      </c>
      <c r="H51" s="117">
        <v>25</v>
      </c>
      <c r="I51" s="117">
        <v>27</v>
      </c>
      <c r="J51" s="117">
        <v>25</v>
      </c>
      <c r="K51" s="117">
        <v>26</v>
      </c>
      <c r="L51" s="117">
        <v>23</v>
      </c>
      <c r="M51" s="117">
        <v>26</v>
      </c>
      <c r="N51" s="117">
        <v>27</v>
      </c>
      <c r="O51" s="117">
        <v>21</v>
      </c>
      <c r="P51" s="117">
        <v>25</v>
      </c>
      <c r="Q51" s="164">
        <v>24.916666666666668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67531</v>
      </c>
      <c r="B59" s="48">
        <v>5</v>
      </c>
      <c r="C59" s="48" t="s">
        <v>43</v>
      </c>
      <c r="D59" s="48">
        <v>1</v>
      </c>
      <c r="E59" s="51">
        <v>23.75</v>
      </c>
      <c r="F59" s="51">
        <v>23.7</v>
      </c>
      <c r="G59" s="51">
        <v>23.7</v>
      </c>
      <c r="H59" s="51">
        <v>22.55</v>
      </c>
      <c r="I59" s="51">
        <v>19.7</v>
      </c>
      <c r="J59" s="51">
        <v>17.25</v>
      </c>
      <c r="K59" s="51">
        <v>16.95</v>
      </c>
      <c r="L59" s="51">
        <v>20.25</v>
      </c>
      <c r="M59" s="51">
        <v>24.150000000000002</v>
      </c>
      <c r="N59" s="51">
        <v>25.75</v>
      </c>
      <c r="O59" s="51">
        <v>24.6</v>
      </c>
      <c r="P59" s="51">
        <v>23.9</v>
      </c>
      <c r="Q59" s="51">
        <v>22.1875</v>
      </c>
    </row>
    <row r="60" spans="1:17" s="46" customFormat="1" ht="16" thickBot="1" x14ac:dyDescent="0.4">
      <c r="A60" s="47">
        <v>67531</v>
      </c>
      <c r="B60" s="48">
        <v>5</v>
      </c>
      <c r="C60" s="48" t="s">
        <v>37</v>
      </c>
      <c r="D60" s="48">
        <v>98</v>
      </c>
      <c r="E60" s="51">
        <v>25</v>
      </c>
      <c r="F60" s="51">
        <v>24</v>
      </c>
      <c r="G60" s="51">
        <v>25</v>
      </c>
      <c r="H60" s="51">
        <v>25</v>
      </c>
      <c r="I60" s="51">
        <v>27</v>
      </c>
      <c r="J60" s="51">
        <v>25</v>
      </c>
      <c r="K60" s="51">
        <v>26</v>
      </c>
      <c r="L60" s="51">
        <v>23</v>
      </c>
      <c r="M60" s="51">
        <v>26</v>
      </c>
      <c r="N60" s="51">
        <v>27</v>
      </c>
      <c r="O60" s="51">
        <v>21</v>
      </c>
      <c r="P60" s="55">
        <v>25</v>
      </c>
      <c r="Q60" s="51">
        <v>24.916666666666668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67531</v>
      </c>
      <c r="B70" s="48">
        <v>11</v>
      </c>
      <c r="C70" s="48" t="s">
        <v>47</v>
      </c>
      <c r="D70" s="48">
        <v>6</v>
      </c>
      <c r="E70" s="51">
        <v>42.8</v>
      </c>
      <c r="F70" s="51">
        <v>100.6</v>
      </c>
      <c r="G70" s="51">
        <v>22.6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91.600000000000009</v>
      </c>
      <c r="Q70" s="52">
        <v>713.6</v>
      </c>
    </row>
    <row r="71" spans="1:17" s="46" customFormat="1" ht="16" thickBot="1" x14ac:dyDescent="0.4">
      <c r="A71" s="47">
        <v>67531</v>
      </c>
      <c r="B71" s="48">
        <v>11</v>
      </c>
      <c r="C71" s="48" t="s">
        <v>48</v>
      </c>
      <c r="D71" s="48">
        <v>7</v>
      </c>
      <c r="E71" s="51">
        <v>184.04000000000002</v>
      </c>
      <c r="F71" s="51">
        <v>130.18</v>
      </c>
      <c r="G71" s="51">
        <v>103.3</v>
      </c>
      <c r="H71" s="51">
        <v>3.9600000000000009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18.779999999999998</v>
      </c>
      <c r="O71" s="51">
        <v>98.5</v>
      </c>
      <c r="P71" s="51">
        <v>141.6</v>
      </c>
      <c r="Q71" s="52">
        <v>914.69999999999982</v>
      </c>
    </row>
    <row r="72" spans="1:17" s="46" customFormat="1" ht="16" thickBot="1" x14ac:dyDescent="0.4">
      <c r="A72" s="47">
        <v>67531</v>
      </c>
      <c r="B72" s="48">
        <v>11</v>
      </c>
      <c r="C72" s="48" t="s">
        <v>49</v>
      </c>
      <c r="D72" s="48">
        <v>8</v>
      </c>
      <c r="E72" s="51">
        <v>231.82000000000002</v>
      </c>
      <c r="F72" s="51">
        <v>165.96</v>
      </c>
      <c r="G72" s="51">
        <v>157.69999999999999</v>
      </c>
      <c r="H72" s="55">
        <v>18.980000000000011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29.3</v>
      </c>
      <c r="O72" s="51">
        <v>136.9</v>
      </c>
      <c r="P72" s="51">
        <v>191.35142857142858</v>
      </c>
      <c r="Q72" s="52">
        <v>1018.7419047619048</v>
      </c>
    </row>
    <row r="73" spans="1:17" s="46" customFormat="1" ht="16" thickBot="1" x14ac:dyDescent="0.4">
      <c r="A73" s="47">
        <v>67531</v>
      </c>
      <c r="B73" s="48">
        <v>11</v>
      </c>
      <c r="C73" s="48" t="s">
        <v>50</v>
      </c>
      <c r="D73" s="48">
        <v>9</v>
      </c>
      <c r="E73" s="51">
        <v>261.48</v>
      </c>
      <c r="F73" s="51">
        <v>192.29599999999999</v>
      </c>
      <c r="G73" s="51">
        <v>177.34</v>
      </c>
      <c r="H73" s="51">
        <v>37.019999999999996</v>
      </c>
      <c r="I73" s="51">
        <v>0</v>
      </c>
      <c r="J73" s="51">
        <v>0</v>
      </c>
      <c r="K73" s="51">
        <v>0</v>
      </c>
      <c r="L73" s="51">
        <v>0</v>
      </c>
      <c r="M73" s="51">
        <v>1.2199999999999995</v>
      </c>
      <c r="N73" s="51">
        <v>47.88</v>
      </c>
      <c r="O73" s="55">
        <v>145</v>
      </c>
      <c r="P73" s="51">
        <v>250.62</v>
      </c>
      <c r="Q73" s="52">
        <v>1096.54</v>
      </c>
    </row>
    <row r="74" spans="1:17" s="46" customFormat="1" ht="16" thickBot="1" x14ac:dyDescent="0.4">
      <c r="A74" s="47">
        <v>67531</v>
      </c>
      <c r="B74" s="48">
        <v>11</v>
      </c>
      <c r="C74" s="48" t="s">
        <v>51</v>
      </c>
      <c r="D74" s="48">
        <v>10</v>
      </c>
      <c r="E74" s="51">
        <v>308.10000000000002</v>
      </c>
      <c r="F74" s="51">
        <v>230.92000000000004</v>
      </c>
      <c r="G74" s="51">
        <v>210.46</v>
      </c>
      <c r="H74" s="51">
        <v>61.840000000000046</v>
      </c>
      <c r="I74" s="51">
        <v>0</v>
      </c>
      <c r="J74" s="51">
        <v>0</v>
      </c>
      <c r="K74" s="51">
        <v>0</v>
      </c>
      <c r="L74" s="51">
        <v>0</v>
      </c>
      <c r="M74" s="51">
        <v>10.020000000000003</v>
      </c>
      <c r="N74" s="51">
        <v>68.360000000000042</v>
      </c>
      <c r="O74" s="51">
        <v>181.08000000000004</v>
      </c>
      <c r="P74" s="51">
        <v>272.10000000000002</v>
      </c>
      <c r="Q74" s="52">
        <v>1154.1000000000001</v>
      </c>
    </row>
    <row r="75" spans="1:17" s="46" customFormat="1" ht="16" thickBot="1" x14ac:dyDescent="0.4">
      <c r="A75" s="47">
        <v>67531</v>
      </c>
      <c r="B75" s="48">
        <v>11</v>
      </c>
      <c r="C75" s="48" t="s">
        <v>52</v>
      </c>
      <c r="D75" s="48">
        <v>11</v>
      </c>
      <c r="E75" s="157">
        <v>381.6</v>
      </c>
      <c r="F75" s="157">
        <v>458.1</v>
      </c>
      <c r="G75" s="157">
        <v>283.7</v>
      </c>
      <c r="H75" s="157">
        <v>147.9</v>
      </c>
      <c r="I75" s="157">
        <v>45.5</v>
      </c>
      <c r="J75" s="157">
        <v>24.6</v>
      </c>
      <c r="K75" s="157">
        <v>0.6</v>
      </c>
      <c r="L75" s="157">
        <v>5.6</v>
      </c>
      <c r="M75" s="157">
        <v>24.1</v>
      </c>
      <c r="N75" s="157">
        <v>1076.7</v>
      </c>
      <c r="O75" s="157">
        <v>296.60000000000002</v>
      </c>
      <c r="P75" s="157">
        <v>399.9</v>
      </c>
      <c r="Q75" s="158">
        <v>1815.8999999999999</v>
      </c>
    </row>
    <row r="76" spans="1:17" s="46" customFormat="1" ht="16" thickBot="1" x14ac:dyDescent="0.4">
      <c r="A76" s="47">
        <v>67531</v>
      </c>
      <c r="B76" s="48">
        <v>11</v>
      </c>
      <c r="C76" s="48" t="s">
        <v>37</v>
      </c>
      <c r="D76" s="68">
        <v>98</v>
      </c>
      <c r="E76" s="117">
        <v>30</v>
      </c>
      <c r="F76" s="117">
        <v>30</v>
      </c>
      <c r="G76" s="117">
        <v>30</v>
      </c>
      <c r="H76" s="117">
        <v>30</v>
      </c>
      <c r="I76" s="117">
        <v>30</v>
      </c>
      <c r="J76" s="117">
        <v>30</v>
      </c>
      <c r="K76" s="117">
        <v>30</v>
      </c>
      <c r="L76" s="117">
        <v>30</v>
      </c>
      <c r="M76" s="117">
        <v>30</v>
      </c>
      <c r="N76" s="117">
        <v>30</v>
      </c>
      <c r="O76" s="117">
        <v>30</v>
      </c>
      <c r="P76" s="117">
        <v>30</v>
      </c>
      <c r="Q76" s="117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67531</v>
      </c>
      <c r="B82" s="48">
        <v>12</v>
      </c>
      <c r="C82" s="48" t="s">
        <v>39</v>
      </c>
      <c r="D82" s="48">
        <v>5</v>
      </c>
      <c r="E82" s="106">
        <v>26</v>
      </c>
      <c r="F82" s="106">
        <v>28</v>
      </c>
      <c r="G82" s="106">
        <v>28</v>
      </c>
      <c r="H82" s="106">
        <v>27</v>
      </c>
      <c r="I82" s="106">
        <v>27</v>
      </c>
      <c r="J82" s="106">
        <v>28</v>
      </c>
      <c r="K82" s="106">
        <v>28</v>
      </c>
      <c r="L82" s="106">
        <v>26</v>
      </c>
      <c r="M82" s="106">
        <v>26</v>
      </c>
      <c r="N82" s="106">
        <v>27</v>
      </c>
      <c r="O82" s="106">
        <v>24</v>
      </c>
      <c r="P82" s="106">
        <v>25</v>
      </c>
      <c r="Q82" s="106">
        <f>AVERAGE(E82:P82)</f>
        <v>26.666666666666668</v>
      </c>
    </row>
    <row r="83" spans="1:17" s="46" customFormat="1" ht="16" thickBot="1" x14ac:dyDescent="0.4">
      <c r="A83" s="47">
        <v>67531</v>
      </c>
      <c r="B83" s="48">
        <v>12</v>
      </c>
      <c r="C83" s="48" t="s">
        <v>37</v>
      </c>
      <c r="D83" s="48">
        <v>98</v>
      </c>
      <c r="E83" s="51">
        <v>26</v>
      </c>
      <c r="F83" s="51">
        <v>28</v>
      </c>
      <c r="G83" s="51">
        <v>28</v>
      </c>
      <c r="H83" s="51">
        <v>27</v>
      </c>
      <c r="I83" s="51">
        <v>27</v>
      </c>
      <c r="J83" s="51">
        <v>28</v>
      </c>
      <c r="K83" s="51">
        <v>28</v>
      </c>
      <c r="L83" s="51">
        <v>26</v>
      </c>
      <c r="M83" s="51">
        <v>26</v>
      </c>
      <c r="N83" s="51">
        <v>27</v>
      </c>
      <c r="O83" s="51">
        <v>24</v>
      </c>
      <c r="P83" s="51">
        <v>25</v>
      </c>
      <c r="Q83" s="106">
        <v>26.666666666666668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67531</v>
      </c>
      <c r="B91" s="48">
        <v>12</v>
      </c>
      <c r="C91" s="48" t="s">
        <v>39</v>
      </c>
      <c r="D91" s="48">
        <v>5</v>
      </c>
      <c r="E91" s="159">
        <v>7</v>
      </c>
      <c r="F91" s="159">
        <v>13</v>
      </c>
      <c r="G91" s="159">
        <v>18</v>
      </c>
      <c r="H91" s="159">
        <v>6</v>
      </c>
      <c r="I91" s="159">
        <v>6</v>
      </c>
      <c r="J91" s="159">
        <v>0</v>
      </c>
      <c r="K91" s="159">
        <v>0</v>
      </c>
      <c r="L91" s="159">
        <v>20</v>
      </c>
      <c r="M91" s="159">
        <v>26</v>
      </c>
      <c r="N91" s="159">
        <v>27</v>
      </c>
      <c r="O91" s="159">
        <v>5</v>
      </c>
      <c r="P91" s="159">
        <v>6</v>
      </c>
      <c r="Q91" s="51">
        <f>AVERAGE(E91:P91)</f>
        <v>11.166666666666666</v>
      </c>
    </row>
    <row r="92" spans="1:17" s="46" customFormat="1" ht="16" thickBot="1" x14ac:dyDescent="0.4">
      <c r="A92" s="47">
        <v>67531</v>
      </c>
      <c r="B92" s="48">
        <v>12</v>
      </c>
      <c r="C92" s="48" t="s">
        <v>37</v>
      </c>
      <c r="D92" s="48">
        <v>98</v>
      </c>
      <c r="E92" s="160">
        <v>26</v>
      </c>
      <c r="F92" s="160">
        <v>28</v>
      </c>
      <c r="G92" s="160">
        <v>28</v>
      </c>
      <c r="H92" s="160">
        <v>27</v>
      </c>
      <c r="I92" s="160">
        <v>27</v>
      </c>
      <c r="J92" s="160">
        <v>28</v>
      </c>
      <c r="K92" s="160">
        <v>28</v>
      </c>
      <c r="L92" s="160">
        <v>26</v>
      </c>
      <c r="M92" s="160">
        <v>26</v>
      </c>
      <c r="N92" s="160">
        <v>27</v>
      </c>
      <c r="O92" s="160">
        <v>24</v>
      </c>
      <c r="P92" s="160">
        <v>25</v>
      </c>
      <c r="Q92" s="106">
        <v>26.666666666666668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67531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2</v>
      </c>
      <c r="N100" s="159">
        <v>7</v>
      </c>
      <c r="O100" s="159">
        <v>0</v>
      </c>
      <c r="P100" s="159">
        <v>0</v>
      </c>
      <c r="Q100" s="51">
        <f>AVERAGE(E100:P100)</f>
        <v>0.75</v>
      </c>
    </row>
    <row r="101" spans="1:17" s="46" customFormat="1" ht="16" thickBot="1" x14ac:dyDescent="0.4">
      <c r="A101" s="47">
        <v>67531</v>
      </c>
      <c r="B101" s="48">
        <v>12</v>
      </c>
      <c r="C101" s="48" t="s">
        <v>37</v>
      </c>
      <c r="D101" s="48">
        <v>98</v>
      </c>
      <c r="E101" s="106">
        <v>26</v>
      </c>
      <c r="F101" s="106">
        <v>28</v>
      </c>
      <c r="G101" s="106">
        <v>28</v>
      </c>
      <c r="H101" s="106">
        <v>27</v>
      </c>
      <c r="I101" s="106">
        <v>27</v>
      </c>
      <c r="J101" s="106">
        <v>28</v>
      </c>
      <c r="K101" s="106">
        <v>28</v>
      </c>
      <c r="L101" s="106">
        <v>26</v>
      </c>
      <c r="M101" s="106">
        <v>26</v>
      </c>
      <c r="N101" s="106">
        <v>27</v>
      </c>
      <c r="O101" s="106">
        <v>24</v>
      </c>
      <c r="P101" s="106">
        <v>25</v>
      </c>
      <c r="Q101" s="51">
        <v>26.666666666666668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67531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</row>
    <row r="110" spans="1:17" s="46" customFormat="1" ht="16" thickBot="1" x14ac:dyDescent="0.4">
      <c r="A110" s="47">
        <v>67531</v>
      </c>
      <c r="B110" s="48">
        <v>12</v>
      </c>
      <c r="C110" s="48" t="s">
        <v>37</v>
      </c>
      <c r="D110" s="48">
        <v>98</v>
      </c>
      <c r="E110" s="106">
        <v>26</v>
      </c>
      <c r="F110" s="106">
        <v>28</v>
      </c>
      <c r="G110" s="106">
        <v>28</v>
      </c>
      <c r="H110" s="106">
        <v>27</v>
      </c>
      <c r="I110" s="106">
        <v>27</v>
      </c>
      <c r="J110" s="106">
        <v>28</v>
      </c>
      <c r="K110" s="106">
        <v>28</v>
      </c>
      <c r="L110" s="106">
        <v>26</v>
      </c>
      <c r="M110" s="106">
        <v>26</v>
      </c>
      <c r="N110" s="106">
        <v>27</v>
      </c>
      <c r="O110" s="106">
        <v>24</v>
      </c>
      <c r="P110" s="106">
        <v>25</v>
      </c>
      <c r="Q110" s="51">
        <f>AVERAGE(E110:P110)</f>
        <v>26.666666666666668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67531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0</v>
      </c>
    </row>
    <row r="119" spans="1:17" s="46" customFormat="1" ht="16" thickBot="1" x14ac:dyDescent="0.4">
      <c r="A119" s="47">
        <v>67531</v>
      </c>
      <c r="B119" s="48">
        <v>14</v>
      </c>
      <c r="C119" s="48" t="s">
        <v>37</v>
      </c>
      <c r="D119" s="48">
        <v>98</v>
      </c>
      <c r="E119" s="106">
        <v>27</v>
      </c>
      <c r="F119" s="106">
        <v>27</v>
      </c>
      <c r="G119" s="106">
        <v>27</v>
      </c>
      <c r="H119" s="106">
        <v>27</v>
      </c>
      <c r="I119" s="106">
        <v>28</v>
      </c>
      <c r="J119" s="106">
        <v>27</v>
      </c>
      <c r="K119" s="106">
        <v>27</v>
      </c>
      <c r="L119" s="106">
        <v>23</v>
      </c>
      <c r="M119" s="106">
        <v>26</v>
      </c>
      <c r="N119" s="106">
        <v>27</v>
      </c>
      <c r="O119" s="106">
        <v>22</v>
      </c>
      <c r="P119" s="106">
        <v>26</v>
      </c>
      <c r="Q119" s="51">
        <v>26.333333333333332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67531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67531</v>
      </c>
      <c r="B128" s="48">
        <v>15</v>
      </c>
      <c r="C128" s="48" t="s">
        <v>37</v>
      </c>
      <c r="D128" s="48">
        <v>98</v>
      </c>
      <c r="E128" s="106">
        <v>25</v>
      </c>
      <c r="F128" s="106">
        <v>24</v>
      </c>
      <c r="G128" s="106">
        <v>25</v>
      </c>
      <c r="H128" s="106">
        <v>25</v>
      </c>
      <c r="I128" s="106">
        <v>27</v>
      </c>
      <c r="J128" s="106">
        <v>25</v>
      </c>
      <c r="K128" s="106">
        <v>26</v>
      </c>
      <c r="L128" s="106">
        <v>23</v>
      </c>
      <c r="M128" s="106">
        <v>26</v>
      </c>
      <c r="N128" s="106">
        <v>27</v>
      </c>
      <c r="O128" s="106">
        <v>21</v>
      </c>
      <c r="P128" s="106">
        <v>25</v>
      </c>
      <c r="Q128" s="51">
        <v>29.083333333333332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67" t="s">
        <v>35</v>
      </c>
    </row>
    <row r="136" spans="1:17" s="46" customFormat="1" ht="16" thickBot="1" x14ac:dyDescent="0.4">
      <c r="A136" s="47">
        <v>67531</v>
      </c>
      <c r="B136" s="48">
        <v>16</v>
      </c>
      <c r="C136" s="48" t="s">
        <v>39</v>
      </c>
      <c r="D136" s="48">
        <v>5</v>
      </c>
      <c r="E136" s="66">
        <v>30</v>
      </c>
      <c r="F136" s="66">
        <v>30</v>
      </c>
      <c r="G136" s="66">
        <v>30</v>
      </c>
      <c r="H136" s="66">
        <v>22</v>
      </c>
      <c r="I136" s="66">
        <v>2</v>
      </c>
      <c r="J136" s="66">
        <v>1</v>
      </c>
      <c r="K136" s="66">
        <v>0</v>
      </c>
      <c r="L136" s="66">
        <v>2</v>
      </c>
      <c r="M136" s="66">
        <v>9</v>
      </c>
      <c r="N136" s="66">
        <v>28</v>
      </c>
      <c r="O136" s="66">
        <v>29</v>
      </c>
      <c r="P136" s="66">
        <v>30</v>
      </c>
      <c r="Q136" s="164">
        <f>SUM(E136:P136)</f>
        <v>213</v>
      </c>
    </row>
    <row r="137" spans="1:17" s="46" customFormat="1" ht="16" thickBot="1" x14ac:dyDescent="0.4">
      <c r="A137" s="47">
        <v>67531</v>
      </c>
      <c r="B137" s="48">
        <v>16</v>
      </c>
      <c r="C137" s="48" t="s">
        <v>37</v>
      </c>
      <c r="D137" s="48">
        <v>98</v>
      </c>
      <c r="E137" s="66">
        <v>30</v>
      </c>
      <c r="F137" s="66">
        <v>30</v>
      </c>
      <c r="G137" s="66">
        <v>30</v>
      </c>
      <c r="H137" s="66">
        <v>30</v>
      </c>
      <c r="I137" s="66">
        <v>30</v>
      </c>
      <c r="J137" s="66">
        <v>30</v>
      </c>
      <c r="K137" s="66">
        <v>30</v>
      </c>
      <c r="L137" s="66">
        <v>30</v>
      </c>
      <c r="M137" s="66">
        <v>30</v>
      </c>
      <c r="N137" s="66">
        <v>30</v>
      </c>
      <c r="O137" s="66">
        <v>30</v>
      </c>
      <c r="P137" s="66">
        <v>30</v>
      </c>
      <c r="Q137" s="117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91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67531</v>
      </c>
      <c r="B145" s="48">
        <v>16</v>
      </c>
      <c r="C145" s="48" t="s">
        <v>39</v>
      </c>
      <c r="D145" s="48">
        <v>5</v>
      </c>
      <c r="E145" s="51">
        <v>30</v>
      </c>
      <c r="F145" s="51">
        <v>30</v>
      </c>
      <c r="G145" s="51">
        <v>30</v>
      </c>
      <c r="H145" s="51">
        <v>20</v>
      </c>
      <c r="I145" s="51">
        <v>2</v>
      </c>
      <c r="J145" s="51">
        <v>1</v>
      </c>
      <c r="K145" s="51">
        <v>0</v>
      </c>
      <c r="L145" s="51">
        <v>0</v>
      </c>
      <c r="M145" s="55">
        <v>6</v>
      </c>
      <c r="N145" s="51">
        <v>27</v>
      </c>
      <c r="O145" s="51">
        <v>29</v>
      </c>
      <c r="P145" s="51">
        <v>30</v>
      </c>
      <c r="Q145" s="51">
        <f>SUM(E145:P145)</f>
        <v>205</v>
      </c>
    </row>
    <row r="146" spans="1:17" s="46" customFormat="1" ht="16" thickBot="1" x14ac:dyDescent="0.4">
      <c r="A146" s="47">
        <v>67531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67531</v>
      </c>
      <c r="B154" s="48">
        <v>16</v>
      </c>
      <c r="C154" s="48" t="s">
        <v>39</v>
      </c>
      <c r="D154" s="48">
        <v>5</v>
      </c>
      <c r="E154" s="66">
        <v>28</v>
      </c>
      <c r="F154" s="66">
        <v>30</v>
      </c>
      <c r="G154" s="66">
        <v>28</v>
      </c>
      <c r="H154" s="66">
        <v>8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10</v>
      </c>
      <c r="O154" s="66">
        <v>29</v>
      </c>
      <c r="P154" s="66">
        <v>30</v>
      </c>
      <c r="Q154" s="66">
        <f>SUM(E154:P154)</f>
        <v>163</v>
      </c>
    </row>
    <row r="155" spans="1:17" s="46" customFormat="1" ht="16" thickBot="1" x14ac:dyDescent="0.4">
      <c r="A155" s="47">
        <v>67531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67531</v>
      </c>
      <c r="B163" s="48">
        <v>16</v>
      </c>
      <c r="C163" s="48" t="s">
        <v>39</v>
      </c>
      <c r="D163" s="48">
        <v>5</v>
      </c>
      <c r="E163" s="52">
        <v>27</v>
      </c>
      <c r="F163" s="52">
        <v>30</v>
      </c>
      <c r="G163" s="52">
        <v>25</v>
      </c>
      <c r="H163" s="52">
        <v>4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2</v>
      </c>
      <c r="O163" s="52">
        <v>24</v>
      </c>
      <c r="P163" s="52">
        <v>29</v>
      </c>
      <c r="Q163" s="52">
        <f>SUM(E163:P163)</f>
        <v>141</v>
      </c>
    </row>
    <row r="164" spans="1:17" s="46" customFormat="1" ht="16" thickBot="1" x14ac:dyDescent="0.4">
      <c r="A164" s="47">
        <v>67531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67531</v>
      </c>
      <c r="B172" s="48">
        <v>16</v>
      </c>
      <c r="C172" s="48" t="s">
        <v>39</v>
      </c>
      <c r="D172" s="48">
        <v>5</v>
      </c>
      <c r="E172" s="52">
        <v>26</v>
      </c>
      <c r="F172" s="52">
        <v>20</v>
      </c>
      <c r="G172" s="52">
        <v>19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1</v>
      </c>
      <c r="O172" s="52">
        <v>11</v>
      </c>
      <c r="P172" s="52">
        <v>23</v>
      </c>
      <c r="Q172" s="52">
        <f>SUM(E172:P172)</f>
        <v>100</v>
      </c>
    </row>
    <row r="173" spans="1:17" s="46" customFormat="1" ht="16" thickBot="1" x14ac:dyDescent="0.4">
      <c r="A173" s="47">
        <v>67531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107" customFormat="1" ht="15.5" x14ac:dyDescent="0.35">
      <c r="A178" s="108"/>
      <c r="B178" s="109"/>
      <c r="C178" s="109"/>
      <c r="D178" s="109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</row>
    <row r="179" spans="1:17" s="46" customFormat="1" ht="16" thickBot="1" x14ac:dyDescent="0.4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42" t="s">
        <v>16</v>
      </c>
      <c r="B180" s="43" t="s">
        <v>17</v>
      </c>
      <c r="C180" s="43" t="s">
        <v>18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7">
        <v>20</v>
      </c>
      <c r="B181" s="48" t="s">
        <v>69</v>
      </c>
      <c r="C181" s="48" t="s">
        <v>42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9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2" t="s">
        <v>7</v>
      </c>
      <c r="B183" s="43" t="s">
        <v>16</v>
      </c>
      <c r="C183" s="43" t="s">
        <v>21</v>
      </c>
      <c r="D183" s="43" t="s">
        <v>22</v>
      </c>
      <c r="E183" s="50" t="s">
        <v>23</v>
      </c>
      <c r="F183" s="50" t="s">
        <v>24</v>
      </c>
      <c r="G183" s="50" t="s">
        <v>25</v>
      </c>
      <c r="H183" s="50" t="s">
        <v>26</v>
      </c>
      <c r="I183" s="50" t="s">
        <v>27</v>
      </c>
      <c r="J183" s="50" t="s">
        <v>28</v>
      </c>
      <c r="K183" s="50" t="s">
        <v>29</v>
      </c>
      <c r="L183" s="50" t="s">
        <v>30</v>
      </c>
      <c r="M183" s="50" t="s">
        <v>31</v>
      </c>
      <c r="N183" s="50" t="s">
        <v>32</v>
      </c>
      <c r="O183" s="50" t="s">
        <v>33</v>
      </c>
      <c r="P183" s="50" t="s">
        <v>34</v>
      </c>
      <c r="Q183" s="50" t="s">
        <v>35</v>
      </c>
    </row>
    <row r="184" spans="1:17" s="46" customFormat="1" ht="16" thickBot="1" x14ac:dyDescent="0.4">
      <c r="A184" s="47">
        <v>67531</v>
      </c>
      <c r="B184" s="48">
        <v>20</v>
      </c>
      <c r="C184" s="48" t="s">
        <v>70</v>
      </c>
      <c r="D184" s="48">
        <v>2</v>
      </c>
      <c r="E184" s="51">
        <v>31</v>
      </c>
      <c r="F184" s="51">
        <v>31.4</v>
      </c>
      <c r="G184" s="51">
        <v>32.299999999999997</v>
      </c>
      <c r="H184" s="51">
        <v>31.9</v>
      </c>
      <c r="I184" s="51">
        <v>31.1</v>
      </c>
      <c r="J184" s="51">
        <v>29.2</v>
      </c>
      <c r="K184" s="55">
        <v>29.1</v>
      </c>
      <c r="L184" s="51">
        <v>33</v>
      </c>
      <c r="M184" s="55">
        <v>35.5</v>
      </c>
      <c r="N184" s="51">
        <v>36.1</v>
      </c>
      <c r="O184" s="51">
        <v>33.700000000000003</v>
      </c>
      <c r="P184" s="51">
        <v>31.2</v>
      </c>
      <c r="Q184" s="51">
        <f>AVERAGE(E184:P184)</f>
        <v>32.125</v>
      </c>
    </row>
    <row r="185" spans="1:17" s="46" customFormat="1" ht="16" thickBot="1" x14ac:dyDescent="0.4">
      <c r="A185" s="47">
        <v>67531</v>
      </c>
      <c r="B185" s="48">
        <v>20</v>
      </c>
      <c r="C185" s="48" t="s">
        <v>71</v>
      </c>
      <c r="D185" s="48">
        <v>15</v>
      </c>
      <c r="E185" s="63">
        <v>1995</v>
      </c>
      <c r="F185" s="63">
        <v>2016</v>
      </c>
      <c r="G185" s="63">
        <v>2019</v>
      </c>
      <c r="H185" s="64">
        <v>1995</v>
      </c>
      <c r="I185" s="63">
        <v>1995</v>
      </c>
      <c r="J185" s="63">
        <v>2005</v>
      </c>
      <c r="K185" s="63">
        <v>2019</v>
      </c>
      <c r="L185" s="63">
        <v>1996</v>
      </c>
      <c r="M185" s="63">
        <v>2008</v>
      </c>
      <c r="N185" s="63">
        <v>2016</v>
      </c>
      <c r="O185" s="63">
        <v>2018</v>
      </c>
      <c r="P185" s="63">
        <v>2019</v>
      </c>
      <c r="Q185" s="63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53"/>
      <c r="B188" s="54"/>
      <c r="C188" s="54"/>
      <c r="D188" s="5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s="46" customFormat="1" ht="16" thickBot="1" x14ac:dyDescent="0.4">
      <c r="A189" s="47" t="s">
        <v>16</v>
      </c>
      <c r="B189" s="48" t="s">
        <v>17</v>
      </c>
      <c r="C189" s="48" t="s">
        <v>18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>
        <v>21</v>
      </c>
      <c r="B190" s="48" t="s">
        <v>72</v>
      </c>
      <c r="C190" s="48" t="s">
        <v>42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5.5" customHeight="1" thickBot="1" x14ac:dyDescent="0.4">
      <c r="A191" s="49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6" thickBot="1" x14ac:dyDescent="0.4">
      <c r="A192" s="47" t="s">
        <v>7</v>
      </c>
      <c r="B192" s="48" t="s">
        <v>16</v>
      </c>
      <c r="C192" s="48" t="s">
        <v>21</v>
      </c>
      <c r="D192" s="48" t="s">
        <v>22</v>
      </c>
      <c r="E192" s="158" t="s">
        <v>23</v>
      </c>
      <c r="F192" s="158" t="s">
        <v>24</v>
      </c>
      <c r="G192" s="158" t="s">
        <v>25</v>
      </c>
      <c r="H192" s="158" t="s">
        <v>26</v>
      </c>
      <c r="I192" s="158" t="s">
        <v>27</v>
      </c>
      <c r="J192" s="158" t="s">
        <v>28</v>
      </c>
      <c r="K192" s="158" t="s">
        <v>29</v>
      </c>
      <c r="L192" s="158" t="s">
        <v>30</v>
      </c>
      <c r="M192" s="158" t="s">
        <v>31</v>
      </c>
      <c r="N192" s="158" t="s">
        <v>32</v>
      </c>
      <c r="O192" s="158" t="s">
        <v>33</v>
      </c>
      <c r="P192" s="158" t="s">
        <v>34</v>
      </c>
      <c r="Q192" s="158" t="s">
        <v>35</v>
      </c>
    </row>
    <row r="193" spans="1:17" s="46" customFormat="1" ht="16" thickBot="1" x14ac:dyDescent="0.4">
      <c r="A193" s="47">
        <v>67531</v>
      </c>
      <c r="B193" s="48">
        <v>21</v>
      </c>
      <c r="C193" s="48" t="s">
        <v>73</v>
      </c>
      <c r="D193" s="68">
        <v>3</v>
      </c>
      <c r="E193" s="117">
        <v>17</v>
      </c>
      <c r="F193" s="117">
        <v>16.600000000000001</v>
      </c>
      <c r="G193" s="117">
        <v>14.9</v>
      </c>
      <c r="H193" s="117">
        <v>12.8</v>
      </c>
      <c r="I193" s="117">
        <v>7.6</v>
      </c>
      <c r="J193" s="117">
        <v>5</v>
      </c>
      <c r="K193" s="117">
        <v>4.7</v>
      </c>
      <c r="L193" s="117">
        <v>7.7</v>
      </c>
      <c r="M193" s="117">
        <v>12.6</v>
      </c>
      <c r="N193" s="117">
        <v>15</v>
      </c>
      <c r="O193" s="117">
        <v>16.2</v>
      </c>
      <c r="P193" s="117">
        <v>16.899999999999999</v>
      </c>
      <c r="Q193" s="164">
        <f>AVERAGE(E193:P193)</f>
        <v>12.25</v>
      </c>
    </row>
    <row r="194" spans="1:17" s="46" customFormat="1" ht="16" thickBot="1" x14ac:dyDescent="0.4">
      <c r="A194" s="47">
        <v>67531</v>
      </c>
      <c r="B194" s="48">
        <v>21</v>
      </c>
      <c r="C194" s="48" t="s">
        <v>74</v>
      </c>
      <c r="D194" s="68">
        <v>16</v>
      </c>
      <c r="E194" s="169">
        <v>1992</v>
      </c>
      <c r="F194" s="169">
        <v>2019</v>
      </c>
      <c r="G194" s="169">
        <v>1994</v>
      </c>
      <c r="H194" s="169">
        <v>2005</v>
      </c>
      <c r="I194" s="169">
        <v>2002</v>
      </c>
      <c r="J194" s="169">
        <v>2005</v>
      </c>
      <c r="K194" s="169">
        <v>2001</v>
      </c>
      <c r="L194" s="169">
        <v>1991</v>
      </c>
      <c r="M194" s="169">
        <v>1991</v>
      </c>
      <c r="N194" s="169">
        <v>2018</v>
      </c>
      <c r="O194" s="169">
        <v>2018</v>
      </c>
      <c r="P194" s="169">
        <v>1992</v>
      </c>
      <c r="Q194" s="169"/>
    </row>
    <row r="195" spans="1:17" s="46" customFormat="1" ht="16" thickBot="1" x14ac:dyDescent="0.4">
      <c r="A195" s="47"/>
      <c r="B195" s="48"/>
      <c r="C195" s="48"/>
      <c r="D195" s="48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53"/>
      <c r="B197" s="54"/>
      <c r="C197" s="54"/>
      <c r="D197" s="5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s="46" customFormat="1" ht="16" thickBot="1" x14ac:dyDescent="0.4">
      <c r="A198" s="42" t="s">
        <v>16</v>
      </c>
      <c r="B198" s="43" t="s">
        <v>17</v>
      </c>
      <c r="C198" s="43" t="s">
        <v>18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7">
        <v>22</v>
      </c>
      <c r="B199" s="48" t="s">
        <v>75</v>
      </c>
      <c r="C199" s="48" t="s">
        <v>42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9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2" t="s">
        <v>7</v>
      </c>
      <c r="B201" s="43" t="s">
        <v>16</v>
      </c>
      <c r="C201" s="43" t="s">
        <v>21</v>
      </c>
      <c r="D201" s="114" t="s">
        <v>22</v>
      </c>
      <c r="E201" s="115" t="s">
        <v>23</v>
      </c>
      <c r="F201" s="115" t="s">
        <v>24</v>
      </c>
      <c r="G201" s="115" t="s">
        <v>25</v>
      </c>
      <c r="H201" s="115" t="s">
        <v>26</v>
      </c>
      <c r="I201" s="115" t="s">
        <v>27</v>
      </c>
      <c r="J201" s="115" t="s">
        <v>28</v>
      </c>
      <c r="K201" s="115" t="s">
        <v>29</v>
      </c>
      <c r="L201" s="115" t="s">
        <v>30</v>
      </c>
      <c r="M201" s="115" t="s">
        <v>31</v>
      </c>
      <c r="N201" s="115" t="s">
        <v>32</v>
      </c>
      <c r="O201" s="115" t="s">
        <v>33</v>
      </c>
      <c r="P201" s="115" t="s">
        <v>34</v>
      </c>
      <c r="Q201" s="116" t="s">
        <v>35</v>
      </c>
    </row>
    <row r="202" spans="1:17" s="46" customFormat="1" ht="16" thickBot="1" x14ac:dyDescent="0.4">
      <c r="A202" s="47">
        <v>67531</v>
      </c>
      <c r="B202" s="48">
        <v>22</v>
      </c>
      <c r="C202" s="48" t="s">
        <v>70</v>
      </c>
      <c r="D202" s="68">
        <v>2</v>
      </c>
      <c r="E202" s="127">
        <v>35.1</v>
      </c>
      <c r="F202" s="127">
        <v>35.299999999999997</v>
      </c>
      <c r="G202" s="127">
        <v>34.6</v>
      </c>
      <c r="H202" s="127">
        <v>34.700000000000003</v>
      </c>
      <c r="I202" s="127">
        <v>34.5</v>
      </c>
      <c r="J202" s="127">
        <v>32.4</v>
      </c>
      <c r="K202" s="127">
        <v>33</v>
      </c>
      <c r="L202" s="127">
        <v>39.200000000000003</v>
      </c>
      <c r="M202" s="127">
        <v>40.1</v>
      </c>
      <c r="N202" s="127">
        <v>41</v>
      </c>
      <c r="O202" s="127">
        <v>37.200000000000003</v>
      </c>
      <c r="P202" s="127">
        <v>36.5</v>
      </c>
      <c r="Q202" s="170">
        <f>AVERAGE(E202:P202)</f>
        <v>36.133333333333333</v>
      </c>
    </row>
    <row r="203" spans="1:17" s="46" customFormat="1" ht="15.5" x14ac:dyDescent="0.35">
      <c r="A203" s="118">
        <v>67531</v>
      </c>
      <c r="B203" s="119">
        <v>22</v>
      </c>
      <c r="C203" s="119" t="s">
        <v>71</v>
      </c>
      <c r="D203" s="120">
        <v>15</v>
      </c>
      <c r="E203" s="166" t="s">
        <v>162</v>
      </c>
      <c r="F203" s="166" t="s">
        <v>332</v>
      </c>
      <c r="G203" s="166" t="s">
        <v>476</v>
      </c>
      <c r="H203" s="166" t="s">
        <v>79</v>
      </c>
      <c r="I203" s="166" t="s">
        <v>477</v>
      </c>
      <c r="J203" s="166" t="s">
        <v>190</v>
      </c>
      <c r="K203" s="166" t="s">
        <v>273</v>
      </c>
      <c r="L203" s="166" t="s">
        <v>478</v>
      </c>
      <c r="M203" s="166" t="s">
        <v>479</v>
      </c>
      <c r="N203" s="166" t="s">
        <v>480</v>
      </c>
      <c r="O203" s="166" t="s">
        <v>277</v>
      </c>
      <c r="P203" s="166" t="s">
        <v>170</v>
      </c>
      <c r="Q203" s="171"/>
    </row>
    <row r="204" spans="1:17" s="92" customFormat="1" ht="15.5" x14ac:dyDescent="0.35">
      <c r="A204" s="122"/>
      <c r="B204" s="123"/>
      <c r="C204" s="123"/>
      <c r="D204" s="123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24"/>
    </row>
    <row r="205" spans="1:17" s="46" customFormat="1" ht="16" thickBot="1" x14ac:dyDescent="0.4">
      <c r="A205" s="125"/>
      <c r="B205" s="126"/>
      <c r="C205" s="126"/>
      <c r="D205" s="126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s="46" customFormat="1" ht="16" thickBot="1" x14ac:dyDescent="0.4">
      <c r="A206" s="53"/>
      <c r="B206" s="54"/>
      <c r="C206" s="54"/>
      <c r="D206" s="5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s="46" customFormat="1" ht="16" thickBot="1" x14ac:dyDescent="0.4">
      <c r="A207" s="42" t="s">
        <v>16</v>
      </c>
      <c r="B207" s="43" t="s">
        <v>17</v>
      </c>
      <c r="C207" s="43" t="s">
        <v>18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7">
        <v>23</v>
      </c>
      <c r="B208" s="48" t="s">
        <v>88</v>
      </c>
      <c r="C208" s="48" t="s">
        <v>42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9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2" t="s">
        <v>7</v>
      </c>
      <c r="B210" s="43" t="s">
        <v>16</v>
      </c>
      <c r="C210" s="43" t="s">
        <v>21</v>
      </c>
      <c r="D210" s="43" t="s">
        <v>22</v>
      </c>
      <c r="E210" s="67" t="s">
        <v>23</v>
      </c>
      <c r="F210" s="67" t="s">
        <v>24</v>
      </c>
      <c r="G210" s="67" t="s">
        <v>25</v>
      </c>
      <c r="H210" s="67" t="s">
        <v>26</v>
      </c>
      <c r="I210" s="67" t="s">
        <v>27</v>
      </c>
      <c r="J210" s="67" t="s">
        <v>28</v>
      </c>
      <c r="K210" s="67" t="s">
        <v>29</v>
      </c>
      <c r="L210" s="67" t="s">
        <v>30</v>
      </c>
      <c r="M210" s="67" t="s">
        <v>31</v>
      </c>
      <c r="N210" s="67" t="s">
        <v>32</v>
      </c>
      <c r="O210" s="67" t="s">
        <v>33</v>
      </c>
      <c r="P210" s="67" t="s">
        <v>34</v>
      </c>
      <c r="Q210" s="50" t="s">
        <v>35</v>
      </c>
    </row>
    <row r="211" spans="1:17" s="46" customFormat="1" ht="16" thickBot="1" x14ac:dyDescent="0.4">
      <c r="A211" s="47">
        <v>67531</v>
      </c>
      <c r="B211" s="48">
        <v>23</v>
      </c>
      <c r="C211" s="48" t="s">
        <v>73</v>
      </c>
      <c r="D211" s="68">
        <v>3</v>
      </c>
      <c r="E211" s="127">
        <v>14.4</v>
      </c>
      <c r="F211" s="127">
        <v>13.2</v>
      </c>
      <c r="G211" s="127">
        <v>12.1</v>
      </c>
      <c r="H211" s="127">
        <v>6.9</v>
      </c>
      <c r="I211" s="127">
        <v>2.4</v>
      </c>
      <c r="J211" s="127">
        <v>-0.3</v>
      </c>
      <c r="K211" s="127">
        <v>-2</v>
      </c>
      <c r="L211" s="127">
        <v>1.5</v>
      </c>
      <c r="M211" s="127">
        <v>6</v>
      </c>
      <c r="N211" s="127">
        <v>8.6</v>
      </c>
      <c r="O211" s="127">
        <v>10.199999999999999</v>
      </c>
      <c r="P211" s="127">
        <v>9.1999999999999993</v>
      </c>
      <c r="Q211" s="70"/>
    </row>
    <row r="212" spans="1:17" s="46" customFormat="1" ht="16" thickBot="1" x14ac:dyDescent="0.4">
      <c r="A212" s="47">
        <v>67531</v>
      </c>
      <c r="B212" s="48">
        <v>23</v>
      </c>
      <c r="C212" s="48" t="s">
        <v>74</v>
      </c>
      <c r="D212" s="120">
        <v>16</v>
      </c>
      <c r="E212" s="166" t="s">
        <v>481</v>
      </c>
      <c r="F212" s="166" t="s">
        <v>482</v>
      </c>
      <c r="G212" s="166" t="s">
        <v>433</v>
      </c>
      <c r="H212" s="166" t="s">
        <v>483</v>
      </c>
      <c r="I212" s="166" t="s">
        <v>484</v>
      </c>
      <c r="J212" s="166" t="s">
        <v>213</v>
      </c>
      <c r="K212" s="166" t="s">
        <v>414</v>
      </c>
      <c r="L212" s="166" t="s">
        <v>485</v>
      </c>
      <c r="M212" s="166" t="s">
        <v>89</v>
      </c>
      <c r="N212" s="166" t="s">
        <v>89</v>
      </c>
      <c r="O212" s="166" t="s">
        <v>486</v>
      </c>
      <c r="P212" s="166" t="s">
        <v>487</v>
      </c>
      <c r="Q212" s="121"/>
    </row>
    <row r="213" spans="1:17" s="46" customFormat="1" ht="16" thickBot="1" x14ac:dyDescent="0.4">
      <c r="A213" s="47"/>
      <c r="B213" s="48"/>
      <c r="C213" s="68"/>
      <c r="D213" s="123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24"/>
    </row>
    <row r="214" spans="1:17" s="46" customFormat="1" ht="16" thickBot="1" x14ac:dyDescent="0.4">
      <c r="A214" s="47"/>
      <c r="B214" s="48"/>
      <c r="C214" s="48"/>
      <c r="D214" s="126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67531</v>
      </c>
      <c r="B220" s="48">
        <v>24</v>
      </c>
      <c r="C220" s="48" t="s">
        <v>70</v>
      </c>
      <c r="D220" s="48">
        <v>2</v>
      </c>
      <c r="E220" s="63">
        <v>94</v>
      </c>
      <c r="F220" s="63">
        <v>93</v>
      </c>
      <c r="G220" s="63">
        <v>72</v>
      </c>
      <c r="H220" s="63">
        <v>74</v>
      </c>
      <c r="I220" s="63">
        <v>34</v>
      </c>
      <c r="J220" s="63">
        <v>17</v>
      </c>
      <c r="K220" s="128">
        <v>1</v>
      </c>
      <c r="L220" s="128">
        <v>6</v>
      </c>
      <c r="M220" s="128">
        <v>15</v>
      </c>
      <c r="N220" s="129">
        <v>56</v>
      </c>
      <c r="O220" s="129">
        <v>121</v>
      </c>
      <c r="P220" s="129">
        <v>97</v>
      </c>
      <c r="Q220" s="51">
        <f>SUM(E220:P220)</f>
        <v>680</v>
      </c>
    </row>
    <row r="221" spans="1:17" s="46" customFormat="1" ht="16" thickBot="1" x14ac:dyDescent="0.4">
      <c r="A221" s="47">
        <v>67531</v>
      </c>
      <c r="B221" s="48">
        <v>24</v>
      </c>
      <c r="C221" s="48" t="s">
        <v>71</v>
      </c>
      <c r="D221" s="48">
        <v>15</v>
      </c>
      <c r="E221" s="52" t="s">
        <v>488</v>
      </c>
      <c r="F221" s="52" t="s">
        <v>489</v>
      </c>
      <c r="G221" s="52" t="s">
        <v>490</v>
      </c>
      <c r="H221" s="52" t="s">
        <v>225</v>
      </c>
      <c r="I221" s="52" t="s">
        <v>290</v>
      </c>
      <c r="J221" s="52" t="s">
        <v>286</v>
      </c>
      <c r="K221" s="130" t="s">
        <v>491</v>
      </c>
      <c r="L221" s="130" t="s">
        <v>312</v>
      </c>
      <c r="M221" s="130" t="s">
        <v>131</v>
      </c>
      <c r="N221" s="130" t="s">
        <v>492</v>
      </c>
      <c r="O221" s="130" t="s">
        <v>493</v>
      </c>
      <c r="P221" s="130" t="s">
        <v>419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opLeftCell="H22" workbookViewId="0">
      <selection activeCell="D15" sqref="D15"/>
    </sheetView>
  </sheetViews>
  <sheetFormatPr defaultColWidth="8.90625" defaultRowHeight="14.5" x14ac:dyDescent="0.35"/>
  <cols>
    <col min="1" max="1" width="18.6328125" style="150" customWidth="1"/>
    <col min="2" max="2" width="65.6328125" style="151" customWidth="1"/>
    <col min="3" max="3" width="19.6328125" style="151" customWidth="1"/>
    <col min="4" max="4" width="19.08984375" style="151" customWidth="1"/>
    <col min="5" max="16" width="11.6328125" style="152" customWidth="1"/>
    <col min="17" max="17" width="12.453125" style="152" bestFit="1" customWidth="1"/>
    <col min="18" max="256" width="8.90625" style="17"/>
    <col min="257" max="257" width="18.6328125" style="17" customWidth="1"/>
    <col min="258" max="258" width="65.6328125" style="17" customWidth="1"/>
    <col min="259" max="259" width="19.6328125" style="17" customWidth="1"/>
    <col min="260" max="260" width="18.6328125" style="17" customWidth="1"/>
    <col min="261" max="272" width="11.6328125" style="17" customWidth="1"/>
    <col min="273" max="273" width="12.453125" style="17" bestFit="1" customWidth="1"/>
    <col min="274" max="512" width="8.90625" style="17"/>
    <col min="513" max="513" width="18.6328125" style="17" customWidth="1"/>
    <col min="514" max="514" width="65.6328125" style="17" customWidth="1"/>
    <col min="515" max="515" width="19.6328125" style="17" customWidth="1"/>
    <col min="516" max="516" width="18.6328125" style="17" customWidth="1"/>
    <col min="517" max="528" width="11.6328125" style="17" customWidth="1"/>
    <col min="529" max="529" width="12.453125" style="17" bestFit="1" customWidth="1"/>
    <col min="530" max="768" width="8.90625" style="17"/>
    <col min="769" max="769" width="18.6328125" style="17" customWidth="1"/>
    <col min="770" max="770" width="65.6328125" style="17" customWidth="1"/>
    <col min="771" max="771" width="19.6328125" style="17" customWidth="1"/>
    <col min="772" max="772" width="18.6328125" style="17" customWidth="1"/>
    <col min="773" max="784" width="11.6328125" style="17" customWidth="1"/>
    <col min="785" max="785" width="12.453125" style="17" bestFit="1" customWidth="1"/>
    <col min="786" max="1024" width="8.90625" style="17"/>
    <col min="1025" max="1025" width="18.6328125" style="17" customWidth="1"/>
    <col min="1026" max="1026" width="65.6328125" style="17" customWidth="1"/>
    <col min="1027" max="1027" width="19.6328125" style="17" customWidth="1"/>
    <col min="1028" max="1028" width="18.6328125" style="17" customWidth="1"/>
    <col min="1029" max="1040" width="11.6328125" style="17" customWidth="1"/>
    <col min="1041" max="1041" width="12.453125" style="17" bestFit="1" customWidth="1"/>
    <col min="1042" max="1280" width="8.90625" style="17"/>
    <col min="1281" max="1281" width="18.6328125" style="17" customWidth="1"/>
    <col min="1282" max="1282" width="65.6328125" style="17" customWidth="1"/>
    <col min="1283" max="1283" width="19.6328125" style="17" customWidth="1"/>
    <col min="1284" max="1284" width="18.6328125" style="17" customWidth="1"/>
    <col min="1285" max="1296" width="11.6328125" style="17" customWidth="1"/>
    <col min="1297" max="1297" width="12.453125" style="17" bestFit="1" customWidth="1"/>
    <col min="1298" max="1536" width="8.90625" style="17"/>
    <col min="1537" max="1537" width="18.6328125" style="17" customWidth="1"/>
    <col min="1538" max="1538" width="65.6328125" style="17" customWidth="1"/>
    <col min="1539" max="1539" width="19.6328125" style="17" customWidth="1"/>
    <col min="1540" max="1540" width="18.6328125" style="17" customWidth="1"/>
    <col min="1541" max="1552" width="11.6328125" style="17" customWidth="1"/>
    <col min="1553" max="1553" width="12.453125" style="17" bestFit="1" customWidth="1"/>
    <col min="1554" max="1792" width="8.90625" style="17"/>
    <col min="1793" max="1793" width="18.6328125" style="17" customWidth="1"/>
    <col min="1794" max="1794" width="65.6328125" style="17" customWidth="1"/>
    <col min="1795" max="1795" width="19.6328125" style="17" customWidth="1"/>
    <col min="1796" max="1796" width="18.6328125" style="17" customWidth="1"/>
    <col min="1797" max="1808" width="11.6328125" style="17" customWidth="1"/>
    <col min="1809" max="1809" width="12.453125" style="17" bestFit="1" customWidth="1"/>
    <col min="1810" max="2048" width="8.90625" style="17"/>
    <col min="2049" max="2049" width="18.6328125" style="17" customWidth="1"/>
    <col min="2050" max="2050" width="65.6328125" style="17" customWidth="1"/>
    <col min="2051" max="2051" width="19.6328125" style="17" customWidth="1"/>
    <col min="2052" max="2052" width="18.6328125" style="17" customWidth="1"/>
    <col min="2053" max="2064" width="11.6328125" style="17" customWidth="1"/>
    <col min="2065" max="2065" width="12.453125" style="17" bestFit="1" customWidth="1"/>
    <col min="2066" max="2304" width="8.90625" style="17"/>
    <col min="2305" max="2305" width="18.6328125" style="17" customWidth="1"/>
    <col min="2306" max="2306" width="65.6328125" style="17" customWidth="1"/>
    <col min="2307" max="2307" width="19.6328125" style="17" customWidth="1"/>
    <col min="2308" max="2308" width="18.6328125" style="17" customWidth="1"/>
    <col min="2309" max="2320" width="11.6328125" style="17" customWidth="1"/>
    <col min="2321" max="2321" width="12.453125" style="17" bestFit="1" customWidth="1"/>
    <col min="2322" max="2560" width="8.90625" style="17"/>
    <col min="2561" max="2561" width="18.6328125" style="17" customWidth="1"/>
    <col min="2562" max="2562" width="65.6328125" style="17" customWidth="1"/>
    <col min="2563" max="2563" width="19.6328125" style="17" customWidth="1"/>
    <col min="2564" max="2564" width="18.6328125" style="17" customWidth="1"/>
    <col min="2565" max="2576" width="11.6328125" style="17" customWidth="1"/>
    <col min="2577" max="2577" width="12.453125" style="17" bestFit="1" customWidth="1"/>
    <col min="2578" max="2816" width="8.90625" style="17"/>
    <col min="2817" max="2817" width="18.6328125" style="17" customWidth="1"/>
    <col min="2818" max="2818" width="65.6328125" style="17" customWidth="1"/>
    <col min="2819" max="2819" width="19.6328125" style="17" customWidth="1"/>
    <col min="2820" max="2820" width="18.6328125" style="17" customWidth="1"/>
    <col min="2821" max="2832" width="11.6328125" style="17" customWidth="1"/>
    <col min="2833" max="2833" width="12.453125" style="17" bestFit="1" customWidth="1"/>
    <col min="2834" max="3072" width="8.90625" style="17"/>
    <col min="3073" max="3073" width="18.6328125" style="17" customWidth="1"/>
    <col min="3074" max="3074" width="65.6328125" style="17" customWidth="1"/>
    <col min="3075" max="3075" width="19.6328125" style="17" customWidth="1"/>
    <col min="3076" max="3076" width="18.6328125" style="17" customWidth="1"/>
    <col min="3077" max="3088" width="11.6328125" style="17" customWidth="1"/>
    <col min="3089" max="3089" width="12.453125" style="17" bestFit="1" customWidth="1"/>
    <col min="3090" max="3328" width="8.90625" style="17"/>
    <col min="3329" max="3329" width="18.6328125" style="17" customWidth="1"/>
    <col min="3330" max="3330" width="65.6328125" style="17" customWidth="1"/>
    <col min="3331" max="3331" width="19.6328125" style="17" customWidth="1"/>
    <col min="3332" max="3332" width="18.6328125" style="17" customWidth="1"/>
    <col min="3333" max="3344" width="11.6328125" style="17" customWidth="1"/>
    <col min="3345" max="3345" width="12.453125" style="17" bestFit="1" customWidth="1"/>
    <col min="3346" max="3584" width="8.90625" style="17"/>
    <col min="3585" max="3585" width="18.6328125" style="17" customWidth="1"/>
    <col min="3586" max="3586" width="65.6328125" style="17" customWidth="1"/>
    <col min="3587" max="3587" width="19.6328125" style="17" customWidth="1"/>
    <col min="3588" max="3588" width="18.6328125" style="17" customWidth="1"/>
    <col min="3589" max="3600" width="11.6328125" style="17" customWidth="1"/>
    <col min="3601" max="3601" width="12.453125" style="17" bestFit="1" customWidth="1"/>
    <col min="3602" max="3840" width="8.90625" style="17"/>
    <col min="3841" max="3841" width="18.6328125" style="17" customWidth="1"/>
    <col min="3842" max="3842" width="65.6328125" style="17" customWidth="1"/>
    <col min="3843" max="3843" width="19.6328125" style="17" customWidth="1"/>
    <col min="3844" max="3844" width="18.6328125" style="17" customWidth="1"/>
    <col min="3845" max="3856" width="11.6328125" style="17" customWidth="1"/>
    <col min="3857" max="3857" width="12.453125" style="17" bestFit="1" customWidth="1"/>
    <col min="3858" max="4096" width="8.90625" style="17"/>
    <col min="4097" max="4097" width="18.6328125" style="17" customWidth="1"/>
    <col min="4098" max="4098" width="65.6328125" style="17" customWidth="1"/>
    <col min="4099" max="4099" width="19.6328125" style="17" customWidth="1"/>
    <col min="4100" max="4100" width="18.6328125" style="17" customWidth="1"/>
    <col min="4101" max="4112" width="11.6328125" style="17" customWidth="1"/>
    <col min="4113" max="4113" width="12.453125" style="17" bestFit="1" customWidth="1"/>
    <col min="4114" max="4352" width="8.90625" style="17"/>
    <col min="4353" max="4353" width="18.6328125" style="17" customWidth="1"/>
    <col min="4354" max="4354" width="65.6328125" style="17" customWidth="1"/>
    <col min="4355" max="4355" width="19.6328125" style="17" customWidth="1"/>
    <col min="4356" max="4356" width="18.6328125" style="17" customWidth="1"/>
    <col min="4357" max="4368" width="11.6328125" style="17" customWidth="1"/>
    <col min="4369" max="4369" width="12.453125" style="17" bestFit="1" customWidth="1"/>
    <col min="4370" max="4608" width="8.90625" style="17"/>
    <col min="4609" max="4609" width="18.6328125" style="17" customWidth="1"/>
    <col min="4610" max="4610" width="65.6328125" style="17" customWidth="1"/>
    <col min="4611" max="4611" width="19.6328125" style="17" customWidth="1"/>
    <col min="4612" max="4612" width="18.6328125" style="17" customWidth="1"/>
    <col min="4613" max="4624" width="11.6328125" style="17" customWidth="1"/>
    <col min="4625" max="4625" width="12.453125" style="17" bestFit="1" customWidth="1"/>
    <col min="4626" max="4864" width="8.90625" style="17"/>
    <col min="4865" max="4865" width="18.6328125" style="17" customWidth="1"/>
    <col min="4866" max="4866" width="65.6328125" style="17" customWidth="1"/>
    <col min="4867" max="4867" width="19.6328125" style="17" customWidth="1"/>
    <col min="4868" max="4868" width="18.6328125" style="17" customWidth="1"/>
    <col min="4869" max="4880" width="11.6328125" style="17" customWidth="1"/>
    <col min="4881" max="4881" width="12.453125" style="17" bestFit="1" customWidth="1"/>
    <col min="4882" max="5120" width="8.90625" style="17"/>
    <col min="5121" max="5121" width="18.6328125" style="17" customWidth="1"/>
    <col min="5122" max="5122" width="65.6328125" style="17" customWidth="1"/>
    <col min="5123" max="5123" width="19.6328125" style="17" customWidth="1"/>
    <col min="5124" max="5124" width="18.6328125" style="17" customWidth="1"/>
    <col min="5125" max="5136" width="11.6328125" style="17" customWidth="1"/>
    <col min="5137" max="5137" width="12.453125" style="17" bestFit="1" customWidth="1"/>
    <col min="5138" max="5376" width="8.90625" style="17"/>
    <col min="5377" max="5377" width="18.6328125" style="17" customWidth="1"/>
    <col min="5378" max="5378" width="65.6328125" style="17" customWidth="1"/>
    <col min="5379" max="5379" width="19.6328125" style="17" customWidth="1"/>
    <col min="5380" max="5380" width="18.6328125" style="17" customWidth="1"/>
    <col min="5381" max="5392" width="11.6328125" style="17" customWidth="1"/>
    <col min="5393" max="5393" width="12.453125" style="17" bestFit="1" customWidth="1"/>
    <col min="5394" max="5632" width="8.90625" style="17"/>
    <col min="5633" max="5633" width="18.6328125" style="17" customWidth="1"/>
    <col min="5634" max="5634" width="65.6328125" style="17" customWidth="1"/>
    <col min="5635" max="5635" width="19.6328125" style="17" customWidth="1"/>
    <col min="5636" max="5636" width="18.6328125" style="17" customWidth="1"/>
    <col min="5637" max="5648" width="11.6328125" style="17" customWidth="1"/>
    <col min="5649" max="5649" width="12.453125" style="17" bestFit="1" customWidth="1"/>
    <col min="5650" max="5888" width="8.90625" style="17"/>
    <col min="5889" max="5889" width="18.6328125" style="17" customWidth="1"/>
    <col min="5890" max="5890" width="65.6328125" style="17" customWidth="1"/>
    <col min="5891" max="5891" width="19.6328125" style="17" customWidth="1"/>
    <col min="5892" max="5892" width="18.6328125" style="17" customWidth="1"/>
    <col min="5893" max="5904" width="11.6328125" style="17" customWidth="1"/>
    <col min="5905" max="5905" width="12.453125" style="17" bestFit="1" customWidth="1"/>
    <col min="5906" max="6144" width="8.90625" style="17"/>
    <col min="6145" max="6145" width="18.6328125" style="17" customWidth="1"/>
    <col min="6146" max="6146" width="65.6328125" style="17" customWidth="1"/>
    <col min="6147" max="6147" width="19.6328125" style="17" customWidth="1"/>
    <col min="6148" max="6148" width="18.6328125" style="17" customWidth="1"/>
    <col min="6149" max="6160" width="11.6328125" style="17" customWidth="1"/>
    <col min="6161" max="6161" width="12.453125" style="17" bestFit="1" customWidth="1"/>
    <col min="6162" max="6400" width="8.90625" style="17"/>
    <col min="6401" max="6401" width="18.6328125" style="17" customWidth="1"/>
    <col min="6402" max="6402" width="65.6328125" style="17" customWidth="1"/>
    <col min="6403" max="6403" width="19.6328125" style="17" customWidth="1"/>
    <col min="6404" max="6404" width="18.6328125" style="17" customWidth="1"/>
    <col min="6405" max="6416" width="11.6328125" style="17" customWidth="1"/>
    <col min="6417" max="6417" width="12.453125" style="17" bestFit="1" customWidth="1"/>
    <col min="6418" max="6656" width="8.90625" style="17"/>
    <col min="6657" max="6657" width="18.6328125" style="17" customWidth="1"/>
    <col min="6658" max="6658" width="65.6328125" style="17" customWidth="1"/>
    <col min="6659" max="6659" width="19.6328125" style="17" customWidth="1"/>
    <col min="6660" max="6660" width="18.6328125" style="17" customWidth="1"/>
    <col min="6661" max="6672" width="11.6328125" style="17" customWidth="1"/>
    <col min="6673" max="6673" width="12.453125" style="17" bestFit="1" customWidth="1"/>
    <col min="6674" max="6912" width="8.90625" style="17"/>
    <col min="6913" max="6913" width="18.6328125" style="17" customWidth="1"/>
    <col min="6914" max="6914" width="65.6328125" style="17" customWidth="1"/>
    <col min="6915" max="6915" width="19.6328125" style="17" customWidth="1"/>
    <col min="6916" max="6916" width="18.6328125" style="17" customWidth="1"/>
    <col min="6917" max="6928" width="11.6328125" style="17" customWidth="1"/>
    <col min="6929" max="6929" width="12.453125" style="17" bestFit="1" customWidth="1"/>
    <col min="6930" max="7168" width="8.90625" style="17"/>
    <col min="7169" max="7169" width="18.6328125" style="17" customWidth="1"/>
    <col min="7170" max="7170" width="65.6328125" style="17" customWidth="1"/>
    <col min="7171" max="7171" width="19.6328125" style="17" customWidth="1"/>
    <col min="7172" max="7172" width="18.6328125" style="17" customWidth="1"/>
    <col min="7173" max="7184" width="11.6328125" style="17" customWidth="1"/>
    <col min="7185" max="7185" width="12.453125" style="17" bestFit="1" customWidth="1"/>
    <col min="7186" max="7424" width="8.90625" style="17"/>
    <col min="7425" max="7425" width="18.6328125" style="17" customWidth="1"/>
    <col min="7426" max="7426" width="65.6328125" style="17" customWidth="1"/>
    <col min="7427" max="7427" width="19.6328125" style="17" customWidth="1"/>
    <col min="7428" max="7428" width="18.6328125" style="17" customWidth="1"/>
    <col min="7429" max="7440" width="11.6328125" style="17" customWidth="1"/>
    <col min="7441" max="7441" width="12.453125" style="17" bestFit="1" customWidth="1"/>
    <col min="7442" max="7680" width="8.90625" style="17"/>
    <col min="7681" max="7681" width="18.6328125" style="17" customWidth="1"/>
    <col min="7682" max="7682" width="65.6328125" style="17" customWidth="1"/>
    <col min="7683" max="7683" width="19.6328125" style="17" customWidth="1"/>
    <col min="7684" max="7684" width="18.6328125" style="17" customWidth="1"/>
    <col min="7685" max="7696" width="11.6328125" style="17" customWidth="1"/>
    <col min="7697" max="7697" width="12.453125" style="17" bestFit="1" customWidth="1"/>
    <col min="7698" max="7936" width="8.90625" style="17"/>
    <col min="7937" max="7937" width="18.6328125" style="17" customWidth="1"/>
    <col min="7938" max="7938" width="65.6328125" style="17" customWidth="1"/>
    <col min="7939" max="7939" width="19.6328125" style="17" customWidth="1"/>
    <col min="7940" max="7940" width="18.6328125" style="17" customWidth="1"/>
    <col min="7941" max="7952" width="11.6328125" style="17" customWidth="1"/>
    <col min="7953" max="7953" width="12.453125" style="17" bestFit="1" customWidth="1"/>
    <col min="7954" max="8192" width="8.90625" style="17"/>
    <col min="8193" max="8193" width="18.6328125" style="17" customWidth="1"/>
    <col min="8194" max="8194" width="65.6328125" style="17" customWidth="1"/>
    <col min="8195" max="8195" width="19.6328125" style="17" customWidth="1"/>
    <col min="8196" max="8196" width="18.6328125" style="17" customWidth="1"/>
    <col min="8197" max="8208" width="11.6328125" style="17" customWidth="1"/>
    <col min="8209" max="8209" width="12.453125" style="17" bestFit="1" customWidth="1"/>
    <col min="8210" max="8448" width="8.90625" style="17"/>
    <col min="8449" max="8449" width="18.6328125" style="17" customWidth="1"/>
    <col min="8450" max="8450" width="65.6328125" style="17" customWidth="1"/>
    <col min="8451" max="8451" width="19.6328125" style="17" customWidth="1"/>
    <col min="8452" max="8452" width="18.6328125" style="17" customWidth="1"/>
    <col min="8453" max="8464" width="11.6328125" style="17" customWidth="1"/>
    <col min="8465" max="8465" width="12.453125" style="17" bestFit="1" customWidth="1"/>
    <col min="8466" max="8704" width="8.90625" style="17"/>
    <col min="8705" max="8705" width="18.6328125" style="17" customWidth="1"/>
    <col min="8706" max="8706" width="65.6328125" style="17" customWidth="1"/>
    <col min="8707" max="8707" width="19.6328125" style="17" customWidth="1"/>
    <col min="8708" max="8708" width="18.6328125" style="17" customWidth="1"/>
    <col min="8709" max="8720" width="11.6328125" style="17" customWidth="1"/>
    <col min="8721" max="8721" width="12.453125" style="17" bestFit="1" customWidth="1"/>
    <col min="8722" max="8960" width="8.90625" style="17"/>
    <col min="8961" max="8961" width="18.6328125" style="17" customWidth="1"/>
    <col min="8962" max="8962" width="65.6328125" style="17" customWidth="1"/>
    <col min="8963" max="8963" width="19.6328125" style="17" customWidth="1"/>
    <col min="8964" max="8964" width="18.6328125" style="17" customWidth="1"/>
    <col min="8965" max="8976" width="11.6328125" style="17" customWidth="1"/>
    <col min="8977" max="8977" width="12.453125" style="17" bestFit="1" customWidth="1"/>
    <col min="8978" max="9216" width="8.90625" style="17"/>
    <col min="9217" max="9217" width="18.6328125" style="17" customWidth="1"/>
    <col min="9218" max="9218" width="65.6328125" style="17" customWidth="1"/>
    <col min="9219" max="9219" width="19.6328125" style="17" customWidth="1"/>
    <col min="9220" max="9220" width="18.6328125" style="17" customWidth="1"/>
    <col min="9221" max="9232" width="11.6328125" style="17" customWidth="1"/>
    <col min="9233" max="9233" width="12.453125" style="17" bestFit="1" customWidth="1"/>
    <col min="9234" max="9472" width="8.90625" style="17"/>
    <col min="9473" max="9473" width="18.6328125" style="17" customWidth="1"/>
    <col min="9474" max="9474" width="65.6328125" style="17" customWidth="1"/>
    <col min="9475" max="9475" width="19.6328125" style="17" customWidth="1"/>
    <col min="9476" max="9476" width="18.6328125" style="17" customWidth="1"/>
    <col min="9477" max="9488" width="11.6328125" style="17" customWidth="1"/>
    <col min="9489" max="9489" width="12.453125" style="17" bestFit="1" customWidth="1"/>
    <col min="9490" max="9728" width="8.90625" style="17"/>
    <col min="9729" max="9729" width="18.6328125" style="17" customWidth="1"/>
    <col min="9730" max="9730" width="65.6328125" style="17" customWidth="1"/>
    <col min="9731" max="9731" width="19.6328125" style="17" customWidth="1"/>
    <col min="9732" max="9732" width="18.6328125" style="17" customWidth="1"/>
    <col min="9733" max="9744" width="11.6328125" style="17" customWidth="1"/>
    <col min="9745" max="9745" width="12.453125" style="17" bestFit="1" customWidth="1"/>
    <col min="9746" max="9984" width="8.90625" style="17"/>
    <col min="9985" max="9985" width="18.6328125" style="17" customWidth="1"/>
    <col min="9986" max="9986" width="65.6328125" style="17" customWidth="1"/>
    <col min="9987" max="9987" width="19.6328125" style="17" customWidth="1"/>
    <col min="9988" max="9988" width="18.6328125" style="17" customWidth="1"/>
    <col min="9989" max="10000" width="11.6328125" style="17" customWidth="1"/>
    <col min="10001" max="10001" width="12.453125" style="17" bestFit="1" customWidth="1"/>
    <col min="10002" max="10240" width="8.90625" style="17"/>
    <col min="10241" max="10241" width="18.6328125" style="17" customWidth="1"/>
    <col min="10242" max="10242" width="65.6328125" style="17" customWidth="1"/>
    <col min="10243" max="10243" width="19.6328125" style="17" customWidth="1"/>
    <col min="10244" max="10244" width="18.6328125" style="17" customWidth="1"/>
    <col min="10245" max="10256" width="11.6328125" style="17" customWidth="1"/>
    <col min="10257" max="10257" width="12.453125" style="17" bestFit="1" customWidth="1"/>
    <col min="10258" max="10496" width="8.90625" style="17"/>
    <col min="10497" max="10497" width="18.6328125" style="17" customWidth="1"/>
    <col min="10498" max="10498" width="65.6328125" style="17" customWidth="1"/>
    <col min="10499" max="10499" width="19.6328125" style="17" customWidth="1"/>
    <col min="10500" max="10500" width="18.6328125" style="17" customWidth="1"/>
    <col min="10501" max="10512" width="11.6328125" style="17" customWidth="1"/>
    <col min="10513" max="10513" width="12.453125" style="17" bestFit="1" customWidth="1"/>
    <col min="10514" max="10752" width="8.90625" style="17"/>
    <col min="10753" max="10753" width="18.6328125" style="17" customWidth="1"/>
    <col min="10754" max="10754" width="65.6328125" style="17" customWidth="1"/>
    <col min="10755" max="10755" width="19.6328125" style="17" customWidth="1"/>
    <col min="10756" max="10756" width="18.6328125" style="17" customWidth="1"/>
    <col min="10757" max="10768" width="11.6328125" style="17" customWidth="1"/>
    <col min="10769" max="10769" width="12.453125" style="17" bestFit="1" customWidth="1"/>
    <col min="10770" max="11008" width="8.90625" style="17"/>
    <col min="11009" max="11009" width="18.6328125" style="17" customWidth="1"/>
    <col min="11010" max="11010" width="65.6328125" style="17" customWidth="1"/>
    <col min="11011" max="11011" width="19.6328125" style="17" customWidth="1"/>
    <col min="11012" max="11012" width="18.6328125" style="17" customWidth="1"/>
    <col min="11013" max="11024" width="11.6328125" style="17" customWidth="1"/>
    <col min="11025" max="11025" width="12.453125" style="17" bestFit="1" customWidth="1"/>
    <col min="11026" max="11264" width="8.90625" style="17"/>
    <col min="11265" max="11265" width="18.6328125" style="17" customWidth="1"/>
    <col min="11266" max="11266" width="65.6328125" style="17" customWidth="1"/>
    <col min="11267" max="11267" width="19.6328125" style="17" customWidth="1"/>
    <col min="11268" max="11268" width="18.6328125" style="17" customWidth="1"/>
    <col min="11269" max="11280" width="11.6328125" style="17" customWidth="1"/>
    <col min="11281" max="11281" width="12.453125" style="17" bestFit="1" customWidth="1"/>
    <col min="11282" max="11520" width="8.90625" style="17"/>
    <col min="11521" max="11521" width="18.6328125" style="17" customWidth="1"/>
    <col min="11522" max="11522" width="65.6328125" style="17" customWidth="1"/>
    <col min="11523" max="11523" width="19.6328125" style="17" customWidth="1"/>
    <col min="11524" max="11524" width="18.6328125" style="17" customWidth="1"/>
    <col min="11525" max="11536" width="11.6328125" style="17" customWidth="1"/>
    <col min="11537" max="11537" width="12.453125" style="17" bestFit="1" customWidth="1"/>
    <col min="11538" max="11776" width="8.90625" style="17"/>
    <col min="11777" max="11777" width="18.6328125" style="17" customWidth="1"/>
    <col min="11778" max="11778" width="65.6328125" style="17" customWidth="1"/>
    <col min="11779" max="11779" width="19.6328125" style="17" customWidth="1"/>
    <col min="11780" max="11780" width="18.6328125" style="17" customWidth="1"/>
    <col min="11781" max="11792" width="11.6328125" style="17" customWidth="1"/>
    <col min="11793" max="11793" width="12.453125" style="17" bestFit="1" customWidth="1"/>
    <col min="11794" max="12032" width="8.90625" style="17"/>
    <col min="12033" max="12033" width="18.6328125" style="17" customWidth="1"/>
    <col min="12034" max="12034" width="65.6328125" style="17" customWidth="1"/>
    <col min="12035" max="12035" width="19.6328125" style="17" customWidth="1"/>
    <col min="12036" max="12036" width="18.6328125" style="17" customWidth="1"/>
    <col min="12037" max="12048" width="11.6328125" style="17" customWidth="1"/>
    <col min="12049" max="12049" width="12.453125" style="17" bestFit="1" customWidth="1"/>
    <col min="12050" max="12288" width="8.90625" style="17"/>
    <col min="12289" max="12289" width="18.6328125" style="17" customWidth="1"/>
    <col min="12290" max="12290" width="65.6328125" style="17" customWidth="1"/>
    <col min="12291" max="12291" width="19.6328125" style="17" customWidth="1"/>
    <col min="12292" max="12292" width="18.6328125" style="17" customWidth="1"/>
    <col min="12293" max="12304" width="11.6328125" style="17" customWidth="1"/>
    <col min="12305" max="12305" width="12.453125" style="17" bestFit="1" customWidth="1"/>
    <col min="12306" max="12544" width="8.90625" style="17"/>
    <col min="12545" max="12545" width="18.6328125" style="17" customWidth="1"/>
    <col min="12546" max="12546" width="65.6328125" style="17" customWidth="1"/>
    <col min="12547" max="12547" width="19.6328125" style="17" customWidth="1"/>
    <col min="12548" max="12548" width="18.6328125" style="17" customWidth="1"/>
    <col min="12549" max="12560" width="11.6328125" style="17" customWidth="1"/>
    <col min="12561" max="12561" width="12.453125" style="17" bestFit="1" customWidth="1"/>
    <col min="12562" max="12800" width="8.90625" style="17"/>
    <col min="12801" max="12801" width="18.6328125" style="17" customWidth="1"/>
    <col min="12802" max="12802" width="65.6328125" style="17" customWidth="1"/>
    <col min="12803" max="12803" width="19.6328125" style="17" customWidth="1"/>
    <col min="12804" max="12804" width="18.6328125" style="17" customWidth="1"/>
    <col min="12805" max="12816" width="11.6328125" style="17" customWidth="1"/>
    <col min="12817" max="12817" width="12.453125" style="17" bestFit="1" customWidth="1"/>
    <col min="12818" max="13056" width="8.90625" style="17"/>
    <col min="13057" max="13057" width="18.6328125" style="17" customWidth="1"/>
    <col min="13058" max="13058" width="65.6328125" style="17" customWidth="1"/>
    <col min="13059" max="13059" width="19.6328125" style="17" customWidth="1"/>
    <col min="13060" max="13060" width="18.6328125" style="17" customWidth="1"/>
    <col min="13061" max="13072" width="11.6328125" style="17" customWidth="1"/>
    <col min="13073" max="13073" width="12.453125" style="17" bestFit="1" customWidth="1"/>
    <col min="13074" max="13312" width="8.90625" style="17"/>
    <col min="13313" max="13313" width="18.6328125" style="17" customWidth="1"/>
    <col min="13314" max="13314" width="65.6328125" style="17" customWidth="1"/>
    <col min="13315" max="13315" width="19.6328125" style="17" customWidth="1"/>
    <col min="13316" max="13316" width="18.6328125" style="17" customWidth="1"/>
    <col min="13317" max="13328" width="11.6328125" style="17" customWidth="1"/>
    <col min="13329" max="13329" width="12.453125" style="17" bestFit="1" customWidth="1"/>
    <col min="13330" max="13568" width="8.90625" style="17"/>
    <col min="13569" max="13569" width="18.6328125" style="17" customWidth="1"/>
    <col min="13570" max="13570" width="65.6328125" style="17" customWidth="1"/>
    <col min="13571" max="13571" width="19.6328125" style="17" customWidth="1"/>
    <col min="13572" max="13572" width="18.6328125" style="17" customWidth="1"/>
    <col min="13573" max="13584" width="11.6328125" style="17" customWidth="1"/>
    <col min="13585" max="13585" width="12.453125" style="17" bestFit="1" customWidth="1"/>
    <col min="13586" max="13824" width="8.90625" style="17"/>
    <col min="13825" max="13825" width="18.6328125" style="17" customWidth="1"/>
    <col min="13826" max="13826" width="65.6328125" style="17" customWidth="1"/>
    <col min="13827" max="13827" width="19.6328125" style="17" customWidth="1"/>
    <col min="13828" max="13828" width="18.6328125" style="17" customWidth="1"/>
    <col min="13829" max="13840" width="11.6328125" style="17" customWidth="1"/>
    <col min="13841" max="13841" width="12.453125" style="17" bestFit="1" customWidth="1"/>
    <col min="13842" max="14080" width="8.90625" style="17"/>
    <col min="14081" max="14081" width="18.6328125" style="17" customWidth="1"/>
    <col min="14082" max="14082" width="65.6328125" style="17" customWidth="1"/>
    <col min="14083" max="14083" width="19.6328125" style="17" customWidth="1"/>
    <col min="14084" max="14084" width="18.6328125" style="17" customWidth="1"/>
    <col min="14085" max="14096" width="11.6328125" style="17" customWidth="1"/>
    <col min="14097" max="14097" width="12.453125" style="17" bestFit="1" customWidth="1"/>
    <col min="14098" max="14336" width="8.90625" style="17"/>
    <col min="14337" max="14337" width="18.6328125" style="17" customWidth="1"/>
    <col min="14338" max="14338" width="65.6328125" style="17" customWidth="1"/>
    <col min="14339" max="14339" width="19.6328125" style="17" customWidth="1"/>
    <col min="14340" max="14340" width="18.6328125" style="17" customWidth="1"/>
    <col min="14341" max="14352" width="11.6328125" style="17" customWidth="1"/>
    <col min="14353" max="14353" width="12.453125" style="17" bestFit="1" customWidth="1"/>
    <col min="14354" max="14592" width="8.90625" style="17"/>
    <col min="14593" max="14593" width="18.6328125" style="17" customWidth="1"/>
    <col min="14594" max="14594" width="65.6328125" style="17" customWidth="1"/>
    <col min="14595" max="14595" width="19.6328125" style="17" customWidth="1"/>
    <col min="14596" max="14596" width="18.6328125" style="17" customWidth="1"/>
    <col min="14597" max="14608" width="11.6328125" style="17" customWidth="1"/>
    <col min="14609" max="14609" width="12.453125" style="17" bestFit="1" customWidth="1"/>
    <col min="14610" max="14848" width="8.90625" style="17"/>
    <col min="14849" max="14849" width="18.6328125" style="17" customWidth="1"/>
    <col min="14850" max="14850" width="65.6328125" style="17" customWidth="1"/>
    <col min="14851" max="14851" width="19.6328125" style="17" customWidth="1"/>
    <col min="14852" max="14852" width="18.6328125" style="17" customWidth="1"/>
    <col min="14853" max="14864" width="11.6328125" style="17" customWidth="1"/>
    <col min="14865" max="14865" width="12.453125" style="17" bestFit="1" customWidth="1"/>
    <col min="14866" max="15104" width="8.90625" style="17"/>
    <col min="15105" max="15105" width="18.6328125" style="17" customWidth="1"/>
    <col min="15106" max="15106" width="65.6328125" style="17" customWidth="1"/>
    <col min="15107" max="15107" width="19.6328125" style="17" customWidth="1"/>
    <col min="15108" max="15108" width="18.6328125" style="17" customWidth="1"/>
    <col min="15109" max="15120" width="11.6328125" style="17" customWidth="1"/>
    <col min="15121" max="15121" width="12.453125" style="17" bestFit="1" customWidth="1"/>
    <col min="15122" max="15360" width="8.90625" style="17"/>
    <col min="15361" max="15361" width="18.6328125" style="17" customWidth="1"/>
    <col min="15362" max="15362" width="65.6328125" style="17" customWidth="1"/>
    <col min="15363" max="15363" width="19.6328125" style="17" customWidth="1"/>
    <col min="15364" max="15364" width="18.6328125" style="17" customWidth="1"/>
    <col min="15365" max="15376" width="11.6328125" style="17" customWidth="1"/>
    <col min="15377" max="15377" width="12.453125" style="17" bestFit="1" customWidth="1"/>
    <col min="15378" max="15616" width="8.90625" style="17"/>
    <col min="15617" max="15617" width="18.6328125" style="17" customWidth="1"/>
    <col min="15618" max="15618" width="65.6328125" style="17" customWidth="1"/>
    <col min="15619" max="15619" width="19.6328125" style="17" customWidth="1"/>
    <col min="15620" max="15620" width="18.6328125" style="17" customWidth="1"/>
    <col min="15621" max="15632" width="11.6328125" style="17" customWidth="1"/>
    <col min="15633" max="15633" width="12.453125" style="17" bestFit="1" customWidth="1"/>
    <col min="15634" max="15872" width="8.90625" style="17"/>
    <col min="15873" max="15873" width="18.6328125" style="17" customWidth="1"/>
    <col min="15874" max="15874" width="65.6328125" style="17" customWidth="1"/>
    <col min="15875" max="15875" width="19.6328125" style="17" customWidth="1"/>
    <col min="15876" max="15876" width="18.6328125" style="17" customWidth="1"/>
    <col min="15877" max="15888" width="11.6328125" style="17" customWidth="1"/>
    <col min="15889" max="15889" width="12.453125" style="17" bestFit="1" customWidth="1"/>
    <col min="15890" max="16128" width="8.90625" style="17"/>
    <col min="16129" max="16129" width="18.6328125" style="17" customWidth="1"/>
    <col min="16130" max="16130" width="65.6328125" style="17" customWidth="1"/>
    <col min="16131" max="16131" width="19.6328125" style="17" customWidth="1"/>
    <col min="16132" max="16132" width="18.6328125" style="17" customWidth="1"/>
    <col min="16133" max="16144" width="11.6328125" style="17" customWidth="1"/>
    <col min="16145" max="16145" width="12.453125" style="17" bestFit="1" customWidth="1"/>
    <col min="16146" max="16384" width="8.90625" style="17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535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67581</v>
      </c>
      <c r="B10" s="6" t="s">
        <v>548</v>
      </c>
      <c r="C10" s="6" t="s">
        <v>549</v>
      </c>
      <c r="D10" s="10" t="s">
        <v>779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3" customFormat="1" ht="18.5" x14ac:dyDescent="0.45">
      <c r="A17" s="177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3" customFormat="1" ht="16" thickBot="1" x14ac:dyDescent="0.4">
      <c r="A23" s="9">
        <v>67581</v>
      </c>
      <c r="B23" s="6">
        <v>1</v>
      </c>
      <c r="C23" s="6" t="s">
        <v>36</v>
      </c>
      <c r="D23" s="6">
        <v>4</v>
      </c>
      <c r="E23" s="148">
        <v>320.79333333333329</v>
      </c>
      <c r="F23" s="148">
        <v>267.36333333333334</v>
      </c>
      <c r="G23" s="148">
        <v>168.21666666666664</v>
      </c>
      <c r="H23" s="148">
        <v>44.720000000000006</v>
      </c>
      <c r="I23" s="148">
        <v>2.5766666666666667</v>
      </c>
      <c r="J23" s="148">
        <v>0</v>
      </c>
      <c r="K23" s="148">
        <v>1.3333333333333334E-2</v>
      </c>
      <c r="L23" s="148">
        <v>0.21666666666666667</v>
      </c>
      <c r="M23" s="148">
        <v>1.03</v>
      </c>
      <c r="N23" s="148">
        <v>12.48</v>
      </c>
      <c r="O23" s="148">
        <v>78.506666666666675</v>
      </c>
      <c r="P23" s="148">
        <v>290.1133333333334</v>
      </c>
      <c r="Q23" s="148">
        <v>1186.03</v>
      </c>
    </row>
    <row r="24" spans="1:17" s="3" customFormat="1" ht="16" thickBot="1" x14ac:dyDescent="0.4">
      <c r="A24" s="9">
        <v>67581</v>
      </c>
      <c r="B24" s="6">
        <v>1</v>
      </c>
      <c r="C24" s="6" t="s">
        <v>37</v>
      </c>
      <c r="D24" s="6">
        <v>98</v>
      </c>
      <c r="E24" s="14">
        <v>30</v>
      </c>
      <c r="F24" s="14">
        <v>29</v>
      </c>
      <c r="G24" s="14">
        <v>30</v>
      </c>
      <c r="H24" s="14">
        <v>30</v>
      </c>
      <c r="I24" s="14">
        <v>30</v>
      </c>
      <c r="J24" s="14">
        <v>30</v>
      </c>
      <c r="K24" s="14">
        <v>29</v>
      </c>
      <c r="L24" s="14">
        <v>30</v>
      </c>
      <c r="M24" s="14">
        <v>30</v>
      </c>
      <c r="N24" s="14">
        <v>29</v>
      </c>
      <c r="O24" s="14">
        <v>30</v>
      </c>
      <c r="P24" s="14">
        <v>30</v>
      </c>
      <c r="Q24" s="14">
        <v>30</v>
      </c>
    </row>
    <row r="25" spans="1:17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3" customFormat="1" ht="16" thickBot="1" x14ac:dyDescent="0.4">
      <c r="A27" s="4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3" customFormat="1" ht="16" thickBot="1" x14ac:dyDescent="0.4">
      <c r="A28" s="5" t="s">
        <v>16</v>
      </c>
      <c r="B28" s="8" t="s">
        <v>17</v>
      </c>
      <c r="C28" s="8" t="s">
        <v>18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3" customFormat="1" ht="16" thickBot="1" x14ac:dyDescent="0.4">
      <c r="A29" s="9">
        <v>2</v>
      </c>
      <c r="B29" s="6" t="s">
        <v>38</v>
      </c>
      <c r="C29" s="6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3" customFormat="1" ht="16" thickBot="1" x14ac:dyDescent="0.4">
      <c r="A30" s="4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3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3" customFormat="1" ht="16" thickBot="1" x14ac:dyDescent="0.4">
      <c r="A32" s="9">
        <v>67581</v>
      </c>
      <c r="B32" s="6">
        <v>2</v>
      </c>
      <c r="C32" s="6" t="s">
        <v>40</v>
      </c>
      <c r="D32" s="6">
        <v>5</v>
      </c>
      <c r="E32" s="148">
        <v>30</v>
      </c>
      <c r="F32" s="148">
        <v>30</v>
      </c>
      <c r="G32" s="148">
        <v>30</v>
      </c>
      <c r="H32" s="148">
        <v>27</v>
      </c>
      <c r="I32" s="148">
        <v>4</v>
      </c>
      <c r="J32" s="148">
        <v>0</v>
      </c>
      <c r="K32" s="148">
        <v>0</v>
      </c>
      <c r="L32" s="148">
        <v>1</v>
      </c>
      <c r="M32" s="148">
        <v>5</v>
      </c>
      <c r="N32" s="148">
        <v>14</v>
      </c>
      <c r="O32" s="148">
        <v>30</v>
      </c>
      <c r="P32" s="193">
        <v>30</v>
      </c>
      <c r="Q32" s="148">
        <f>SUM(E32:P32)</f>
        <v>201</v>
      </c>
    </row>
    <row r="33" spans="1:17" s="3" customFormat="1" ht="16" thickBot="1" x14ac:dyDescent="0.4">
      <c r="A33" s="9">
        <v>67581</v>
      </c>
      <c r="B33" s="6">
        <v>2</v>
      </c>
      <c r="C33" s="6" t="s">
        <v>37</v>
      </c>
      <c r="D33" s="6">
        <v>98</v>
      </c>
      <c r="E33" s="14">
        <v>30</v>
      </c>
      <c r="F33" s="14">
        <v>29</v>
      </c>
      <c r="G33" s="14">
        <v>30</v>
      </c>
      <c r="H33" s="14">
        <v>30</v>
      </c>
      <c r="I33" s="14">
        <v>30</v>
      </c>
      <c r="J33" s="14">
        <v>30</v>
      </c>
      <c r="K33" s="14">
        <v>29</v>
      </c>
      <c r="L33" s="14">
        <v>30</v>
      </c>
      <c r="M33" s="14">
        <v>30</v>
      </c>
      <c r="N33" s="14">
        <v>29</v>
      </c>
      <c r="O33" s="14">
        <v>30</v>
      </c>
      <c r="P33" s="14">
        <v>30</v>
      </c>
      <c r="Q33" s="148">
        <f>AVERAGE(E33:O33)</f>
        <v>29.727272727272727</v>
      </c>
    </row>
    <row r="34" spans="1:17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3" customFormat="1" ht="16" thickBot="1" x14ac:dyDescent="0.4">
      <c r="A37" s="5" t="s">
        <v>16</v>
      </c>
      <c r="B37" s="8" t="s">
        <v>17</v>
      </c>
      <c r="C37" s="8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" customFormat="1" ht="16" thickBot="1" x14ac:dyDescent="0.4">
      <c r="A41" s="9">
        <v>67581</v>
      </c>
      <c r="B41" s="6">
        <v>3</v>
      </c>
      <c r="C41" s="6" t="s">
        <v>43</v>
      </c>
      <c r="D41" s="6">
        <v>1</v>
      </c>
      <c r="E41" s="196">
        <v>29.490476190476187</v>
      </c>
      <c r="F41" s="196">
        <v>27.116049382716053</v>
      </c>
      <c r="G41" s="196">
        <v>27.185333333333329</v>
      </c>
      <c r="H41" s="196">
        <v>27.627777777777776</v>
      </c>
      <c r="I41" s="196">
        <v>27.627380952380953</v>
      </c>
      <c r="J41" s="196">
        <v>28.217241379310352</v>
      </c>
      <c r="K41" s="196">
        <v>25.197126436781605</v>
      </c>
      <c r="L41" s="196">
        <v>28.390123456790118</v>
      </c>
      <c r="M41" s="196">
        <v>31.199999999999996</v>
      </c>
      <c r="N41" s="196">
        <v>32.816666666666663</v>
      </c>
      <c r="O41" s="196">
        <v>32.632716049382715</v>
      </c>
      <c r="P41" s="196">
        <v>29.490476190476187</v>
      </c>
      <c r="Q41" s="148">
        <v>28.915947318007664</v>
      </c>
    </row>
    <row r="42" spans="1:17" s="3" customFormat="1" ht="16" thickBot="1" x14ac:dyDescent="0.4">
      <c r="A42" s="9">
        <v>67581</v>
      </c>
      <c r="B42" s="6">
        <v>3</v>
      </c>
      <c r="C42" s="6" t="s">
        <v>37</v>
      </c>
      <c r="D42" s="6">
        <v>98</v>
      </c>
      <c r="E42" s="16">
        <v>27</v>
      </c>
      <c r="F42" s="16">
        <v>26</v>
      </c>
      <c r="G42" s="16">
        <v>24</v>
      </c>
      <c r="H42" s="16">
        <v>26</v>
      </c>
      <c r="I42" s="16">
        <v>27</v>
      </c>
      <c r="J42" s="16">
        <v>28</v>
      </c>
      <c r="K42" s="16">
        <v>28</v>
      </c>
      <c r="L42" s="16">
        <v>26</v>
      </c>
      <c r="M42" s="16">
        <v>25</v>
      </c>
      <c r="N42" s="16">
        <v>28</v>
      </c>
      <c r="O42" s="16">
        <v>26</v>
      </c>
      <c r="P42" s="16">
        <v>27</v>
      </c>
      <c r="Q42" s="148">
        <v>26.5</v>
      </c>
    </row>
    <row r="43" spans="1:17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" customFormat="1" ht="16" thickBot="1" x14ac:dyDescent="0.4">
      <c r="A45" s="4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" customFormat="1" ht="16" thickBot="1" x14ac:dyDescent="0.4">
      <c r="A46" s="5" t="s">
        <v>16</v>
      </c>
      <c r="B46" s="8" t="s">
        <v>17</v>
      </c>
      <c r="C46" s="8" t="s">
        <v>18</v>
      </c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" customFormat="1" ht="16" thickBot="1" x14ac:dyDescent="0.4">
      <c r="A47" s="9">
        <v>4</v>
      </c>
      <c r="B47" s="6" t="s">
        <v>44</v>
      </c>
      <c r="C47" s="6" t="s">
        <v>42</v>
      </c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" customFormat="1" ht="16" thickBot="1" x14ac:dyDescent="0.4">
      <c r="A48" s="4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3" customFormat="1" ht="16" thickBot="1" x14ac:dyDescent="0.4">
      <c r="A49" s="5" t="s">
        <v>7</v>
      </c>
      <c r="B49" s="8" t="s">
        <v>16</v>
      </c>
      <c r="C49" s="8" t="s">
        <v>21</v>
      </c>
      <c r="D49" s="8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3" customFormat="1" ht="16" thickBot="1" x14ac:dyDescent="0.4">
      <c r="A50" s="9">
        <v>67581</v>
      </c>
      <c r="B50" s="6">
        <v>4</v>
      </c>
      <c r="C50" s="6" t="s">
        <v>43</v>
      </c>
      <c r="D50" s="6">
        <v>1</v>
      </c>
      <c r="E50" s="148">
        <v>18.508045977011491</v>
      </c>
      <c r="F50" s="148">
        <v>18.229629629629631</v>
      </c>
      <c r="G50" s="148">
        <v>17.948275862068964</v>
      </c>
      <c r="H50" s="148">
        <v>16.773563218390802</v>
      </c>
      <c r="I50" s="148">
        <v>14.46444444444445</v>
      </c>
      <c r="J50" s="148">
        <v>12.488505747126437</v>
      </c>
      <c r="K50" s="148">
        <v>12.065555555555553</v>
      </c>
      <c r="L50" s="148">
        <v>14.83928571428571</v>
      </c>
      <c r="M50" s="148">
        <v>18.049404761904761</v>
      </c>
      <c r="N50" s="148">
        <v>20.012666666666664</v>
      </c>
      <c r="O50" s="148">
        <v>20.264285714285712</v>
      </c>
      <c r="P50" s="148">
        <v>19.191954022988511</v>
      </c>
      <c r="Q50" s="148">
        <v>16.90296810952989</v>
      </c>
    </row>
    <row r="51" spans="1:17" s="3" customFormat="1" ht="16" thickBot="1" x14ac:dyDescent="0.4">
      <c r="A51" s="9">
        <v>67581</v>
      </c>
      <c r="B51" s="6">
        <v>4</v>
      </c>
      <c r="C51" s="6" t="s">
        <v>37</v>
      </c>
      <c r="D51" s="6">
        <v>98</v>
      </c>
      <c r="E51" s="16">
        <v>29</v>
      </c>
      <c r="F51" s="16">
        <v>27</v>
      </c>
      <c r="G51" s="16">
        <v>29</v>
      </c>
      <c r="H51" s="16">
        <v>29</v>
      </c>
      <c r="I51" s="16">
        <v>30</v>
      </c>
      <c r="J51" s="16">
        <v>29</v>
      </c>
      <c r="K51" s="16">
        <v>30</v>
      </c>
      <c r="L51" s="16">
        <v>28</v>
      </c>
      <c r="M51" s="16">
        <v>28</v>
      </c>
      <c r="N51" s="16">
        <v>25</v>
      </c>
      <c r="O51" s="16">
        <v>28</v>
      </c>
      <c r="P51" s="16">
        <v>29</v>
      </c>
      <c r="Q51" s="148">
        <v>28.416666666666668</v>
      </c>
    </row>
    <row r="52" spans="1:17" s="3" customFormat="1" ht="16" thickBot="1" x14ac:dyDescent="0.4">
      <c r="A52" s="9"/>
      <c r="B52" s="6"/>
      <c r="C52" s="6"/>
      <c r="D52" s="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s="3" customFormat="1" ht="16" thickBot="1" x14ac:dyDescent="0.4">
      <c r="A53" s="9"/>
      <c r="B53" s="6"/>
      <c r="C53" s="6"/>
      <c r="D53" s="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s="3" customFormat="1" ht="16" thickBot="1" x14ac:dyDescent="0.4">
      <c r="A54" s="4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3" customFormat="1" ht="16" thickBot="1" x14ac:dyDescent="0.4">
      <c r="A55" s="5" t="s">
        <v>16</v>
      </c>
      <c r="B55" s="8" t="s">
        <v>17</v>
      </c>
      <c r="C55" s="8" t="s">
        <v>18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3" customFormat="1" ht="16" thickBot="1" x14ac:dyDescent="0.4">
      <c r="A56" s="9">
        <v>5</v>
      </c>
      <c r="B56" s="6" t="s">
        <v>45</v>
      </c>
      <c r="C56" s="6" t="s">
        <v>42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s="3" customFormat="1" ht="16" thickBot="1" x14ac:dyDescent="0.4">
      <c r="A57" s="4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3" customFormat="1" ht="16" thickBot="1" x14ac:dyDescent="0.4">
      <c r="A58" s="5" t="s">
        <v>7</v>
      </c>
      <c r="B58" s="8" t="s">
        <v>16</v>
      </c>
      <c r="C58" s="8" t="s">
        <v>21</v>
      </c>
      <c r="D58" s="8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3" customFormat="1" ht="16" thickBot="1" x14ac:dyDescent="0.4">
      <c r="A59" s="9">
        <v>67581</v>
      </c>
      <c r="B59" s="6">
        <v>5</v>
      </c>
      <c r="C59" s="6" t="s">
        <v>43</v>
      </c>
      <c r="D59" s="6">
        <v>1</v>
      </c>
      <c r="E59" s="196">
        <v>23.999261083743839</v>
      </c>
      <c r="F59" s="196">
        <v>22.672839506172842</v>
      </c>
      <c r="G59" s="196">
        <v>22.566804597701147</v>
      </c>
      <c r="H59" s="196">
        <v>22.200670498084289</v>
      </c>
      <c r="I59" s="196">
        <v>21.0459126984127</v>
      </c>
      <c r="J59" s="196">
        <v>20.352873563218395</v>
      </c>
      <c r="K59" s="196">
        <v>18.631340996168579</v>
      </c>
      <c r="L59" s="196">
        <v>21.614704585537915</v>
      </c>
      <c r="M59" s="196">
        <v>24.624702380952378</v>
      </c>
      <c r="N59" s="196">
        <v>26.414666666666662</v>
      </c>
      <c r="O59" s="196">
        <v>26.448500881834214</v>
      </c>
      <c r="P59" s="196">
        <v>24.341215106732349</v>
      </c>
      <c r="Q59" s="196">
        <f>AVERAGE(E59:P59)</f>
        <v>22.909457713768777</v>
      </c>
    </row>
    <row r="60" spans="1:17" s="3" customFormat="1" ht="16" thickBot="1" x14ac:dyDescent="0.4">
      <c r="A60" s="9">
        <v>67581</v>
      </c>
      <c r="B60" s="6">
        <v>5</v>
      </c>
      <c r="C60" s="6" t="s">
        <v>37</v>
      </c>
      <c r="D60" s="6">
        <v>98</v>
      </c>
      <c r="E60" s="16">
        <v>29</v>
      </c>
      <c r="F60" s="16">
        <v>27</v>
      </c>
      <c r="G60" s="16">
        <v>29</v>
      </c>
      <c r="H60" s="16">
        <v>29</v>
      </c>
      <c r="I60" s="16">
        <v>30</v>
      </c>
      <c r="J60" s="16">
        <v>29</v>
      </c>
      <c r="K60" s="16">
        <v>30</v>
      </c>
      <c r="L60" s="16">
        <v>28</v>
      </c>
      <c r="M60" s="16">
        <v>28</v>
      </c>
      <c r="N60" s="16">
        <v>25</v>
      </c>
      <c r="O60" s="16">
        <v>28</v>
      </c>
      <c r="P60" s="16">
        <v>29</v>
      </c>
      <c r="Q60" s="16">
        <v>30</v>
      </c>
    </row>
    <row r="61" spans="1:17" s="3" customFormat="1" ht="16" thickBot="1" x14ac:dyDescent="0.4">
      <c r="A61" s="9"/>
      <c r="B61" s="6"/>
      <c r="C61" s="6"/>
      <c r="D61" s="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s="3" customFormat="1" ht="15.5" x14ac:dyDescent="0.35">
      <c r="A62" s="11"/>
      <c r="B62" s="197"/>
      <c r="C62" s="197"/>
      <c r="D62" s="197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</row>
    <row r="63" spans="1:17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3" customFormat="1" ht="18.5" x14ac:dyDescent="0.45">
      <c r="A64" s="215" t="s">
        <v>526</v>
      </c>
      <c r="B64" s="216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5.5" x14ac:dyDescent="0.35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4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5" t="s">
        <v>16</v>
      </c>
      <c r="B67" s="8" t="s">
        <v>17</v>
      </c>
      <c r="C67" s="8" t="s">
        <v>18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9">
        <v>11</v>
      </c>
      <c r="B68" s="6" t="s">
        <v>46</v>
      </c>
      <c r="C68" s="6" t="s">
        <v>20</v>
      </c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4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s="3" customFormat="1" ht="16" thickBot="1" x14ac:dyDescent="0.4">
      <c r="A70" s="5" t="s">
        <v>7</v>
      </c>
      <c r="B70" s="8" t="s">
        <v>16</v>
      </c>
      <c r="C70" s="8" t="s">
        <v>21</v>
      </c>
      <c r="D70" s="8" t="s">
        <v>22</v>
      </c>
      <c r="E70" s="13" t="s">
        <v>23</v>
      </c>
      <c r="F70" s="13" t="s">
        <v>24</v>
      </c>
      <c r="G70" s="13" t="s">
        <v>25</v>
      </c>
      <c r="H70" s="13" t="s">
        <v>26</v>
      </c>
      <c r="I70" s="13" t="s">
        <v>27</v>
      </c>
      <c r="J70" s="13" t="s">
        <v>28</v>
      </c>
      <c r="K70" s="13" t="s">
        <v>29</v>
      </c>
      <c r="L70" s="13" t="s">
        <v>30</v>
      </c>
      <c r="M70" s="13" t="s">
        <v>31</v>
      </c>
      <c r="N70" s="13" t="s">
        <v>32</v>
      </c>
      <c r="O70" s="13" t="s">
        <v>33</v>
      </c>
      <c r="P70" s="13" t="s">
        <v>34</v>
      </c>
      <c r="Q70" s="13" t="s">
        <v>35</v>
      </c>
    </row>
    <row r="71" spans="1:17" s="3" customFormat="1" ht="16" thickBot="1" x14ac:dyDescent="0.4">
      <c r="A71" s="9">
        <v>67581</v>
      </c>
      <c r="B71" s="6">
        <v>11</v>
      </c>
      <c r="C71" s="6" t="s">
        <v>47</v>
      </c>
      <c r="D71" s="6">
        <v>6</v>
      </c>
      <c r="E71" s="148">
        <v>23</v>
      </c>
      <c r="F71" s="148">
        <v>82.3</v>
      </c>
      <c r="G71" s="148">
        <v>10.199999999999999</v>
      </c>
      <c r="H71" s="148">
        <v>0</v>
      </c>
      <c r="I71" s="148">
        <v>0</v>
      </c>
      <c r="J71" s="148">
        <v>0</v>
      </c>
      <c r="K71" s="148">
        <v>0</v>
      </c>
      <c r="L71" s="148">
        <v>0</v>
      </c>
      <c r="M71" s="148">
        <v>0</v>
      </c>
      <c r="N71" s="148">
        <v>0</v>
      </c>
      <c r="O71" s="148">
        <v>3.2</v>
      </c>
      <c r="P71" s="148">
        <v>79.099999999999994</v>
      </c>
      <c r="Q71" s="16">
        <v>655.6</v>
      </c>
    </row>
    <row r="72" spans="1:17" s="3" customFormat="1" ht="16" thickBot="1" x14ac:dyDescent="0.4">
      <c r="A72" s="9">
        <v>67581</v>
      </c>
      <c r="B72" s="6">
        <v>11</v>
      </c>
      <c r="C72" s="6" t="s">
        <v>48</v>
      </c>
      <c r="D72" s="6">
        <v>7</v>
      </c>
      <c r="E72" s="148">
        <v>186.94</v>
      </c>
      <c r="F72" s="148">
        <v>167.46</v>
      </c>
      <c r="G72" s="148">
        <v>80.88</v>
      </c>
      <c r="H72" s="148">
        <v>7.0600000000000005</v>
      </c>
      <c r="I72" s="148">
        <v>0</v>
      </c>
      <c r="J72" s="148">
        <v>0</v>
      </c>
      <c r="K72" s="148">
        <v>0</v>
      </c>
      <c r="L72" s="148">
        <v>0</v>
      </c>
      <c r="M72" s="148">
        <v>0</v>
      </c>
      <c r="N72" s="148">
        <v>0</v>
      </c>
      <c r="O72" s="148">
        <v>17.800000000000004</v>
      </c>
      <c r="P72" s="148">
        <v>148.32000000000002</v>
      </c>
      <c r="Q72" s="16">
        <v>896.54</v>
      </c>
    </row>
    <row r="73" spans="1:17" s="3" customFormat="1" ht="16" thickBot="1" x14ac:dyDescent="0.4">
      <c r="A73" s="9">
        <v>67581</v>
      </c>
      <c r="B73" s="6">
        <v>11</v>
      </c>
      <c r="C73" s="6" t="s">
        <v>49</v>
      </c>
      <c r="D73" s="6">
        <v>8</v>
      </c>
      <c r="E73" s="148">
        <v>265.92</v>
      </c>
      <c r="F73" s="148">
        <v>192.72</v>
      </c>
      <c r="G73" s="148">
        <v>144.78</v>
      </c>
      <c r="H73" s="148">
        <v>18.72</v>
      </c>
      <c r="I73" s="148">
        <v>0</v>
      </c>
      <c r="J73" s="148">
        <v>0</v>
      </c>
      <c r="K73" s="148">
        <v>0</v>
      </c>
      <c r="L73" s="148">
        <v>0</v>
      </c>
      <c r="M73" s="148">
        <v>0</v>
      </c>
      <c r="N73" s="148">
        <v>0</v>
      </c>
      <c r="O73" s="148">
        <v>60.340000000000011</v>
      </c>
      <c r="P73" s="148">
        <v>213.9</v>
      </c>
      <c r="Q73" s="16">
        <v>1044.7800000000002</v>
      </c>
    </row>
    <row r="74" spans="1:17" s="3" customFormat="1" ht="16" thickBot="1" x14ac:dyDescent="0.4">
      <c r="A74" s="9">
        <v>67581</v>
      </c>
      <c r="B74" s="6">
        <v>11</v>
      </c>
      <c r="C74" s="6" t="s">
        <v>50</v>
      </c>
      <c r="D74" s="6">
        <v>9</v>
      </c>
      <c r="E74" s="148">
        <v>350.13999999999993</v>
      </c>
      <c r="F74" s="148">
        <v>239.83999999999997</v>
      </c>
      <c r="G74" s="148">
        <v>184.21999999999997</v>
      </c>
      <c r="H74" s="148">
        <v>35.879999999999988</v>
      </c>
      <c r="I74" s="148">
        <v>0</v>
      </c>
      <c r="J74" s="148">
        <v>0</v>
      </c>
      <c r="K74" s="148">
        <v>0</v>
      </c>
      <c r="L74" s="148">
        <v>0</v>
      </c>
      <c r="M74" s="148">
        <v>0</v>
      </c>
      <c r="N74" s="148">
        <v>2.2399999999999984</v>
      </c>
      <c r="O74" s="148">
        <v>83.819999999999965</v>
      </c>
      <c r="P74" s="148">
        <v>293.61999999999995</v>
      </c>
      <c r="Q74" s="16">
        <v>1258.28</v>
      </c>
    </row>
    <row r="75" spans="1:17" s="3" customFormat="1" ht="16" thickBot="1" x14ac:dyDescent="0.4">
      <c r="A75" s="9">
        <v>67581</v>
      </c>
      <c r="B75" s="6">
        <v>11</v>
      </c>
      <c r="C75" s="6" t="s">
        <v>51</v>
      </c>
      <c r="D75" s="6">
        <v>10</v>
      </c>
      <c r="E75" s="148">
        <v>434.36000000000018</v>
      </c>
      <c r="F75" s="193">
        <v>354.46000000000015</v>
      </c>
      <c r="G75" s="148">
        <v>229.39999999999998</v>
      </c>
      <c r="H75" s="148">
        <v>67.720000000000013</v>
      </c>
      <c r="I75" s="148">
        <v>2.0000000000000285E-2</v>
      </c>
      <c r="J75" s="148">
        <v>0</v>
      </c>
      <c r="K75" s="148">
        <v>0</v>
      </c>
      <c r="L75" s="148">
        <v>0</v>
      </c>
      <c r="M75" s="148">
        <v>2.0000000000000285E-2</v>
      </c>
      <c r="N75" s="193">
        <v>22.660000000000004</v>
      </c>
      <c r="O75" s="148">
        <v>115.76</v>
      </c>
      <c r="P75" s="148">
        <v>412.76000000000016</v>
      </c>
      <c r="Q75" s="16">
        <v>1428.24</v>
      </c>
    </row>
    <row r="76" spans="1:17" s="3" customFormat="1" ht="16" thickBot="1" x14ac:dyDescent="0.4">
      <c r="A76" s="9"/>
      <c r="B76" s="6">
        <v>11</v>
      </c>
      <c r="C76" s="6" t="s">
        <v>52</v>
      </c>
      <c r="D76" s="6"/>
      <c r="E76" s="148">
        <v>702.3</v>
      </c>
      <c r="F76" s="193">
        <v>679.8</v>
      </c>
      <c r="G76" s="148">
        <v>462.5</v>
      </c>
      <c r="H76" s="148">
        <v>228.70000000000002</v>
      </c>
      <c r="I76" s="148">
        <v>36.799999999999997</v>
      </c>
      <c r="J76" s="148">
        <v>0</v>
      </c>
      <c r="K76" s="148">
        <v>0.4</v>
      </c>
      <c r="L76" s="148">
        <v>6.5</v>
      </c>
      <c r="M76" s="148">
        <v>9.6999999999999993</v>
      </c>
      <c r="N76" s="193">
        <v>127.8</v>
      </c>
      <c r="O76" s="148">
        <v>210.79999999999998</v>
      </c>
      <c r="P76" s="148">
        <v>750.8</v>
      </c>
      <c r="Q76" s="16">
        <v>2001.8999999999996</v>
      </c>
    </row>
    <row r="77" spans="1:17" s="3" customFormat="1" ht="16" thickBot="1" x14ac:dyDescent="0.4">
      <c r="A77" s="9">
        <v>67581</v>
      </c>
      <c r="B77" s="6">
        <v>11</v>
      </c>
      <c r="C77" s="6" t="s">
        <v>37</v>
      </c>
      <c r="D77" s="6">
        <v>98</v>
      </c>
      <c r="E77" s="16">
        <v>30</v>
      </c>
      <c r="F77" s="16">
        <v>30</v>
      </c>
      <c r="G77" s="16">
        <v>30</v>
      </c>
      <c r="H77" s="16">
        <v>30</v>
      </c>
      <c r="I77" s="16">
        <v>30</v>
      </c>
      <c r="J77" s="16">
        <v>30</v>
      </c>
      <c r="K77" s="16">
        <v>30</v>
      </c>
      <c r="L77" s="16">
        <v>30</v>
      </c>
      <c r="M77" s="16">
        <v>30</v>
      </c>
      <c r="N77" s="16">
        <v>30</v>
      </c>
      <c r="O77" s="16">
        <v>30</v>
      </c>
      <c r="P77" s="16">
        <v>30</v>
      </c>
      <c r="Q77" s="16">
        <v>30</v>
      </c>
    </row>
    <row r="78" spans="1:17" s="3" customFormat="1" ht="16" thickBot="1" x14ac:dyDescent="0.4">
      <c r="A78" s="4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5" t="s">
        <v>16</v>
      </c>
      <c r="B79" s="8" t="s">
        <v>17</v>
      </c>
      <c r="C79" s="8" t="s">
        <v>18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9">
        <v>12</v>
      </c>
      <c r="B80" s="6" t="s">
        <v>53</v>
      </c>
      <c r="C80" s="6" t="s">
        <v>39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4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s="3" customFormat="1" ht="16" thickBot="1" x14ac:dyDescent="0.4">
      <c r="A82" s="5" t="s">
        <v>7</v>
      </c>
      <c r="B82" s="8" t="s">
        <v>16</v>
      </c>
      <c r="C82" s="8" t="s">
        <v>21</v>
      </c>
      <c r="D82" s="8" t="s">
        <v>22</v>
      </c>
      <c r="E82" s="13" t="s">
        <v>23</v>
      </c>
      <c r="F82" s="13" t="s">
        <v>24</v>
      </c>
      <c r="G82" s="13" t="s">
        <v>25</v>
      </c>
      <c r="H82" s="13" t="s">
        <v>26</v>
      </c>
      <c r="I82" s="13" t="s">
        <v>27</v>
      </c>
      <c r="J82" s="13" t="s">
        <v>28</v>
      </c>
      <c r="K82" s="13" t="s">
        <v>29</v>
      </c>
      <c r="L82" s="13" t="s">
        <v>30</v>
      </c>
      <c r="M82" s="13" t="s">
        <v>31</v>
      </c>
      <c r="N82" s="13" t="s">
        <v>32</v>
      </c>
      <c r="O82" s="13" t="s">
        <v>33</v>
      </c>
      <c r="P82" s="13" t="s">
        <v>34</v>
      </c>
      <c r="Q82" s="13" t="s">
        <v>35</v>
      </c>
    </row>
    <row r="83" spans="1:17" s="3" customFormat="1" ht="16" thickBot="1" x14ac:dyDescent="0.4">
      <c r="A83" s="9">
        <v>67581</v>
      </c>
      <c r="B83" s="6">
        <v>12</v>
      </c>
      <c r="C83" s="6" t="s">
        <v>39</v>
      </c>
      <c r="D83" s="6">
        <v>5</v>
      </c>
      <c r="E83" s="193">
        <v>26</v>
      </c>
      <c r="F83" s="148">
        <v>25</v>
      </c>
      <c r="G83" s="148">
        <v>23</v>
      </c>
      <c r="H83" s="148">
        <v>25</v>
      </c>
      <c r="I83" s="148">
        <v>26</v>
      </c>
      <c r="J83" s="148">
        <v>27</v>
      </c>
      <c r="K83" s="148">
        <v>25</v>
      </c>
      <c r="L83" s="148">
        <v>25</v>
      </c>
      <c r="M83" s="148">
        <v>24</v>
      </c>
      <c r="N83" s="148">
        <v>27</v>
      </c>
      <c r="O83" s="148">
        <v>25</v>
      </c>
      <c r="P83" s="148">
        <v>26</v>
      </c>
      <c r="Q83" s="148">
        <v>25.333333333333332</v>
      </c>
    </row>
    <row r="84" spans="1:17" s="3" customFormat="1" ht="16" thickBot="1" x14ac:dyDescent="0.4">
      <c r="A84" s="9">
        <v>67581</v>
      </c>
      <c r="B84" s="6">
        <v>12</v>
      </c>
      <c r="C84" s="6" t="s">
        <v>37</v>
      </c>
      <c r="D84" s="6">
        <v>98</v>
      </c>
      <c r="E84" s="14">
        <v>28</v>
      </c>
      <c r="F84" s="14">
        <v>27</v>
      </c>
      <c r="G84" s="14">
        <v>25</v>
      </c>
      <c r="H84" s="14">
        <v>27</v>
      </c>
      <c r="I84" s="15">
        <v>28</v>
      </c>
      <c r="J84" s="14">
        <v>29</v>
      </c>
      <c r="K84" s="14">
        <v>29</v>
      </c>
      <c r="L84" s="15">
        <v>27</v>
      </c>
      <c r="M84" s="14">
        <v>26</v>
      </c>
      <c r="N84" s="14">
        <v>29</v>
      </c>
      <c r="O84" s="14">
        <v>27</v>
      </c>
      <c r="P84" s="14">
        <v>28</v>
      </c>
      <c r="Q84" s="148">
        <v>27.5</v>
      </c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9"/>
      <c r="B86" s="6"/>
      <c r="C86" s="6"/>
      <c r="D86" s="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3" customFormat="1" ht="16" thickBot="1" x14ac:dyDescent="0.4">
      <c r="A87" s="4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5" t="s">
        <v>16</v>
      </c>
      <c r="B88" s="8" t="s">
        <v>17</v>
      </c>
      <c r="C88" s="8" t="s">
        <v>18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9">
        <v>12</v>
      </c>
      <c r="B89" s="6" t="s">
        <v>55</v>
      </c>
      <c r="C89" s="6" t="s">
        <v>39</v>
      </c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4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s="3" customFormat="1" ht="16" thickBot="1" x14ac:dyDescent="0.4">
      <c r="A91" s="5" t="s">
        <v>7</v>
      </c>
      <c r="B91" s="8" t="s">
        <v>16</v>
      </c>
      <c r="C91" s="8" t="s">
        <v>21</v>
      </c>
      <c r="D91" s="8" t="s">
        <v>22</v>
      </c>
      <c r="E91" s="13" t="s">
        <v>23</v>
      </c>
      <c r="F91" s="13" t="s">
        <v>24</v>
      </c>
      <c r="G91" s="13" t="s">
        <v>25</v>
      </c>
      <c r="H91" s="13" t="s">
        <v>26</v>
      </c>
      <c r="I91" s="13" t="s">
        <v>27</v>
      </c>
      <c r="J91" s="13" t="s">
        <v>28</v>
      </c>
      <c r="K91" s="13" t="s">
        <v>29</v>
      </c>
      <c r="L91" s="13" t="s">
        <v>30</v>
      </c>
      <c r="M91" s="13" t="s">
        <v>31</v>
      </c>
      <c r="N91" s="13" t="s">
        <v>32</v>
      </c>
      <c r="O91" s="13" t="s">
        <v>33</v>
      </c>
      <c r="P91" s="13" t="s">
        <v>34</v>
      </c>
      <c r="Q91" s="13" t="s">
        <v>35</v>
      </c>
    </row>
    <row r="92" spans="1:17" s="3" customFormat="1" ht="16" thickBot="1" x14ac:dyDescent="0.4">
      <c r="A92" s="9">
        <v>67581</v>
      </c>
      <c r="B92" s="6">
        <v>12</v>
      </c>
      <c r="C92" s="6" t="s">
        <v>39</v>
      </c>
      <c r="D92" s="6">
        <v>5</v>
      </c>
      <c r="E92" s="148">
        <v>12</v>
      </c>
      <c r="F92" s="193">
        <v>1</v>
      </c>
      <c r="G92" s="148">
        <v>2</v>
      </c>
      <c r="H92" s="148">
        <v>1</v>
      </c>
      <c r="I92" s="148">
        <v>2</v>
      </c>
      <c r="J92" s="148">
        <v>0</v>
      </c>
      <c r="K92" s="148">
        <v>0</v>
      </c>
      <c r="L92" s="148">
        <v>0</v>
      </c>
      <c r="M92" s="193">
        <v>24</v>
      </c>
      <c r="N92" s="148">
        <v>23</v>
      </c>
      <c r="O92" s="148">
        <v>24</v>
      </c>
      <c r="P92" s="193">
        <v>12</v>
      </c>
      <c r="Q92" s="148">
        <v>8.4166666666666661</v>
      </c>
    </row>
    <row r="93" spans="1:17" s="3" customFormat="1" ht="16" thickBot="1" x14ac:dyDescent="0.4">
      <c r="A93" s="9">
        <v>67581</v>
      </c>
      <c r="B93" s="6">
        <v>12</v>
      </c>
      <c r="C93" s="6" t="s">
        <v>37</v>
      </c>
      <c r="D93" s="6">
        <v>98</v>
      </c>
      <c r="E93" s="14">
        <v>29</v>
      </c>
      <c r="F93" s="14">
        <v>27</v>
      </c>
      <c r="G93" s="14">
        <v>29</v>
      </c>
      <c r="H93" s="14">
        <v>29</v>
      </c>
      <c r="I93" s="15">
        <v>30</v>
      </c>
      <c r="J93" s="14">
        <v>29</v>
      </c>
      <c r="K93" s="14">
        <v>30</v>
      </c>
      <c r="L93" s="15">
        <v>28</v>
      </c>
      <c r="M93" s="14">
        <v>28</v>
      </c>
      <c r="N93" s="14">
        <v>25</v>
      </c>
      <c r="O93" s="14">
        <v>28</v>
      </c>
      <c r="P93" s="14">
        <v>29</v>
      </c>
      <c r="Q93" s="148">
        <v>28.416666666666668</v>
      </c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9"/>
      <c r="B95" s="6"/>
      <c r="C95" s="6"/>
      <c r="D95" s="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s="3" customFormat="1" ht="16" thickBot="1" x14ac:dyDescent="0.4">
      <c r="A96" s="4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5" t="s">
        <v>16</v>
      </c>
      <c r="B97" s="8" t="s">
        <v>17</v>
      </c>
      <c r="C97" s="8" t="s">
        <v>18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9">
        <v>12</v>
      </c>
      <c r="B98" s="6" t="s">
        <v>56</v>
      </c>
      <c r="C98" s="6" t="s">
        <v>39</v>
      </c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s="3" customFormat="1" ht="16" thickBot="1" x14ac:dyDescent="0.4">
      <c r="A99" s="4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s="3" customFormat="1" ht="16" thickBot="1" x14ac:dyDescent="0.4">
      <c r="A100" s="5" t="s">
        <v>7</v>
      </c>
      <c r="B100" s="8" t="s">
        <v>16</v>
      </c>
      <c r="C100" s="8" t="s">
        <v>21</v>
      </c>
      <c r="D100" s="8" t="s">
        <v>22</v>
      </c>
      <c r="E100" s="13" t="s">
        <v>23</v>
      </c>
      <c r="F100" s="13" t="s">
        <v>24</v>
      </c>
      <c r="G100" s="13" t="s">
        <v>25</v>
      </c>
      <c r="H100" s="13" t="s">
        <v>26</v>
      </c>
      <c r="I100" s="13" t="s">
        <v>27</v>
      </c>
      <c r="J100" s="13" t="s">
        <v>28</v>
      </c>
      <c r="K100" s="13" t="s">
        <v>29</v>
      </c>
      <c r="L100" s="13" t="s">
        <v>30</v>
      </c>
      <c r="M100" s="13" t="s">
        <v>31</v>
      </c>
      <c r="N100" s="13" t="s">
        <v>32</v>
      </c>
      <c r="O100" s="13" t="s">
        <v>33</v>
      </c>
      <c r="P100" s="13" t="s">
        <v>34</v>
      </c>
      <c r="Q100" s="13" t="s">
        <v>35</v>
      </c>
    </row>
    <row r="101" spans="1:17" s="3" customFormat="1" ht="16" thickBot="1" x14ac:dyDescent="0.4">
      <c r="A101" s="9">
        <v>67581</v>
      </c>
      <c r="B101" s="6">
        <v>12</v>
      </c>
      <c r="C101" s="6" t="s">
        <v>39</v>
      </c>
      <c r="D101" s="6">
        <v>5</v>
      </c>
      <c r="E101" s="16">
        <v>1</v>
      </c>
      <c r="F101" s="16">
        <v>1</v>
      </c>
      <c r="G101" s="16">
        <v>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1</v>
      </c>
      <c r="N101" s="16">
        <v>1</v>
      </c>
      <c r="O101" s="16">
        <v>1</v>
      </c>
      <c r="P101" s="16">
        <v>1</v>
      </c>
      <c r="Q101" s="16">
        <f>AVERAGE(E101:O101)</f>
        <v>0.54545454545454541</v>
      </c>
    </row>
    <row r="102" spans="1:17" s="3" customFormat="1" ht="16" thickBot="1" x14ac:dyDescent="0.4">
      <c r="A102" s="9">
        <v>67581</v>
      </c>
      <c r="B102" s="6">
        <v>12</v>
      </c>
      <c r="C102" s="6" t="s">
        <v>37</v>
      </c>
      <c r="D102" s="6">
        <v>98</v>
      </c>
      <c r="E102" s="14">
        <v>29</v>
      </c>
      <c r="F102" s="14">
        <v>29</v>
      </c>
      <c r="G102" s="14">
        <v>29</v>
      </c>
      <c r="H102" s="14">
        <v>28</v>
      </c>
      <c r="I102" s="15">
        <v>30</v>
      </c>
      <c r="J102" s="14">
        <v>30</v>
      </c>
      <c r="K102" s="14">
        <v>29</v>
      </c>
      <c r="L102" s="15">
        <v>30</v>
      </c>
      <c r="M102" s="14">
        <v>30</v>
      </c>
      <c r="N102" s="14">
        <v>29</v>
      </c>
      <c r="O102" s="14">
        <v>29</v>
      </c>
      <c r="P102" s="14">
        <v>29</v>
      </c>
      <c r="Q102" s="16">
        <f>AVERAGE(E102:O102)</f>
        <v>29.272727272727273</v>
      </c>
    </row>
    <row r="103" spans="1:17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s="3" customFormat="1" ht="16" thickBot="1" x14ac:dyDescent="0.4">
      <c r="A104" s="9"/>
      <c r="B104" s="6"/>
      <c r="C104" s="6"/>
      <c r="D104" s="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s="3" customFormat="1" ht="16" thickBot="1" x14ac:dyDescent="0.4">
      <c r="A105" s="4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5" t="s">
        <v>16</v>
      </c>
      <c r="B106" s="8" t="s">
        <v>17</v>
      </c>
      <c r="C106" s="8" t="s">
        <v>18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9">
        <v>12</v>
      </c>
      <c r="B107" s="6" t="s">
        <v>57</v>
      </c>
      <c r="C107" s="6" t="s">
        <v>39</v>
      </c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s="3" customFormat="1" ht="16" thickBot="1" x14ac:dyDescent="0.4">
      <c r="A108" s="4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s="3" customFormat="1" ht="16" thickBot="1" x14ac:dyDescent="0.4">
      <c r="A109" s="5" t="s">
        <v>7</v>
      </c>
      <c r="B109" s="8" t="s">
        <v>16</v>
      </c>
      <c r="C109" s="8" t="s">
        <v>21</v>
      </c>
      <c r="D109" s="8" t="s">
        <v>22</v>
      </c>
      <c r="E109" s="13" t="s">
        <v>23</v>
      </c>
      <c r="F109" s="13" t="s">
        <v>24</v>
      </c>
      <c r="G109" s="13" t="s">
        <v>25</v>
      </c>
      <c r="H109" s="13" t="s">
        <v>26</v>
      </c>
      <c r="I109" s="13" t="s">
        <v>27</v>
      </c>
      <c r="J109" s="13" t="s">
        <v>28</v>
      </c>
      <c r="K109" s="13" t="s">
        <v>29</v>
      </c>
      <c r="L109" s="13" t="s">
        <v>30</v>
      </c>
      <c r="M109" s="13" t="s">
        <v>31</v>
      </c>
      <c r="N109" s="13" t="s">
        <v>32</v>
      </c>
      <c r="O109" s="13" t="s">
        <v>33</v>
      </c>
      <c r="P109" s="13" t="s">
        <v>34</v>
      </c>
      <c r="Q109" s="13" t="s">
        <v>35</v>
      </c>
    </row>
    <row r="110" spans="1:17" s="3" customFormat="1" ht="16" thickBot="1" x14ac:dyDescent="0.4">
      <c r="A110" s="9">
        <v>67581</v>
      </c>
      <c r="B110" s="6">
        <v>12</v>
      </c>
      <c r="C110" s="6" t="s">
        <v>39</v>
      </c>
      <c r="D110" s="6">
        <v>5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</v>
      </c>
      <c r="M110" s="16">
        <v>0</v>
      </c>
      <c r="N110" s="16">
        <v>1</v>
      </c>
      <c r="O110" s="16">
        <v>0</v>
      </c>
      <c r="P110" s="16">
        <v>0</v>
      </c>
      <c r="Q110" s="16">
        <v>0</v>
      </c>
    </row>
    <row r="111" spans="1:17" s="3" customFormat="1" ht="16" thickBot="1" x14ac:dyDescent="0.4">
      <c r="A111" s="9">
        <v>67581</v>
      </c>
      <c r="B111" s="6">
        <v>12</v>
      </c>
      <c r="C111" s="6" t="s">
        <v>37</v>
      </c>
      <c r="D111" s="6">
        <v>98</v>
      </c>
      <c r="E111" s="14">
        <v>29</v>
      </c>
      <c r="F111" s="14">
        <v>29</v>
      </c>
      <c r="G111" s="14">
        <v>29</v>
      </c>
      <c r="H111" s="14">
        <v>28</v>
      </c>
      <c r="I111" s="15">
        <v>30</v>
      </c>
      <c r="J111" s="14">
        <v>30</v>
      </c>
      <c r="K111" s="14">
        <v>29</v>
      </c>
      <c r="L111" s="15">
        <v>30</v>
      </c>
      <c r="M111" s="14">
        <v>30</v>
      </c>
      <c r="N111" s="14">
        <v>29</v>
      </c>
      <c r="O111" s="14">
        <v>29</v>
      </c>
      <c r="P111" s="14">
        <v>29</v>
      </c>
      <c r="Q111" s="14">
        <v>30</v>
      </c>
    </row>
    <row r="112" spans="1:17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9"/>
      <c r="B113" s="6"/>
      <c r="C113" s="6"/>
      <c r="D113" s="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s="3" customFormat="1" ht="16" thickBot="1" x14ac:dyDescent="0.4">
      <c r="A114" s="4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5" t="s">
        <v>16</v>
      </c>
      <c r="B115" s="8" t="s">
        <v>17</v>
      </c>
      <c r="C115" s="8" t="s">
        <v>18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9">
        <v>14</v>
      </c>
      <c r="B116" s="6" t="s">
        <v>58</v>
      </c>
      <c r="C116" s="6" t="s">
        <v>39</v>
      </c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4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s="3" customFormat="1" ht="16" thickBot="1" x14ac:dyDescent="0.4">
      <c r="A118" s="5" t="s">
        <v>7</v>
      </c>
      <c r="B118" s="8" t="s">
        <v>16</v>
      </c>
      <c r="C118" s="8" t="s">
        <v>21</v>
      </c>
      <c r="D118" s="8" t="s">
        <v>22</v>
      </c>
      <c r="E118" s="13" t="s">
        <v>23</v>
      </c>
      <c r="F118" s="13" t="s">
        <v>24</v>
      </c>
      <c r="G118" s="13" t="s">
        <v>25</v>
      </c>
      <c r="H118" s="13" t="s">
        <v>26</v>
      </c>
      <c r="I118" s="13" t="s">
        <v>27</v>
      </c>
      <c r="J118" s="13" t="s">
        <v>28</v>
      </c>
      <c r="K118" s="13" t="s">
        <v>29</v>
      </c>
      <c r="L118" s="13" t="s">
        <v>30</v>
      </c>
      <c r="M118" s="13" t="s">
        <v>31</v>
      </c>
      <c r="N118" s="13" t="s">
        <v>32</v>
      </c>
      <c r="O118" s="13" t="s">
        <v>33</v>
      </c>
      <c r="P118" s="13" t="s">
        <v>34</v>
      </c>
      <c r="Q118" s="13" t="s">
        <v>35</v>
      </c>
    </row>
    <row r="119" spans="1:17" s="3" customFormat="1" ht="16" thickBot="1" x14ac:dyDescent="0.4">
      <c r="A119" s="9">
        <v>67581</v>
      </c>
      <c r="B119" s="6">
        <v>14</v>
      </c>
      <c r="C119" s="6" t="s">
        <v>39</v>
      </c>
      <c r="D119" s="6">
        <v>5</v>
      </c>
      <c r="E119" s="148">
        <v>0</v>
      </c>
      <c r="F119" s="193">
        <v>0</v>
      </c>
      <c r="G119" s="148">
        <v>0</v>
      </c>
      <c r="H119" s="148">
        <v>0</v>
      </c>
      <c r="I119" s="148">
        <v>0</v>
      </c>
      <c r="J119" s="148">
        <v>0</v>
      </c>
      <c r="K119" s="148">
        <v>0</v>
      </c>
      <c r="L119" s="148">
        <v>0</v>
      </c>
      <c r="M119" s="148">
        <v>0</v>
      </c>
      <c r="N119" s="148">
        <v>0</v>
      </c>
      <c r="O119" s="148">
        <v>0</v>
      </c>
      <c r="P119" s="148">
        <v>0</v>
      </c>
      <c r="Q119" s="148">
        <v>0</v>
      </c>
    </row>
    <row r="120" spans="1:17" s="3" customFormat="1" ht="16" thickBot="1" x14ac:dyDescent="0.4">
      <c r="A120" s="9">
        <v>67581</v>
      </c>
      <c r="B120" s="6">
        <v>14</v>
      </c>
      <c r="C120" s="6" t="s">
        <v>37</v>
      </c>
      <c r="D120" s="6">
        <v>98</v>
      </c>
      <c r="E120" s="14">
        <v>29</v>
      </c>
      <c r="F120" s="14">
        <v>29</v>
      </c>
      <c r="G120" s="15">
        <v>29</v>
      </c>
      <c r="H120" s="14">
        <v>28</v>
      </c>
      <c r="I120" s="14">
        <v>30</v>
      </c>
      <c r="J120" s="14">
        <v>30</v>
      </c>
      <c r="K120" s="14">
        <v>29</v>
      </c>
      <c r="L120" s="15">
        <v>30</v>
      </c>
      <c r="M120" s="14">
        <v>30</v>
      </c>
      <c r="N120" s="14">
        <v>29</v>
      </c>
      <c r="O120" s="14">
        <v>29</v>
      </c>
      <c r="P120" s="14">
        <v>29</v>
      </c>
      <c r="Q120" s="14">
        <v>30</v>
      </c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9"/>
      <c r="B122" s="6"/>
      <c r="C122" s="6"/>
      <c r="D122" s="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s="3" customFormat="1" ht="16" thickBot="1" x14ac:dyDescent="0.4">
      <c r="A123" s="4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5" t="s">
        <v>16</v>
      </c>
      <c r="B124" s="8" t="s">
        <v>17</v>
      </c>
      <c r="C124" s="8" t="s">
        <v>18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9">
        <v>15</v>
      </c>
      <c r="B125" s="6" t="s">
        <v>59</v>
      </c>
      <c r="C125" s="6" t="s">
        <v>39</v>
      </c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4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s="3" customFormat="1" ht="16" thickBot="1" x14ac:dyDescent="0.4">
      <c r="A127" s="5" t="s">
        <v>7</v>
      </c>
      <c r="B127" s="8" t="s">
        <v>16</v>
      </c>
      <c r="C127" s="8" t="s">
        <v>21</v>
      </c>
      <c r="D127" s="8" t="s">
        <v>22</v>
      </c>
      <c r="E127" s="13" t="s">
        <v>23</v>
      </c>
      <c r="F127" s="13" t="s">
        <v>24</v>
      </c>
      <c r="G127" s="13" t="s">
        <v>25</v>
      </c>
      <c r="H127" s="13" t="s">
        <v>26</v>
      </c>
      <c r="I127" s="13" t="s">
        <v>27</v>
      </c>
      <c r="J127" s="13" t="s">
        <v>28</v>
      </c>
      <c r="K127" s="13" t="s">
        <v>29</v>
      </c>
      <c r="L127" s="13" t="s">
        <v>30</v>
      </c>
      <c r="M127" s="13" t="s">
        <v>31</v>
      </c>
      <c r="N127" s="13" t="s">
        <v>32</v>
      </c>
      <c r="O127" s="13" t="s">
        <v>33</v>
      </c>
      <c r="P127" s="13" t="s">
        <v>34</v>
      </c>
      <c r="Q127" s="13" t="s">
        <v>35</v>
      </c>
    </row>
    <row r="128" spans="1:17" s="3" customFormat="1" ht="16" thickBot="1" x14ac:dyDescent="0.4">
      <c r="A128" s="9">
        <v>67581</v>
      </c>
      <c r="B128" s="6">
        <v>15</v>
      </c>
      <c r="C128" s="6" t="s">
        <v>39</v>
      </c>
      <c r="D128" s="6">
        <v>5</v>
      </c>
      <c r="E128" s="148">
        <v>0</v>
      </c>
      <c r="F128" s="148">
        <v>0</v>
      </c>
      <c r="G128" s="148">
        <v>0</v>
      </c>
      <c r="H128" s="193">
        <v>0</v>
      </c>
      <c r="I128" s="148">
        <v>0</v>
      </c>
      <c r="J128" s="148">
        <v>0</v>
      </c>
      <c r="K128" s="148">
        <v>0</v>
      </c>
      <c r="L128" s="148">
        <v>0</v>
      </c>
      <c r="M128" s="148">
        <v>0</v>
      </c>
      <c r="N128" s="148">
        <v>0</v>
      </c>
      <c r="O128" s="193">
        <v>0</v>
      </c>
      <c r="P128" s="148">
        <v>0</v>
      </c>
      <c r="Q128" s="148">
        <v>0</v>
      </c>
    </row>
    <row r="129" spans="1:18" s="3" customFormat="1" ht="16" thickBot="1" x14ac:dyDescent="0.4">
      <c r="A129" s="9">
        <v>67581</v>
      </c>
      <c r="B129" s="6">
        <v>15</v>
      </c>
      <c r="C129" s="6" t="s">
        <v>37</v>
      </c>
      <c r="D129" s="6">
        <v>98</v>
      </c>
      <c r="E129" s="14">
        <v>29</v>
      </c>
      <c r="F129" s="14">
        <v>29</v>
      </c>
      <c r="G129" s="15">
        <v>29</v>
      </c>
      <c r="H129" s="14">
        <v>28</v>
      </c>
      <c r="I129" s="14">
        <v>30</v>
      </c>
      <c r="J129" s="14">
        <v>30</v>
      </c>
      <c r="K129" s="14">
        <v>29</v>
      </c>
      <c r="L129" s="15">
        <v>30</v>
      </c>
      <c r="M129" s="14">
        <v>30</v>
      </c>
      <c r="N129" s="14">
        <v>29</v>
      </c>
      <c r="O129" s="14">
        <v>29</v>
      </c>
      <c r="P129" s="14">
        <v>29</v>
      </c>
      <c r="Q129" s="14">
        <v>30</v>
      </c>
    </row>
    <row r="130" spans="1:18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8" s="3" customFormat="1" ht="16" thickBot="1" x14ac:dyDescent="0.4">
      <c r="A131" s="9"/>
      <c r="B131" s="6"/>
      <c r="C131" s="6"/>
      <c r="D131" s="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8" s="3" customFormat="1" ht="16" thickBot="1" x14ac:dyDescent="0.4">
      <c r="A132" s="32"/>
      <c r="B132" s="33"/>
      <c r="C132" s="33"/>
      <c r="D132" s="33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8" s="3" customFormat="1" ht="16" thickBot="1" x14ac:dyDescent="0.4">
      <c r="A133" s="5" t="s">
        <v>16</v>
      </c>
      <c r="B133" s="8" t="s">
        <v>17</v>
      </c>
      <c r="C133" s="8" t="s">
        <v>18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8" s="3" customFormat="1" ht="16" thickBot="1" x14ac:dyDescent="0.4">
      <c r="A134" s="9">
        <v>16</v>
      </c>
      <c r="B134" s="6" t="s">
        <v>60</v>
      </c>
      <c r="C134" s="6" t="s">
        <v>39</v>
      </c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8" s="3" customFormat="1" ht="16" thickBot="1" x14ac:dyDescent="0.4">
      <c r="A135" s="4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8" s="3" customFormat="1" ht="16" thickBot="1" x14ac:dyDescent="0.4">
      <c r="A136" s="5" t="s">
        <v>7</v>
      </c>
      <c r="B136" s="8" t="s">
        <v>16</v>
      </c>
      <c r="C136" s="8" t="s">
        <v>21</v>
      </c>
      <c r="D136" s="8" t="s">
        <v>22</v>
      </c>
      <c r="E136" s="13" t="s">
        <v>23</v>
      </c>
      <c r="F136" s="13" t="s">
        <v>24</v>
      </c>
      <c r="G136" s="13" t="s">
        <v>25</v>
      </c>
      <c r="H136" s="13" t="s">
        <v>26</v>
      </c>
      <c r="I136" s="13" t="s">
        <v>27</v>
      </c>
      <c r="J136" s="13" t="s">
        <v>28</v>
      </c>
      <c r="K136" s="13" t="s">
        <v>29</v>
      </c>
      <c r="L136" s="13" t="s">
        <v>30</v>
      </c>
      <c r="M136" s="13" t="s">
        <v>31</v>
      </c>
      <c r="N136" s="13" t="s">
        <v>32</v>
      </c>
      <c r="O136" s="13" t="s">
        <v>33</v>
      </c>
      <c r="P136" s="13" t="s">
        <v>34</v>
      </c>
      <c r="Q136" s="13" t="s">
        <v>35</v>
      </c>
    </row>
    <row r="137" spans="1:18" s="3" customFormat="1" ht="16" thickBot="1" x14ac:dyDescent="0.4">
      <c r="A137" s="9">
        <v>67581</v>
      </c>
      <c r="B137" s="6">
        <v>16</v>
      </c>
      <c r="C137" s="6" t="s">
        <v>39</v>
      </c>
      <c r="D137" s="6">
        <v>5</v>
      </c>
      <c r="E137" s="148">
        <v>30</v>
      </c>
      <c r="F137" s="148">
        <v>30</v>
      </c>
      <c r="G137" s="193">
        <v>30</v>
      </c>
      <c r="H137" s="148">
        <v>25</v>
      </c>
      <c r="I137" s="148">
        <v>3</v>
      </c>
      <c r="J137" s="148">
        <v>0</v>
      </c>
      <c r="K137" s="148">
        <v>0</v>
      </c>
      <c r="L137" s="148">
        <v>1</v>
      </c>
      <c r="M137" s="148">
        <v>3</v>
      </c>
      <c r="N137" s="193">
        <v>10</v>
      </c>
      <c r="O137" s="148">
        <v>28</v>
      </c>
      <c r="P137" s="148">
        <v>30</v>
      </c>
      <c r="Q137" s="148">
        <v>190</v>
      </c>
      <c r="R137" s="18"/>
    </row>
    <row r="138" spans="1:18" s="3" customFormat="1" ht="16" thickBot="1" x14ac:dyDescent="0.4">
      <c r="A138" s="9">
        <v>67581</v>
      </c>
      <c r="B138" s="6">
        <v>16</v>
      </c>
      <c r="C138" s="6" t="s">
        <v>37</v>
      </c>
      <c r="D138" s="6">
        <v>98</v>
      </c>
      <c r="E138" s="14">
        <v>30</v>
      </c>
      <c r="F138" s="14">
        <v>30</v>
      </c>
      <c r="G138" s="14">
        <v>30</v>
      </c>
      <c r="H138" s="14">
        <v>30</v>
      </c>
      <c r="I138" s="14">
        <v>30</v>
      </c>
      <c r="J138" s="14">
        <v>30</v>
      </c>
      <c r="K138" s="14">
        <v>30</v>
      </c>
      <c r="L138" s="14">
        <v>30</v>
      </c>
      <c r="M138" s="14">
        <v>30</v>
      </c>
      <c r="N138" s="14">
        <v>30</v>
      </c>
      <c r="O138" s="14">
        <v>30</v>
      </c>
      <c r="P138" s="14">
        <v>30</v>
      </c>
      <c r="Q138" s="14">
        <v>30</v>
      </c>
    </row>
    <row r="139" spans="1:18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8" s="3" customFormat="1" ht="16" thickBot="1" x14ac:dyDescent="0.4">
      <c r="A140" s="9"/>
      <c r="B140" s="6"/>
      <c r="C140" s="6"/>
      <c r="D140" s="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1:18" s="3" customFormat="1" ht="16" thickBot="1" x14ac:dyDescent="0.4">
      <c r="A141" s="32"/>
      <c r="B141" s="33"/>
      <c r="C141" s="33"/>
      <c r="D141" s="33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1:18" s="3" customFormat="1" ht="16" thickBot="1" x14ac:dyDescent="0.4">
      <c r="A142" s="5" t="s">
        <v>16</v>
      </c>
      <c r="B142" s="8" t="s">
        <v>17</v>
      </c>
      <c r="C142" s="8" t="s">
        <v>18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8" s="3" customFormat="1" ht="16" thickBot="1" x14ac:dyDescent="0.4">
      <c r="A143" s="9">
        <v>16</v>
      </c>
      <c r="B143" s="6" t="s">
        <v>61</v>
      </c>
      <c r="C143" s="6" t="s">
        <v>39</v>
      </c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8" s="3" customFormat="1" ht="16" thickBot="1" x14ac:dyDescent="0.4">
      <c r="A144" s="4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s="3" customFormat="1" ht="16" thickBot="1" x14ac:dyDescent="0.4">
      <c r="A145" s="5" t="s">
        <v>7</v>
      </c>
      <c r="B145" s="8" t="s">
        <v>16</v>
      </c>
      <c r="C145" s="8" t="s">
        <v>21</v>
      </c>
      <c r="D145" s="8" t="s">
        <v>22</v>
      </c>
      <c r="E145" s="13" t="s">
        <v>23</v>
      </c>
      <c r="F145" s="13" t="s">
        <v>24</v>
      </c>
      <c r="G145" s="13" t="s">
        <v>25</v>
      </c>
      <c r="H145" s="13" t="s">
        <v>26</v>
      </c>
      <c r="I145" s="13" t="s">
        <v>27</v>
      </c>
      <c r="J145" s="13" t="s">
        <v>28</v>
      </c>
      <c r="K145" s="13" t="s">
        <v>29</v>
      </c>
      <c r="L145" s="13" t="s">
        <v>30</v>
      </c>
      <c r="M145" s="13" t="s">
        <v>31</v>
      </c>
      <c r="N145" s="13" t="s">
        <v>32</v>
      </c>
      <c r="O145" s="13" t="s">
        <v>33</v>
      </c>
      <c r="P145" s="13" t="s">
        <v>34</v>
      </c>
      <c r="Q145" s="13" t="s">
        <v>35</v>
      </c>
    </row>
    <row r="146" spans="1:17" s="3" customFormat="1" ht="16" thickBot="1" x14ac:dyDescent="0.4">
      <c r="A146" s="9">
        <v>67581</v>
      </c>
      <c r="B146" s="6">
        <v>16</v>
      </c>
      <c r="C146" s="6" t="s">
        <v>39</v>
      </c>
      <c r="D146" s="6">
        <v>5</v>
      </c>
      <c r="E146" s="148">
        <v>29</v>
      </c>
      <c r="F146" s="148">
        <v>28</v>
      </c>
      <c r="G146" s="148">
        <v>29</v>
      </c>
      <c r="H146" s="148">
        <v>22</v>
      </c>
      <c r="I146" s="148">
        <v>2</v>
      </c>
      <c r="J146" s="148">
        <v>0</v>
      </c>
      <c r="K146" s="148">
        <v>0</v>
      </c>
      <c r="L146" s="148">
        <v>0</v>
      </c>
      <c r="M146" s="148">
        <v>0</v>
      </c>
      <c r="N146" s="148">
        <v>6</v>
      </c>
      <c r="O146" s="148">
        <v>23</v>
      </c>
      <c r="P146" s="148">
        <v>25</v>
      </c>
      <c r="Q146" s="148">
        <v>6.88</v>
      </c>
    </row>
    <row r="147" spans="1:17" s="3" customFormat="1" ht="16" thickBot="1" x14ac:dyDescent="0.4">
      <c r="A147" s="9">
        <v>67581</v>
      </c>
      <c r="B147" s="6">
        <v>16</v>
      </c>
      <c r="C147" s="6" t="s">
        <v>37</v>
      </c>
      <c r="D147" s="6">
        <v>98</v>
      </c>
      <c r="E147" s="14">
        <v>30</v>
      </c>
      <c r="F147" s="14">
        <v>30</v>
      </c>
      <c r="G147" s="14">
        <v>30</v>
      </c>
      <c r="H147" s="15">
        <v>30</v>
      </c>
      <c r="I147" s="14">
        <v>30</v>
      </c>
      <c r="J147" s="15">
        <v>30</v>
      </c>
      <c r="K147" s="14">
        <v>30</v>
      </c>
      <c r="L147" s="14">
        <v>30</v>
      </c>
      <c r="M147" s="14">
        <v>30</v>
      </c>
      <c r="N147" s="14">
        <v>30</v>
      </c>
      <c r="O147" s="14">
        <v>30</v>
      </c>
      <c r="P147" s="15">
        <v>30</v>
      </c>
      <c r="Q147" s="14">
        <v>30</v>
      </c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9"/>
      <c r="B149" s="6"/>
      <c r="C149" s="6"/>
      <c r="D149" s="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spans="1:17" s="3" customFormat="1" ht="16" thickBot="1" x14ac:dyDescent="0.4">
      <c r="A150" s="32"/>
      <c r="B150" s="33"/>
      <c r="C150" s="33"/>
      <c r="D150" s="33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1:17" s="3" customFormat="1" ht="16" thickBot="1" x14ac:dyDescent="0.4">
      <c r="A151" s="5" t="s">
        <v>16</v>
      </c>
      <c r="B151" s="8" t="s">
        <v>17</v>
      </c>
      <c r="C151" s="8" t="s">
        <v>18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9">
        <v>16</v>
      </c>
      <c r="B152" s="6" t="s">
        <v>62</v>
      </c>
      <c r="C152" s="6" t="s">
        <v>39</v>
      </c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4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s="3" customFormat="1" ht="16" thickBot="1" x14ac:dyDescent="0.4">
      <c r="A154" s="5" t="s">
        <v>7</v>
      </c>
      <c r="B154" s="8" t="s">
        <v>16</v>
      </c>
      <c r="C154" s="8" t="s">
        <v>21</v>
      </c>
      <c r="D154" s="8" t="s">
        <v>22</v>
      </c>
      <c r="E154" s="13" t="s">
        <v>23</v>
      </c>
      <c r="F154" s="13" t="s">
        <v>24</v>
      </c>
      <c r="G154" s="13" t="s">
        <v>25</v>
      </c>
      <c r="H154" s="13" t="s">
        <v>26</v>
      </c>
      <c r="I154" s="13" t="s">
        <v>27</v>
      </c>
      <c r="J154" s="13" t="s">
        <v>28</v>
      </c>
      <c r="K154" s="13" t="s">
        <v>29</v>
      </c>
      <c r="L154" s="13" t="s">
        <v>30</v>
      </c>
      <c r="M154" s="13" t="s">
        <v>31</v>
      </c>
      <c r="N154" s="13" t="s">
        <v>32</v>
      </c>
      <c r="O154" s="13" t="s">
        <v>33</v>
      </c>
      <c r="P154" s="13" t="s">
        <v>34</v>
      </c>
      <c r="Q154" s="13" t="s">
        <v>35</v>
      </c>
    </row>
    <row r="155" spans="1:17" s="3" customFormat="1" ht="16" thickBot="1" x14ac:dyDescent="0.4">
      <c r="A155" s="9">
        <v>67581</v>
      </c>
      <c r="B155" s="6">
        <v>16</v>
      </c>
      <c r="C155" s="6" t="s">
        <v>39</v>
      </c>
      <c r="D155" s="6">
        <v>5</v>
      </c>
      <c r="E155" s="148">
        <v>29</v>
      </c>
      <c r="F155" s="148">
        <v>30</v>
      </c>
      <c r="G155" s="148">
        <v>26</v>
      </c>
      <c r="H155" s="148">
        <v>10</v>
      </c>
      <c r="I155" s="148">
        <v>0</v>
      </c>
      <c r="J155" s="148">
        <v>0</v>
      </c>
      <c r="K155" s="148">
        <v>0</v>
      </c>
      <c r="L155" s="148">
        <v>0</v>
      </c>
      <c r="M155" s="193">
        <v>0</v>
      </c>
      <c r="N155" s="148">
        <v>2</v>
      </c>
      <c r="O155" s="148">
        <v>20</v>
      </c>
      <c r="P155" s="148">
        <v>30</v>
      </c>
      <c r="Q155" s="148">
        <f>SUM(E155:P155)</f>
        <v>147</v>
      </c>
    </row>
    <row r="156" spans="1:17" s="3" customFormat="1" ht="16" thickBot="1" x14ac:dyDescent="0.4">
      <c r="A156" s="9">
        <v>67581</v>
      </c>
      <c r="B156" s="6">
        <v>16</v>
      </c>
      <c r="C156" s="6" t="s">
        <v>37</v>
      </c>
      <c r="D156" s="6">
        <v>98</v>
      </c>
      <c r="E156" s="14">
        <v>30</v>
      </c>
      <c r="F156" s="14">
        <v>30</v>
      </c>
      <c r="G156" s="14">
        <v>30</v>
      </c>
      <c r="H156" s="15">
        <v>30</v>
      </c>
      <c r="I156" s="14">
        <v>30</v>
      </c>
      <c r="J156" s="15">
        <v>30</v>
      </c>
      <c r="K156" s="14">
        <v>30</v>
      </c>
      <c r="L156" s="14">
        <v>30</v>
      </c>
      <c r="M156" s="14">
        <v>30</v>
      </c>
      <c r="N156" s="14">
        <v>30</v>
      </c>
      <c r="O156" s="14">
        <v>30</v>
      </c>
      <c r="P156" s="15">
        <v>30</v>
      </c>
      <c r="Q156" s="14">
        <v>30</v>
      </c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9"/>
      <c r="B158" s="6"/>
      <c r="C158" s="6"/>
      <c r="D158" s="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1:17" s="3" customFormat="1" ht="16" thickBot="1" x14ac:dyDescent="0.4">
      <c r="A159" s="32"/>
      <c r="B159" s="33"/>
      <c r="C159" s="33"/>
      <c r="D159" s="33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1:17" s="3" customFormat="1" ht="16" thickBot="1" x14ac:dyDescent="0.4">
      <c r="A160" s="5" t="s">
        <v>16</v>
      </c>
      <c r="B160" s="8" t="s">
        <v>17</v>
      </c>
      <c r="C160" s="8" t="s">
        <v>18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9">
        <v>16</v>
      </c>
      <c r="B161" s="6" t="s">
        <v>63</v>
      </c>
      <c r="C161" s="6" t="s">
        <v>39</v>
      </c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8" s="3" customFormat="1" ht="16" thickBot="1" x14ac:dyDescent="0.4">
      <c r="A162" s="4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8" s="3" customFormat="1" ht="16" thickBot="1" x14ac:dyDescent="0.4">
      <c r="A163" s="5" t="s">
        <v>7</v>
      </c>
      <c r="B163" s="8" t="s">
        <v>16</v>
      </c>
      <c r="C163" s="8" t="s">
        <v>21</v>
      </c>
      <c r="D163" s="8" t="s">
        <v>22</v>
      </c>
      <c r="E163" s="13" t="s">
        <v>23</v>
      </c>
      <c r="F163" s="13" t="s">
        <v>24</v>
      </c>
      <c r="G163" s="13" t="s">
        <v>25</v>
      </c>
      <c r="H163" s="13" t="s">
        <v>26</v>
      </c>
      <c r="I163" s="13" t="s">
        <v>27</v>
      </c>
      <c r="J163" s="13" t="s">
        <v>28</v>
      </c>
      <c r="K163" s="13" t="s">
        <v>29</v>
      </c>
      <c r="L163" s="13" t="s">
        <v>30</v>
      </c>
      <c r="M163" s="13" t="s">
        <v>31</v>
      </c>
      <c r="N163" s="13" t="s">
        <v>32</v>
      </c>
      <c r="O163" s="13" t="s">
        <v>33</v>
      </c>
      <c r="P163" s="13" t="s">
        <v>34</v>
      </c>
      <c r="Q163" s="13" t="s">
        <v>35</v>
      </c>
    </row>
    <row r="164" spans="1:18" s="3" customFormat="1" ht="16" thickBot="1" x14ac:dyDescent="0.4">
      <c r="A164" s="9">
        <v>67581</v>
      </c>
      <c r="B164" s="6">
        <v>16</v>
      </c>
      <c r="C164" s="6" t="s">
        <v>39</v>
      </c>
      <c r="D164" s="6">
        <v>5</v>
      </c>
      <c r="E164" s="16">
        <v>29</v>
      </c>
      <c r="F164" s="16">
        <v>29</v>
      </c>
      <c r="G164" s="16">
        <v>21</v>
      </c>
      <c r="H164" s="16">
        <v>3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1</v>
      </c>
      <c r="O164" s="16">
        <v>9</v>
      </c>
      <c r="P164" s="16">
        <v>27</v>
      </c>
      <c r="Q164" s="16">
        <f>SUM(E164:P164)</f>
        <v>119</v>
      </c>
    </row>
    <row r="165" spans="1:18" s="3" customFormat="1" ht="16" thickBot="1" x14ac:dyDescent="0.4">
      <c r="A165" s="9">
        <v>67581</v>
      </c>
      <c r="B165" s="6">
        <v>16</v>
      </c>
      <c r="C165" s="6" t="s">
        <v>37</v>
      </c>
      <c r="D165" s="6">
        <v>98</v>
      </c>
      <c r="E165" s="14">
        <v>30</v>
      </c>
      <c r="F165" s="14">
        <v>30</v>
      </c>
      <c r="G165" s="14">
        <v>30</v>
      </c>
      <c r="H165" s="15">
        <v>30</v>
      </c>
      <c r="I165" s="14">
        <v>30</v>
      </c>
      <c r="J165" s="15">
        <v>30</v>
      </c>
      <c r="K165" s="14">
        <v>30</v>
      </c>
      <c r="L165" s="14">
        <v>30</v>
      </c>
      <c r="M165" s="14">
        <v>30</v>
      </c>
      <c r="N165" s="14">
        <v>30</v>
      </c>
      <c r="O165" s="14">
        <v>30</v>
      </c>
      <c r="P165" s="15">
        <v>30</v>
      </c>
      <c r="Q165" s="14">
        <v>30</v>
      </c>
    </row>
    <row r="166" spans="1:18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8" s="3" customFormat="1" ht="16" thickBot="1" x14ac:dyDescent="0.4">
      <c r="A167" s="9"/>
      <c r="B167" s="6"/>
      <c r="C167" s="6"/>
      <c r="D167" s="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1:18" s="3" customFormat="1" ht="16" thickBot="1" x14ac:dyDescent="0.4">
      <c r="A168" s="32"/>
      <c r="B168" s="33"/>
      <c r="C168" s="33"/>
      <c r="D168" s="33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1:18" s="3" customFormat="1" ht="16" thickBot="1" x14ac:dyDescent="0.4">
      <c r="A169" s="5" t="s">
        <v>16</v>
      </c>
      <c r="B169" s="8" t="s">
        <v>17</v>
      </c>
      <c r="C169" s="8" t="s">
        <v>18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9">
        <v>16</v>
      </c>
      <c r="B170" s="6" t="s">
        <v>64</v>
      </c>
      <c r="C170" s="6" t="s">
        <v>39</v>
      </c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8" s="3" customFormat="1" ht="16" thickBot="1" x14ac:dyDescent="0.4">
      <c r="A171" s="4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8" s="3" customFormat="1" ht="16" thickBot="1" x14ac:dyDescent="0.4">
      <c r="A172" s="5" t="s">
        <v>7</v>
      </c>
      <c r="B172" s="8" t="s">
        <v>16</v>
      </c>
      <c r="C172" s="8" t="s">
        <v>21</v>
      </c>
      <c r="D172" s="8" t="s">
        <v>22</v>
      </c>
      <c r="E172" s="13" t="s">
        <v>23</v>
      </c>
      <c r="F172" s="13" t="s">
        <v>24</v>
      </c>
      <c r="G172" s="13" t="s">
        <v>25</v>
      </c>
      <c r="H172" s="13" t="s">
        <v>26</v>
      </c>
      <c r="I172" s="13" t="s">
        <v>27</v>
      </c>
      <c r="J172" s="13" t="s">
        <v>28</v>
      </c>
      <c r="K172" s="13" t="s">
        <v>29</v>
      </c>
      <c r="L172" s="13" t="s">
        <v>30</v>
      </c>
      <c r="M172" s="13" t="s">
        <v>31</v>
      </c>
      <c r="N172" s="13" t="s">
        <v>32</v>
      </c>
      <c r="O172" s="13" t="s">
        <v>33</v>
      </c>
      <c r="P172" s="13" t="s">
        <v>34</v>
      </c>
      <c r="Q172" s="13" t="s">
        <v>35</v>
      </c>
    </row>
    <row r="173" spans="1:18" s="3" customFormat="1" ht="16" thickBot="1" x14ac:dyDescent="0.4">
      <c r="A173" s="9">
        <v>67581</v>
      </c>
      <c r="B173" s="6">
        <v>16</v>
      </c>
      <c r="C173" s="6" t="s">
        <v>39</v>
      </c>
      <c r="D173" s="6">
        <v>5</v>
      </c>
      <c r="E173" s="16">
        <v>27</v>
      </c>
      <c r="F173" s="16">
        <v>27</v>
      </c>
      <c r="G173" s="16">
        <v>18</v>
      </c>
      <c r="H173" s="16">
        <v>1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5</v>
      </c>
      <c r="P173" s="16">
        <v>24</v>
      </c>
      <c r="Q173" s="16">
        <v>102</v>
      </c>
      <c r="R173" s="18"/>
    </row>
    <row r="174" spans="1:18" s="3" customFormat="1" ht="16" thickBot="1" x14ac:dyDescent="0.4">
      <c r="A174" s="9">
        <v>67581</v>
      </c>
      <c r="B174" s="6">
        <v>16</v>
      </c>
      <c r="C174" s="6" t="s">
        <v>37</v>
      </c>
      <c r="D174" s="6">
        <v>98</v>
      </c>
      <c r="E174" s="14">
        <v>30</v>
      </c>
      <c r="F174" s="14">
        <v>30</v>
      </c>
      <c r="G174" s="14">
        <v>30</v>
      </c>
      <c r="H174" s="15">
        <v>30</v>
      </c>
      <c r="I174" s="14">
        <v>30</v>
      </c>
      <c r="J174" s="15">
        <v>30</v>
      </c>
      <c r="K174" s="14">
        <v>30</v>
      </c>
      <c r="L174" s="14">
        <v>30</v>
      </c>
      <c r="M174" s="14">
        <v>30</v>
      </c>
      <c r="N174" s="14">
        <v>30</v>
      </c>
      <c r="O174" s="14">
        <v>30</v>
      </c>
      <c r="P174" s="15">
        <v>30</v>
      </c>
      <c r="Q174" s="14">
        <v>30</v>
      </c>
    </row>
    <row r="175" spans="1:18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8" s="3" customFormat="1" ht="16" thickBot="1" x14ac:dyDescent="0.4">
      <c r="A176" s="9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s="3" customFormat="1" ht="16" thickBot="1" x14ac:dyDescent="0.4">
      <c r="A177" s="32"/>
      <c r="B177" s="33"/>
      <c r="C177" s="33"/>
      <c r="D177" s="33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1:17" s="3" customFormat="1" ht="16" thickBot="1" x14ac:dyDescent="0.4">
      <c r="A178" s="5" t="s">
        <v>16</v>
      </c>
      <c r="B178" s="8" t="s">
        <v>17</v>
      </c>
      <c r="C178" s="8" t="s">
        <v>18</v>
      </c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s="3" customFormat="1" ht="16" thickBot="1" x14ac:dyDescent="0.4">
      <c r="A179" s="32"/>
      <c r="B179" s="33"/>
      <c r="C179" s="33"/>
      <c r="D179" s="33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1:17" s="3" customFormat="1" ht="16" thickBot="1" x14ac:dyDescent="0.4">
      <c r="A180" s="5" t="s">
        <v>16</v>
      </c>
      <c r="B180" s="8" t="s">
        <v>17</v>
      </c>
      <c r="C180" s="8" t="s">
        <v>18</v>
      </c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9">
        <v>20</v>
      </c>
      <c r="B181" s="6" t="s">
        <v>69</v>
      </c>
      <c r="C181" s="6" t="s">
        <v>42</v>
      </c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3" customFormat="1" ht="16" thickBot="1" x14ac:dyDescent="0.4">
      <c r="A182" s="4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s="3" customFormat="1" ht="16" thickBot="1" x14ac:dyDescent="0.4">
      <c r="A183" s="5" t="s">
        <v>7</v>
      </c>
      <c r="B183" s="8" t="s">
        <v>16</v>
      </c>
      <c r="C183" s="8" t="s">
        <v>21</v>
      </c>
      <c r="D183" s="8" t="s">
        <v>22</v>
      </c>
      <c r="E183" s="74" t="s">
        <v>23</v>
      </c>
      <c r="F183" s="74" t="s">
        <v>24</v>
      </c>
      <c r="G183" s="74" t="s">
        <v>25</v>
      </c>
      <c r="H183" s="74" t="s">
        <v>26</v>
      </c>
      <c r="I183" s="74" t="s">
        <v>27</v>
      </c>
      <c r="J183" s="74" t="s">
        <v>28</v>
      </c>
      <c r="K183" s="74" t="s">
        <v>29</v>
      </c>
      <c r="L183" s="74" t="s">
        <v>30</v>
      </c>
      <c r="M183" s="74" t="s">
        <v>31</v>
      </c>
      <c r="N183" s="74" t="s">
        <v>32</v>
      </c>
      <c r="O183" s="74" t="s">
        <v>33</v>
      </c>
      <c r="P183" s="74" t="s">
        <v>34</v>
      </c>
      <c r="Q183" s="13" t="s">
        <v>35</v>
      </c>
    </row>
    <row r="184" spans="1:17" s="3" customFormat="1" ht="16" thickBot="1" x14ac:dyDescent="0.4">
      <c r="A184" s="9">
        <v>67581</v>
      </c>
      <c r="B184" s="6">
        <v>20</v>
      </c>
      <c r="C184" s="6" t="s">
        <v>70</v>
      </c>
      <c r="D184" s="28">
        <v>2</v>
      </c>
      <c r="E184" s="29">
        <v>30.1</v>
      </c>
      <c r="F184" s="29">
        <v>30.3</v>
      </c>
      <c r="G184" s="29">
        <v>30.7</v>
      </c>
      <c r="H184" s="29">
        <v>30.4</v>
      </c>
      <c r="I184" s="29">
        <v>29.2</v>
      </c>
      <c r="J184" s="29">
        <v>28</v>
      </c>
      <c r="K184" s="29">
        <v>28.2</v>
      </c>
      <c r="L184" s="29">
        <v>29.7</v>
      </c>
      <c r="M184" s="29">
        <v>32.6</v>
      </c>
      <c r="N184" s="29">
        <v>34.9</v>
      </c>
      <c r="O184" s="29">
        <v>34.6</v>
      </c>
      <c r="P184" s="29">
        <v>32.5</v>
      </c>
      <c r="Q184" s="195">
        <f>AVERAGE(E184:P184)</f>
        <v>30.933333333333334</v>
      </c>
    </row>
    <row r="185" spans="1:17" s="3" customFormat="1" ht="16" thickBot="1" x14ac:dyDescent="0.4">
      <c r="A185" s="9">
        <v>67581</v>
      </c>
      <c r="B185" s="6">
        <v>20</v>
      </c>
      <c r="C185" s="6" t="s">
        <v>71</v>
      </c>
      <c r="D185" s="28">
        <v>15</v>
      </c>
      <c r="E185" s="29">
        <v>2018</v>
      </c>
      <c r="F185" s="29">
        <v>2005</v>
      </c>
      <c r="G185" s="29">
        <v>2016</v>
      </c>
      <c r="H185" s="29">
        <v>2010</v>
      </c>
      <c r="I185" s="29">
        <v>2010</v>
      </c>
      <c r="J185" s="29">
        <v>2011</v>
      </c>
      <c r="K185" s="29">
        <v>2002</v>
      </c>
      <c r="L185" s="29">
        <v>2005</v>
      </c>
      <c r="M185" s="29">
        <v>2013</v>
      </c>
      <c r="N185" s="29">
        <v>2010</v>
      </c>
      <c r="O185" s="29">
        <v>1996</v>
      </c>
      <c r="P185" s="29">
        <v>2014</v>
      </c>
      <c r="Q185" s="199"/>
    </row>
    <row r="186" spans="1:17" s="3" customFormat="1" ht="16" thickBot="1" x14ac:dyDescent="0.4">
      <c r="A186" s="9"/>
      <c r="B186" s="6"/>
      <c r="C186" s="6"/>
      <c r="D186" s="6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6"/>
    </row>
    <row r="187" spans="1:17" s="3" customFormat="1" ht="16" thickBot="1" x14ac:dyDescent="0.4">
      <c r="A187" s="9"/>
      <c r="B187" s="6"/>
      <c r="C187" s="6"/>
      <c r="D187" s="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1:17" s="3" customFormat="1" ht="16" thickBot="1" x14ac:dyDescent="0.4">
      <c r="A188" s="32"/>
      <c r="B188" s="33"/>
      <c r="C188" s="33"/>
      <c r="D188" s="33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1:17" s="3" customFormat="1" ht="16" thickBot="1" x14ac:dyDescent="0.4">
      <c r="A189" s="5" t="s">
        <v>16</v>
      </c>
      <c r="B189" s="8" t="s">
        <v>17</v>
      </c>
      <c r="C189" s="8" t="s">
        <v>18</v>
      </c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9">
        <v>21</v>
      </c>
      <c r="B190" s="6" t="s">
        <v>72</v>
      </c>
      <c r="C190" s="6" t="s">
        <v>42</v>
      </c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3" customFormat="1" ht="16" thickBot="1" x14ac:dyDescent="0.4">
      <c r="A191" s="4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s="3" customFormat="1" ht="16" thickBot="1" x14ac:dyDescent="0.4">
      <c r="A192" s="5" t="s">
        <v>7</v>
      </c>
      <c r="B192" s="8" t="s">
        <v>16</v>
      </c>
      <c r="C192" s="8" t="s">
        <v>21</v>
      </c>
      <c r="D192" s="8" t="s">
        <v>22</v>
      </c>
      <c r="E192" s="13" t="s">
        <v>23</v>
      </c>
      <c r="F192" s="13" t="s">
        <v>24</v>
      </c>
      <c r="G192" s="13" t="s">
        <v>25</v>
      </c>
      <c r="H192" s="13" t="s">
        <v>26</v>
      </c>
      <c r="I192" s="13" t="s">
        <v>27</v>
      </c>
      <c r="J192" s="13" t="s">
        <v>28</v>
      </c>
      <c r="K192" s="13" t="s">
        <v>29</v>
      </c>
      <c r="L192" s="13" t="s">
        <v>30</v>
      </c>
      <c r="M192" s="13" t="s">
        <v>31</v>
      </c>
      <c r="N192" s="13" t="s">
        <v>32</v>
      </c>
      <c r="O192" s="13" t="s">
        <v>33</v>
      </c>
      <c r="P192" s="13" t="s">
        <v>34</v>
      </c>
      <c r="Q192" s="13" t="s">
        <v>35</v>
      </c>
    </row>
    <row r="193" spans="1:17" s="3" customFormat="1" ht="16" thickBot="1" x14ac:dyDescent="0.4">
      <c r="A193" s="9">
        <v>67581</v>
      </c>
      <c r="B193" s="6">
        <v>21</v>
      </c>
      <c r="C193" s="6" t="s">
        <v>73</v>
      </c>
      <c r="D193" s="6">
        <v>3</v>
      </c>
      <c r="E193" s="148">
        <v>16</v>
      </c>
      <c r="F193" s="148">
        <v>15.7</v>
      </c>
      <c r="G193" s="148">
        <v>14.6</v>
      </c>
      <c r="H193" s="148">
        <v>13.9</v>
      </c>
      <c r="I193" s="148">
        <v>11.7</v>
      </c>
      <c r="J193" s="148">
        <v>9</v>
      </c>
      <c r="K193" s="148">
        <v>10.6</v>
      </c>
      <c r="L193" s="148">
        <v>11.5</v>
      </c>
      <c r="M193" s="148">
        <v>16.2</v>
      </c>
      <c r="N193" s="148">
        <v>16.399999999999999</v>
      </c>
      <c r="O193" s="148">
        <v>17.7</v>
      </c>
      <c r="P193" s="193">
        <v>15.7</v>
      </c>
      <c r="Q193" s="148">
        <f>AVERAGE(E193:P193)</f>
        <v>14.08333333333333</v>
      </c>
    </row>
    <row r="194" spans="1:17" s="3" customFormat="1" ht="16" thickBot="1" x14ac:dyDescent="0.4">
      <c r="A194" s="9">
        <v>67581</v>
      </c>
      <c r="B194" s="6">
        <v>21</v>
      </c>
      <c r="C194" s="6" t="s">
        <v>74</v>
      </c>
      <c r="D194" s="6">
        <v>16</v>
      </c>
      <c r="E194" s="149">
        <v>2019</v>
      </c>
      <c r="F194" s="149">
        <v>2019</v>
      </c>
      <c r="G194" s="149">
        <v>2017</v>
      </c>
      <c r="H194" s="149">
        <v>2016</v>
      </c>
      <c r="I194" s="149">
        <v>2016</v>
      </c>
      <c r="J194" s="149">
        <v>2017</v>
      </c>
      <c r="K194" s="149">
        <v>2017</v>
      </c>
      <c r="L194" s="200">
        <v>2016</v>
      </c>
      <c r="M194" s="149">
        <v>2014</v>
      </c>
      <c r="N194" s="149">
        <v>2018</v>
      </c>
      <c r="O194" s="200">
        <v>2018</v>
      </c>
      <c r="P194" s="149">
        <v>2016</v>
      </c>
      <c r="Q194" s="149"/>
    </row>
    <row r="195" spans="1:17" s="3" customFormat="1" ht="16" thickBot="1" x14ac:dyDescent="0.4">
      <c r="A195" s="9"/>
      <c r="B195" s="6"/>
      <c r="C195" s="6"/>
      <c r="D195" s="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s="3" customFormat="1" ht="16" thickBot="1" x14ac:dyDescent="0.4">
      <c r="A196" s="9"/>
      <c r="B196" s="6"/>
      <c r="C196" s="6"/>
      <c r="D196" s="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1:17" s="3" customFormat="1" ht="16" thickBot="1" x14ac:dyDescent="0.4">
      <c r="A197" s="32"/>
      <c r="B197" s="33"/>
      <c r="C197" s="33"/>
      <c r="D197" s="33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1:17" s="3" customFormat="1" ht="16" thickBot="1" x14ac:dyDescent="0.4">
      <c r="A198" s="5" t="s">
        <v>16</v>
      </c>
      <c r="B198" s="8" t="s">
        <v>17</v>
      </c>
      <c r="C198" s="8" t="s">
        <v>18</v>
      </c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9">
        <v>22</v>
      </c>
      <c r="B199" s="6" t="s">
        <v>75</v>
      </c>
      <c r="C199" s="6" t="s">
        <v>42</v>
      </c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3" customFormat="1" ht="16" thickBot="1" x14ac:dyDescent="0.4">
      <c r="A200" s="4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s="3" customFormat="1" ht="16" thickBot="1" x14ac:dyDescent="0.4">
      <c r="A201" s="5" t="s">
        <v>7</v>
      </c>
      <c r="B201" s="8" t="s">
        <v>16</v>
      </c>
      <c r="C201" s="8" t="s">
        <v>21</v>
      </c>
      <c r="D201" s="8" t="s">
        <v>22</v>
      </c>
      <c r="E201" s="13" t="s">
        <v>23</v>
      </c>
      <c r="F201" s="13" t="s">
        <v>24</v>
      </c>
      <c r="G201" s="13" t="s">
        <v>25</v>
      </c>
      <c r="H201" s="13" t="s">
        <v>26</v>
      </c>
      <c r="I201" s="13" t="s">
        <v>27</v>
      </c>
      <c r="J201" s="13" t="s">
        <v>28</v>
      </c>
      <c r="K201" s="13" t="s">
        <v>29</v>
      </c>
      <c r="L201" s="13" t="s">
        <v>30</v>
      </c>
      <c r="M201" s="13" t="s">
        <v>31</v>
      </c>
      <c r="N201" s="13" t="s">
        <v>32</v>
      </c>
      <c r="O201" s="13" t="s">
        <v>33</v>
      </c>
      <c r="P201" s="13" t="s">
        <v>34</v>
      </c>
      <c r="Q201" s="13" t="s">
        <v>35</v>
      </c>
    </row>
    <row r="202" spans="1:17" s="3" customFormat="1" ht="16" thickBot="1" x14ac:dyDescent="0.4">
      <c r="A202" s="9">
        <v>67581</v>
      </c>
      <c r="B202" s="6">
        <v>22</v>
      </c>
      <c r="C202" s="6" t="s">
        <v>70</v>
      </c>
      <c r="D202" s="6">
        <v>2</v>
      </c>
      <c r="E202" s="148">
        <v>35.299999999999997</v>
      </c>
      <c r="F202" s="148">
        <v>33.200000000000003</v>
      </c>
      <c r="G202" s="148">
        <v>33</v>
      </c>
      <c r="H202" s="148">
        <v>34.6</v>
      </c>
      <c r="I202" s="148">
        <v>33.4</v>
      </c>
      <c r="J202" s="148">
        <v>33</v>
      </c>
      <c r="K202" s="148">
        <v>31.8</v>
      </c>
      <c r="L202" s="148">
        <v>40.5</v>
      </c>
      <c r="M202" s="148">
        <v>36.9</v>
      </c>
      <c r="N202" s="148">
        <v>43.2</v>
      </c>
      <c r="O202" s="148">
        <v>39.200000000000003</v>
      </c>
      <c r="P202" s="148">
        <v>37.799999999999997</v>
      </c>
      <c r="Q202" s="148">
        <f>AVERAGE(E202:P202)</f>
        <v>35.991666666666667</v>
      </c>
    </row>
    <row r="203" spans="1:17" s="3" customFormat="1" ht="16" thickBot="1" x14ac:dyDescent="0.4">
      <c r="A203" s="9">
        <v>67581</v>
      </c>
      <c r="B203" s="6">
        <v>22</v>
      </c>
      <c r="C203" s="6" t="s">
        <v>71</v>
      </c>
      <c r="D203" s="6">
        <v>15</v>
      </c>
      <c r="E203" s="194" t="s">
        <v>536</v>
      </c>
      <c r="F203" s="194" t="s">
        <v>537</v>
      </c>
      <c r="G203" s="194" t="s">
        <v>538</v>
      </c>
      <c r="H203" s="194" t="s">
        <v>539</v>
      </c>
      <c r="I203" s="194" t="s">
        <v>540</v>
      </c>
      <c r="J203" s="194" t="s">
        <v>541</v>
      </c>
      <c r="K203" s="194" t="s">
        <v>542</v>
      </c>
      <c r="L203" s="194" t="s">
        <v>543</v>
      </c>
      <c r="M203" s="194" t="s">
        <v>544</v>
      </c>
      <c r="N203" s="194" t="s">
        <v>545</v>
      </c>
      <c r="O203" s="194" t="s">
        <v>546</v>
      </c>
      <c r="P203" s="194" t="s">
        <v>547</v>
      </c>
      <c r="Q203" s="194"/>
    </row>
    <row r="204" spans="1:17" s="3" customFormat="1" ht="16" thickBot="1" x14ac:dyDescent="0.4">
      <c r="A204" s="9"/>
      <c r="B204" s="6"/>
      <c r="C204" s="6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143"/>
    </row>
    <row r="205" spans="1:17" s="3" customFormat="1" ht="16" thickBot="1" x14ac:dyDescent="0.4">
      <c r="A205" s="9"/>
      <c r="B205" s="6"/>
      <c r="C205" s="6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143"/>
    </row>
    <row r="206" spans="1:17" s="3" customFormat="1" ht="16" thickBot="1" x14ac:dyDescent="0.4">
      <c r="A206" s="32"/>
      <c r="B206" s="33"/>
      <c r="C206" s="33"/>
      <c r="D206" s="33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1:17" s="3" customFormat="1" ht="16" thickBot="1" x14ac:dyDescent="0.4">
      <c r="A207" s="5" t="s">
        <v>16</v>
      </c>
      <c r="B207" s="8" t="s">
        <v>17</v>
      </c>
      <c r="C207" s="8" t="s">
        <v>18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9">
        <v>23</v>
      </c>
      <c r="B208" s="6" t="s">
        <v>88</v>
      </c>
      <c r="C208" s="6" t="s">
        <v>42</v>
      </c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3" customFormat="1" ht="16" thickBot="1" x14ac:dyDescent="0.4">
      <c r="A209" s="4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s="3" customFormat="1" ht="16" thickBot="1" x14ac:dyDescent="0.4">
      <c r="A210" s="5" t="s">
        <v>7</v>
      </c>
      <c r="B210" s="8" t="s">
        <v>16</v>
      </c>
      <c r="C210" s="8" t="s">
        <v>21</v>
      </c>
      <c r="D210" s="8" t="s">
        <v>22</v>
      </c>
      <c r="E210" s="13" t="s">
        <v>23</v>
      </c>
      <c r="F210" s="13" t="s">
        <v>24</v>
      </c>
      <c r="G210" s="13" t="s">
        <v>25</v>
      </c>
      <c r="H210" s="13" t="s">
        <v>26</v>
      </c>
      <c r="I210" s="13" t="s">
        <v>27</v>
      </c>
      <c r="J210" s="13" t="s">
        <v>28</v>
      </c>
      <c r="K210" s="13" t="s">
        <v>29</v>
      </c>
      <c r="L210" s="13" t="s">
        <v>30</v>
      </c>
      <c r="M210" s="13" t="s">
        <v>31</v>
      </c>
      <c r="N210" s="13" t="s">
        <v>32</v>
      </c>
      <c r="O210" s="13" t="s">
        <v>33</v>
      </c>
      <c r="P210" s="13" t="s">
        <v>34</v>
      </c>
      <c r="Q210" s="13" t="s">
        <v>35</v>
      </c>
    </row>
    <row r="211" spans="1:17" s="3" customFormat="1" ht="16" thickBot="1" x14ac:dyDescent="0.4">
      <c r="A211" s="9">
        <v>67581</v>
      </c>
      <c r="B211" s="6">
        <v>23</v>
      </c>
      <c r="C211" s="6" t="s">
        <v>73</v>
      </c>
      <c r="D211" s="6">
        <v>3</v>
      </c>
      <c r="E211" s="17">
        <v>10.199999999999999</v>
      </c>
      <c r="F211" s="17">
        <v>10.6</v>
      </c>
      <c r="G211" s="17">
        <v>8.1999999999999993</v>
      </c>
      <c r="H211" s="17">
        <v>7.5</v>
      </c>
      <c r="I211" s="17">
        <v>4.8</v>
      </c>
      <c r="J211" s="17">
        <v>2</v>
      </c>
      <c r="K211" s="17">
        <v>4.8</v>
      </c>
      <c r="L211" s="17">
        <v>4.5</v>
      </c>
      <c r="M211" s="17">
        <v>9</v>
      </c>
      <c r="N211" s="17">
        <v>10.4</v>
      </c>
      <c r="O211" s="17">
        <v>11.5</v>
      </c>
      <c r="P211" s="17">
        <v>10.8</v>
      </c>
      <c r="Q211" s="148">
        <f>AVERAGE(E211:P211)</f>
        <v>7.8583333333333334</v>
      </c>
    </row>
    <row r="212" spans="1:17" s="3" customFormat="1" ht="16" thickBot="1" x14ac:dyDescent="0.4">
      <c r="A212" s="9">
        <v>67581</v>
      </c>
      <c r="B212" s="6">
        <v>23</v>
      </c>
      <c r="C212" s="6" t="s">
        <v>74</v>
      </c>
      <c r="D212" s="6">
        <v>16</v>
      </c>
      <c r="E212" s="17" t="s">
        <v>98</v>
      </c>
      <c r="F212" s="17" t="s">
        <v>132</v>
      </c>
      <c r="G212" s="17" t="s">
        <v>91</v>
      </c>
      <c r="H212" s="17" t="s">
        <v>98</v>
      </c>
      <c r="I212" s="17" t="s">
        <v>556</v>
      </c>
      <c r="J212" s="17" t="s">
        <v>449</v>
      </c>
      <c r="K212" s="17" t="s">
        <v>317</v>
      </c>
      <c r="L212" s="17" t="s">
        <v>557</v>
      </c>
      <c r="M212" s="17" t="s">
        <v>558</v>
      </c>
      <c r="N212" s="17" t="s">
        <v>559</v>
      </c>
      <c r="O212" s="17" t="s">
        <v>503</v>
      </c>
      <c r="P212" s="17" t="s">
        <v>382</v>
      </c>
      <c r="Q212" s="149"/>
    </row>
    <row r="213" spans="1:17" s="3" customFormat="1" ht="16" thickBot="1" x14ac:dyDescent="0.4">
      <c r="A213" s="9"/>
      <c r="B213" s="6"/>
      <c r="C213" s="6"/>
      <c r="D213" s="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6"/>
    </row>
    <row r="214" spans="1:17" s="3" customFormat="1" ht="16" thickBot="1" x14ac:dyDescent="0.4">
      <c r="A214" s="9"/>
      <c r="B214" s="6"/>
      <c r="C214" s="6"/>
      <c r="D214" s="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1:17" s="3" customFormat="1" ht="15.5" x14ac:dyDescent="0.35">
      <c r="A215" s="32"/>
      <c r="B215" s="33"/>
      <c r="C215" s="33"/>
      <c r="D215" s="33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1:17" ht="15" thickBot="1" x14ac:dyDescent="0.4"/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67581</v>
      </c>
      <c r="B218" s="6">
        <v>24</v>
      </c>
      <c r="C218" s="6" t="s">
        <v>70</v>
      </c>
      <c r="D218" s="6">
        <v>2</v>
      </c>
      <c r="E218" s="81">
        <v>136</v>
      </c>
      <c r="F218" s="81">
        <v>142</v>
      </c>
      <c r="G218" s="81">
        <v>121</v>
      </c>
      <c r="H218" s="81">
        <v>110</v>
      </c>
      <c r="I218" s="81">
        <v>22</v>
      </c>
      <c r="J218" s="81">
        <v>0</v>
      </c>
      <c r="K218" s="147">
        <v>0</v>
      </c>
      <c r="L218" s="147">
        <v>7</v>
      </c>
      <c r="M218" s="147">
        <v>10</v>
      </c>
      <c r="N218" s="148">
        <v>87</v>
      </c>
      <c r="O218" s="148">
        <v>75</v>
      </c>
      <c r="P218" s="148">
        <v>235</v>
      </c>
      <c r="Q218" s="14">
        <f>SUM(E218:P218)</f>
        <v>945</v>
      </c>
    </row>
    <row r="219" spans="1:17" s="3" customFormat="1" ht="16" thickBot="1" x14ac:dyDescent="0.4">
      <c r="A219" s="9">
        <v>67581</v>
      </c>
      <c r="B219" s="6">
        <v>24</v>
      </c>
      <c r="C219" s="6" t="s">
        <v>71</v>
      </c>
      <c r="D219" s="6">
        <v>15</v>
      </c>
      <c r="E219" s="16" t="s">
        <v>554</v>
      </c>
      <c r="F219" s="16" t="s">
        <v>311</v>
      </c>
      <c r="G219" s="16" t="s">
        <v>394</v>
      </c>
      <c r="H219" s="16" t="s">
        <v>555</v>
      </c>
      <c r="I219" s="16" t="s">
        <v>99</v>
      </c>
      <c r="J219" s="16" t="s">
        <v>255</v>
      </c>
      <c r="K219" s="149" t="s">
        <v>152</v>
      </c>
      <c r="L219" s="149" t="s">
        <v>550</v>
      </c>
      <c r="M219" s="149" t="s">
        <v>551</v>
      </c>
      <c r="N219" s="149" t="s">
        <v>552</v>
      </c>
      <c r="O219" s="149" t="s">
        <v>553</v>
      </c>
      <c r="P219" s="149" t="s">
        <v>275</v>
      </c>
      <c r="Q219" s="14"/>
    </row>
    <row r="220" spans="1:17" s="3" customFormat="1" ht="16" thickBot="1" x14ac:dyDescent="0.4">
      <c r="A220" s="9"/>
      <c r="B220" s="6"/>
      <c r="C220" s="6"/>
      <c r="D220" s="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</sheetData>
  <mergeCells count="6">
    <mergeCell ref="A64:B64"/>
    <mergeCell ref="A1:B1"/>
    <mergeCell ref="A2:B2"/>
    <mergeCell ref="A4:B4"/>
    <mergeCell ref="A12:B12"/>
    <mergeCell ref="A16:B16"/>
  </mergeCells>
  <pageMargins left="0.7" right="0.7" top="0.75" bottom="0.75" header="0.3" footer="0.3"/>
  <ignoredErrors>
    <ignoredError sqref="Q218 Q211 Q202 Q193 Q184 Q32 Q5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opLeftCell="C203" workbookViewId="0">
      <selection sqref="A1:B1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522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67561</v>
      </c>
      <c r="B10" s="48" t="s">
        <v>523</v>
      </c>
      <c r="C10" s="48" t="s">
        <v>524</v>
      </c>
      <c r="D10" s="87" t="s">
        <v>525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3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178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67561</v>
      </c>
      <c r="B23" s="48">
        <v>1</v>
      </c>
      <c r="C23" s="48" t="s">
        <v>36</v>
      </c>
      <c r="D23" s="48">
        <v>4</v>
      </c>
      <c r="E23" s="14">
        <v>301.39999999999998</v>
      </c>
      <c r="F23" s="14">
        <v>236</v>
      </c>
      <c r="G23" s="14">
        <v>169.6</v>
      </c>
      <c r="H23" s="14">
        <v>26</v>
      </c>
      <c r="I23" s="14">
        <v>3.3</v>
      </c>
      <c r="J23" s="14">
        <v>0.1</v>
      </c>
      <c r="K23" s="14">
        <v>0.3</v>
      </c>
      <c r="L23" s="14">
        <v>0</v>
      </c>
      <c r="M23" s="14">
        <v>1.6</v>
      </c>
      <c r="N23" s="14">
        <v>18.5</v>
      </c>
      <c r="O23" s="14">
        <v>107.8</v>
      </c>
      <c r="P23" s="14">
        <v>262.89999999999998</v>
      </c>
      <c r="Q23" s="14">
        <v>1127.507143</v>
      </c>
    </row>
    <row r="24" spans="1:17" s="46" customFormat="1" ht="16" thickBot="1" x14ac:dyDescent="0.4">
      <c r="A24" s="47">
        <v>67561</v>
      </c>
      <c r="B24" s="48">
        <v>1</v>
      </c>
      <c r="C24" s="48" t="s">
        <v>37</v>
      </c>
      <c r="D24" s="48">
        <v>98</v>
      </c>
      <c r="E24" s="14">
        <v>29</v>
      </c>
      <c r="F24" s="14">
        <v>29</v>
      </c>
      <c r="G24" s="14">
        <v>29</v>
      </c>
      <c r="H24" s="14">
        <v>29</v>
      </c>
      <c r="I24" s="14">
        <v>29</v>
      </c>
      <c r="J24" s="14">
        <v>29</v>
      </c>
      <c r="K24" s="14">
        <v>29</v>
      </c>
      <c r="L24" s="14">
        <v>29</v>
      </c>
      <c r="M24" s="14">
        <v>29</v>
      </c>
      <c r="N24" s="14">
        <v>29</v>
      </c>
      <c r="O24" s="14">
        <v>29</v>
      </c>
      <c r="P24" s="14">
        <v>29</v>
      </c>
      <c r="Q24" s="14">
        <v>29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46" customFormat="1" ht="16" thickBot="1" x14ac:dyDescent="0.4">
      <c r="A32" s="47">
        <v>67561</v>
      </c>
      <c r="B32" s="48">
        <v>2</v>
      </c>
      <c r="C32" s="48" t="s">
        <v>40</v>
      </c>
      <c r="D32" s="48">
        <v>5</v>
      </c>
      <c r="E32" s="17">
        <v>28</v>
      </c>
      <c r="F32" s="17">
        <v>28</v>
      </c>
      <c r="G32" s="17">
        <v>28</v>
      </c>
      <c r="H32" s="17">
        <v>28</v>
      </c>
      <c r="I32" s="17">
        <v>28</v>
      </c>
      <c r="J32" s="17">
        <v>28</v>
      </c>
      <c r="K32" s="17">
        <v>28</v>
      </c>
      <c r="L32" s="17">
        <v>28</v>
      </c>
      <c r="M32" s="17">
        <v>28</v>
      </c>
      <c r="N32" s="17">
        <v>28</v>
      </c>
      <c r="O32" s="17">
        <v>28</v>
      </c>
      <c r="P32" s="17">
        <v>28</v>
      </c>
      <c r="Q32" s="14">
        <f>SUM(E32:P32)</f>
        <v>336</v>
      </c>
    </row>
    <row r="33" spans="1:17" s="46" customFormat="1" ht="16" thickBot="1" x14ac:dyDescent="0.4">
      <c r="A33" s="47">
        <v>67561</v>
      </c>
      <c r="B33" s="48">
        <v>2</v>
      </c>
      <c r="C33" s="48" t="s">
        <v>37</v>
      </c>
      <c r="D33" s="48">
        <v>98</v>
      </c>
      <c r="E33" s="185">
        <v>29</v>
      </c>
      <c r="F33" s="100">
        <v>29</v>
      </c>
      <c r="G33" s="76">
        <v>29</v>
      </c>
      <c r="H33" s="14">
        <v>29</v>
      </c>
      <c r="I33" s="14">
        <v>29</v>
      </c>
      <c r="J33" s="14">
        <v>29</v>
      </c>
      <c r="K33" s="14">
        <v>29</v>
      </c>
      <c r="L33" s="14">
        <v>29</v>
      </c>
      <c r="M33" s="14">
        <v>29</v>
      </c>
      <c r="N33" s="14">
        <v>29</v>
      </c>
      <c r="O33" s="14">
        <v>29</v>
      </c>
      <c r="P33" s="14">
        <v>29</v>
      </c>
      <c r="Q33" s="14">
        <v>29</v>
      </c>
    </row>
    <row r="34" spans="1:17" s="46" customFormat="1" ht="16" thickBot="1" x14ac:dyDescent="0.4">
      <c r="A34" s="47"/>
      <c r="B34" s="48"/>
      <c r="C34" s="48"/>
      <c r="D34" s="48"/>
      <c r="E34" s="16"/>
      <c r="F34" s="79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67561</v>
      </c>
      <c r="B41" s="48">
        <v>3</v>
      </c>
      <c r="C41" s="48" t="s">
        <v>43</v>
      </c>
      <c r="D41" s="48">
        <v>1</v>
      </c>
      <c r="E41" s="14">
        <v>27.6</v>
      </c>
      <c r="F41" s="14">
        <v>27.8</v>
      </c>
      <c r="G41" s="14">
        <v>28.3</v>
      </c>
      <c r="H41" s="14">
        <v>28.3</v>
      </c>
      <c r="I41" s="14">
        <v>27.7</v>
      </c>
      <c r="J41" s="15">
        <v>26.1</v>
      </c>
      <c r="K41" s="14">
        <v>25.8</v>
      </c>
      <c r="L41" s="14">
        <v>28.6</v>
      </c>
      <c r="M41" s="14">
        <v>31.6</v>
      </c>
      <c r="N41" s="14">
        <v>32.700000000000003</v>
      </c>
      <c r="O41" s="14">
        <v>30.7</v>
      </c>
      <c r="P41" s="14">
        <v>28.3</v>
      </c>
      <c r="Q41" s="14">
        <f>AVERAGE(E41:P41)</f>
        <v>28.625</v>
      </c>
    </row>
    <row r="42" spans="1:17" s="37" customFormat="1" ht="16" thickBot="1" x14ac:dyDescent="0.4">
      <c r="A42" s="47">
        <v>67561</v>
      </c>
      <c r="B42" s="48">
        <v>3</v>
      </c>
      <c r="C42" s="48" t="s">
        <v>37</v>
      </c>
      <c r="D42" s="48">
        <v>98</v>
      </c>
      <c r="E42" s="24">
        <v>29</v>
      </c>
      <c r="F42" s="24">
        <v>30</v>
      </c>
      <c r="G42" s="24">
        <v>29</v>
      </c>
      <c r="H42" s="24">
        <v>28</v>
      </c>
      <c r="I42" s="24">
        <v>28</v>
      </c>
      <c r="J42" s="24">
        <v>26</v>
      </c>
      <c r="K42" s="24">
        <v>28</v>
      </c>
      <c r="L42" s="24">
        <v>27</v>
      </c>
      <c r="M42" s="24">
        <v>27</v>
      </c>
      <c r="N42" s="24">
        <v>27</v>
      </c>
      <c r="O42" s="24">
        <v>27</v>
      </c>
      <c r="P42" s="24">
        <v>28</v>
      </c>
      <c r="Q42" s="14">
        <f>AVERAGE(E42:P42)</f>
        <v>27.833333333333332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s="46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50" t="s">
        <v>23</v>
      </c>
      <c r="F49" s="50" t="s">
        <v>24</v>
      </c>
      <c r="G49" s="50" t="s">
        <v>25</v>
      </c>
      <c r="H49" s="50" t="s">
        <v>26</v>
      </c>
      <c r="I49" s="50" t="s">
        <v>27</v>
      </c>
      <c r="J49" s="50" t="s">
        <v>28</v>
      </c>
      <c r="K49" s="50" t="s">
        <v>29</v>
      </c>
      <c r="L49" s="50" t="s">
        <v>30</v>
      </c>
      <c r="M49" s="50" t="s">
        <v>31</v>
      </c>
      <c r="N49" s="50" t="s">
        <v>32</v>
      </c>
      <c r="O49" s="50" t="s">
        <v>33</v>
      </c>
      <c r="P49" s="50" t="s">
        <v>34</v>
      </c>
      <c r="Q49" s="50" t="s">
        <v>35</v>
      </c>
    </row>
    <row r="50" spans="1:18" s="46" customFormat="1" ht="16" thickBot="1" x14ac:dyDescent="0.4">
      <c r="A50" s="47">
        <v>67561</v>
      </c>
      <c r="B50" s="48">
        <v>4</v>
      </c>
      <c r="C50" s="48" t="s">
        <v>43</v>
      </c>
      <c r="D50" s="48">
        <v>1</v>
      </c>
      <c r="E50" s="51">
        <v>17.3</v>
      </c>
      <c r="F50" s="51">
        <v>17.100000000000001</v>
      </c>
      <c r="G50" s="55">
        <v>16.3</v>
      </c>
      <c r="H50" s="51">
        <v>13.2</v>
      </c>
      <c r="I50" s="51">
        <v>9.1</v>
      </c>
      <c r="J50" s="51">
        <v>6.6</v>
      </c>
      <c r="K50" s="51">
        <v>6.1</v>
      </c>
      <c r="L50" s="51">
        <v>8.9</v>
      </c>
      <c r="M50" s="51">
        <v>12.8</v>
      </c>
      <c r="N50" s="51">
        <v>16.2</v>
      </c>
      <c r="O50" s="51">
        <v>17.5</v>
      </c>
      <c r="P50" s="51">
        <v>17.5</v>
      </c>
      <c r="Q50" s="51">
        <f>AVERAGE(E50:P50)</f>
        <v>13.216666666666667</v>
      </c>
    </row>
    <row r="51" spans="1:18" s="46" customFormat="1" ht="16" thickBot="1" x14ac:dyDescent="0.4">
      <c r="A51" s="47">
        <v>67561</v>
      </c>
      <c r="B51" s="48">
        <v>4</v>
      </c>
      <c r="C51" s="48" t="s">
        <v>37</v>
      </c>
      <c r="D51" s="48">
        <v>98</v>
      </c>
      <c r="E51" s="51">
        <v>27</v>
      </c>
      <c r="F51" s="51">
        <v>27</v>
      </c>
      <c r="G51" s="51">
        <v>29</v>
      </c>
      <c r="H51" s="51">
        <v>27</v>
      </c>
      <c r="I51" s="51">
        <v>26</v>
      </c>
      <c r="J51" s="51">
        <v>28</v>
      </c>
      <c r="K51" s="51">
        <v>26</v>
      </c>
      <c r="L51" s="51">
        <v>26</v>
      </c>
      <c r="M51" s="51">
        <v>26</v>
      </c>
      <c r="N51" s="51">
        <v>25</v>
      </c>
      <c r="O51" s="51">
        <v>28</v>
      </c>
      <c r="P51" s="51">
        <v>28</v>
      </c>
      <c r="Q51" s="51">
        <v>26.9</v>
      </c>
      <c r="R51" s="90">
        <f>AVERAGE(E51:P51)</f>
        <v>26.916666666666668</v>
      </c>
    </row>
    <row r="52" spans="1:18" s="46" customFormat="1" ht="16" thickBot="1" x14ac:dyDescent="0.4">
      <c r="A52" s="47"/>
      <c r="B52" s="48"/>
      <c r="C52" s="48"/>
      <c r="D52" s="4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spans="1:18" s="46" customFormat="1" ht="16" thickBot="1" x14ac:dyDescent="0.4">
      <c r="A53" s="47"/>
      <c r="B53" s="48"/>
      <c r="C53" s="48"/>
      <c r="D53" s="4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spans="1:18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8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8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8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8" s="46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50" t="s">
        <v>23</v>
      </c>
      <c r="F58" s="50" t="s">
        <v>24</v>
      </c>
      <c r="G58" s="50" t="s">
        <v>25</v>
      </c>
      <c r="H58" s="50" t="s">
        <v>26</v>
      </c>
      <c r="I58" s="50" t="s">
        <v>27</v>
      </c>
      <c r="J58" s="50" t="s">
        <v>28</v>
      </c>
      <c r="K58" s="50" t="s">
        <v>29</v>
      </c>
      <c r="L58" s="50" t="s">
        <v>30</v>
      </c>
      <c r="M58" s="50" t="s">
        <v>31</v>
      </c>
      <c r="N58" s="50" t="s">
        <v>32</v>
      </c>
      <c r="O58" s="50" t="s">
        <v>33</v>
      </c>
      <c r="P58" s="50" t="s">
        <v>34</v>
      </c>
      <c r="Q58" s="50" t="s">
        <v>35</v>
      </c>
    </row>
    <row r="59" spans="1:18" s="46" customFormat="1" ht="16" thickBot="1" x14ac:dyDescent="0.4">
      <c r="A59" s="47">
        <v>67561</v>
      </c>
      <c r="B59" s="48">
        <v>5</v>
      </c>
      <c r="C59" s="48" t="s">
        <v>43</v>
      </c>
      <c r="D59" s="48">
        <v>1</v>
      </c>
      <c r="E59" s="51">
        <v>22.450000000000003</v>
      </c>
      <c r="F59" s="51">
        <v>22.450000000000003</v>
      </c>
      <c r="G59" s="51">
        <v>22.3</v>
      </c>
      <c r="H59" s="51">
        <v>20.75</v>
      </c>
      <c r="I59" s="51">
        <v>18.399999999999999</v>
      </c>
      <c r="J59" s="51">
        <v>16.350000000000001</v>
      </c>
      <c r="K59" s="51">
        <v>15.95</v>
      </c>
      <c r="L59" s="51">
        <v>18.75</v>
      </c>
      <c r="M59" s="51">
        <v>22.200000000000003</v>
      </c>
      <c r="N59" s="51">
        <v>24.450000000000003</v>
      </c>
      <c r="O59" s="51">
        <v>24.1</v>
      </c>
      <c r="P59" s="51">
        <v>22.9</v>
      </c>
      <c r="Q59" s="51">
        <v>20.920833333333331</v>
      </c>
    </row>
    <row r="60" spans="1:18" s="46" customFormat="1" ht="16" thickBot="1" x14ac:dyDescent="0.4">
      <c r="A60" s="47">
        <v>67561</v>
      </c>
      <c r="B60" s="48">
        <v>5</v>
      </c>
      <c r="C60" s="48" t="s">
        <v>37</v>
      </c>
      <c r="D60" s="48">
        <v>98</v>
      </c>
      <c r="E60" s="51">
        <v>27</v>
      </c>
      <c r="F60" s="51">
        <v>27</v>
      </c>
      <c r="G60" s="51">
        <v>29</v>
      </c>
      <c r="H60" s="51">
        <v>27</v>
      </c>
      <c r="I60" s="51">
        <v>26</v>
      </c>
      <c r="J60" s="51">
        <v>28</v>
      </c>
      <c r="K60" s="51">
        <v>26</v>
      </c>
      <c r="L60" s="51">
        <v>26</v>
      </c>
      <c r="M60" s="51">
        <v>26</v>
      </c>
      <c r="N60" s="51">
        <v>25</v>
      </c>
      <c r="O60" s="51">
        <v>28</v>
      </c>
      <c r="P60" s="51">
        <v>28</v>
      </c>
      <c r="Q60" s="51">
        <v>26.9</v>
      </c>
    </row>
    <row r="61" spans="1:18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67561</v>
      </c>
      <c r="B69" s="6">
        <v>11</v>
      </c>
      <c r="C69" s="6" t="s">
        <v>47</v>
      </c>
      <c r="D69" s="6">
        <v>6</v>
      </c>
      <c r="E69" s="14">
        <v>0</v>
      </c>
      <c r="F69" s="14">
        <v>67.3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6">
        <v>338.9</v>
      </c>
    </row>
    <row r="70" spans="1:17" s="3" customFormat="1" ht="16" thickBot="1" x14ac:dyDescent="0.4">
      <c r="A70" s="9">
        <v>67561</v>
      </c>
      <c r="B70" s="6">
        <v>11</v>
      </c>
      <c r="C70" s="6" t="s">
        <v>48</v>
      </c>
      <c r="D70" s="6">
        <v>7</v>
      </c>
      <c r="E70" s="14">
        <v>143.1</v>
      </c>
      <c r="F70" s="14">
        <v>67.3</v>
      </c>
      <c r="G70" s="14">
        <v>146</v>
      </c>
      <c r="H70" s="14">
        <v>1.9</v>
      </c>
      <c r="I70" s="14">
        <v>2.2999999999999998</v>
      </c>
      <c r="J70" s="14">
        <v>0</v>
      </c>
      <c r="K70" s="14">
        <v>0</v>
      </c>
      <c r="L70" s="14">
        <v>0</v>
      </c>
      <c r="M70" s="14">
        <v>13.1</v>
      </c>
      <c r="N70" s="14">
        <v>47</v>
      </c>
      <c r="O70" s="14">
        <v>96.5</v>
      </c>
      <c r="P70" s="14">
        <v>204</v>
      </c>
      <c r="Q70" s="16">
        <v>721.2</v>
      </c>
    </row>
    <row r="71" spans="1:17" s="3" customFormat="1" ht="16" thickBot="1" x14ac:dyDescent="0.4">
      <c r="A71" s="9">
        <v>67561</v>
      </c>
      <c r="B71" s="6">
        <v>11</v>
      </c>
      <c r="C71" s="6" t="s">
        <v>49</v>
      </c>
      <c r="D71" s="6">
        <v>8</v>
      </c>
      <c r="E71" s="14">
        <v>273.36</v>
      </c>
      <c r="F71" s="15">
        <v>207.96</v>
      </c>
      <c r="G71" s="14">
        <v>148.84</v>
      </c>
      <c r="H71" s="14">
        <v>9.16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7.66</v>
      </c>
      <c r="O71" s="14">
        <v>93.14</v>
      </c>
      <c r="P71" s="14">
        <v>253.34</v>
      </c>
      <c r="Q71" s="16">
        <v>1081.58</v>
      </c>
    </row>
    <row r="72" spans="1:17" s="3" customFormat="1" ht="16" thickBot="1" x14ac:dyDescent="0.4">
      <c r="A72" s="9">
        <v>67561</v>
      </c>
      <c r="B72" s="6">
        <v>11</v>
      </c>
      <c r="C72" s="6" t="s">
        <v>50</v>
      </c>
      <c r="D72" s="6">
        <v>9</v>
      </c>
      <c r="E72" s="14">
        <v>326.52</v>
      </c>
      <c r="F72" s="14">
        <v>247.56</v>
      </c>
      <c r="G72" s="14">
        <v>180</v>
      </c>
      <c r="H72" s="14">
        <v>23.96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19.02</v>
      </c>
      <c r="O72" s="14">
        <v>118.3</v>
      </c>
      <c r="P72" s="14">
        <v>287.7</v>
      </c>
      <c r="Q72" s="16">
        <v>1204.3399999999999</v>
      </c>
    </row>
    <row r="73" spans="1:17" s="3" customFormat="1" ht="16" thickBot="1" x14ac:dyDescent="0.4">
      <c r="A73" s="9">
        <v>67561</v>
      </c>
      <c r="B73" s="6">
        <v>11</v>
      </c>
      <c r="C73" s="6" t="s">
        <v>51</v>
      </c>
      <c r="D73" s="6">
        <v>10</v>
      </c>
      <c r="E73" s="14">
        <v>406.9</v>
      </c>
      <c r="F73" s="15">
        <v>311.3</v>
      </c>
      <c r="G73" s="14">
        <v>241.8</v>
      </c>
      <c r="H73" s="14">
        <v>30.92</v>
      </c>
      <c r="I73" s="14">
        <v>3.84</v>
      </c>
      <c r="J73" s="14">
        <v>0</v>
      </c>
      <c r="K73" s="14">
        <v>0</v>
      </c>
      <c r="L73" s="14">
        <v>0</v>
      </c>
      <c r="M73" s="14">
        <v>0</v>
      </c>
      <c r="N73" s="14">
        <v>34.619999999999997</v>
      </c>
      <c r="O73" s="14">
        <v>167.86</v>
      </c>
      <c r="P73" s="14">
        <v>348.44</v>
      </c>
      <c r="Q73" s="16">
        <v>1317.46</v>
      </c>
    </row>
    <row r="74" spans="1:17" s="3" customFormat="1" ht="16" thickBot="1" x14ac:dyDescent="0.4">
      <c r="A74" s="9">
        <v>67561</v>
      </c>
      <c r="B74" s="6">
        <v>11</v>
      </c>
      <c r="C74" s="6" t="s">
        <v>52</v>
      </c>
      <c r="D74" s="6">
        <v>11</v>
      </c>
      <c r="E74" s="14">
        <v>529.9</v>
      </c>
      <c r="F74" s="14">
        <v>411.3</v>
      </c>
      <c r="G74" s="14">
        <v>315.2</v>
      </c>
      <c r="H74" s="14">
        <v>142.1</v>
      </c>
      <c r="I74" s="14">
        <v>23.4</v>
      </c>
      <c r="J74" s="14">
        <v>1</v>
      </c>
      <c r="K74" s="14">
        <v>7.2</v>
      </c>
      <c r="L74" s="15">
        <v>0.8</v>
      </c>
      <c r="M74" s="14">
        <v>13.1</v>
      </c>
      <c r="N74" s="14">
        <v>92.5</v>
      </c>
      <c r="O74" s="14">
        <v>239.9</v>
      </c>
      <c r="P74" s="14">
        <v>451.1</v>
      </c>
      <c r="Q74" s="16">
        <v>1471.2</v>
      </c>
    </row>
    <row r="75" spans="1:17" s="3" customFormat="1" ht="16" thickBot="1" x14ac:dyDescent="0.4">
      <c r="A75" s="9">
        <v>67561</v>
      </c>
      <c r="B75" s="6">
        <v>11</v>
      </c>
      <c r="C75" s="6" t="s">
        <v>37</v>
      </c>
      <c r="D75" s="6">
        <v>98</v>
      </c>
      <c r="E75" s="14">
        <v>29</v>
      </c>
      <c r="F75" s="14">
        <v>29</v>
      </c>
      <c r="G75" s="14">
        <v>29</v>
      </c>
      <c r="H75" s="14">
        <v>29</v>
      </c>
      <c r="I75" s="14">
        <v>29</v>
      </c>
      <c r="J75" s="14">
        <v>29</v>
      </c>
      <c r="K75" s="14">
        <v>29</v>
      </c>
      <c r="L75" s="14">
        <v>29</v>
      </c>
      <c r="M75" s="14">
        <v>29</v>
      </c>
      <c r="N75" s="14">
        <v>29</v>
      </c>
      <c r="O75" s="14">
        <v>29</v>
      </c>
      <c r="P75" s="14">
        <v>29</v>
      </c>
      <c r="Q75" s="14">
        <v>29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46" customFormat="1" ht="16" thickBot="1" x14ac:dyDescent="0.4">
      <c r="A80" s="42" t="s">
        <v>7</v>
      </c>
      <c r="B80" s="43" t="s">
        <v>16</v>
      </c>
      <c r="C80" s="43" t="s">
        <v>21</v>
      </c>
      <c r="D80" s="43" t="s">
        <v>22</v>
      </c>
      <c r="E80" s="50" t="s">
        <v>23</v>
      </c>
      <c r="F80" s="50" t="s">
        <v>24</v>
      </c>
      <c r="G80" s="50" t="s">
        <v>25</v>
      </c>
      <c r="H80" s="50" t="s">
        <v>26</v>
      </c>
      <c r="I80" s="50" t="s">
        <v>27</v>
      </c>
      <c r="J80" s="50" t="s">
        <v>28</v>
      </c>
      <c r="K80" s="50" t="s">
        <v>29</v>
      </c>
      <c r="L80" s="50" t="s">
        <v>30</v>
      </c>
      <c r="M80" s="50" t="s">
        <v>31</v>
      </c>
      <c r="N80" s="50" t="s">
        <v>32</v>
      </c>
      <c r="O80" s="50" t="s">
        <v>33</v>
      </c>
      <c r="P80" s="50" t="s">
        <v>34</v>
      </c>
      <c r="Q80" s="50" t="s">
        <v>35</v>
      </c>
    </row>
    <row r="81" spans="1:17" s="46" customFormat="1" ht="16" thickBot="1" x14ac:dyDescent="0.4">
      <c r="A81" s="47">
        <v>67561</v>
      </c>
      <c r="B81" s="48">
        <v>12</v>
      </c>
      <c r="C81" s="48" t="s">
        <v>39</v>
      </c>
      <c r="D81" s="48">
        <v>5</v>
      </c>
      <c r="E81" s="51">
        <v>26</v>
      </c>
      <c r="F81" s="51">
        <v>27</v>
      </c>
      <c r="G81" s="51">
        <v>26</v>
      </c>
      <c r="H81" s="51">
        <v>26</v>
      </c>
      <c r="I81" s="51">
        <v>27</v>
      </c>
      <c r="J81" s="51">
        <v>23</v>
      </c>
      <c r="K81" s="51">
        <v>20</v>
      </c>
      <c r="L81" s="55">
        <v>26</v>
      </c>
      <c r="M81" s="51">
        <v>26</v>
      </c>
      <c r="N81" s="51">
        <v>25</v>
      </c>
      <c r="O81" s="51">
        <v>25</v>
      </c>
      <c r="P81" s="51">
        <v>26</v>
      </c>
      <c r="Q81" s="51">
        <f>AVERAGE(E81:P81)</f>
        <v>25.25</v>
      </c>
    </row>
    <row r="82" spans="1:17" s="46" customFormat="1" ht="16" thickBot="1" x14ac:dyDescent="0.4">
      <c r="A82" s="47">
        <v>67561</v>
      </c>
      <c r="B82" s="48">
        <v>12</v>
      </c>
      <c r="C82" s="48" t="s">
        <v>37</v>
      </c>
      <c r="D82" s="48">
        <v>98</v>
      </c>
      <c r="E82" s="51">
        <v>29</v>
      </c>
      <c r="F82" s="51">
        <v>30</v>
      </c>
      <c r="G82" s="51">
        <v>29</v>
      </c>
      <c r="H82" s="51">
        <v>28</v>
      </c>
      <c r="I82" s="51">
        <v>28</v>
      </c>
      <c r="J82" s="51">
        <v>26</v>
      </c>
      <c r="K82" s="51">
        <v>28</v>
      </c>
      <c r="L82" s="51">
        <v>27</v>
      </c>
      <c r="M82" s="51">
        <v>27</v>
      </c>
      <c r="N82" s="51">
        <v>27</v>
      </c>
      <c r="O82" s="51">
        <v>27</v>
      </c>
      <c r="P82" s="51">
        <v>28</v>
      </c>
      <c r="Q82" s="51">
        <f>AVERAGE(E82:P82)</f>
        <v>27.833333333333332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46" customFormat="1" ht="16" thickBot="1" x14ac:dyDescent="0.4">
      <c r="A89" s="42" t="s">
        <v>7</v>
      </c>
      <c r="B89" s="43" t="s">
        <v>16</v>
      </c>
      <c r="C89" s="43" t="s">
        <v>21</v>
      </c>
      <c r="D89" s="43" t="s">
        <v>22</v>
      </c>
      <c r="E89" s="50" t="s">
        <v>23</v>
      </c>
      <c r="F89" s="50" t="s">
        <v>24</v>
      </c>
      <c r="G89" s="50" t="s">
        <v>25</v>
      </c>
      <c r="H89" s="50" t="s">
        <v>26</v>
      </c>
      <c r="I89" s="50" t="s">
        <v>27</v>
      </c>
      <c r="J89" s="50" t="s">
        <v>28</v>
      </c>
      <c r="K89" s="50" t="s">
        <v>29</v>
      </c>
      <c r="L89" s="50" t="s">
        <v>30</v>
      </c>
      <c r="M89" s="50" t="s">
        <v>31</v>
      </c>
      <c r="N89" s="50" t="s">
        <v>32</v>
      </c>
      <c r="O89" s="50" t="s">
        <v>33</v>
      </c>
      <c r="P89" s="50" t="s">
        <v>34</v>
      </c>
      <c r="Q89" s="50" t="s">
        <v>35</v>
      </c>
    </row>
    <row r="90" spans="1:17" s="46" customFormat="1" ht="16" thickBot="1" x14ac:dyDescent="0.4">
      <c r="A90" s="47">
        <v>67561</v>
      </c>
      <c r="B90" s="48">
        <v>12</v>
      </c>
      <c r="C90" s="48" t="s">
        <v>39</v>
      </c>
      <c r="D90" s="48">
        <v>5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25</v>
      </c>
      <c r="N90" s="51">
        <v>25</v>
      </c>
      <c r="O90" s="51">
        <v>19</v>
      </c>
      <c r="P90" s="51">
        <v>0</v>
      </c>
      <c r="Q90" s="51">
        <f>AVERAGE(L89:P90)</f>
        <v>13.8</v>
      </c>
    </row>
    <row r="91" spans="1:17" s="46" customFormat="1" ht="16" thickBot="1" x14ac:dyDescent="0.4">
      <c r="A91" s="47">
        <v>67561</v>
      </c>
      <c r="B91" s="48">
        <v>12</v>
      </c>
      <c r="C91" s="48" t="s">
        <v>37</v>
      </c>
      <c r="D91" s="48">
        <v>98</v>
      </c>
      <c r="E91" s="51">
        <v>29</v>
      </c>
      <c r="F91" s="51">
        <v>30</v>
      </c>
      <c r="G91" s="51">
        <v>29</v>
      </c>
      <c r="H91" s="51">
        <v>28</v>
      </c>
      <c r="I91" s="51">
        <v>28</v>
      </c>
      <c r="J91" s="51">
        <v>26</v>
      </c>
      <c r="K91" s="51">
        <v>28</v>
      </c>
      <c r="L91" s="51">
        <v>27</v>
      </c>
      <c r="M91" s="51">
        <v>27</v>
      </c>
      <c r="N91" s="51">
        <v>27</v>
      </c>
      <c r="O91" s="51">
        <v>27</v>
      </c>
      <c r="P91" s="51">
        <v>28</v>
      </c>
      <c r="Q91" s="51">
        <v>27.833333333333332</v>
      </c>
    </row>
    <row r="92" spans="1:17" s="46" customFormat="1" ht="16" thickBot="1" x14ac:dyDescent="0.4">
      <c r="A92" s="47"/>
      <c r="B92" s="48"/>
      <c r="C92" s="48"/>
      <c r="D92" s="4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4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46" customFormat="1" ht="16" thickBot="1" x14ac:dyDescent="0.4">
      <c r="A99" s="47">
        <v>67561</v>
      </c>
      <c r="B99" s="48">
        <v>12</v>
      </c>
      <c r="C99" s="48" t="s">
        <v>39</v>
      </c>
      <c r="D99" s="48">
        <v>5</v>
      </c>
      <c r="E99" s="186">
        <v>0</v>
      </c>
      <c r="F99" s="186">
        <v>0</v>
      </c>
      <c r="G99" s="186">
        <v>0</v>
      </c>
      <c r="H99" s="186">
        <v>0</v>
      </c>
      <c r="I99" s="186">
        <v>0</v>
      </c>
      <c r="J99" s="186">
        <v>0</v>
      </c>
      <c r="K99" s="186">
        <v>0</v>
      </c>
      <c r="L99" s="186">
        <v>0</v>
      </c>
      <c r="M99" s="186">
        <v>0</v>
      </c>
      <c r="N99" s="186">
        <v>0</v>
      </c>
      <c r="O99" s="186">
        <v>0</v>
      </c>
      <c r="P99" s="186">
        <v>0</v>
      </c>
      <c r="Q99" s="52">
        <v>0</v>
      </c>
    </row>
    <row r="100" spans="1:17" s="46" customFormat="1" ht="16" thickBot="1" x14ac:dyDescent="0.4">
      <c r="A100" s="47">
        <v>67561</v>
      </c>
      <c r="B100" s="48">
        <v>12</v>
      </c>
      <c r="C100" s="48" t="s">
        <v>37</v>
      </c>
      <c r="D100" s="48">
        <v>98</v>
      </c>
      <c r="E100" s="51">
        <v>29</v>
      </c>
      <c r="F100" s="51">
        <v>30</v>
      </c>
      <c r="G100" s="51">
        <v>29</v>
      </c>
      <c r="H100" s="51">
        <v>28</v>
      </c>
      <c r="I100" s="51">
        <v>28</v>
      </c>
      <c r="J100" s="51">
        <v>26</v>
      </c>
      <c r="K100" s="51">
        <v>28</v>
      </c>
      <c r="L100" s="51">
        <v>27</v>
      </c>
      <c r="M100" s="51">
        <v>27</v>
      </c>
      <c r="N100" s="51">
        <v>27</v>
      </c>
      <c r="O100" s="51">
        <v>27</v>
      </c>
      <c r="P100" s="51">
        <v>28</v>
      </c>
      <c r="Q100" s="52">
        <v>27.833333333333332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67561</v>
      </c>
      <c r="B108" s="6">
        <v>12</v>
      </c>
      <c r="C108" s="6" t="s">
        <v>39</v>
      </c>
      <c r="D108" s="6">
        <v>5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</row>
    <row r="109" spans="1:17" s="3" customFormat="1" ht="16" thickBot="1" x14ac:dyDescent="0.4">
      <c r="A109" s="9">
        <v>67561</v>
      </c>
      <c r="B109" s="6">
        <v>12</v>
      </c>
      <c r="C109" s="6" t="s">
        <v>37</v>
      </c>
      <c r="D109" s="6">
        <v>98</v>
      </c>
      <c r="E109" s="14">
        <v>29</v>
      </c>
      <c r="F109" s="14">
        <v>30</v>
      </c>
      <c r="G109" s="14">
        <v>29</v>
      </c>
      <c r="H109" s="14">
        <v>28</v>
      </c>
      <c r="I109" s="14">
        <v>28</v>
      </c>
      <c r="J109" s="14">
        <v>26</v>
      </c>
      <c r="K109" s="14">
        <v>28</v>
      </c>
      <c r="L109" s="14">
        <v>27</v>
      </c>
      <c r="M109" s="14">
        <v>27</v>
      </c>
      <c r="N109" s="14">
        <v>27</v>
      </c>
      <c r="O109" s="14">
        <v>27</v>
      </c>
      <c r="P109" s="14">
        <v>28</v>
      </c>
      <c r="Q109" s="16">
        <v>27.833333333333332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67561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67561</v>
      </c>
      <c r="B118" s="6">
        <v>14</v>
      </c>
      <c r="C118" s="6" t="s">
        <v>37</v>
      </c>
      <c r="D118" s="6">
        <v>98</v>
      </c>
      <c r="E118" s="3">
        <v>29</v>
      </c>
      <c r="F118" s="3">
        <v>30</v>
      </c>
      <c r="G118" s="3">
        <v>29</v>
      </c>
      <c r="H118" s="3">
        <v>28</v>
      </c>
      <c r="I118" s="3">
        <v>28</v>
      </c>
      <c r="J118" s="3">
        <v>26</v>
      </c>
      <c r="K118" s="3">
        <v>28</v>
      </c>
      <c r="L118" s="3">
        <v>27</v>
      </c>
      <c r="M118" s="3">
        <v>27</v>
      </c>
      <c r="N118" s="3">
        <v>27</v>
      </c>
      <c r="O118" s="3">
        <v>27</v>
      </c>
      <c r="P118" s="3">
        <v>28</v>
      </c>
      <c r="Q118" s="3">
        <v>27.833333333333332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67561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1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</row>
    <row r="127" spans="1:17" s="3" customFormat="1" ht="16" thickBot="1" x14ac:dyDescent="0.4">
      <c r="A127" s="9">
        <v>67561</v>
      </c>
      <c r="B127" s="6">
        <v>15</v>
      </c>
      <c r="C127" s="6" t="s">
        <v>37</v>
      </c>
      <c r="D127" s="6">
        <v>98</v>
      </c>
      <c r="E127" s="14">
        <v>27</v>
      </c>
      <c r="F127" s="14">
        <v>27</v>
      </c>
      <c r="G127" s="15">
        <v>29</v>
      </c>
      <c r="H127" s="14">
        <v>27</v>
      </c>
      <c r="I127" s="14">
        <v>26</v>
      </c>
      <c r="J127" s="14">
        <v>28</v>
      </c>
      <c r="K127" s="14">
        <v>26</v>
      </c>
      <c r="L127" s="14">
        <v>26</v>
      </c>
      <c r="M127" s="14">
        <v>26</v>
      </c>
      <c r="N127" s="14">
        <v>25</v>
      </c>
      <c r="O127" s="15">
        <v>28</v>
      </c>
      <c r="P127" s="14">
        <v>28</v>
      </c>
      <c r="Q127" s="14">
        <v>27.833333333333332</v>
      </c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7" s="3" customFormat="1" ht="16" thickBot="1" x14ac:dyDescent="0.4">
      <c r="A135" s="9">
        <v>67561</v>
      </c>
      <c r="B135" s="6">
        <v>16</v>
      </c>
      <c r="C135" s="6" t="s">
        <v>39</v>
      </c>
      <c r="D135" s="6">
        <v>5</v>
      </c>
      <c r="E135" s="14">
        <v>27</v>
      </c>
      <c r="F135" s="14">
        <v>28</v>
      </c>
      <c r="G135" s="14">
        <v>27</v>
      </c>
      <c r="H135" s="14">
        <v>19</v>
      </c>
      <c r="I135" s="14">
        <v>5</v>
      </c>
      <c r="J135" s="14">
        <v>0</v>
      </c>
      <c r="K135" s="14">
        <v>1</v>
      </c>
      <c r="L135" s="15">
        <v>0</v>
      </c>
      <c r="M135" s="14">
        <v>5</v>
      </c>
      <c r="N135" s="14">
        <v>18</v>
      </c>
      <c r="O135" s="14">
        <v>25</v>
      </c>
      <c r="P135" s="14">
        <v>27</v>
      </c>
      <c r="Q135" s="14">
        <f>SUM(E135:P135)</f>
        <v>182</v>
      </c>
    </row>
    <row r="136" spans="1:17" s="3" customFormat="1" ht="16" thickBot="1" x14ac:dyDescent="0.4">
      <c r="A136" s="9">
        <v>67561</v>
      </c>
      <c r="B136" s="6">
        <v>16</v>
      </c>
      <c r="C136" s="6" t="s">
        <v>37</v>
      </c>
      <c r="D136" s="6">
        <v>98</v>
      </c>
      <c r="E136" s="24">
        <v>29</v>
      </c>
      <c r="F136" s="24">
        <v>29</v>
      </c>
      <c r="G136" s="24">
        <v>29</v>
      </c>
      <c r="H136" s="24">
        <v>29</v>
      </c>
      <c r="I136" s="24">
        <v>29</v>
      </c>
      <c r="J136" s="24">
        <v>29</v>
      </c>
      <c r="K136" s="24">
        <v>29</v>
      </c>
      <c r="L136" s="24">
        <v>29</v>
      </c>
      <c r="M136" s="24">
        <v>29</v>
      </c>
      <c r="N136" s="24">
        <v>29</v>
      </c>
      <c r="O136" s="24">
        <v>29</v>
      </c>
      <c r="P136" s="24">
        <v>29</v>
      </c>
      <c r="Q136" s="24">
        <v>29</v>
      </c>
    </row>
    <row r="137" spans="1:17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7" s="3" customFormat="1" ht="16" thickBot="1" x14ac:dyDescent="0.4">
      <c r="A144" s="9">
        <v>67561</v>
      </c>
      <c r="B144" s="6">
        <v>16</v>
      </c>
      <c r="C144" s="6" t="s">
        <v>39</v>
      </c>
      <c r="D144" s="6">
        <v>5</v>
      </c>
      <c r="E144" s="14">
        <v>27</v>
      </c>
      <c r="F144" s="14">
        <v>28</v>
      </c>
      <c r="G144" s="14">
        <v>27</v>
      </c>
      <c r="H144" s="14">
        <v>16</v>
      </c>
      <c r="I144" s="14">
        <v>3</v>
      </c>
      <c r="J144" s="14">
        <v>0</v>
      </c>
      <c r="K144" s="14">
        <v>0</v>
      </c>
      <c r="L144" s="15">
        <v>0</v>
      </c>
      <c r="M144" s="14">
        <v>1</v>
      </c>
      <c r="N144" s="14">
        <v>15</v>
      </c>
      <c r="O144" s="14">
        <v>25</v>
      </c>
      <c r="P144" s="14">
        <v>27</v>
      </c>
      <c r="Q144" s="14">
        <f>SUM(E144:P144)</f>
        <v>169</v>
      </c>
    </row>
    <row r="145" spans="1:17" s="3" customFormat="1" ht="16" thickBot="1" x14ac:dyDescent="0.4">
      <c r="A145" s="9">
        <v>67561</v>
      </c>
      <c r="B145" s="6">
        <v>16</v>
      </c>
      <c r="C145" s="6" t="s">
        <v>37</v>
      </c>
      <c r="D145" s="6">
        <v>98</v>
      </c>
      <c r="E145" s="14">
        <v>29</v>
      </c>
      <c r="F145" s="15">
        <v>29</v>
      </c>
      <c r="G145" s="14">
        <v>29</v>
      </c>
      <c r="H145" s="14">
        <v>29</v>
      </c>
      <c r="I145" s="15">
        <v>29</v>
      </c>
      <c r="J145" s="14">
        <v>29</v>
      </c>
      <c r="K145" s="14">
        <v>29</v>
      </c>
      <c r="L145" s="14">
        <v>29</v>
      </c>
      <c r="M145" s="14">
        <v>29</v>
      </c>
      <c r="N145" s="14">
        <v>29</v>
      </c>
      <c r="O145" s="14">
        <v>29</v>
      </c>
      <c r="P145" s="14">
        <v>29</v>
      </c>
      <c r="Q145" s="14">
        <v>29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67561</v>
      </c>
      <c r="B153" s="6">
        <v>16</v>
      </c>
      <c r="C153" s="6" t="s">
        <v>39</v>
      </c>
      <c r="D153" s="6">
        <v>5</v>
      </c>
      <c r="E153" s="14">
        <v>27</v>
      </c>
      <c r="F153" s="14">
        <v>28</v>
      </c>
      <c r="G153" s="14">
        <v>27</v>
      </c>
      <c r="H153" s="14">
        <v>3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1</v>
      </c>
      <c r="O153" s="14">
        <v>22</v>
      </c>
      <c r="P153" s="14">
        <v>27</v>
      </c>
      <c r="Q153" s="14">
        <f>SUM(E153:P153)</f>
        <v>135</v>
      </c>
    </row>
    <row r="154" spans="1:17" s="3" customFormat="1" ht="16" thickBot="1" x14ac:dyDescent="0.4">
      <c r="A154" s="9">
        <v>67561</v>
      </c>
      <c r="B154" s="6">
        <v>16</v>
      </c>
      <c r="C154" s="6" t="s">
        <v>37</v>
      </c>
      <c r="D154" s="6">
        <v>98</v>
      </c>
      <c r="E154">
        <v>29</v>
      </c>
      <c r="F154">
        <v>29</v>
      </c>
      <c r="G154">
        <v>29</v>
      </c>
      <c r="H154">
        <v>29</v>
      </c>
      <c r="I154">
        <v>29</v>
      </c>
      <c r="J154">
        <v>29</v>
      </c>
      <c r="K154">
        <v>29</v>
      </c>
      <c r="L154">
        <v>29</v>
      </c>
      <c r="M154">
        <v>29</v>
      </c>
      <c r="N154">
        <v>29</v>
      </c>
      <c r="O154">
        <v>29</v>
      </c>
      <c r="P154">
        <v>29</v>
      </c>
      <c r="Q154" s="14">
        <v>29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7" s="3" customFormat="1" ht="16" thickBot="1" x14ac:dyDescent="0.4">
      <c r="A162" s="9">
        <v>67561</v>
      </c>
      <c r="B162" s="6">
        <v>16</v>
      </c>
      <c r="C162" s="6" t="s">
        <v>39</v>
      </c>
      <c r="D162" s="6">
        <v>5</v>
      </c>
      <c r="E162" s="16">
        <v>27</v>
      </c>
      <c r="F162" s="16">
        <v>26</v>
      </c>
      <c r="G162" s="16">
        <v>25</v>
      </c>
      <c r="H162" s="16">
        <v>2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15</v>
      </c>
      <c r="P162" s="16">
        <v>26</v>
      </c>
      <c r="Q162" s="16">
        <f>SUM(E162:P162)</f>
        <v>121</v>
      </c>
    </row>
    <row r="163" spans="1:17" s="3" customFormat="1" ht="16" thickBot="1" x14ac:dyDescent="0.4">
      <c r="A163" s="9">
        <v>67561</v>
      </c>
      <c r="B163" s="6">
        <v>16</v>
      </c>
      <c r="C163" s="6" t="s">
        <v>37</v>
      </c>
      <c r="D163" s="6">
        <v>98</v>
      </c>
      <c r="E163" s="14">
        <v>29</v>
      </c>
      <c r="F163" s="15">
        <v>29</v>
      </c>
      <c r="G163" s="14">
        <v>29</v>
      </c>
      <c r="H163" s="14">
        <v>29</v>
      </c>
      <c r="I163" s="15">
        <v>29</v>
      </c>
      <c r="J163" s="14">
        <v>29</v>
      </c>
      <c r="K163" s="14">
        <v>29</v>
      </c>
      <c r="L163" s="14">
        <v>29</v>
      </c>
      <c r="M163" s="14">
        <v>29</v>
      </c>
      <c r="N163" s="14">
        <v>29</v>
      </c>
      <c r="O163" s="14">
        <v>29</v>
      </c>
      <c r="P163" s="14">
        <v>29</v>
      </c>
      <c r="Q163" s="14">
        <v>29</v>
      </c>
    </row>
    <row r="164" spans="1:17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7" s="3" customFormat="1" ht="16" thickBot="1" x14ac:dyDescent="0.4">
      <c r="A171" s="9">
        <v>67561</v>
      </c>
      <c r="B171" s="6">
        <v>16</v>
      </c>
      <c r="C171" s="6" t="s">
        <v>39</v>
      </c>
      <c r="D171" s="6">
        <v>5</v>
      </c>
      <c r="E171" s="16">
        <v>26</v>
      </c>
      <c r="F171" s="16">
        <v>25</v>
      </c>
      <c r="G171" s="16">
        <v>15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8</v>
      </c>
      <c r="P171" s="16">
        <v>25</v>
      </c>
      <c r="Q171" s="16">
        <f>SUM(E171:P171)</f>
        <v>99</v>
      </c>
    </row>
    <row r="172" spans="1:17" s="3" customFormat="1" ht="16" thickBot="1" x14ac:dyDescent="0.4">
      <c r="A172" s="9">
        <v>67561</v>
      </c>
      <c r="B172" s="6">
        <v>16</v>
      </c>
      <c r="C172" s="6" t="s">
        <v>37</v>
      </c>
      <c r="D172" s="6">
        <v>98</v>
      </c>
      <c r="E172" s="14">
        <v>29</v>
      </c>
      <c r="F172" s="15">
        <v>29</v>
      </c>
      <c r="G172" s="14">
        <v>29</v>
      </c>
      <c r="H172" s="14">
        <v>29</v>
      </c>
      <c r="I172" s="15">
        <v>29</v>
      </c>
      <c r="J172" s="14">
        <v>29</v>
      </c>
      <c r="K172" s="14">
        <v>29</v>
      </c>
      <c r="L172" s="14">
        <v>29</v>
      </c>
      <c r="M172" s="14">
        <v>29</v>
      </c>
      <c r="N172" s="14">
        <v>29</v>
      </c>
      <c r="O172" s="14">
        <v>29</v>
      </c>
      <c r="P172" s="14">
        <v>29</v>
      </c>
      <c r="Q172" s="14">
        <v>29</v>
      </c>
    </row>
    <row r="173" spans="1:17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s="3" customFormat="1" ht="15.5" x14ac:dyDescent="0.35">
      <c r="A175" s="32"/>
      <c r="B175" s="33"/>
      <c r="C175" s="33"/>
      <c r="D175" s="33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3" customFormat="1" ht="16" thickBot="1" x14ac:dyDescent="0.4">
      <c r="A176" s="32"/>
      <c r="B176" s="33"/>
      <c r="C176" s="33"/>
      <c r="D176" s="33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1:17" s="3" customFormat="1" ht="16" thickBot="1" x14ac:dyDescent="0.4">
      <c r="A177" s="5" t="s">
        <v>16</v>
      </c>
      <c r="B177" s="8" t="s">
        <v>17</v>
      </c>
      <c r="C177" s="8" t="s">
        <v>18</v>
      </c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s="3" customFormat="1" ht="16" thickBot="1" x14ac:dyDescent="0.4">
      <c r="A178" s="9">
        <v>20</v>
      </c>
      <c r="B178" s="6" t="s">
        <v>69</v>
      </c>
      <c r="C178" s="6" t="s">
        <v>42</v>
      </c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s="3" customFormat="1" ht="16" thickBot="1" x14ac:dyDescent="0.4">
      <c r="A179" s="4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5" t="s">
        <v>7</v>
      </c>
      <c r="B180" s="8" t="s">
        <v>16</v>
      </c>
      <c r="C180" s="8" t="s">
        <v>21</v>
      </c>
      <c r="D180" s="8" t="s">
        <v>22</v>
      </c>
      <c r="E180" s="13" t="s">
        <v>23</v>
      </c>
      <c r="F180" s="13" t="s">
        <v>24</v>
      </c>
      <c r="G180" s="13" t="s">
        <v>25</v>
      </c>
      <c r="H180" s="13" t="s">
        <v>26</v>
      </c>
      <c r="I180" s="13" t="s">
        <v>27</v>
      </c>
      <c r="J180" s="13" t="s">
        <v>28</v>
      </c>
      <c r="K180" s="13" t="s">
        <v>29</v>
      </c>
      <c r="L180" s="13" t="s">
        <v>30</v>
      </c>
      <c r="M180" s="13" t="s">
        <v>31</v>
      </c>
      <c r="N180" s="13" t="s">
        <v>32</v>
      </c>
      <c r="O180" s="13" t="s">
        <v>33</v>
      </c>
      <c r="P180" s="13" t="s">
        <v>34</v>
      </c>
      <c r="Q180" s="13" t="s">
        <v>35</v>
      </c>
    </row>
    <row r="181" spans="1:17" s="3" customFormat="1" ht="16" thickBot="1" x14ac:dyDescent="0.4">
      <c r="A181" s="9">
        <v>67561</v>
      </c>
      <c r="B181" s="6">
        <v>20</v>
      </c>
      <c r="C181" s="6" t="s">
        <v>70</v>
      </c>
      <c r="D181" s="6">
        <v>2</v>
      </c>
      <c r="E181" s="24">
        <v>16.100000000000001</v>
      </c>
      <c r="F181" s="24">
        <v>15.6</v>
      </c>
      <c r="G181" s="24">
        <v>14.2</v>
      </c>
      <c r="H181" s="24">
        <v>10.7</v>
      </c>
      <c r="I181" s="25">
        <v>7.4</v>
      </c>
      <c r="J181" s="24">
        <v>5</v>
      </c>
      <c r="K181" s="24">
        <v>4.8</v>
      </c>
      <c r="L181" s="24">
        <v>6.9</v>
      </c>
      <c r="M181" s="24">
        <v>10.8</v>
      </c>
      <c r="N181" s="25">
        <v>14.6</v>
      </c>
      <c r="O181" s="24">
        <v>16.2</v>
      </c>
      <c r="P181" s="24">
        <v>16.7</v>
      </c>
      <c r="Q181" s="14">
        <f>AVERAGE(E181:P181)</f>
        <v>11.583333333333334</v>
      </c>
    </row>
    <row r="182" spans="1:17" s="3" customFormat="1" ht="16" thickBot="1" x14ac:dyDescent="0.4">
      <c r="A182" s="9">
        <v>67561</v>
      </c>
      <c r="B182" s="6">
        <v>20</v>
      </c>
      <c r="C182" s="6" t="s">
        <v>71</v>
      </c>
      <c r="D182" s="6">
        <v>15</v>
      </c>
      <c r="E182" s="149">
        <v>2017</v>
      </c>
      <c r="F182" s="149">
        <v>2011</v>
      </c>
      <c r="G182" s="149">
        <v>1994</v>
      </c>
      <c r="H182" s="149">
        <v>2008</v>
      </c>
      <c r="I182" s="149">
        <v>1994</v>
      </c>
      <c r="J182" s="149">
        <v>1994</v>
      </c>
      <c r="K182" s="149">
        <v>1996</v>
      </c>
      <c r="L182" s="149">
        <v>2010</v>
      </c>
      <c r="M182" s="149">
        <v>2006</v>
      </c>
      <c r="N182" s="149">
        <v>2000</v>
      </c>
      <c r="O182" s="149">
        <v>2002</v>
      </c>
      <c r="P182" s="149">
        <v>2000</v>
      </c>
      <c r="Q182" s="149"/>
    </row>
    <row r="183" spans="1:17" s="3" customFormat="1" ht="16" thickBot="1" x14ac:dyDescent="0.4">
      <c r="A183" s="9"/>
      <c r="B183" s="6"/>
      <c r="C183" s="6"/>
      <c r="D183" s="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32"/>
      <c r="B185" s="33"/>
      <c r="C185" s="33"/>
      <c r="D185" s="33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1:17" s="3" customFormat="1" ht="16" thickBot="1" x14ac:dyDescent="0.4">
      <c r="A186" s="5" t="s">
        <v>16</v>
      </c>
      <c r="B186" s="8" t="s">
        <v>17</v>
      </c>
      <c r="C186" s="8" t="s">
        <v>18</v>
      </c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s="3" customFormat="1" ht="16" thickBot="1" x14ac:dyDescent="0.4">
      <c r="A187" s="9">
        <v>21</v>
      </c>
      <c r="B187" s="6" t="s">
        <v>72</v>
      </c>
      <c r="C187" s="6" t="s">
        <v>42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4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5" t="s">
        <v>7</v>
      </c>
      <c r="B189" s="8" t="s">
        <v>16</v>
      </c>
      <c r="C189" s="8" t="s">
        <v>21</v>
      </c>
      <c r="D189" s="8" t="s">
        <v>22</v>
      </c>
      <c r="E189" s="13" t="s">
        <v>23</v>
      </c>
      <c r="F189" s="13" t="s">
        <v>24</v>
      </c>
      <c r="G189" s="13" t="s">
        <v>25</v>
      </c>
      <c r="H189" s="13" t="s">
        <v>26</v>
      </c>
      <c r="I189" s="13" t="s">
        <v>27</v>
      </c>
      <c r="J189" s="13" t="s">
        <v>28</v>
      </c>
      <c r="K189" s="13" t="s">
        <v>29</v>
      </c>
      <c r="L189" s="13" t="s">
        <v>30</v>
      </c>
      <c r="M189" s="13" t="s">
        <v>31</v>
      </c>
      <c r="N189" s="13" t="s">
        <v>32</v>
      </c>
      <c r="O189" s="13" t="s">
        <v>33</v>
      </c>
      <c r="P189" s="13" t="s">
        <v>34</v>
      </c>
      <c r="Q189" s="13" t="s">
        <v>35</v>
      </c>
    </row>
    <row r="190" spans="1:17" s="3" customFormat="1" ht="16" thickBot="1" x14ac:dyDescent="0.4">
      <c r="A190" s="9">
        <v>67561</v>
      </c>
      <c r="B190" s="6">
        <v>21</v>
      </c>
      <c r="C190" s="6" t="s">
        <v>73</v>
      </c>
      <c r="D190" s="6">
        <v>2</v>
      </c>
      <c r="E190" s="17">
        <v>28.9</v>
      </c>
      <c r="F190" s="17">
        <v>29.5</v>
      </c>
      <c r="G190" s="17">
        <v>29.6</v>
      </c>
      <c r="H190" s="17">
        <v>29.5</v>
      </c>
      <c r="I190" s="17">
        <v>28.5</v>
      </c>
      <c r="J190" s="17">
        <v>27.6</v>
      </c>
      <c r="K190" s="17">
        <v>28.5</v>
      </c>
      <c r="L190" s="17">
        <v>30</v>
      </c>
      <c r="M190" s="17">
        <v>33.1</v>
      </c>
      <c r="N190" s="17">
        <v>34.200000000000003</v>
      </c>
      <c r="O190" s="17">
        <v>32.5</v>
      </c>
      <c r="P190" s="17">
        <v>29.9</v>
      </c>
      <c r="Q190" s="14">
        <f>AVERAGE(E190:P190)</f>
        <v>30.149999999999995</v>
      </c>
    </row>
    <row r="191" spans="1:17" s="3" customFormat="1" ht="16" thickBot="1" x14ac:dyDescent="0.4">
      <c r="A191" s="9">
        <v>67561</v>
      </c>
      <c r="B191" s="6">
        <v>21</v>
      </c>
      <c r="C191" s="6" t="s">
        <v>74</v>
      </c>
      <c r="D191" s="6">
        <v>16</v>
      </c>
      <c r="E191" s="17">
        <v>2018</v>
      </c>
      <c r="F191" s="17">
        <v>2005</v>
      </c>
      <c r="G191" s="17">
        <v>2005</v>
      </c>
      <c r="H191" s="17">
        <v>2005</v>
      </c>
      <c r="I191" s="17">
        <v>2008</v>
      </c>
      <c r="J191" s="17">
        <v>2005</v>
      </c>
      <c r="K191" s="17">
        <v>2002</v>
      </c>
      <c r="L191" s="17">
        <v>2005</v>
      </c>
      <c r="M191" s="17">
        <v>2008</v>
      </c>
      <c r="N191" s="17">
        <v>2010</v>
      </c>
      <c r="O191" s="17">
        <v>2014</v>
      </c>
      <c r="P191" s="17">
        <v>1999</v>
      </c>
      <c r="Q191" s="149"/>
    </row>
    <row r="192" spans="1:17" s="46" customFormat="1" ht="16" thickBot="1" x14ac:dyDescent="0.4">
      <c r="A192" s="47"/>
      <c r="B192" s="48"/>
      <c r="C192" s="48"/>
      <c r="D192" s="48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53"/>
      <c r="B194" s="54"/>
      <c r="C194" s="54"/>
      <c r="D194" s="54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</row>
    <row r="195" spans="1:17" s="46" customFormat="1" ht="16" thickBot="1" x14ac:dyDescent="0.4">
      <c r="A195" s="42" t="s">
        <v>16</v>
      </c>
      <c r="B195" s="43" t="s">
        <v>17</v>
      </c>
      <c r="C195" s="43" t="s">
        <v>18</v>
      </c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s="46" customFormat="1" ht="16" thickBot="1" x14ac:dyDescent="0.4">
      <c r="A196" s="47">
        <v>22</v>
      </c>
      <c r="B196" s="48" t="s">
        <v>75</v>
      </c>
      <c r="C196" s="48" t="s">
        <v>42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9"/>
      <c r="B197" s="44"/>
      <c r="C197" s="44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2" t="s">
        <v>7</v>
      </c>
      <c r="B198" s="43" t="s">
        <v>16</v>
      </c>
      <c r="C198" s="43" t="s">
        <v>21</v>
      </c>
      <c r="D198" s="43" t="s">
        <v>22</v>
      </c>
      <c r="E198" s="50" t="s">
        <v>23</v>
      </c>
      <c r="F198" s="50" t="s">
        <v>24</v>
      </c>
      <c r="G198" s="50" t="s">
        <v>25</v>
      </c>
      <c r="H198" s="50" t="s">
        <v>26</v>
      </c>
      <c r="I198" s="50" t="s">
        <v>27</v>
      </c>
      <c r="J198" s="50" t="s">
        <v>28</v>
      </c>
      <c r="K198" s="50" t="s">
        <v>29</v>
      </c>
      <c r="L198" s="50" t="s">
        <v>30</v>
      </c>
      <c r="M198" s="50" t="s">
        <v>31</v>
      </c>
      <c r="N198" s="50" t="s">
        <v>32</v>
      </c>
      <c r="O198" s="50" t="s">
        <v>33</v>
      </c>
      <c r="P198" s="50" t="s">
        <v>34</v>
      </c>
      <c r="Q198" s="50" t="s">
        <v>35</v>
      </c>
    </row>
    <row r="199" spans="1:17" s="46" customFormat="1" ht="16" thickBot="1" x14ac:dyDescent="0.4">
      <c r="A199" s="47">
        <v>67561</v>
      </c>
      <c r="B199" s="48">
        <v>22</v>
      </c>
      <c r="C199" s="48" t="s">
        <v>70</v>
      </c>
      <c r="D199" s="48">
        <v>2</v>
      </c>
      <c r="E199" s="51">
        <v>34.200000000000003</v>
      </c>
      <c r="F199" s="51">
        <v>32.9</v>
      </c>
      <c r="G199" s="51">
        <v>31.9</v>
      </c>
      <c r="H199" s="51">
        <v>32.299999999999997</v>
      </c>
      <c r="I199" s="51">
        <v>31.8</v>
      </c>
      <c r="J199" s="51">
        <v>30.7</v>
      </c>
      <c r="K199" s="51">
        <v>31.1</v>
      </c>
      <c r="L199" s="51">
        <v>34.1</v>
      </c>
      <c r="M199" s="51">
        <v>39.6</v>
      </c>
      <c r="N199" s="51">
        <v>36.9</v>
      </c>
      <c r="O199" s="51">
        <v>36.799999999999997</v>
      </c>
      <c r="P199" s="51">
        <v>34.5</v>
      </c>
      <c r="Q199" s="51">
        <f>AVERAGE(E199:P199)</f>
        <v>33.9</v>
      </c>
    </row>
    <row r="200" spans="1:17" s="46" customFormat="1" ht="16" thickBot="1" x14ac:dyDescent="0.4">
      <c r="A200" s="47">
        <v>67561</v>
      </c>
      <c r="B200" s="48">
        <v>22</v>
      </c>
      <c r="C200" s="48" t="s">
        <v>71</v>
      </c>
      <c r="D200" s="48">
        <v>15</v>
      </c>
      <c r="E200" s="130" t="s">
        <v>478</v>
      </c>
      <c r="F200" s="130" t="s">
        <v>309</v>
      </c>
      <c r="G200" s="130" t="s">
        <v>527</v>
      </c>
      <c r="H200" s="130" t="s">
        <v>165</v>
      </c>
      <c r="I200" s="130" t="s">
        <v>128</v>
      </c>
      <c r="J200" s="130" t="s">
        <v>528</v>
      </c>
      <c r="K200" s="130" t="s">
        <v>263</v>
      </c>
      <c r="L200" s="130" t="s">
        <v>454</v>
      </c>
      <c r="M200" s="130" t="s">
        <v>338</v>
      </c>
      <c r="N200" s="187" t="s">
        <v>85</v>
      </c>
      <c r="O200" s="130" t="s">
        <v>387</v>
      </c>
      <c r="P200" s="187" t="s">
        <v>428</v>
      </c>
      <c r="Q200" s="130"/>
    </row>
    <row r="201" spans="1:17" s="46" customFormat="1" ht="16" thickBot="1" x14ac:dyDescent="0.4">
      <c r="A201" s="47"/>
      <c r="B201" s="48"/>
      <c r="C201" s="48"/>
      <c r="D201" s="48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 spans="1:17" s="46" customFormat="1" ht="16" thickBot="1" x14ac:dyDescent="0.4">
      <c r="A202" s="47"/>
      <c r="B202" s="48"/>
      <c r="C202" s="48"/>
      <c r="D202" s="48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 spans="1:17" s="46" customFormat="1" ht="16" thickBot="1" x14ac:dyDescent="0.4">
      <c r="A203" s="53"/>
      <c r="B203" s="54"/>
      <c r="C203" s="54"/>
      <c r="D203" s="54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</row>
    <row r="204" spans="1:17" s="46" customFormat="1" ht="16" thickBot="1" x14ac:dyDescent="0.4">
      <c r="A204" s="42" t="s">
        <v>16</v>
      </c>
      <c r="B204" s="43" t="s">
        <v>17</v>
      </c>
      <c r="C204" s="43" t="s">
        <v>18</v>
      </c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s="46" customFormat="1" ht="16" thickBot="1" x14ac:dyDescent="0.4">
      <c r="A205" s="47">
        <v>23</v>
      </c>
      <c r="B205" s="48" t="s">
        <v>88</v>
      </c>
      <c r="C205" s="48" t="s">
        <v>42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9"/>
      <c r="B206" s="44"/>
      <c r="C206" s="44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2" t="s">
        <v>7</v>
      </c>
      <c r="B207" s="43" t="s">
        <v>16</v>
      </c>
      <c r="C207" s="43" t="s">
        <v>21</v>
      </c>
      <c r="D207" s="43" t="s">
        <v>22</v>
      </c>
      <c r="E207" s="50" t="s">
        <v>23</v>
      </c>
      <c r="F207" s="50" t="s">
        <v>24</v>
      </c>
      <c r="G207" s="50" t="s">
        <v>25</v>
      </c>
      <c r="H207" s="50" t="s">
        <v>26</v>
      </c>
      <c r="I207" s="50" t="s">
        <v>27</v>
      </c>
      <c r="J207" s="50" t="s">
        <v>28</v>
      </c>
      <c r="K207" s="50" t="s">
        <v>29</v>
      </c>
      <c r="L207" s="50" t="s">
        <v>30</v>
      </c>
      <c r="M207" s="50" t="s">
        <v>31</v>
      </c>
      <c r="N207" s="50" t="s">
        <v>32</v>
      </c>
      <c r="O207" s="50" t="s">
        <v>33</v>
      </c>
      <c r="P207" s="50" t="s">
        <v>34</v>
      </c>
      <c r="Q207" s="50" t="s">
        <v>35</v>
      </c>
    </row>
    <row r="208" spans="1:17" s="46" customFormat="1" ht="16" thickBot="1" x14ac:dyDescent="0.4">
      <c r="A208" s="47">
        <v>67561</v>
      </c>
      <c r="B208" s="48">
        <v>23</v>
      </c>
      <c r="C208" s="48" t="s">
        <v>73</v>
      </c>
      <c r="D208" s="48">
        <v>3</v>
      </c>
      <c r="E208" s="51">
        <v>11</v>
      </c>
      <c r="F208" s="51">
        <v>10.6</v>
      </c>
      <c r="G208" s="51">
        <v>10.199999999999999</v>
      </c>
      <c r="H208" s="51">
        <v>6.2</v>
      </c>
      <c r="I208" s="51">
        <v>0.5</v>
      </c>
      <c r="J208" s="51">
        <v>-0.9</v>
      </c>
      <c r="K208" s="51">
        <v>0.2</v>
      </c>
      <c r="L208" s="51">
        <v>0.8</v>
      </c>
      <c r="M208" s="51">
        <v>4</v>
      </c>
      <c r="N208" s="51">
        <v>6.5</v>
      </c>
      <c r="O208" s="51">
        <v>10.199999999999999</v>
      </c>
      <c r="P208" s="51">
        <v>11.4</v>
      </c>
      <c r="Q208" s="51">
        <f>AVERAGE(E208:P208)</f>
        <v>5.8916666666666666</v>
      </c>
    </row>
    <row r="209" spans="1:17" s="46" customFormat="1" ht="16" thickBot="1" x14ac:dyDescent="0.4">
      <c r="A209" s="47">
        <v>67561</v>
      </c>
      <c r="B209" s="48">
        <v>23</v>
      </c>
      <c r="C209" s="48" t="s">
        <v>74</v>
      </c>
      <c r="D209" s="48">
        <v>16</v>
      </c>
      <c r="E209" s="130" t="s">
        <v>529</v>
      </c>
      <c r="F209" s="130" t="s">
        <v>135</v>
      </c>
      <c r="G209" s="130" t="s">
        <v>136</v>
      </c>
      <c r="H209" s="130" t="s">
        <v>137</v>
      </c>
      <c r="I209" s="130" t="s">
        <v>213</v>
      </c>
      <c r="J209" s="130" t="s">
        <v>138</v>
      </c>
      <c r="K209" s="130" t="s">
        <v>139</v>
      </c>
      <c r="L209" s="130" t="s">
        <v>77</v>
      </c>
      <c r="M209" s="130" t="s">
        <v>140</v>
      </c>
      <c r="N209" s="130" t="s">
        <v>141</v>
      </c>
      <c r="O209" s="130" t="s">
        <v>142</v>
      </c>
      <c r="P209" s="130" t="s">
        <v>143</v>
      </c>
      <c r="Q209" s="51"/>
    </row>
    <row r="210" spans="1:17" s="46" customFormat="1" ht="16" thickBot="1" x14ac:dyDescent="0.4">
      <c r="A210" s="47"/>
      <c r="B210" s="48"/>
      <c r="C210" s="48"/>
      <c r="D210" s="48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53"/>
      <c r="B212" s="54"/>
      <c r="C212" s="54"/>
      <c r="D212" s="54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</row>
    <row r="213" spans="1:17" s="46" customFormat="1" ht="16" thickBot="1" x14ac:dyDescent="0.4">
      <c r="A213" s="42" t="s">
        <v>16</v>
      </c>
      <c r="B213" s="43" t="s">
        <v>17</v>
      </c>
      <c r="C213" s="43" t="s">
        <v>18</v>
      </c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s="46" customFormat="1" ht="16" thickBot="1" x14ac:dyDescent="0.4">
      <c r="A214" s="47">
        <v>24</v>
      </c>
      <c r="B214" s="48" t="s">
        <v>100</v>
      </c>
      <c r="C214" s="48" t="s">
        <v>20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9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2" t="s">
        <v>7</v>
      </c>
      <c r="B216" s="43" t="s">
        <v>16</v>
      </c>
      <c r="C216" s="43" t="s">
        <v>21</v>
      </c>
      <c r="D216" s="43" t="s">
        <v>22</v>
      </c>
      <c r="E216" s="50" t="s">
        <v>23</v>
      </c>
      <c r="F216" s="50" t="s">
        <v>24</v>
      </c>
      <c r="G216" s="50" t="s">
        <v>25</v>
      </c>
      <c r="H216" s="50" t="s">
        <v>26</v>
      </c>
      <c r="I216" s="50" t="s">
        <v>27</v>
      </c>
      <c r="J216" s="50" t="s">
        <v>28</v>
      </c>
      <c r="K216" s="50" t="s">
        <v>29</v>
      </c>
      <c r="L216" s="50" t="s">
        <v>30</v>
      </c>
      <c r="M216" s="50" t="s">
        <v>31</v>
      </c>
      <c r="N216" s="50" t="s">
        <v>32</v>
      </c>
      <c r="O216" s="50" t="s">
        <v>33</v>
      </c>
      <c r="P216" s="50" t="s">
        <v>34</v>
      </c>
      <c r="Q216" s="50" t="s">
        <v>35</v>
      </c>
    </row>
    <row r="217" spans="1:17" s="46" customFormat="1" ht="16" thickBot="1" x14ac:dyDescent="0.4">
      <c r="A217" s="47">
        <v>67561</v>
      </c>
      <c r="B217" s="48">
        <v>24</v>
      </c>
      <c r="C217" s="48" t="s">
        <v>70</v>
      </c>
      <c r="D217" s="48">
        <v>2</v>
      </c>
      <c r="E217" s="14">
        <v>131</v>
      </c>
      <c r="F217" s="14">
        <v>131</v>
      </c>
      <c r="G217" s="14">
        <v>110</v>
      </c>
      <c r="H217" s="14">
        <v>48</v>
      </c>
      <c r="I217" s="14">
        <v>23</v>
      </c>
      <c r="J217" s="14">
        <v>1</v>
      </c>
      <c r="K217" s="14">
        <v>7</v>
      </c>
      <c r="L217" s="14">
        <v>1</v>
      </c>
      <c r="M217" s="14">
        <v>13</v>
      </c>
      <c r="N217" s="14">
        <v>76</v>
      </c>
      <c r="O217" s="14">
        <v>107</v>
      </c>
      <c r="P217" s="15">
        <v>95</v>
      </c>
      <c r="Q217" s="14">
        <f>SUM(E217:P217)</f>
        <v>743</v>
      </c>
    </row>
    <row r="218" spans="1:17" s="46" customFormat="1" ht="16" thickBot="1" x14ac:dyDescent="0.4">
      <c r="A218" s="47">
        <v>67561</v>
      </c>
      <c r="B218" s="48">
        <v>24</v>
      </c>
      <c r="C218" s="48" t="s">
        <v>71</v>
      </c>
      <c r="D218" s="48">
        <v>15</v>
      </c>
      <c r="E218" s="188" t="s">
        <v>312</v>
      </c>
      <c r="F218" s="188" t="s">
        <v>530</v>
      </c>
      <c r="G218" s="188" t="s">
        <v>531</v>
      </c>
      <c r="H218" s="188" t="s">
        <v>532</v>
      </c>
      <c r="I218" s="189" t="s">
        <v>533</v>
      </c>
      <c r="J218" s="188" t="s">
        <v>225</v>
      </c>
      <c r="K218" s="188" t="s">
        <v>226</v>
      </c>
      <c r="L218" s="188" t="s">
        <v>205</v>
      </c>
      <c r="M218" s="188" t="s">
        <v>534</v>
      </c>
      <c r="N218" s="188" t="s">
        <v>110</v>
      </c>
      <c r="O218" s="188" t="s">
        <v>493</v>
      </c>
      <c r="P218" s="188" t="s">
        <v>420</v>
      </c>
      <c r="Q218" s="130"/>
    </row>
    <row r="219" spans="1:17" s="46" customFormat="1" ht="16" thickBot="1" x14ac:dyDescent="0.4">
      <c r="A219" s="47"/>
      <c r="B219" s="48"/>
      <c r="C219" s="48"/>
      <c r="D219" s="48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 spans="1:17" s="46" customFormat="1" ht="16" thickBot="1" x14ac:dyDescent="0.4">
      <c r="A220" s="47"/>
      <c r="B220" s="48"/>
      <c r="C220" s="48"/>
      <c r="D220" s="48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ignoredErrors>
    <ignoredError sqref="Q190 Q181 Q217 Q208 Q199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>
      <selection sqref="A1:B1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521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67481</v>
      </c>
      <c r="B10" s="48" t="s">
        <v>519</v>
      </c>
      <c r="C10" s="48" t="s">
        <v>520</v>
      </c>
      <c r="D10" s="87" t="s">
        <v>637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67481</v>
      </c>
      <c r="B23" s="48">
        <v>1</v>
      </c>
      <c r="C23" s="48" t="s">
        <v>36</v>
      </c>
      <c r="D23" s="48">
        <v>4</v>
      </c>
      <c r="E23" s="51">
        <v>231.21724137931031</v>
      </c>
      <c r="F23" s="51">
        <v>223.77931034482762</v>
      </c>
      <c r="G23" s="51">
        <v>171.41379310344828</v>
      </c>
      <c r="H23" s="51">
        <v>71.765517241379314</v>
      </c>
      <c r="I23" s="51">
        <v>7.13448275862069</v>
      </c>
      <c r="J23" s="55">
        <v>0.17586206896551723</v>
      </c>
      <c r="K23" s="51">
        <v>0.16551724137931034</v>
      </c>
      <c r="L23" s="51">
        <v>9.3103448275862075E-2</v>
      </c>
      <c r="M23" s="51">
        <v>0.12413793103448276</v>
      </c>
      <c r="N23" s="51">
        <v>8.4448275862068982</v>
      </c>
      <c r="O23" s="51">
        <v>68.417241379310354</v>
      </c>
      <c r="P23" s="51">
        <v>218.03793103448277</v>
      </c>
      <c r="Q23" s="51">
        <v>1000.7689655172414</v>
      </c>
    </row>
    <row r="24" spans="1:17" s="46" customFormat="1" ht="16" thickBot="1" x14ac:dyDescent="0.4">
      <c r="A24" s="47">
        <v>67573</v>
      </c>
      <c r="B24" s="48">
        <v>1</v>
      </c>
      <c r="C24" s="48" t="s">
        <v>37</v>
      </c>
      <c r="D24" s="48">
        <v>98</v>
      </c>
      <c r="E24" s="51">
        <v>29</v>
      </c>
      <c r="F24" s="51">
        <v>29</v>
      </c>
      <c r="G24" s="51">
        <v>29</v>
      </c>
      <c r="H24" s="51">
        <v>29</v>
      </c>
      <c r="I24" s="51">
        <v>29</v>
      </c>
      <c r="J24" s="51">
        <v>29</v>
      </c>
      <c r="K24" s="51">
        <v>29</v>
      </c>
      <c r="L24" s="51">
        <v>29</v>
      </c>
      <c r="M24" s="51">
        <v>29</v>
      </c>
      <c r="N24" s="51">
        <v>29</v>
      </c>
      <c r="O24" s="51">
        <v>29</v>
      </c>
      <c r="P24" s="51">
        <v>29</v>
      </c>
      <c r="Q24" s="51">
        <v>29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67481</v>
      </c>
      <c r="B32" s="48">
        <v>2</v>
      </c>
      <c r="C32" s="48" t="s">
        <v>40</v>
      </c>
      <c r="D32" s="48">
        <v>5</v>
      </c>
      <c r="E32" s="51">
        <v>29</v>
      </c>
      <c r="F32" s="51">
        <v>29</v>
      </c>
      <c r="G32" s="51">
        <v>29</v>
      </c>
      <c r="H32" s="51">
        <v>28</v>
      </c>
      <c r="I32" s="51">
        <v>16</v>
      </c>
      <c r="J32" s="51">
        <v>2</v>
      </c>
      <c r="K32" s="51">
        <v>2</v>
      </c>
      <c r="L32" s="51">
        <v>1</v>
      </c>
      <c r="M32" s="51">
        <v>2</v>
      </c>
      <c r="N32" s="51">
        <v>14</v>
      </c>
      <c r="O32" s="51">
        <v>28</v>
      </c>
      <c r="P32" s="51">
        <v>29</v>
      </c>
      <c r="Q32" s="51">
        <v>29</v>
      </c>
    </row>
    <row r="33" spans="1:18" s="46" customFormat="1" ht="16" thickBot="1" x14ac:dyDescent="0.4">
      <c r="A33" s="47">
        <v>67481</v>
      </c>
      <c r="B33" s="48">
        <v>2</v>
      </c>
      <c r="C33" s="48" t="s">
        <v>37</v>
      </c>
      <c r="D33" s="48">
        <v>98</v>
      </c>
      <c r="E33" s="51">
        <v>29</v>
      </c>
      <c r="F33" s="51">
        <v>29</v>
      </c>
      <c r="G33" s="51">
        <v>29</v>
      </c>
      <c r="H33" s="51">
        <v>29</v>
      </c>
      <c r="I33" s="51">
        <v>29</v>
      </c>
      <c r="J33" s="51">
        <v>29</v>
      </c>
      <c r="K33" s="51">
        <v>29</v>
      </c>
      <c r="L33" s="51">
        <v>29</v>
      </c>
      <c r="M33" s="51">
        <v>29</v>
      </c>
      <c r="N33" s="51">
        <v>29</v>
      </c>
      <c r="O33" s="51">
        <v>29</v>
      </c>
      <c r="P33" s="51">
        <v>29</v>
      </c>
      <c r="Q33" s="51">
        <v>29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67481</v>
      </c>
      <c r="B41" s="48">
        <v>3</v>
      </c>
      <c r="C41" s="48" t="s">
        <v>43</v>
      </c>
      <c r="D41" s="48">
        <v>1</v>
      </c>
      <c r="E41" s="66">
        <v>27.5</v>
      </c>
      <c r="F41" s="66">
        <v>27.3</v>
      </c>
      <c r="G41" s="66">
        <v>27.3</v>
      </c>
      <c r="H41" s="66">
        <v>26.7</v>
      </c>
      <c r="I41" s="66">
        <v>26.3</v>
      </c>
      <c r="J41" s="66">
        <v>25.5</v>
      </c>
      <c r="K41" s="66">
        <v>25.4</v>
      </c>
      <c r="L41" s="66">
        <v>27.9</v>
      </c>
      <c r="M41" s="66">
        <v>30.8</v>
      </c>
      <c r="N41" s="66">
        <v>32.5</v>
      </c>
      <c r="O41" s="66">
        <v>31.6</v>
      </c>
      <c r="P41" s="66">
        <v>28.5</v>
      </c>
      <c r="Q41" s="51">
        <f>AVERAGE(D41:P41)</f>
        <v>26.023076923076928</v>
      </c>
    </row>
    <row r="42" spans="1:18" s="46" customFormat="1" ht="16" thickBot="1" x14ac:dyDescent="0.4">
      <c r="A42" s="47">
        <v>67481</v>
      </c>
      <c r="B42" s="48">
        <v>3</v>
      </c>
      <c r="C42" s="48" t="s">
        <v>37</v>
      </c>
      <c r="D42" s="48">
        <v>98</v>
      </c>
      <c r="E42" s="51">
        <v>27</v>
      </c>
      <c r="F42" s="51">
        <v>26</v>
      </c>
      <c r="G42" s="51">
        <v>26</v>
      </c>
      <c r="H42" s="51">
        <v>25</v>
      </c>
      <c r="I42" s="51">
        <v>25</v>
      </c>
      <c r="J42" s="51">
        <v>25</v>
      </c>
      <c r="K42" s="51">
        <v>25</v>
      </c>
      <c r="L42" s="51">
        <v>21</v>
      </c>
      <c r="M42" s="51">
        <v>24</v>
      </c>
      <c r="N42" s="51">
        <v>26</v>
      </c>
      <c r="O42" s="51">
        <v>26</v>
      </c>
      <c r="P42" s="55">
        <v>27</v>
      </c>
      <c r="Q42" s="51">
        <f>AVERAGE(D42:P42)</f>
        <v>30.846153846153847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156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50" t="s">
        <v>23</v>
      </c>
      <c r="F49" s="50" t="s">
        <v>24</v>
      </c>
      <c r="G49" s="50" t="s">
        <v>25</v>
      </c>
      <c r="H49" s="50" t="s">
        <v>26</v>
      </c>
      <c r="I49" s="50" t="s">
        <v>27</v>
      </c>
      <c r="J49" s="50" t="s">
        <v>28</v>
      </c>
      <c r="K49" s="50" t="s">
        <v>29</v>
      </c>
      <c r="L49" s="50" t="s">
        <v>30</v>
      </c>
      <c r="M49" s="50" t="s">
        <v>31</v>
      </c>
      <c r="N49" s="50" t="s">
        <v>32</v>
      </c>
      <c r="O49" s="50" t="s">
        <v>33</v>
      </c>
      <c r="P49" s="50" t="s">
        <v>34</v>
      </c>
      <c r="Q49" s="50" t="s">
        <v>35</v>
      </c>
    </row>
    <row r="50" spans="1:17" s="156" customFormat="1" ht="16" thickBot="1" x14ac:dyDescent="0.4">
      <c r="A50" s="42">
        <v>67481</v>
      </c>
      <c r="B50" s="43">
        <v>4</v>
      </c>
      <c r="C50" s="43" t="s">
        <v>43</v>
      </c>
      <c r="D50" s="43">
        <v>1</v>
      </c>
      <c r="E50" s="179">
        <v>17.100000000000001</v>
      </c>
      <c r="F50" s="179">
        <v>17.100000000000001</v>
      </c>
      <c r="G50" s="179">
        <v>16.899999999999999</v>
      </c>
      <c r="H50" s="179">
        <v>15.8</v>
      </c>
      <c r="I50" s="179">
        <v>12.9</v>
      </c>
      <c r="J50" s="179">
        <v>10.7</v>
      </c>
      <c r="K50" s="179">
        <v>10</v>
      </c>
      <c r="L50" s="179">
        <v>11.6</v>
      </c>
      <c r="M50" s="179">
        <v>13.9</v>
      </c>
      <c r="N50" s="179">
        <v>16.3</v>
      </c>
      <c r="O50" s="179">
        <v>17.5</v>
      </c>
      <c r="P50" s="179">
        <v>17.3</v>
      </c>
      <c r="Q50" s="106">
        <f>AVERAGE(D50:P50)</f>
        <v>13.700000000000001</v>
      </c>
    </row>
    <row r="51" spans="1:17" s="156" customFormat="1" ht="16" thickBot="1" x14ac:dyDescent="0.4">
      <c r="A51" s="42">
        <v>67481</v>
      </c>
      <c r="B51" s="43">
        <v>4</v>
      </c>
      <c r="C51" s="43" t="s">
        <v>37</v>
      </c>
      <c r="D51" s="43">
        <v>98</v>
      </c>
      <c r="E51" s="179">
        <v>26</v>
      </c>
      <c r="F51" s="179">
        <v>26</v>
      </c>
      <c r="G51" s="179">
        <v>25</v>
      </c>
      <c r="H51" s="179">
        <v>24</v>
      </c>
      <c r="I51" s="179">
        <v>24</v>
      </c>
      <c r="J51" s="179">
        <v>24</v>
      </c>
      <c r="K51" s="179">
        <v>24</v>
      </c>
      <c r="L51" s="179">
        <v>22</v>
      </c>
      <c r="M51" s="179">
        <v>24</v>
      </c>
      <c r="N51" s="179">
        <v>25</v>
      </c>
      <c r="O51" s="179">
        <v>25</v>
      </c>
      <c r="P51" s="179">
        <v>26</v>
      </c>
      <c r="Q51" s="106">
        <f>AVERAGE(E51:P51)</f>
        <v>24.583333333333332</v>
      </c>
    </row>
    <row r="52" spans="1:17" s="156" customFormat="1" ht="16" thickBot="1" x14ac:dyDescent="0.4">
      <c r="A52" s="42"/>
      <c r="B52" s="43"/>
      <c r="C52" s="43"/>
      <c r="D52" s="43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156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50" t="s">
        <v>23</v>
      </c>
      <c r="F58" s="50" t="s">
        <v>24</v>
      </c>
      <c r="G58" s="50" t="s">
        <v>25</v>
      </c>
      <c r="H58" s="50" t="s">
        <v>26</v>
      </c>
      <c r="I58" s="50" t="s">
        <v>27</v>
      </c>
      <c r="J58" s="50" t="s">
        <v>28</v>
      </c>
      <c r="K58" s="50" t="s">
        <v>29</v>
      </c>
      <c r="L58" s="50" t="s">
        <v>30</v>
      </c>
      <c r="M58" s="50" t="s">
        <v>31</v>
      </c>
      <c r="N58" s="50" t="s">
        <v>32</v>
      </c>
      <c r="O58" s="50" t="s">
        <v>33</v>
      </c>
      <c r="P58" s="50" t="s">
        <v>34</v>
      </c>
      <c r="Q58" s="50" t="s">
        <v>35</v>
      </c>
    </row>
    <row r="59" spans="1:17" s="156" customFormat="1" ht="16" thickBot="1" x14ac:dyDescent="0.4">
      <c r="A59" s="42">
        <v>67481</v>
      </c>
      <c r="B59" s="43">
        <v>5</v>
      </c>
      <c r="C59" s="43" t="s">
        <v>43</v>
      </c>
      <c r="D59" s="43">
        <v>1</v>
      </c>
      <c r="E59" s="106">
        <v>22.3</v>
      </c>
      <c r="F59" s="106">
        <v>22.200000000000003</v>
      </c>
      <c r="G59" s="106">
        <v>22.1</v>
      </c>
      <c r="H59" s="106">
        <v>21.25</v>
      </c>
      <c r="I59" s="106">
        <v>19.600000000000001</v>
      </c>
      <c r="J59" s="106">
        <v>18.100000000000001</v>
      </c>
      <c r="K59" s="106">
        <v>17.7</v>
      </c>
      <c r="L59" s="106">
        <v>19.75</v>
      </c>
      <c r="M59" s="106">
        <v>22.35</v>
      </c>
      <c r="N59" s="106">
        <v>24.4</v>
      </c>
      <c r="O59" s="106">
        <v>24.55</v>
      </c>
      <c r="P59" s="106">
        <v>22.9</v>
      </c>
      <c r="Q59" s="106">
        <v>21.433333333333334</v>
      </c>
    </row>
    <row r="60" spans="1:17" s="156" customFormat="1" ht="16" thickBot="1" x14ac:dyDescent="0.4">
      <c r="A60" s="42">
        <v>67481</v>
      </c>
      <c r="B60" s="43">
        <v>5</v>
      </c>
      <c r="C60" s="43" t="s">
        <v>37</v>
      </c>
      <c r="D60" s="43">
        <v>98</v>
      </c>
      <c r="E60" s="106">
        <v>26</v>
      </c>
      <c r="F60" s="106">
        <v>26</v>
      </c>
      <c r="G60" s="106">
        <v>25</v>
      </c>
      <c r="H60" s="106">
        <v>24</v>
      </c>
      <c r="I60" s="106">
        <v>24</v>
      </c>
      <c r="J60" s="106">
        <v>24</v>
      </c>
      <c r="K60" s="106">
        <v>24</v>
      </c>
      <c r="L60" s="106">
        <v>22</v>
      </c>
      <c r="M60" s="106">
        <v>24</v>
      </c>
      <c r="N60" s="106">
        <v>25</v>
      </c>
      <c r="O60" s="106">
        <v>25</v>
      </c>
      <c r="P60" s="180">
        <v>26</v>
      </c>
      <c r="Q60" s="106">
        <v>24.583333333333332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2" t="s">
        <v>16</v>
      </c>
      <c r="B66" s="43" t="s">
        <v>17</v>
      </c>
      <c r="C66" s="43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3" t="s">
        <v>46</v>
      </c>
      <c r="C67" s="43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2" t="s">
        <v>7</v>
      </c>
      <c r="B69" s="43" t="s">
        <v>16</v>
      </c>
      <c r="C69" s="43" t="s">
        <v>21</v>
      </c>
      <c r="D69" s="43" t="s">
        <v>22</v>
      </c>
      <c r="E69" s="50" t="s">
        <v>23</v>
      </c>
      <c r="F69" s="50" t="s">
        <v>24</v>
      </c>
      <c r="G69" s="50" t="s">
        <v>25</v>
      </c>
      <c r="H69" s="50" t="s">
        <v>26</v>
      </c>
      <c r="I69" s="50" t="s">
        <v>27</v>
      </c>
      <c r="J69" s="50" t="s">
        <v>28</v>
      </c>
      <c r="K69" s="50" t="s">
        <v>29</v>
      </c>
      <c r="L69" s="50" t="s">
        <v>30</v>
      </c>
      <c r="M69" s="50" t="s">
        <v>31</v>
      </c>
      <c r="N69" s="50" t="s">
        <v>32</v>
      </c>
      <c r="O69" s="50" t="s">
        <v>33</v>
      </c>
      <c r="P69" s="50" t="s">
        <v>34</v>
      </c>
      <c r="Q69" s="50" t="s">
        <v>35</v>
      </c>
    </row>
    <row r="70" spans="1:17" s="46" customFormat="1" ht="16" thickBot="1" x14ac:dyDescent="0.4">
      <c r="A70" s="47">
        <v>67481</v>
      </c>
      <c r="B70" s="48">
        <v>11</v>
      </c>
      <c r="C70" s="48" t="s">
        <v>47</v>
      </c>
      <c r="D70" s="48">
        <v>6</v>
      </c>
      <c r="E70" s="51">
        <v>23.8</v>
      </c>
      <c r="F70" s="51">
        <v>95.6</v>
      </c>
      <c r="G70" s="51">
        <v>31.199999999999996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48</v>
      </c>
      <c r="Q70" s="52">
        <v>559.29999999999995</v>
      </c>
    </row>
    <row r="71" spans="1:17" s="46" customFormat="1" ht="16" thickBot="1" x14ac:dyDescent="0.4">
      <c r="A71" s="47">
        <v>67481</v>
      </c>
      <c r="B71" s="48">
        <v>11</v>
      </c>
      <c r="C71" s="48" t="s">
        <v>48</v>
      </c>
      <c r="D71" s="48">
        <v>7</v>
      </c>
      <c r="E71" s="51">
        <v>160.02000000000001</v>
      </c>
      <c r="F71" s="51">
        <v>152.92000000000002</v>
      </c>
      <c r="G71" s="51">
        <v>101.08000000000001</v>
      </c>
      <c r="H71" s="51">
        <v>27.54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29.46</v>
      </c>
      <c r="P71" s="51">
        <v>125.90000000000002</v>
      </c>
      <c r="Q71" s="52">
        <v>808.62</v>
      </c>
    </row>
    <row r="72" spans="1:17" s="46" customFormat="1" ht="16" thickBot="1" x14ac:dyDescent="0.4">
      <c r="A72" s="47">
        <v>67481</v>
      </c>
      <c r="B72" s="48">
        <v>11</v>
      </c>
      <c r="C72" s="48" t="s">
        <v>49</v>
      </c>
      <c r="D72" s="48">
        <v>8</v>
      </c>
      <c r="E72" s="51">
        <v>219.08000000000004</v>
      </c>
      <c r="F72" s="51">
        <v>184.66000000000003</v>
      </c>
      <c r="G72" s="51">
        <v>151.66</v>
      </c>
      <c r="H72" s="55">
        <v>44.640000000000008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4.0000000000000216E-2</v>
      </c>
      <c r="O72" s="51">
        <v>44.060000000000009</v>
      </c>
      <c r="P72" s="51">
        <v>173.22</v>
      </c>
      <c r="Q72" s="52">
        <v>907.12</v>
      </c>
    </row>
    <row r="73" spans="1:17" s="46" customFormat="1" ht="16" thickBot="1" x14ac:dyDescent="0.4">
      <c r="A73" s="47">
        <v>67481</v>
      </c>
      <c r="B73" s="48">
        <v>11</v>
      </c>
      <c r="C73" s="48" t="s">
        <v>50</v>
      </c>
      <c r="D73" s="48">
        <v>9</v>
      </c>
      <c r="E73" s="51">
        <v>246.96</v>
      </c>
      <c r="F73" s="51">
        <v>248.92</v>
      </c>
      <c r="G73" s="51">
        <v>198.84</v>
      </c>
      <c r="H73" s="51">
        <v>76.48</v>
      </c>
      <c r="I73" s="51">
        <v>2.38</v>
      </c>
      <c r="J73" s="51">
        <v>0</v>
      </c>
      <c r="K73" s="51">
        <v>0</v>
      </c>
      <c r="L73" s="51">
        <v>0</v>
      </c>
      <c r="M73" s="51">
        <v>0</v>
      </c>
      <c r="N73" s="51">
        <v>4.5599999999999996</v>
      </c>
      <c r="O73" s="55">
        <v>71.440000000000012</v>
      </c>
      <c r="P73" s="51">
        <v>224.70000000000002</v>
      </c>
      <c r="Q73" s="52">
        <v>1094.54</v>
      </c>
    </row>
    <row r="74" spans="1:17" s="46" customFormat="1" ht="16" thickBot="1" x14ac:dyDescent="0.4">
      <c r="A74" s="47">
        <v>67481</v>
      </c>
      <c r="B74" s="48">
        <v>11</v>
      </c>
      <c r="C74" s="48" t="s">
        <v>51</v>
      </c>
      <c r="D74" s="48">
        <v>10</v>
      </c>
      <c r="E74" s="51">
        <v>304.92</v>
      </c>
      <c r="F74" s="51">
        <v>272.8</v>
      </c>
      <c r="G74" s="51">
        <v>228.68</v>
      </c>
      <c r="H74" s="51">
        <v>105.88000000000002</v>
      </c>
      <c r="I74" s="51">
        <v>6.6000000000000014</v>
      </c>
      <c r="J74" s="51">
        <v>0</v>
      </c>
      <c r="K74" s="51">
        <v>0</v>
      </c>
      <c r="L74" s="51">
        <v>0</v>
      </c>
      <c r="M74" s="51">
        <v>0</v>
      </c>
      <c r="N74" s="51">
        <v>17.080000000000002</v>
      </c>
      <c r="O74" s="51">
        <v>104.58</v>
      </c>
      <c r="P74" s="51">
        <v>324.62000000000012</v>
      </c>
      <c r="Q74" s="52">
        <v>1139.52</v>
      </c>
    </row>
    <row r="75" spans="1:17" s="46" customFormat="1" ht="16" thickBot="1" x14ac:dyDescent="0.4">
      <c r="A75" s="47">
        <v>67481</v>
      </c>
      <c r="B75" s="48">
        <v>11</v>
      </c>
      <c r="C75" s="48" t="s">
        <v>52</v>
      </c>
      <c r="D75" s="48">
        <v>11</v>
      </c>
      <c r="E75" s="157">
        <v>441.9</v>
      </c>
      <c r="F75" s="157">
        <v>371.2</v>
      </c>
      <c r="G75" s="157">
        <v>387.40000000000003</v>
      </c>
      <c r="H75" s="157">
        <v>214.10000000000002</v>
      </c>
      <c r="I75" s="157">
        <v>90.2</v>
      </c>
      <c r="J75" s="157">
        <v>3.1</v>
      </c>
      <c r="K75" s="157">
        <v>3.5</v>
      </c>
      <c r="L75" s="157">
        <v>2.7</v>
      </c>
      <c r="M75" s="157">
        <v>1.8</v>
      </c>
      <c r="N75" s="157">
        <v>37.299999999999997</v>
      </c>
      <c r="O75" s="157">
        <v>195.6</v>
      </c>
      <c r="P75" s="157">
        <v>452.3</v>
      </c>
      <c r="Q75" s="158">
        <v>1506.8</v>
      </c>
    </row>
    <row r="76" spans="1:17" s="46" customFormat="1" ht="16" thickBot="1" x14ac:dyDescent="0.4">
      <c r="A76" s="47">
        <v>67481</v>
      </c>
      <c r="B76" s="48">
        <v>11</v>
      </c>
      <c r="C76" s="48" t="s">
        <v>37</v>
      </c>
      <c r="D76" s="68">
        <v>98</v>
      </c>
      <c r="E76" s="117">
        <v>29</v>
      </c>
      <c r="F76" s="117">
        <v>29</v>
      </c>
      <c r="G76" s="117">
        <v>29</v>
      </c>
      <c r="H76" s="117">
        <v>29</v>
      </c>
      <c r="I76" s="117">
        <v>29</v>
      </c>
      <c r="J76" s="117">
        <v>29</v>
      </c>
      <c r="K76" s="117">
        <v>29</v>
      </c>
      <c r="L76" s="117">
        <v>29</v>
      </c>
      <c r="M76" s="117">
        <v>29</v>
      </c>
      <c r="N76" s="117">
        <v>29</v>
      </c>
      <c r="O76" s="117">
        <v>29</v>
      </c>
      <c r="P76" s="117">
        <v>29</v>
      </c>
      <c r="Q76" s="117">
        <v>29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67481</v>
      </c>
      <c r="B82" s="48">
        <v>12</v>
      </c>
      <c r="C82" s="48" t="s">
        <v>39</v>
      </c>
      <c r="D82" s="48">
        <v>5</v>
      </c>
      <c r="E82" s="106">
        <v>17</v>
      </c>
      <c r="F82" s="106">
        <v>16</v>
      </c>
      <c r="G82" s="106">
        <v>15</v>
      </c>
      <c r="H82" s="106">
        <v>16</v>
      </c>
      <c r="I82" s="106">
        <v>15</v>
      </c>
      <c r="J82" s="106">
        <v>16</v>
      </c>
      <c r="K82" s="106">
        <v>15</v>
      </c>
      <c r="L82" s="106">
        <v>16</v>
      </c>
      <c r="M82" s="106">
        <v>16</v>
      </c>
      <c r="N82" s="106">
        <v>17</v>
      </c>
      <c r="O82" s="106">
        <v>16</v>
      </c>
      <c r="P82" s="106">
        <v>16</v>
      </c>
      <c r="Q82" s="106">
        <f>AVERAGE(E82:P82)</f>
        <v>15.916666666666666</v>
      </c>
    </row>
    <row r="83" spans="1:17" s="46" customFormat="1" ht="16" thickBot="1" x14ac:dyDescent="0.4">
      <c r="A83" s="47">
        <v>67481</v>
      </c>
      <c r="B83" s="48">
        <v>12</v>
      </c>
      <c r="C83" s="48" t="s">
        <v>37</v>
      </c>
      <c r="D83" s="48">
        <v>98</v>
      </c>
      <c r="E83" s="51">
        <v>18</v>
      </c>
      <c r="F83" s="51">
        <v>17</v>
      </c>
      <c r="G83" s="51">
        <v>16</v>
      </c>
      <c r="H83" s="51">
        <v>17</v>
      </c>
      <c r="I83" s="51">
        <v>16</v>
      </c>
      <c r="J83" s="51">
        <v>17</v>
      </c>
      <c r="K83" s="51">
        <v>16</v>
      </c>
      <c r="L83" s="51">
        <v>17</v>
      </c>
      <c r="M83" s="51">
        <v>17</v>
      </c>
      <c r="N83" s="51">
        <v>18</v>
      </c>
      <c r="O83" s="51">
        <v>17</v>
      </c>
      <c r="P83" s="51">
        <v>17</v>
      </c>
      <c r="Q83" s="106">
        <v>25.9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67481</v>
      </c>
      <c r="B91" s="48">
        <v>12</v>
      </c>
      <c r="C91" s="48" t="s">
        <v>39</v>
      </c>
      <c r="D91" s="48">
        <v>5</v>
      </c>
      <c r="E91" s="159">
        <f>COUNTIF(E62:E84,"&gt;30")</f>
        <v>5</v>
      </c>
      <c r="F91" s="159">
        <f t="shared" ref="F91:P91" si="0">COUNTIF(F62:F84,"&gt;30")</f>
        <v>6</v>
      </c>
      <c r="G91" s="159">
        <f t="shared" si="0"/>
        <v>6</v>
      </c>
      <c r="H91" s="159">
        <f t="shared" si="0"/>
        <v>4</v>
      </c>
      <c r="I91" s="159">
        <f t="shared" si="0"/>
        <v>1</v>
      </c>
      <c r="J91" s="159">
        <f t="shared" si="0"/>
        <v>0</v>
      </c>
      <c r="K91" s="159">
        <f t="shared" si="0"/>
        <v>0</v>
      </c>
      <c r="L91" s="159">
        <f t="shared" si="0"/>
        <v>0</v>
      </c>
      <c r="M91" s="159">
        <f t="shared" si="0"/>
        <v>0</v>
      </c>
      <c r="N91" s="159">
        <f t="shared" si="0"/>
        <v>1</v>
      </c>
      <c r="O91" s="159">
        <f t="shared" si="0"/>
        <v>4</v>
      </c>
      <c r="P91" s="159">
        <f t="shared" si="0"/>
        <v>6</v>
      </c>
      <c r="Q91" s="51">
        <f>AVERAGE(E91:P91)</f>
        <v>2.75</v>
      </c>
    </row>
    <row r="92" spans="1:17" s="46" customFormat="1" ht="16" thickBot="1" x14ac:dyDescent="0.4">
      <c r="A92" s="47">
        <v>67481</v>
      </c>
      <c r="B92" s="48">
        <v>12</v>
      </c>
      <c r="C92" s="48" t="s">
        <v>37</v>
      </c>
      <c r="D92" s="48">
        <v>98</v>
      </c>
      <c r="E92" s="160">
        <f>COUNTIF(E62:E84,"&gt;40")</f>
        <v>5</v>
      </c>
      <c r="F92" s="160">
        <f t="shared" ref="F92:P92" si="1">COUNTIF(F62:F84,"&gt;40")</f>
        <v>6</v>
      </c>
      <c r="G92" s="160">
        <f t="shared" si="1"/>
        <v>5</v>
      </c>
      <c r="H92" s="160">
        <f t="shared" si="1"/>
        <v>4</v>
      </c>
      <c r="I92" s="160">
        <f t="shared" si="1"/>
        <v>1</v>
      </c>
      <c r="J92" s="160">
        <f t="shared" si="1"/>
        <v>0</v>
      </c>
      <c r="K92" s="160">
        <f t="shared" si="1"/>
        <v>0</v>
      </c>
      <c r="L92" s="160">
        <f t="shared" si="1"/>
        <v>0</v>
      </c>
      <c r="M92" s="160">
        <f t="shared" si="1"/>
        <v>0</v>
      </c>
      <c r="N92" s="160">
        <f t="shared" si="1"/>
        <v>0</v>
      </c>
      <c r="O92" s="160">
        <f t="shared" si="1"/>
        <v>4</v>
      </c>
      <c r="P92" s="160">
        <f t="shared" si="1"/>
        <v>6</v>
      </c>
      <c r="Q92" s="106">
        <v>25.9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67481</v>
      </c>
      <c r="B100" s="48">
        <v>12</v>
      </c>
      <c r="C100" s="48" t="s">
        <v>39</v>
      </c>
      <c r="D100" s="48">
        <v>5</v>
      </c>
      <c r="E100" s="159">
        <f>COUNTIF(E70:E92,"&gt;35")</f>
        <v>5</v>
      </c>
      <c r="F100" s="159">
        <f t="shared" ref="F100:P100" si="2">COUNTIF(F70:F92,"&gt;35")</f>
        <v>6</v>
      </c>
      <c r="G100" s="159">
        <f t="shared" si="2"/>
        <v>5</v>
      </c>
      <c r="H100" s="159">
        <f t="shared" si="2"/>
        <v>4</v>
      </c>
      <c r="I100" s="159">
        <f t="shared" si="2"/>
        <v>1</v>
      </c>
      <c r="J100" s="159">
        <f t="shared" si="2"/>
        <v>0</v>
      </c>
      <c r="K100" s="159">
        <f t="shared" si="2"/>
        <v>0</v>
      </c>
      <c r="L100" s="159">
        <f t="shared" si="2"/>
        <v>0</v>
      </c>
      <c r="M100" s="159">
        <f t="shared" si="2"/>
        <v>0</v>
      </c>
      <c r="N100" s="159">
        <f t="shared" si="2"/>
        <v>1</v>
      </c>
      <c r="O100" s="159">
        <f t="shared" si="2"/>
        <v>4</v>
      </c>
      <c r="P100" s="159">
        <f t="shared" si="2"/>
        <v>6</v>
      </c>
      <c r="Q100" s="51">
        <v>0</v>
      </c>
    </row>
    <row r="101" spans="1:17" s="46" customFormat="1" ht="16" thickBot="1" x14ac:dyDescent="0.4">
      <c r="A101" s="47">
        <v>67481</v>
      </c>
      <c r="B101" s="48">
        <v>12</v>
      </c>
      <c r="C101" s="48" t="s">
        <v>37</v>
      </c>
      <c r="D101" s="48">
        <v>98</v>
      </c>
      <c r="E101" s="106">
        <v>18</v>
      </c>
      <c r="F101" s="106">
        <v>17</v>
      </c>
      <c r="G101" s="106">
        <v>16</v>
      </c>
      <c r="H101" s="106">
        <v>17</v>
      </c>
      <c r="I101" s="106">
        <v>16</v>
      </c>
      <c r="J101" s="106">
        <v>17</v>
      </c>
      <c r="K101" s="106">
        <v>16</v>
      </c>
      <c r="L101" s="106">
        <v>17</v>
      </c>
      <c r="M101" s="106">
        <v>17</v>
      </c>
      <c r="N101" s="106">
        <v>18</v>
      </c>
      <c r="O101" s="106">
        <v>17</v>
      </c>
      <c r="P101" s="106">
        <v>17</v>
      </c>
      <c r="Q101" s="51">
        <v>25.9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67481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</row>
    <row r="110" spans="1:17" s="46" customFormat="1" ht="16" thickBot="1" x14ac:dyDescent="0.4">
      <c r="A110" s="47">
        <v>67481</v>
      </c>
      <c r="B110" s="48">
        <v>12</v>
      </c>
      <c r="C110" s="48" t="s">
        <v>37</v>
      </c>
      <c r="D110" s="48">
        <v>98</v>
      </c>
      <c r="E110" s="106">
        <v>18</v>
      </c>
      <c r="F110" s="106">
        <v>17</v>
      </c>
      <c r="G110" s="106">
        <v>16</v>
      </c>
      <c r="H110" s="106">
        <v>17</v>
      </c>
      <c r="I110" s="106">
        <v>16</v>
      </c>
      <c r="J110" s="106">
        <v>17</v>
      </c>
      <c r="K110" s="106">
        <v>16</v>
      </c>
      <c r="L110" s="106">
        <v>17</v>
      </c>
      <c r="M110" s="106">
        <v>17</v>
      </c>
      <c r="N110" s="106">
        <v>18</v>
      </c>
      <c r="O110" s="106">
        <v>17</v>
      </c>
      <c r="P110" s="106">
        <v>17</v>
      </c>
      <c r="Q110" s="51">
        <v>25.9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67481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</row>
    <row r="119" spans="1:17" s="46" customFormat="1" ht="16" thickBot="1" x14ac:dyDescent="0.4">
      <c r="A119" s="47">
        <v>67481</v>
      </c>
      <c r="B119" s="48">
        <v>14</v>
      </c>
      <c r="C119" s="48" t="s">
        <v>37</v>
      </c>
      <c r="D119" s="48">
        <v>98</v>
      </c>
      <c r="E119" s="66">
        <v>26</v>
      </c>
      <c r="F119" s="66">
        <v>26</v>
      </c>
      <c r="G119" s="66">
        <v>25</v>
      </c>
      <c r="H119" s="66">
        <v>24</v>
      </c>
      <c r="I119" s="66">
        <v>24</v>
      </c>
      <c r="J119" s="66">
        <v>24</v>
      </c>
      <c r="K119" s="66">
        <v>24</v>
      </c>
      <c r="L119" s="66">
        <v>22</v>
      </c>
      <c r="M119" s="66">
        <v>24</v>
      </c>
      <c r="N119" s="66">
        <v>25</v>
      </c>
      <c r="O119" s="66">
        <v>25</v>
      </c>
      <c r="P119" s="66">
        <v>26</v>
      </c>
      <c r="Q119" s="51">
        <v>25.9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67481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f>AVERAGE(E127:P127)</f>
        <v>8.3333333333333329E-2</v>
      </c>
    </row>
    <row r="128" spans="1:17" s="46" customFormat="1" ht="16" thickBot="1" x14ac:dyDescent="0.4">
      <c r="A128" s="47">
        <v>67481</v>
      </c>
      <c r="B128" s="48">
        <v>15</v>
      </c>
      <c r="C128" s="48" t="s">
        <v>37</v>
      </c>
      <c r="D128" s="48">
        <v>98</v>
      </c>
      <c r="E128" s="66">
        <v>26</v>
      </c>
      <c r="F128" s="66">
        <v>26</v>
      </c>
      <c r="G128" s="66">
        <v>25</v>
      </c>
      <c r="H128" s="66">
        <v>24</v>
      </c>
      <c r="I128" s="66">
        <v>24</v>
      </c>
      <c r="J128" s="66">
        <v>24</v>
      </c>
      <c r="K128" s="66">
        <v>24</v>
      </c>
      <c r="L128" s="66">
        <v>22</v>
      </c>
      <c r="M128" s="66">
        <v>24</v>
      </c>
      <c r="N128" s="66">
        <v>25</v>
      </c>
      <c r="O128" s="66">
        <v>25</v>
      </c>
      <c r="P128" s="66">
        <v>26</v>
      </c>
      <c r="Q128" s="51">
        <f>AVERAGE(E128:P128)</f>
        <v>24.583333333333332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67481</v>
      </c>
      <c r="B136" s="48">
        <v>16</v>
      </c>
      <c r="C136" s="48" t="s">
        <v>39</v>
      </c>
      <c r="D136" s="48">
        <v>5</v>
      </c>
      <c r="E136" s="66">
        <v>29</v>
      </c>
      <c r="F136" s="66">
        <v>29</v>
      </c>
      <c r="G136" s="66">
        <v>29</v>
      </c>
      <c r="H136" s="66">
        <v>27</v>
      </c>
      <c r="I136" s="66">
        <v>8</v>
      </c>
      <c r="J136" s="66">
        <v>0</v>
      </c>
      <c r="K136" s="66">
        <v>0</v>
      </c>
      <c r="L136" s="66">
        <v>0</v>
      </c>
      <c r="M136" s="66">
        <v>0</v>
      </c>
      <c r="N136" s="66">
        <v>11</v>
      </c>
      <c r="O136" s="66">
        <v>28</v>
      </c>
      <c r="P136" s="66">
        <v>29</v>
      </c>
      <c r="Q136" s="51">
        <f>AVERAGE(E136:P136)</f>
        <v>15.833333333333334</v>
      </c>
    </row>
    <row r="137" spans="1:17" s="46" customFormat="1" ht="16" thickBot="1" x14ac:dyDescent="0.4">
      <c r="A137" s="47">
        <v>67481</v>
      </c>
      <c r="B137" s="48">
        <v>16</v>
      </c>
      <c r="C137" s="48" t="s">
        <v>37</v>
      </c>
      <c r="D137" s="48">
        <v>98</v>
      </c>
      <c r="E137" s="106">
        <v>29</v>
      </c>
      <c r="F137" s="106">
        <v>29</v>
      </c>
      <c r="G137" s="106">
        <v>29</v>
      </c>
      <c r="H137" s="106">
        <v>29</v>
      </c>
      <c r="I137" s="106">
        <v>29</v>
      </c>
      <c r="J137" s="106">
        <v>29</v>
      </c>
      <c r="K137" s="106">
        <v>29</v>
      </c>
      <c r="L137" s="106">
        <v>29</v>
      </c>
      <c r="M137" s="106">
        <v>29</v>
      </c>
      <c r="N137" s="106">
        <v>29</v>
      </c>
      <c r="O137" s="106">
        <v>29</v>
      </c>
      <c r="P137" s="106">
        <v>29</v>
      </c>
      <c r="Q137" s="51">
        <f>AVERAGE(E137:P137)</f>
        <v>29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67481</v>
      </c>
      <c r="B145" s="48">
        <v>16</v>
      </c>
      <c r="C145" s="48" t="s">
        <v>39</v>
      </c>
      <c r="D145" s="48">
        <v>5</v>
      </c>
      <c r="E145" s="51">
        <v>29</v>
      </c>
      <c r="F145" s="51">
        <v>29</v>
      </c>
      <c r="G145" s="51">
        <v>29</v>
      </c>
      <c r="H145" s="51">
        <v>26</v>
      </c>
      <c r="I145" s="51">
        <v>3</v>
      </c>
      <c r="J145" s="51">
        <v>0</v>
      </c>
      <c r="K145" s="51">
        <v>0</v>
      </c>
      <c r="L145" s="51">
        <v>0</v>
      </c>
      <c r="M145" s="55">
        <v>0</v>
      </c>
      <c r="N145" s="51">
        <v>11</v>
      </c>
      <c r="O145" s="51">
        <v>27</v>
      </c>
      <c r="P145" s="51">
        <v>29</v>
      </c>
      <c r="Q145" s="51">
        <f>AVERAGE(E145:P145)</f>
        <v>15.25</v>
      </c>
    </row>
    <row r="146" spans="1:17" s="46" customFormat="1" ht="16" thickBot="1" x14ac:dyDescent="0.4">
      <c r="A146" s="47">
        <v>67481</v>
      </c>
      <c r="B146" s="48">
        <v>16</v>
      </c>
      <c r="C146" s="48" t="s">
        <v>37</v>
      </c>
      <c r="D146" s="48">
        <v>98</v>
      </c>
      <c r="E146" s="106">
        <v>29</v>
      </c>
      <c r="F146" s="106">
        <v>29</v>
      </c>
      <c r="G146" s="106">
        <v>29</v>
      </c>
      <c r="H146" s="106">
        <v>29</v>
      </c>
      <c r="I146" s="106">
        <v>29</v>
      </c>
      <c r="J146" s="106">
        <v>29</v>
      </c>
      <c r="K146" s="106">
        <v>29</v>
      </c>
      <c r="L146" s="106">
        <v>29</v>
      </c>
      <c r="M146" s="106">
        <v>29</v>
      </c>
      <c r="N146" s="106">
        <v>29</v>
      </c>
      <c r="O146" s="106">
        <v>29</v>
      </c>
      <c r="P146" s="106">
        <v>29</v>
      </c>
      <c r="Q146" s="51">
        <f>AVERAGE(E146:P146)</f>
        <v>29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67481</v>
      </c>
      <c r="B154" s="48">
        <v>16</v>
      </c>
      <c r="C154" s="48" t="s">
        <v>39</v>
      </c>
      <c r="D154" s="48">
        <v>5</v>
      </c>
      <c r="E154" s="66">
        <v>29</v>
      </c>
      <c r="F154" s="66">
        <v>29</v>
      </c>
      <c r="G154" s="66">
        <v>29</v>
      </c>
      <c r="H154" s="66">
        <v>26</v>
      </c>
      <c r="I154" s="66">
        <v>3</v>
      </c>
      <c r="J154" s="66">
        <v>0</v>
      </c>
      <c r="K154" s="66">
        <v>0</v>
      </c>
      <c r="L154" s="66">
        <v>0</v>
      </c>
      <c r="M154" s="66">
        <v>0</v>
      </c>
      <c r="N154" s="66">
        <v>11</v>
      </c>
      <c r="O154" s="66">
        <v>27</v>
      </c>
      <c r="P154" s="66">
        <v>29</v>
      </c>
      <c r="Q154" s="66">
        <f>AVERAGE(E154:P154)</f>
        <v>15.25</v>
      </c>
    </row>
    <row r="155" spans="1:17" s="46" customFormat="1" ht="16" thickBot="1" x14ac:dyDescent="0.4">
      <c r="A155" s="47">
        <v>67481</v>
      </c>
      <c r="B155" s="48">
        <v>16</v>
      </c>
      <c r="C155" s="48" t="s">
        <v>37</v>
      </c>
      <c r="D155" s="48">
        <v>98</v>
      </c>
      <c r="E155" s="51">
        <v>29</v>
      </c>
      <c r="F155" s="51">
        <v>29</v>
      </c>
      <c r="G155" s="51">
        <v>29</v>
      </c>
      <c r="H155" s="51">
        <v>29</v>
      </c>
      <c r="I155" s="51">
        <v>29</v>
      </c>
      <c r="J155" s="51">
        <v>29</v>
      </c>
      <c r="K155" s="51">
        <v>29</v>
      </c>
      <c r="L155" s="51">
        <v>29</v>
      </c>
      <c r="M155" s="51">
        <v>29</v>
      </c>
      <c r="N155" s="51">
        <v>29</v>
      </c>
      <c r="O155" s="51">
        <v>29</v>
      </c>
      <c r="P155" s="51">
        <v>29</v>
      </c>
      <c r="Q155" s="66">
        <v>24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67481</v>
      </c>
      <c r="B163" s="48">
        <v>16</v>
      </c>
      <c r="C163" s="48" t="s">
        <v>39</v>
      </c>
      <c r="D163" s="48">
        <v>5</v>
      </c>
      <c r="E163" s="52">
        <v>27</v>
      </c>
      <c r="F163" s="52">
        <v>28</v>
      </c>
      <c r="G163" s="52">
        <v>23</v>
      </c>
      <c r="H163" s="52">
        <v>7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7</v>
      </c>
      <c r="P163" s="52">
        <v>25</v>
      </c>
      <c r="Q163" s="52">
        <v>29</v>
      </c>
    </row>
    <row r="164" spans="1:17" s="46" customFormat="1" ht="16" thickBot="1" x14ac:dyDescent="0.4">
      <c r="A164" s="47">
        <v>67481</v>
      </c>
      <c r="B164" s="48">
        <v>16</v>
      </c>
      <c r="C164" s="48" t="s">
        <v>37</v>
      </c>
      <c r="D164" s="48">
        <v>98</v>
      </c>
      <c r="E164" s="66">
        <v>29</v>
      </c>
      <c r="F164" s="66">
        <v>29</v>
      </c>
      <c r="G164" s="66">
        <v>29</v>
      </c>
      <c r="H164" s="66">
        <v>29</v>
      </c>
      <c r="I164" s="66">
        <v>29</v>
      </c>
      <c r="J164" s="66">
        <v>29</v>
      </c>
      <c r="K164" s="66">
        <v>29</v>
      </c>
      <c r="L164" s="66">
        <v>29</v>
      </c>
      <c r="M164" s="66">
        <v>29</v>
      </c>
      <c r="N164" s="66">
        <v>29</v>
      </c>
      <c r="O164" s="66">
        <v>29</v>
      </c>
      <c r="P164" s="66">
        <v>29</v>
      </c>
      <c r="Q164" s="66">
        <v>29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67481</v>
      </c>
      <c r="B172" s="48">
        <v>16</v>
      </c>
      <c r="C172" s="48" t="s">
        <v>39</v>
      </c>
      <c r="D172" s="48">
        <v>5</v>
      </c>
      <c r="E172" s="52">
        <v>25</v>
      </c>
      <c r="F172" s="52">
        <v>23</v>
      </c>
      <c r="G172" s="52">
        <v>18</v>
      </c>
      <c r="H172" s="52">
        <v>3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2</v>
      </c>
      <c r="P172" s="52">
        <v>19</v>
      </c>
      <c r="Q172" s="52">
        <v>29</v>
      </c>
    </row>
    <row r="173" spans="1:17" s="46" customFormat="1" ht="16" thickBot="1" x14ac:dyDescent="0.4">
      <c r="A173" s="47">
        <v>67481</v>
      </c>
      <c r="B173" s="48">
        <v>16</v>
      </c>
      <c r="C173" s="48" t="s">
        <v>37</v>
      </c>
      <c r="D173" s="48">
        <v>98</v>
      </c>
      <c r="E173" s="66">
        <v>29</v>
      </c>
      <c r="F173" s="66">
        <v>29</v>
      </c>
      <c r="G173" s="66">
        <v>29</v>
      </c>
      <c r="H173" s="66">
        <v>29</v>
      </c>
      <c r="I173" s="66">
        <v>29</v>
      </c>
      <c r="J173" s="66">
        <v>29</v>
      </c>
      <c r="K173" s="66">
        <v>29</v>
      </c>
      <c r="L173" s="66">
        <v>29</v>
      </c>
      <c r="M173" s="66">
        <v>29</v>
      </c>
      <c r="N173" s="66">
        <v>29</v>
      </c>
      <c r="O173" s="66">
        <v>29</v>
      </c>
      <c r="P173" s="66">
        <v>29</v>
      </c>
      <c r="Q173" s="66">
        <v>29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42" t="s">
        <v>16</v>
      </c>
      <c r="B177" s="43" t="s">
        <v>17</v>
      </c>
      <c r="C177" s="43" t="s">
        <v>18</v>
      </c>
      <c r="D177" s="44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</row>
    <row r="178" spans="1:17" s="46" customFormat="1" ht="16" thickBot="1" x14ac:dyDescent="0.4">
      <c r="A178" s="47">
        <v>20</v>
      </c>
      <c r="B178" s="48" t="s">
        <v>69</v>
      </c>
      <c r="C178" s="48" t="s">
        <v>42</v>
      </c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s="46" customFormat="1" ht="16" thickBot="1" x14ac:dyDescent="0.4">
      <c r="A179" s="49"/>
      <c r="B179" s="44"/>
      <c r="C179" s="44"/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2" t="s">
        <v>7</v>
      </c>
      <c r="B180" s="43" t="s">
        <v>16</v>
      </c>
      <c r="C180" s="43" t="s">
        <v>21</v>
      </c>
      <c r="D180" s="43" t="s">
        <v>22</v>
      </c>
      <c r="E180" s="50" t="s">
        <v>23</v>
      </c>
      <c r="F180" s="50" t="s">
        <v>24</v>
      </c>
      <c r="G180" s="50" t="s">
        <v>25</v>
      </c>
      <c r="H180" s="50" t="s">
        <v>26</v>
      </c>
      <c r="I180" s="50" t="s">
        <v>27</v>
      </c>
      <c r="J180" s="50" t="s">
        <v>28</v>
      </c>
      <c r="K180" s="50" t="s">
        <v>29</v>
      </c>
      <c r="L180" s="50" t="s">
        <v>30</v>
      </c>
      <c r="M180" s="50" t="s">
        <v>31</v>
      </c>
      <c r="N180" s="50" t="s">
        <v>32</v>
      </c>
      <c r="O180" s="50" t="s">
        <v>33</v>
      </c>
      <c r="P180" s="50" t="s">
        <v>34</v>
      </c>
      <c r="Q180" s="50" t="s">
        <v>35</v>
      </c>
    </row>
    <row r="181" spans="1:17" s="46" customFormat="1" ht="16" thickBot="1" x14ac:dyDescent="0.4">
      <c r="A181" s="47">
        <v>67481</v>
      </c>
      <c r="B181" s="48">
        <v>20</v>
      </c>
      <c r="C181" s="48" t="s">
        <v>70</v>
      </c>
      <c r="D181" s="48">
        <v>2</v>
      </c>
      <c r="E181" s="51">
        <v>33.799999999999997</v>
      </c>
      <c r="F181" s="51">
        <v>33.5</v>
      </c>
      <c r="G181" s="51">
        <v>36.299999999999997</v>
      </c>
      <c r="H181" s="51">
        <v>33.6</v>
      </c>
      <c r="I181" s="51">
        <v>30.8</v>
      </c>
      <c r="J181" s="51">
        <v>28.5</v>
      </c>
      <c r="K181" s="55">
        <v>28.8</v>
      </c>
      <c r="L181" s="51">
        <v>31.8</v>
      </c>
      <c r="M181" s="55">
        <v>34.4</v>
      </c>
      <c r="N181" s="51">
        <v>37.799999999999997</v>
      </c>
      <c r="O181" s="51">
        <v>38.700000000000003</v>
      </c>
      <c r="P181" s="51">
        <v>37.1</v>
      </c>
      <c r="Q181" s="51">
        <f>AVERAGE(E181:P181)</f>
        <v>33.758333333333333</v>
      </c>
    </row>
    <row r="182" spans="1:17" s="46" customFormat="1" ht="16" thickBot="1" x14ac:dyDescent="0.4">
      <c r="A182" s="47">
        <v>67481</v>
      </c>
      <c r="B182" s="48">
        <v>20</v>
      </c>
      <c r="C182" s="48" t="s">
        <v>71</v>
      </c>
      <c r="D182" s="48">
        <v>15</v>
      </c>
      <c r="E182" s="63">
        <v>2018</v>
      </c>
      <c r="F182" s="63">
        <v>2019</v>
      </c>
      <c r="G182" s="63">
        <v>2019</v>
      </c>
      <c r="H182" s="64">
        <v>1995</v>
      </c>
      <c r="I182" s="63">
        <v>2019</v>
      </c>
      <c r="J182" s="63">
        <v>2005</v>
      </c>
      <c r="K182" s="63">
        <v>2019</v>
      </c>
      <c r="L182" s="63">
        <v>2019</v>
      </c>
      <c r="M182" s="63">
        <v>2015</v>
      </c>
      <c r="N182" s="63">
        <v>2015</v>
      </c>
      <c r="O182" s="63">
        <v>2015</v>
      </c>
      <c r="P182" s="63">
        <v>2015</v>
      </c>
      <c r="Q182" s="63"/>
    </row>
    <row r="183" spans="1:17" s="46" customFormat="1" ht="16" thickBot="1" x14ac:dyDescent="0.4">
      <c r="A183" s="47"/>
      <c r="B183" s="48"/>
      <c r="C183" s="48"/>
      <c r="D183" s="48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</row>
    <row r="184" spans="1:17" s="46" customFormat="1" ht="16" thickBot="1" x14ac:dyDescent="0.4">
      <c r="A184" s="47"/>
      <c r="B184" s="48"/>
      <c r="C184" s="48"/>
      <c r="D184" s="48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s="46" customFormat="1" ht="16" thickBot="1" x14ac:dyDescent="0.4">
      <c r="A185" s="53"/>
      <c r="B185" s="54"/>
      <c r="C185" s="54"/>
      <c r="D185" s="54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</row>
    <row r="186" spans="1:17" s="46" customFormat="1" ht="16" thickBot="1" x14ac:dyDescent="0.4">
      <c r="A186" s="42" t="s">
        <v>16</v>
      </c>
      <c r="B186" s="43" t="s">
        <v>17</v>
      </c>
      <c r="C186" s="43" t="s">
        <v>18</v>
      </c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s="46" customFormat="1" ht="16" thickBot="1" x14ac:dyDescent="0.4">
      <c r="A187" s="47">
        <v>21</v>
      </c>
      <c r="B187" s="48" t="s">
        <v>72</v>
      </c>
      <c r="C187" s="48" t="s">
        <v>42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5.5" customHeight="1" thickBot="1" x14ac:dyDescent="0.4">
      <c r="A188" s="49"/>
      <c r="B188" s="44"/>
      <c r="C188" s="44"/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2" t="s">
        <v>7</v>
      </c>
      <c r="B189" s="43" t="s">
        <v>16</v>
      </c>
      <c r="C189" s="43" t="s">
        <v>21</v>
      </c>
      <c r="D189" s="43" t="s">
        <v>22</v>
      </c>
      <c r="E189" s="50" t="s">
        <v>23</v>
      </c>
      <c r="F189" s="50" t="s">
        <v>24</v>
      </c>
      <c r="G189" s="50" t="s">
        <v>25</v>
      </c>
      <c r="H189" s="50" t="s">
        <v>26</v>
      </c>
      <c r="I189" s="50" t="s">
        <v>27</v>
      </c>
      <c r="J189" s="50" t="s">
        <v>28</v>
      </c>
      <c r="K189" s="50" t="s">
        <v>29</v>
      </c>
      <c r="L189" s="50" t="s">
        <v>30</v>
      </c>
      <c r="M189" s="50" t="s">
        <v>31</v>
      </c>
      <c r="N189" s="50" t="s">
        <v>32</v>
      </c>
      <c r="O189" s="50" t="s">
        <v>33</v>
      </c>
      <c r="P189" s="50" t="s">
        <v>34</v>
      </c>
      <c r="Q189" s="50" t="s">
        <v>35</v>
      </c>
    </row>
    <row r="190" spans="1:17" s="46" customFormat="1" ht="16" thickBot="1" x14ac:dyDescent="0.4">
      <c r="A190" s="47">
        <v>67481</v>
      </c>
      <c r="B190" s="48">
        <v>21</v>
      </c>
      <c r="C190" s="48" t="s">
        <v>73</v>
      </c>
      <c r="D190" s="48">
        <v>3</v>
      </c>
      <c r="E190" s="66">
        <v>16.899999999999999</v>
      </c>
      <c r="F190" s="66">
        <v>16.399999999999999</v>
      </c>
      <c r="G190" s="66">
        <v>15.5</v>
      </c>
      <c r="H190" s="66">
        <v>14</v>
      </c>
      <c r="I190" s="66">
        <v>11.6</v>
      </c>
      <c r="J190" s="66">
        <v>8.3000000000000007</v>
      </c>
      <c r="K190" s="66">
        <v>7.5</v>
      </c>
      <c r="L190" s="66">
        <v>11</v>
      </c>
      <c r="M190" s="66">
        <v>13.6</v>
      </c>
      <c r="N190" s="66">
        <v>17.5</v>
      </c>
      <c r="O190" s="66">
        <v>17.100000000000001</v>
      </c>
      <c r="P190" s="66">
        <v>17.399999999999999</v>
      </c>
      <c r="Q190" s="51">
        <f>AVERAGE(E190:P190)</f>
        <v>13.899999999999999</v>
      </c>
    </row>
    <row r="191" spans="1:17" s="46" customFormat="1" ht="16" thickBot="1" x14ac:dyDescent="0.4">
      <c r="A191" s="47">
        <v>67481</v>
      </c>
      <c r="B191" s="48">
        <v>21</v>
      </c>
      <c r="C191" s="48" t="s">
        <v>74</v>
      </c>
      <c r="D191" s="48">
        <v>16</v>
      </c>
      <c r="E191" s="63">
        <v>2017</v>
      </c>
      <c r="F191" s="63">
        <v>2018</v>
      </c>
      <c r="G191" s="63">
        <v>2017</v>
      </c>
      <c r="H191" s="64">
        <v>2017</v>
      </c>
      <c r="I191" s="63">
        <v>2017</v>
      </c>
      <c r="J191" s="63">
        <v>2019</v>
      </c>
      <c r="K191" s="63">
        <v>2019</v>
      </c>
      <c r="L191" s="63">
        <v>2018</v>
      </c>
      <c r="M191" s="63">
        <v>2019</v>
      </c>
      <c r="N191" s="63">
        <v>2017</v>
      </c>
      <c r="O191" s="63">
        <v>2017</v>
      </c>
      <c r="P191" s="63">
        <v>2018</v>
      </c>
      <c r="Q191" s="63"/>
    </row>
    <row r="192" spans="1:17" s="46" customFormat="1" ht="16" thickBot="1" x14ac:dyDescent="0.4">
      <c r="A192" s="47"/>
      <c r="B192" s="48"/>
      <c r="C192" s="48"/>
      <c r="D192" s="48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53"/>
      <c r="B194" s="54"/>
      <c r="C194" s="54"/>
      <c r="D194" s="54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</row>
    <row r="195" spans="1:17" s="46" customFormat="1" ht="16" thickBot="1" x14ac:dyDescent="0.4">
      <c r="A195" s="42" t="s">
        <v>16</v>
      </c>
      <c r="B195" s="43" t="s">
        <v>17</v>
      </c>
      <c r="C195" s="43" t="s">
        <v>18</v>
      </c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s="46" customFormat="1" ht="16" thickBot="1" x14ac:dyDescent="0.4">
      <c r="A196" s="47">
        <v>22</v>
      </c>
      <c r="B196" s="48" t="s">
        <v>75</v>
      </c>
      <c r="C196" s="48" t="s">
        <v>42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9"/>
      <c r="B197" s="44"/>
      <c r="C197" s="44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2" t="s">
        <v>7</v>
      </c>
      <c r="B198" s="43" t="s">
        <v>16</v>
      </c>
      <c r="C198" s="43" t="s">
        <v>21</v>
      </c>
      <c r="D198" s="43" t="s">
        <v>22</v>
      </c>
      <c r="E198" s="67" t="s">
        <v>23</v>
      </c>
      <c r="F198" s="67" t="s">
        <v>24</v>
      </c>
      <c r="G198" s="67" t="s">
        <v>25</v>
      </c>
      <c r="H198" s="67" t="s">
        <v>26</v>
      </c>
      <c r="I198" s="67" t="s">
        <v>27</v>
      </c>
      <c r="J198" s="67" t="s">
        <v>28</v>
      </c>
      <c r="K198" s="67" t="s">
        <v>29</v>
      </c>
      <c r="L198" s="67" t="s">
        <v>30</v>
      </c>
      <c r="M198" s="67" t="s">
        <v>31</v>
      </c>
      <c r="N198" s="67" t="s">
        <v>32</v>
      </c>
      <c r="O198" s="67" t="s">
        <v>33</v>
      </c>
      <c r="P198" s="67" t="s">
        <v>34</v>
      </c>
      <c r="Q198" s="50" t="s">
        <v>35</v>
      </c>
    </row>
    <row r="199" spans="1:17" s="46" customFormat="1" ht="16" thickBot="1" x14ac:dyDescent="0.4">
      <c r="A199" s="47">
        <v>67481</v>
      </c>
      <c r="B199" s="48">
        <v>22</v>
      </c>
      <c r="C199" s="48" t="s">
        <v>70</v>
      </c>
      <c r="D199" s="68">
        <v>2</v>
      </c>
      <c r="E199" s="69">
        <v>39.200000000000003</v>
      </c>
      <c r="F199" s="69">
        <v>31.9</v>
      </c>
      <c r="G199" s="69">
        <v>31</v>
      </c>
      <c r="H199" s="69">
        <v>31.5</v>
      </c>
      <c r="I199" s="69">
        <v>31.2</v>
      </c>
      <c r="J199" s="69">
        <v>30.6</v>
      </c>
      <c r="K199" s="69">
        <v>35.4</v>
      </c>
      <c r="L199" s="69">
        <v>33.299999999999997</v>
      </c>
      <c r="M199" s="69">
        <v>39</v>
      </c>
      <c r="N199" s="69">
        <v>39.799999999999997</v>
      </c>
      <c r="O199" s="69">
        <v>36.799999999999997</v>
      </c>
      <c r="P199" s="69">
        <v>38.1</v>
      </c>
      <c r="Q199" s="70">
        <f>AVERAGE(E199:P199)</f>
        <v>34.81666666666667</v>
      </c>
    </row>
    <row r="200" spans="1:17" s="46" customFormat="1" ht="16" thickBot="1" x14ac:dyDescent="0.4">
      <c r="A200" s="47">
        <v>67481</v>
      </c>
      <c r="B200" s="48">
        <v>22</v>
      </c>
      <c r="C200" s="48" t="s">
        <v>71</v>
      </c>
      <c r="D200" s="68">
        <v>15</v>
      </c>
      <c r="E200" s="69">
        <v>2017</v>
      </c>
      <c r="F200" s="69">
        <v>2005</v>
      </c>
      <c r="G200" s="69">
        <v>1996</v>
      </c>
      <c r="H200" s="69">
        <v>2010</v>
      </c>
      <c r="I200" s="69">
        <v>2020</v>
      </c>
      <c r="J200" s="69">
        <v>2006</v>
      </c>
      <c r="K200" s="69">
        <v>2017</v>
      </c>
      <c r="L200" s="69">
        <v>2008</v>
      </c>
      <c r="M200" s="69">
        <v>2013</v>
      </c>
      <c r="N200" s="69">
        <v>2017</v>
      </c>
      <c r="O200" s="69">
        <v>2012</v>
      </c>
      <c r="P200" s="69">
        <v>2005</v>
      </c>
      <c r="Q200" s="71"/>
    </row>
    <row r="201" spans="1:17" s="46" customFormat="1" ht="16" thickBot="1" x14ac:dyDescent="0.4">
      <c r="A201" s="47"/>
      <c r="B201" s="48"/>
      <c r="C201" s="48"/>
      <c r="D201" s="68"/>
      <c r="E201" s="69">
        <v>30</v>
      </c>
      <c r="F201" s="69">
        <v>24</v>
      </c>
      <c r="G201" s="69">
        <v>5</v>
      </c>
      <c r="H201" s="69">
        <v>20</v>
      </c>
      <c r="I201" s="69">
        <v>27</v>
      </c>
      <c r="J201" s="69">
        <v>23</v>
      </c>
      <c r="K201" s="69">
        <v>31</v>
      </c>
      <c r="L201" s="69">
        <v>31</v>
      </c>
      <c r="M201" s="69">
        <v>9</v>
      </c>
      <c r="N201" s="69">
        <v>14</v>
      </c>
      <c r="O201" s="69">
        <v>9</v>
      </c>
      <c r="P201" s="69">
        <v>17</v>
      </c>
      <c r="Q201" s="72"/>
    </row>
    <row r="202" spans="1:17" s="46" customFormat="1" ht="16" thickBot="1" x14ac:dyDescent="0.4">
      <c r="A202" s="47"/>
      <c r="B202" s="48"/>
      <c r="C202" s="48"/>
      <c r="D202" s="48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52"/>
    </row>
    <row r="203" spans="1:17" s="46" customFormat="1" ht="16" thickBot="1" x14ac:dyDescent="0.4">
      <c r="A203" s="53"/>
      <c r="B203" s="54"/>
      <c r="C203" s="54"/>
      <c r="D203" s="54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</row>
    <row r="204" spans="1:17" s="46" customFormat="1" ht="16" thickBot="1" x14ac:dyDescent="0.4">
      <c r="A204" s="42" t="s">
        <v>16</v>
      </c>
      <c r="B204" s="43" t="s">
        <v>17</v>
      </c>
      <c r="C204" s="43" t="s">
        <v>18</v>
      </c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s="46" customFormat="1" ht="16" thickBot="1" x14ac:dyDescent="0.4">
      <c r="A205" s="47">
        <v>23</v>
      </c>
      <c r="B205" s="48" t="s">
        <v>88</v>
      </c>
      <c r="C205" s="48" t="s">
        <v>42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9"/>
      <c r="B206" s="44"/>
      <c r="C206" s="44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2" t="s">
        <v>7</v>
      </c>
      <c r="B207" s="43" t="s">
        <v>16</v>
      </c>
      <c r="C207" s="43" t="s">
        <v>21</v>
      </c>
      <c r="D207" s="43" t="s">
        <v>22</v>
      </c>
      <c r="E207" s="67" t="s">
        <v>23</v>
      </c>
      <c r="F207" s="67" t="s">
        <v>24</v>
      </c>
      <c r="G207" s="67" t="s">
        <v>25</v>
      </c>
      <c r="H207" s="67" t="s">
        <v>26</v>
      </c>
      <c r="I207" s="67" t="s">
        <v>27</v>
      </c>
      <c r="J207" s="67" t="s">
        <v>28</v>
      </c>
      <c r="K207" s="67" t="s">
        <v>29</v>
      </c>
      <c r="L207" s="67" t="s">
        <v>30</v>
      </c>
      <c r="M207" s="67" t="s">
        <v>31</v>
      </c>
      <c r="N207" s="67" t="s">
        <v>32</v>
      </c>
      <c r="O207" s="67" t="s">
        <v>33</v>
      </c>
      <c r="P207" s="67" t="s">
        <v>34</v>
      </c>
      <c r="Q207" s="50" t="s">
        <v>35</v>
      </c>
    </row>
    <row r="208" spans="1:17" s="46" customFormat="1" ht="16" thickBot="1" x14ac:dyDescent="0.4">
      <c r="A208" s="47">
        <v>67481</v>
      </c>
      <c r="B208" s="48">
        <v>23</v>
      </c>
      <c r="C208" s="48" t="s">
        <v>73</v>
      </c>
      <c r="D208" s="68">
        <v>3</v>
      </c>
      <c r="E208" s="181">
        <v>10.8</v>
      </c>
      <c r="F208" s="181">
        <v>10.6</v>
      </c>
      <c r="G208" s="181">
        <v>11.6</v>
      </c>
      <c r="H208" s="181">
        <v>9.5</v>
      </c>
      <c r="I208" s="181">
        <v>7.4</v>
      </c>
      <c r="J208" s="181">
        <v>4.7</v>
      </c>
      <c r="K208" s="181">
        <v>1.9</v>
      </c>
      <c r="L208" s="181">
        <v>5.6</v>
      </c>
      <c r="M208" s="181">
        <v>1.1000000000000001</v>
      </c>
      <c r="N208" s="181">
        <v>10</v>
      </c>
      <c r="O208" s="181">
        <v>10</v>
      </c>
      <c r="P208" s="181">
        <v>12</v>
      </c>
      <c r="Q208" s="70">
        <f>AVERAGE(E208:P208)</f>
        <v>7.9333333333333336</v>
      </c>
    </row>
    <row r="209" spans="1:17" s="46" customFormat="1" ht="16" thickBot="1" x14ac:dyDescent="0.4">
      <c r="A209" s="47">
        <v>67481</v>
      </c>
      <c r="B209" s="48">
        <v>23</v>
      </c>
      <c r="C209" s="48" t="s">
        <v>74</v>
      </c>
      <c r="D209" s="68">
        <v>16</v>
      </c>
      <c r="E209" s="181">
        <v>2017</v>
      </c>
      <c r="F209" s="181">
        <v>2013</v>
      </c>
      <c r="G209" s="181">
        <v>2011</v>
      </c>
      <c r="H209" s="181">
        <v>2013</v>
      </c>
      <c r="I209" s="181">
        <v>2013</v>
      </c>
      <c r="J209" s="181">
        <v>2013</v>
      </c>
      <c r="K209" s="181">
        <v>2011</v>
      </c>
      <c r="L209" s="181">
        <v>2010</v>
      </c>
      <c r="M209" s="181">
        <v>2011</v>
      </c>
      <c r="N209" s="181">
        <v>2013</v>
      </c>
      <c r="O209" s="181">
        <v>2013</v>
      </c>
      <c r="P209" s="181">
        <v>2016</v>
      </c>
      <c r="Q209" s="71"/>
    </row>
    <row r="210" spans="1:17" s="46" customFormat="1" ht="16" thickBot="1" x14ac:dyDescent="0.4">
      <c r="A210" s="47"/>
      <c r="B210" s="48"/>
      <c r="C210" s="48"/>
      <c r="D210" s="68"/>
      <c r="E210" s="181">
        <v>8</v>
      </c>
      <c r="F210" s="181">
        <v>11</v>
      </c>
      <c r="G210" s="181">
        <v>7</v>
      </c>
      <c r="H210" s="181">
        <v>15</v>
      </c>
      <c r="I210" s="181">
        <v>29</v>
      </c>
      <c r="J210" s="181">
        <v>21</v>
      </c>
      <c r="K210" s="181">
        <v>25</v>
      </c>
      <c r="L210" s="181">
        <v>15</v>
      </c>
      <c r="M210" s="181">
        <v>2</v>
      </c>
      <c r="N210" s="181">
        <v>2</v>
      </c>
      <c r="O210" s="181">
        <v>1</v>
      </c>
      <c r="P210" s="181">
        <v>3</v>
      </c>
      <c r="Q210" s="72"/>
    </row>
    <row r="211" spans="1:17" s="46" customFormat="1" ht="16" thickBot="1" x14ac:dyDescent="0.4">
      <c r="A211" s="47"/>
      <c r="B211" s="48"/>
      <c r="C211" s="48"/>
      <c r="D211" s="48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52"/>
    </row>
    <row r="212" spans="1:17" s="46" customFormat="1" ht="16" thickBot="1" x14ac:dyDescent="0.4">
      <c r="A212" s="53"/>
      <c r="B212" s="54"/>
      <c r="C212" s="54"/>
      <c r="D212" s="54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</row>
    <row r="213" spans="1:17" s="46" customFormat="1" ht="16" thickBot="1" x14ac:dyDescent="0.4">
      <c r="A213" s="42" t="s">
        <v>16</v>
      </c>
      <c r="B213" s="43" t="s">
        <v>17</v>
      </c>
      <c r="C213" s="43" t="s">
        <v>18</v>
      </c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s="46" customFormat="1" ht="16" thickBot="1" x14ac:dyDescent="0.4">
      <c r="A214" s="47">
        <v>24</v>
      </c>
      <c r="B214" s="48" t="s">
        <v>100</v>
      </c>
      <c r="C214" s="48" t="s">
        <v>20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9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2" t="s">
        <v>7</v>
      </c>
      <c r="B216" s="43" t="s">
        <v>16</v>
      </c>
      <c r="C216" s="43" t="s">
        <v>21</v>
      </c>
      <c r="D216" s="43" t="s">
        <v>22</v>
      </c>
      <c r="E216" s="50" t="s">
        <v>23</v>
      </c>
      <c r="F216" s="50" t="s">
        <v>24</v>
      </c>
      <c r="G216" s="50" t="s">
        <v>25</v>
      </c>
      <c r="H216" s="50" t="s">
        <v>26</v>
      </c>
      <c r="I216" s="50" t="s">
        <v>27</v>
      </c>
      <c r="J216" s="50" t="s">
        <v>28</v>
      </c>
      <c r="K216" s="50" t="s">
        <v>29</v>
      </c>
      <c r="L216" s="50" t="s">
        <v>30</v>
      </c>
      <c r="M216" s="50" t="s">
        <v>31</v>
      </c>
      <c r="N216" s="50" t="s">
        <v>32</v>
      </c>
      <c r="O216" s="50" t="s">
        <v>33</v>
      </c>
      <c r="P216" s="50" t="s">
        <v>34</v>
      </c>
      <c r="Q216" s="50" t="s">
        <v>35</v>
      </c>
    </row>
    <row r="217" spans="1:17" s="46" customFormat="1" ht="16" thickBot="1" x14ac:dyDescent="0.4">
      <c r="A217" s="47">
        <v>67481</v>
      </c>
      <c r="B217" s="48">
        <v>24</v>
      </c>
      <c r="C217" s="48" t="s">
        <v>70</v>
      </c>
      <c r="D217" s="48">
        <v>2</v>
      </c>
      <c r="E217" s="94">
        <v>90</v>
      </c>
      <c r="F217" s="94">
        <v>125</v>
      </c>
      <c r="G217" s="94">
        <v>196</v>
      </c>
      <c r="H217" s="94">
        <v>77</v>
      </c>
      <c r="I217" s="94">
        <v>37</v>
      </c>
      <c r="J217" s="94">
        <v>12</v>
      </c>
      <c r="K217" s="46">
        <v>6</v>
      </c>
      <c r="L217" s="46">
        <v>2</v>
      </c>
      <c r="M217" s="46">
        <v>19</v>
      </c>
      <c r="N217" s="51">
        <v>40</v>
      </c>
      <c r="O217" s="51">
        <v>61</v>
      </c>
      <c r="P217" s="51">
        <v>170</v>
      </c>
      <c r="Q217" s="51">
        <f>SUM(E217:P217)</f>
        <v>835</v>
      </c>
    </row>
    <row r="218" spans="1:17" s="46" customFormat="1" ht="16" thickBot="1" x14ac:dyDescent="0.4">
      <c r="A218" s="47">
        <v>67481</v>
      </c>
      <c r="B218" s="48">
        <v>24</v>
      </c>
      <c r="C218" s="48" t="s">
        <v>71</v>
      </c>
      <c r="D218" s="48">
        <v>15</v>
      </c>
      <c r="E218" s="63" t="s">
        <v>101</v>
      </c>
      <c r="F218" s="63" t="s">
        <v>102</v>
      </c>
      <c r="G218" s="63" t="s">
        <v>103</v>
      </c>
      <c r="H218" s="63" t="s">
        <v>104</v>
      </c>
      <c r="I218" s="63" t="s">
        <v>105</v>
      </c>
      <c r="J218" s="63" t="s">
        <v>106</v>
      </c>
      <c r="K218" s="63" t="s">
        <v>107</v>
      </c>
      <c r="L218" s="63" t="s">
        <v>108</v>
      </c>
      <c r="M218" s="63" t="s">
        <v>109</v>
      </c>
      <c r="N218" s="63" t="s">
        <v>110</v>
      </c>
      <c r="O218" s="63" t="s">
        <v>111</v>
      </c>
      <c r="P218" s="63" t="s">
        <v>112</v>
      </c>
      <c r="Q218" s="51"/>
    </row>
    <row r="219" spans="1:17" s="46" customFormat="1" ht="16" thickBot="1" x14ac:dyDescent="0.4">
      <c r="A219" s="47"/>
      <c r="B219" s="48"/>
      <c r="C219" s="48"/>
      <c r="D219" s="48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 spans="1:17" s="46" customFormat="1" ht="16" thickBot="1" x14ac:dyDescent="0.4">
      <c r="A220" s="47"/>
      <c r="B220" s="48"/>
      <c r="C220" s="48"/>
      <c r="D220" s="48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 spans="1:17" s="46" customFormat="1" ht="15.5" x14ac:dyDescent="0.35">
      <c r="A221" s="53"/>
      <c r="B221" s="54"/>
      <c r="C221" s="54"/>
      <c r="D221" s="54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</row>
    <row r="223" spans="1:17" x14ac:dyDescent="0.35">
      <c r="C223" s="66"/>
      <c r="D223" s="66"/>
      <c r="E223" s="66"/>
      <c r="F223" s="66"/>
      <c r="G223" s="66"/>
      <c r="H223" s="66"/>
      <c r="I223" s="66"/>
      <c r="J223" s="66"/>
    </row>
    <row r="224" spans="1:17" x14ac:dyDescent="0.35">
      <c r="C224" s="66"/>
      <c r="D224" s="66"/>
      <c r="E224" s="66"/>
      <c r="F224" s="66"/>
      <c r="G224" s="66"/>
      <c r="H224" s="66"/>
      <c r="I224" s="66"/>
      <c r="J224" s="66"/>
    </row>
    <row r="225" spans="1:17" x14ac:dyDescent="0.3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M225" s="66"/>
      <c r="N225" s="66"/>
      <c r="O225" s="66"/>
      <c r="P225" s="66"/>
      <c r="Q225" s="66"/>
    </row>
    <row r="227" spans="1:17" x14ac:dyDescent="0.3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opLeftCell="A79" workbookViewId="0">
      <selection activeCell="D99" sqref="D99"/>
    </sheetView>
  </sheetViews>
  <sheetFormatPr defaultColWidth="8.90625" defaultRowHeight="14.5" x14ac:dyDescent="0.35"/>
  <cols>
    <col min="1" max="1" width="18.6328125" style="150" customWidth="1"/>
    <col min="2" max="2" width="65.6328125" style="151" customWidth="1"/>
    <col min="3" max="3" width="19.6328125" style="151" customWidth="1"/>
    <col min="4" max="4" width="18.6328125" style="151" customWidth="1"/>
    <col min="5" max="17" width="11.6328125" style="152" customWidth="1"/>
    <col min="18" max="256" width="8.90625" style="17"/>
    <col min="257" max="257" width="18.6328125" style="17" customWidth="1"/>
    <col min="258" max="258" width="65.6328125" style="17" customWidth="1"/>
    <col min="259" max="259" width="19.6328125" style="17" customWidth="1"/>
    <col min="260" max="260" width="18.6328125" style="17" customWidth="1"/>
    <col min="261" max="273" width="11.6328125" style="17" customWidth="1"/>
    <col min="274" max="512" width="8.90625" style="17"/>
    <col min="513" max="513" width="18.6328125" style="17" customWidth="1"/>
    <col min="514" max="514" width="65.6328125" style="17" customWidth="1"/>
    <col min="515" max="515" width="19.6328125" style="17" customWidth="1"/>
    <col min="516" max="516" width="18.6328125" style="17" customWidth="1"/>
    <col min="517" max="529" width="11.6328125" style="17" customWidth="1"/>
    <col min="530" max="768" width="8.90625" style="17"/>
    <col min="769" max="769" width="18.6328125" style="17" customWidth="1"/>
    <col min="770" max="770" width="65.6328125" style="17" customWidth="1"/>
    <col min="771" max="771" width="19.6328125" style="17" customWidth="1"/>
    <col min="772" max="772" width="18.6328125" style="17" customWidth="1"/>
    <col min="773" max="785" width="11.6328125" style="17" customWidth="1"/>
    <col min="786" max="1024" width="8.90625" style="17"/>
    <col min="1025" max="1025" width="18.6328125" style="17" customWidth="1"/>
    <col min="1026" max="1026" width="65.6328125" style="17" customWidth="1"/>
    <col min="1027" max="1027" width="19.6328125" style="17" customWidth="1"/>
    <col min="1028" max="1028" width="18.6328125" style="17" customWidth="1"/>
    <col min="1029" max="1041" width="11.6328125" style="17" customWidth="1"/>
    <col min="1042" max="1280" width="8.90625" style="17"/>
    <col min="1281" max="1281" width="18.6328125" style="17" customWidth="1"/>
    <col min="1282" max="1282" width="65.6328125" style="17" customWidth="1"/>
    <col min="1283" max="1283" width="19.6328125" style="17" customWidth="1"/>
    <col min="1284" max="1284" width="18.6328125" style="17" customWidth="1"/>
    <col min="1285" max="1297" width="11.6328125" style="17" customWidth="1"/>
    <col min="1298" max="1536" width="8.90625" style="17"/>
    <col min="1537" max="1537" width="18.6328125" style="17" customWidth="1"/>
    <col min="1538" max="1538" width="65.6328125" style="17" customWidth="1"/>
    <col min="1539" max="1539" width="19.6328125" style="17" customWidth="1"/>
    <col min="1540" max="1540" width="18.6328125" style="17" customWidth="1"/>
    <col min="1541" max="1553" width="11.6328125" style="17" customWidth="1"/>
    <col min="1554" max="1792" width="8.90625" style="17"/>
    <col min="1793" max="1793" width="18.6328125" style="17" customWidth="1"/>
    <col min="1794" max="1794" width="65.6328125" style="17" customWidth="1"/>
    <col min="1795" max="1795" width="19.6328125" style="17" customWidth="1"/>
    <col min="1796" max="1796" width="18.6328125" style="17" customWidth="1"/>
    <col min="1797" max="1809" width="11.6328125" style="17" customWidth="1"/>
    <col min="1810" max="2048" width="8.90625" style="17"/>
    <col min="2049" max="2049" width="18.6328125" style="17" customWidth="1"/>
    <col min="2050" max="2050" width="65.6328125" style="17" customWidth="1"/>
    <col min="2051" max="2051" width="19.6328125" style="17" customWidth="1"/>
    <col min="2052" max="2052" width="18.6328125" style="17" customWidth="1"/>
    <col min="2053" max="2065" width="11.6328125" style="17" customWidth="1"/>
    <col min="2066" max="2304" width="8.90625" style="17"/>
    <col min="2305" max="2305" width="18.6328125" style="17" customWidth="1"/>
    <col min="2306" max="2306" width="65.6328125" style="17" customWidth="1"/>
    <col min="2307" max="2307" width="19.6328125" style="17" customWidth="1"/>
    <col min="2308" max="2308" width="18.6328125" style="17" customWidth="1"/>
    <col min="2309" max="2321" width="11.6328125" style="17" customWidth="1"/>
    <col min="2322" max="2560" width="8.90625" style="17"/>
    <col min="2561" max="2561" width="18.6328125" style="17" customWidth="1"/>
    <col min="2562" max="2562" width="65.6328125" style="17" customWidth="1"/>
    <col min="2563" max="2563" width="19.6328125" style="17" customWidth="1"/>
    <col min="2564" max="2564" width="18.6328125" style="17" customWidth="1"/>
    <col min="2565" max="2577" width="11.6328125" style="17" customWidth="1"/>
    <col min="2578" max="2816" width="8.90625" style="17"/>
    <col min="2817" max="2817" width="18.6328125" style="17" customWidth="1"/>
    <col min="2818" max="2818" width="65.6328125" style="17" customWidth="1"/>
    <col min="2819" max="2819" width="19.6328125" style="17" customWidth="1"/>
    <col min="2820" max="2820" width="18.6328125" style="17" customWidth="1"/>
    <col min="2821" max="2833" width="11.6328125" style="17" customWidth="1"/>
    <col min="2834" max="3072" width="8.90625" style="17"/>
    <col min="3073" max="3073" width="18.6328125" style="17" customWidth="1"/>
    <col min="3074" max="3074" width="65.6328125" style="17" customWidth="1"/>
    <col min="3075" max="3075" width="19.6328125" style="17" customWidth="1"/>
    <col min="3076" max="3076" width="18.6328125" style="17" customWidth="1"/>
    <col min="3077" max="3089" width="11.6328125" style="17" customWidth="1"/>
    <col min="3090" max="3328" width="8.90625" style="17"/>
    <col min="3329" max="3329" width="18.6328125" style="17" customWidth="1"/>
    <col min="3330" max="3330" width="65.6328125" style="17" customWidth="1"/>
    <col min="3331" max="3331" width="19.6328125" style="17" customWidth="1"/>
    <col min="3332" max="3332" width="18.6328125" style="17" customWidth="1"/>
    <col min="3333" max="3345" width="11.6328125" style="17" customWidth="1"/>
    <col min="3346" max="3584" width="8.90625" style="17"/>
    <col min="3585" max="3585" width="18.6328125" style="17" customWidth="1"/>
    <col min="3586" max="3586" width="65.6328125" style="17" customWidth="1"/>
    <col min="3587" max="3587" width="19.6328125" style="17" customWidth="1"/>
    <col min="3588" max="3588" width="18.6328125" style="17" customWidth="1"/>
    <col min="3589" max="3601" width="11.6328125" style="17" customWidth="1"/>
    <col min="3602" max="3840" width="8.90625" style="17"/>
    <col min="3841" max="3841" width="18.6328125" style="17" customWidth="1"/>
    <col min="3842" max="3842" width="65.6328125" style="17" customWidth="1"/>
    <col min="3843" max="3843" width="19.6328125" style="17" customWidth="1"/>
    <col min="3844" max="3844" width="18.6328125" style="17" customWidth="1"/>
    <col min="3845" max="3857" width="11.6328125" style="17" customWidth="1"/>
    <col min="3858" max="4096" width="8.90625" style="17"/>
    <col min="4097" max="4097" width="18.6328125" style="17" customWidth="1"/>
    <col min="4098" max="4098" width="65.6328125" style="17" customWidth="1"/>
    <col min="4099" max="4099" width="19.6328125" style="17" customWidth="1"/>
    <col min="4100" max="4100" width="18.6328125" style="17" customWidth="1"/>
    <col min="4101" max="4113" width="11.6328125" style="17" customWidth="1"/>
    <col min="4114" max="4352" width="8.90625" style="17"/>
    <col min="4353" max="4353" width="18.6328125" style="17" customWidth="1"/>
    <col min="4354" max="4354" width="65.6328125" style="17" customWidth="1"/>
    <col min="4355" max="4355" width="19.6328125" style="17" customWidth="1"/>
    <col min="4356" max="4356" width="18.6328125" style="17" customWidth="1"/>
    <col min="4357" max="4369" width="11.6328125" style="17" customWidth="1"/>
    <col min="4370" max="4608" width="8.90625" style="17"/>
    <col min="4609" max="4609" width="18.6328125" style="17" customWidth="1"/>
    <col min="4610" max="4610" width="65.6328125" style="17" customWidth="1"/>
    <col min="4611" max="4611" width="19.6328125" style="17" customWidth="1"/>
    <col min="4612" max="4612" width="18.6328125" style="17" customWidth="1"/>
    <col min="4613" max="4625" width="11.6328125" style="17" customWidth="1"/>
    <col min="4626" max="4864" width="8.90625" style="17"/>
    <col min="4865" max="4865" width="18.6328125" style="17" customWidth="1"/>
    <col min="4866" max="4866" width="65.6328125" style="17" customWidth="1"/>
    <col min="4867" max="4867" width="19.6328125" style="17" customWidth="1"/>
    <col min="4868" max="4868" width="18.6328125" style="17" customWidth="1"/>
    <col min="4869" max="4881" width="11.6328125" style="17" customWidth="1"/>
    <col min="4882" max="5120" width="8.90625" style="17"/>
    <col min="5121" max="5121" width="18.6328125" style="17" customWidth="1"/>
    <col min="5122" max="5122" width="65.6328125" style="17" customWidth="1"/>
    <col min="5123" max="5123" width="19.6328125" style="17" customWidth="1"/>
    <col min="5124" max="5124" width="18.6328125" style="17" customWidth="1"/>
    <col min="5125" max="5137" width="11.6328125" style="17" customWidth="1"/>
    <col min="5138" max="5376" width="8.90625" style="17"/>
    <col min="5377" max="5377" width="18.6328125" style="17" customWidth="1"/>
    <col min="5378" max="5378" width="65.6328125" style="17" customWidth="1"/>
    <col min="5379" max="5379" width="19.6328125" style="17" customWidth="1"/>
    <col min="5380" max="5380" width="18.6328125" style="17" customWidth="1"/>
    <col min="5381" max="5393" width="11.6328125" style="17" customWidth="1"/>
    <col min="5394" max="5632" width="8.90625" style="17"/>
    <col min="5633" max="5633" width="18.6328125" style="17" customWidth="1"/>
    <col min="5634" max="5634" width="65.6328125" style="17" customWidth="1"/>
    <col min="5635" max="5635" width="19.6328125" style="17" customWidth="1"/>
    <col min="5636" max="5636" width="18.6328125" style="17" customWidth="1"/>
    <col min="5637" max="5649" width="11.6328125" style="17" customWidth="1"/>
    <col min="5650" max="5888" width="8.90625" style="17"/>
    <col min="5889" max="5889" width="18.6328125" style="17" customWidth="1"/>
    <col min="5890" max="5890" width="65.6328125" style="17" customWidth="1"/>
    <col min="5891" max="5891" width="19.6328125" style="17" customWidth="1"/>
    <col min="5892" max="5892" width="18.6328125" style="17" customWidth="1"/>
    <col min="5893" max="5905" width="11.6328125" style="17" customWidth="1"/>
    <col min="5906" max="6144" width="8.90625" style="17"/>
    <col min="6145" max="6145" width="18.6328125" style="17" customWidth="1"/>
    <col min="6146" max="6146" width="65.6328125" style="17" customWidth="1"/>
    <col min="6147" max="6147" width="19.6328125" style="17" customWidth="1"/>
    <col min="6148" max="6148" width="18.6328125" style="17" customWidth="1"/>
    <col min="6149" max="6161" width="11.6328125" style="17" customWidth="1"/>
    <col min="6162" max="6400" width="8.90625" style="17"/>
    <col min="6401" max="6401" width="18.6328125" style="17" customWidth="1"/>
    <col min="6402" max="6402" width="65.6328125" style="17" customWidth="1"/>
    <col min="6403" max="6403" width="19.6328125" style="17" customWidth="1"/>
    <col min="6404" max="6404" width="18.6328125" style="17" customWidth="1"/>
    <col min="6405" max="6417" width="11.6328125" style="17" customWidth="1"/>
    <col min="6418" max="6656" width="8.90625" style="17"/>
    <col min="6657" max="6657" width="18.6328125" style="17" customWidth="1"/>
    <col min="6658" max="6658" width="65.6328125" style="17" customWidth="1"/>
    <col min="6659" max="6659" width="19.6328125" style="17" customWidth="1"/>
    <col min="6660" max="6660" width="18.6328125" style="17" customWidth="1"/>
    <col min="6661" max="6673" width="11.6328125" style="17" customWidth="1"/>
    <col min="6674" max="6912" width="8.90625" style="17"/>
    <col min="6913" max="6913" width="18.6328125" style="17" customWidth="1"/>
    <col min="6914" max="6914" width="65.6328125" style="17" customWidth="1"/>
    <col min="6915" max="6915" width="19.6328125" style="17" customWidth="1"/>
    <col min="6916" max="6916" width="18.6328125" style="17" customWidth="1"/>
    <col min="6917" max="6929" width="11.6328125" style="17" customWidth="1"/>
    <col min="6930" max="7168" width="8.90625" style="17"/>
    <col min="7169" max="7169" width="18.6328125" style="17" customWidth="1"/>
    <col min="7170" max="7170" width="65.6328125" style="17" customWidth="1"/>
    <col min="7171" max="7171" width="19.6328125" style="17" customWidth="1"/>
    <col min="7172" max="7172" width="18.6328125" style="17" customWidth="1"/>
    <col min="7173" max="7185" width="11.6328125" style="17" customWidth="1"/>
    <col min="7186" max="7424" width="8.90625" style="17"/>
    <col min="7425" max="7425" width="18.6328125" style="17" customWidth="1"/>
    <col min="7426" max="7426" width="65.6328125" style="17" customWidth="1"/>
    <col min="7427" max="7427" width="19.6328125" style="17" customWidth="1"/>
    <col min="7428" max="7428" width="18.6328125" style="17" customWidth="1"/>
    <col min="7429" max="7441" width="11.6328125" style="17" customWidth="1"/>
    <col min="7442" max="7680" width="8.90625" style="17"/>
    <col min="7681" max="7681" width="18.6328125" style="17" customWidth="1"/>
    <col min="7682" max="7682" width="65.6328125" style="17" customWidth="1"/>
    <col min="7683" max="7683" width="19.6328125" style="17" customWidth="1"/>
    <col min="7684" max="7684" width="18.6328125" style="17" customWidth="1"/>
    <col min="7685" max="7697" width="11.6328125" style="17" customWidth="1"/>
    <col min="7698" max="7936" width="8.90625" style="17"/>
    <col min="7937" max="7937" width="18.6328125" style="17" customWidth="1"/>
    <col min="7938" max="7938" width="65.6328125" style="17" customWidth="1"/>
    <col min="7939" max="7939" width="19.6328125" style="17" customWidth="1"/>
    <col min="7940" max="7940" width="18.6328125" style="17" customWidth="1"/>
    <col min="7941" max="7953" width="11.6328125" style="17" customWidth="1"/>
    <col min="7954" max="8192" width="8.90625" style="17"/>
    <col min="8193" max="8193" width="18.6328125" style="17" customWidth="1"/>
    <col min="8194" max="8194" width="65.6328125" style="17" customWidth="1"/>
    <col min="8195" max="8195" width="19.6328125" style="17" customWidth="1"/>
    <col min="8196" max="8196" width="18.6328125" style="17" customWidth="1"/>
    <col min="8197" max="8209" width="11.6328125" style="17" customWidth="1"/>
    <col min="8210" max="8448" width="8.90625" style="17"/>
    <col min="8449" max="8449" width="18.6328125" style="17" customWidth="1"/>
    <col min="8450" max="8450" width="65.6328125" style="17" customWidth="1"/>
    <col min="8451" max="8451" width="19.6328125" style="17" customWidth="1"/>
    <col min="8452" max="8452" width="18.6328125" style="17" customWidth="1"/>
    <col min="8453" max="8465" width="11.6328125" style="17" customWidth="1"/>
    <col min="8466" max="8704" width="8.90625" style="17"/>
    <col min="8705" max="8705" width="18.6328125" style="17" customWidth="1"/>
    <col min="8706" max="8706" width="65.6328125" style="17" customWidth="1"/>
    <col min="8707" max="8707" width="19.6328125" style="17" customWidth="1"/>
    <col min="8708" max="8708" width="18.6328125" style="17" customWidth="1"/>
    <col min="8709" max="8721" width="11.6328125" style="17" customWidth="1"/>
    <col min="8722" max="8960" width="8.90625" style="17"/>
    <col min="8961" max="8961" width="18.6328125" style="17" customWidth="1"/>
    <col min="8962" max="8962" width="65.6328125" style="17" customWidth="1"/>
    <col min="8963" max="8963" width="19.6328125" style="17" customWidth="1"/>
    <col min="8964" max="8964" width="18.6328125" style="17" customWidth="1"/>
    <col min="8965" max="8977" width="11.6328125" style="17" customWidth="1"/>
    <col min="8978" max="9216" width="8.90625" style="17"/>
    <col min="9217" max="9217" width="18.6328125" style="17" customWidth="1"/>
    <col min="9218" max="9218" width="65.6328125" style="17" customWidth="1"/>
    <col min="9219" max="9219" width="19.6328125" style="17" customWidth="1"/>
    <col min="9220" max="9220" width="18.6328125" style="17" customWidth="1"/>
    <col min="9221" max="9233" width="11.6328125" style="17" customWidth="1"/>
    <col min="9234" max="9472" width="8.90625" style="17"/>
    <col min="9473" max="9473" width="18.6328125" style="17" customWidth="1"/>
    <col min="9474" max="9474" width="65.6328125" style="17" customWidth="1"/>
    <col min="9475" max="9475" width="19.6328125" style="17" customWidth="1"/>
    <col min="9476" max="9476" width="18.6328125" style="17" customWidth="1"/>
    <col min="9477" max="9489" width="11.6328125" style="17" customWidth="1"/>
    <col min="9490" max="9728" width="8.90625" style="17"/>
    <col min="9729" max="9729" width="18.6328125" style="17" customWidth="1"/>
    <col min="9730" max="9730" width="65.6328125" style="17" customWidth="1"/>
    <col min="9731" max="9731" width="19.6328125" style="17" customWidth="1"/>
    <col min="9732" max="9732" width="18.6328125" style="17" customWidth="1"/>
    <col min="9733" max="9745" width="11.6328125" style="17" customWidth="1"/>
    <col min="9746" max="9984" width="8.90625" style="17"/>
    <col min="9985" max="9985" width="18.6328125" style="17" customWidth="1"/>
    <col min="9986" max="9986" width="65.6328125" style="17" customWidth="1"/>
    <col min="9987" max="9987" width="19.6328125" style="17" customWidth="1"/>
    <col min="9988" max="9988" width="18.6328125" style="17" customWidth="1"/>
    <col min="9989" max="10001" width="11.6328125" style="17" customWidth="1"/>
    <col min="10002" max="10240" width="8.90625" style="17"/>
    <col min="10241" max="10241" width="18.6328125" style="17" customWidth="1"/>
    <col min="10242" max="10242" width="65.6328125" style="17" customWidth="1"/>
    <col min="10243" max="10243" width="19.6328125" style="17" customWidth="1"/>
    <col min="10244" max="10244" width="18.6328125" style="17" customWidth="1"/>
    <col min="10245" max="10257" width="11.6328125" style="17" customWidth="1"/>
    <col min="10258" max="10496" width="8.90625" style="17"/>
    <col min="10497" max="10497" width="18.6328125" style="17" customWidth="1"/>
    <col min="10498" max="10498" width="65.6328125" style="17" customWidth="1"/>
    <col min="10499" max="10499" width="19.6328125" style="17" customWidth="1"/>
    <col min="10500" max="10500" width="18.6328125" style="17" customWidth="1"/>
    <col min="10501" max="10513" width="11.6328125" style="17" customWidth="1"/>
    <col min="10514" max="10752" width="8.90625" style="17"/>
    <col min="10753" max="10753" width="18.6328125" style="17" customWidth="1"/>
    <col min="10754" max="10754" width="65.6328125" style="17" customWidth="1"/>
    <col min="10755" max="10755" width="19.6328125" style="17" customWidth="1"/>
    <col min="10756" max="10756" width="18.6328125" style="17" customWidth="1"/>
    <col min="10757" max="10769" width="11.6328125" style="17" customWidth="1"/>
    <col min="10770" max="11008" width="8.90625" style="17"/>
    <col min="11009" max="11009" width="18.6328125" style="17" customWidth="1"/>
    <col min="11010" max="11010" width="65.6328125" style="17" customWidth="1"/>
    <col min="11011" max="11011" width="19.6328125" style="17" customWidth="1"/>
    <col min="11012" max="11012" width="18.6328125" style="17" customWidth="1"/>
    <col min="11013" max="11025" width="11.6328125" style="17" customWidth="1"/>
    <col min="11026" max="11264" width="8.90625" style="17"/>
    <col min="11265" max="11265" width="18.6328125" style="17" customWidth="1"/>
    <col min="11266" max="11266" width="65.6328125" style="17" customWidth="1"/>
    <col min="11267" max="11267" width="19.6328125" style="17" customWidth="1"/>
    <col min="11268" max="11268" width="18.6328125" style="17" customWidth="1"/>
    <col min="11269" max="11281" width="11.6328125" style="17" customWidth="1"/>
    <col min="11282" max="11520" width="8.90625" style="17"/>
    <col min="11521" max="11521" width="18.6328125" style="17" customWidth="1"/>
    <col min="11522" max="11522" width="65.6328125" style="17" customWidth="1"/>
    <col min="11523" max="11523" width="19.6328125" style="17" customWidth="1"/>
    <col min="11524" max="11524" width="18.6328125" style="17" customWidth="1"/>
    <col min="11525" max="11537" width="11.6328125" style="17" customWidth="1"/>
    <col min="11538" max="11776" width="8.90625" style="17"/>
    <col min="11777" max="11777" width="18.6328125" style="17" customWidth="1"/>
    <col min="11778" max="11778" width="65.6328125" style="17" customWidth="1"/>
    <col min="11779" max="11779" width="19.6328125" style="17" customWidth="1"/>
    <col min="11780" max="11780" width="18.6328125" style="17" customWidth="1"/>
    <col min="11781" max="11793" width="11.6328125" style="17" customWidth="1"/>
    <col min="11794" max="12032" width="8.90625" style="17"/>
    <col min="12033" max="12033" width="18.6328125" style="17" customWidth="1"/>
    <col min="12034" max="12034" width="65.6328125" style="17" customWidth="1"/>
    <col min="12035" max="12035" width="19.6328125" style="17" customWidth="1"/>
    <col min="12036" max="12036" width="18.6328125" style="17" customWidth="1"/>
    <col min="12037" max="12049" width="11.6328125" style="17" customWidth="1"/>
    <col min="12050" max="12288" width="8.90625" style="17"/>
    <col min="12289" max="12289" width="18.6328125" style="17" customWidth="1"/>
    <col min="12290" max="12290" width="65.6328125" style="17" customWidth="1"/>
    <col min="12291" max="12291" width="19.6328125" style="17" customWidth="1"/>
    <col min="12292" max="12292" width="18.6328125" style="17" customWidth="1"/>
    <col min="12293" max="12305" width="11.6328125" style="17" customWidth="1"/>
    <col min="12306" max="12544" width="8.90625" style="17"/>
    <col min="12545" max="12545" width="18.6328125" style="17" customWidth="1"/>
    <col min="12546" max="12546" width="65.6328125" style="17" customWidth="1"/>
    <col min="12547" max="12547" width="19.6328125" style="17" customWidth="1"/>
    <col min="12548" max="12548" width="18.6328125" style="17" customWidth="1"/>
    <col min="12549" max="12561" width="11.6328125" style="17" customWidth="1"/>
    <col min="12562" max="12800" width="8.90625" style="17"/>
    <col min="12801" max="12801" width="18.6328125" style="17" customWidth="1"/>
    <col min="12802" max="12802" width="65.6328125" style="17" customWidth="1"/>
    <col min="12803" max="12803" width="19.6328125" style="17" customWidth="1"/>
    <col min="12804" max="12804" width="18.6328125" style="17" customWidth="1"/>
    <col min="12805" max="12817" width="11.6328125" style="17" customWidth="1"/>
    <col min="12818" max="13056" width="8.90625" style="17"/>
    <col min="13057" max="13057" width="18.6328125" style="17" customWidth="1"/>
    <col min="13058" max="13058" width="65.6328125" style="17" customWidth="1"/>
    <col min="13059" max="13059" width="19.6328125" style="17" customWidth="1"/>
    <col min="13060" max="13060" width="18.6328125" style="17" customWidth="1"/>
    <col min="13061" max="13073" width="11.6328125" style="17" customWidth="1"/>
    <col min="13074" max="13312" width="8.90625" style="17"/>
    <col min="13313" max="13313" width="18.6328125" style="17" customWidth="1"/>
    <col min="13314" max="13314" width="65.6328125" style="17" customWidth="1"/>
    <col min="13315" max="13315" width="19.6328125" style="17" customWidth="1"/>
    <col min="13316" max="13316" width="18.6328125" style="17" customWidth="1"/>
    <col min="13317" max="13329" width="11.6328125" style="17" customWidth="1"/>
    <col min="13330" max="13568" width="8.90625" style="17"/>
    <col min="13569" max="13569" width="18.6328125" style="17" customWidth="1"/>
    <col min="13570" max="13570" width="65.6328125" style="17" customWidth="1"/>
    <col min="13571" max="13571" width="19.6328125" style="17" customWidth="1"/>
    <col min="13572" max="13572" width="18.6328125" style="17" customWidth="1"/>
    <col min="13573" max="13585" width="11.6328125" style="17" customWidth="1"/>
    <col min="13586" max="13824" width="8.90625" style="17"/>
    <col min="13825" max="13825" width="18.6328125" style="17" customWidth="1"/>
    <col min="13826" max="13826" width="65.6328125" style="17" customWidth="1"/>
    <col min="13827" max="13827" width="19.6328125" style="17" customWidth="1"/>
    <col min="13828" max="13828" width="18.6328125" style="17" customWidth="1"/>
    <col min="13829" max="13841" width="11.6328125" style="17" customWidth="1"/>
    <col min="13842" max="14080" width="8.90625" style="17"/>
    <col min="14081" max="14081" width="18.6328125" style="17" customWidth="1"/>
    <col min="14082" max="14082" width="65.6328125" style="17" customWidth="1"/>
    <col min="14083" max="14083" width="19.6328125" style="17" customWidth="1"/>
    <col min="14084" max="14084" width="18.6328125" style="17" customWidth="1"/>
    <col min="14085" max="14097" width="11.6328125" style="17" customWidth="1"/>
    <col min="14098" max="14336" width="8.90625" style="17"/>
    <col min="14337" max="14337" width="18.6328125" style="17" customWidth="1"/>
    <col min="14338" max="14338" width="65.6328125" style="17" customWidth="1"/>
    <col min="14339" max="14339" width="19.6328125" style="17" customWidth="1"/>
    <col min="14340" max="14340" width="18.6328125" style="17" customWidth="1"/>
    <col min="14341" max="14353" width="11.6328125" style="17" customWidth="1"/>
    <col min="14354" max="14592" width="8.90625" style="17"/>
    <col min="14593" max="14593" width="18.6328125" style="17" customWidth="1"/>
    <col min="14594" max="14594" width="65.6328125" style="17" customWidth="1"/>
    <col min="14595" max="14595" width="19.6328125" style="17" customWidth="1"/>
    <col min="14596" max="14596" width="18.6328125" style="17" customWidth="1"/>
    <col min="14597" max="14609" width="11.6328125" style="17" customWidth="1"/>
    <col min="14610" max="14848" width="8.90625" style="17"/>
    <col min="14849" max="14849" width="18.6328125" style="17" customWidth="1"/>
    <col min="14850" max="14850" width="65.6328125" style="17" customWidth="1"/>
    <col min="14851" max="14851" width="19.6328125" style="17" customWidth="1"/>
    <col min="14852" max="14852" width="18.6328125" style="17" customWidth="1"/>
    <col min="14853" max="14865" width="11.6328125" style="17" customWidth="1"/>
    <col min="14866" max="15104" width="8.90625" style="17"/>
    <col min="15105" max="15105" width="18.6328125" style="17" customWidth="1"/>
    <col min="15106" max="15106" width="65.6328125" style="17" customWidth="1"/>
    <col min="15107" max="15107" width="19.6328125" style="17" customWidth="1"/>
    <col min="15108" max="15108" width="18.6328125" style="17" customWidth="1"/>
    <col min="15109" max="15121" width="11.6328125" style="17" customWidth="1"/>
    <col min="15122" max="15360" width="8.90625" style="17"/>
    <col min="15361" max="15361" width="18.6328125" style="17" customWidth="1"/>
    <col min="15362" max="15362" width="65.6328125" style="17" customWidth="1"/>
    <col min="15363" max="15363" width="19.6328125" style="17" customWidth="1"/>
    <col min="15364" max="15364" width="18.6328125" style="17" customWidth="1"/>
    <col min="15365" max="15377" width="11.6328125" style="17" customWidth="1"/>
    <col min="15378" max="15616" width="8.90625" style="17"/>
    <col min="15617" max="15617" width="18.6328125" style="17" customWidth="1"/>
    <col min="15618" max="15618" width="65.6328125" style="17" customWidth="1"/>
    <col min="15619" max="15619" width="19.6328125" style="17" customWidth="1"/>
    <col min="15620" max="15620" width="18.6328125" style="17" customWidth="1"/>
    <col min="15621" max="15633" width="11.6328125" style="17" customWidth="1"/>
    <col min="15634" max="15872" width="8.90625" style="17"/>
    <col min="15873" max="15873" width="18.6328125" style="17" customWidth="1"/>
    <col min="15874" max="15874" width="65.6328125" style="17" customWidth="1"/>
    <col min="15875" max="15875" width="19.6328125" style="17" customWidth="1"/>
    <col min="15876" max="15876" width="18.6328125" style="17" customWidth="1"/>
    <col min="15877" max="15889" width="11.6328125" style="17" customWidth="1"/>
    <col min="15890" max="16128" width="8.90625" style="17"/>
    <col min="16129" max="16129" width="18.6328125" style="17" customWidth="1"/>
    <col min="16130" max="16130" width="65.6328125" style="17" customWidth="1"/>
    <col min="16131" max="16131" width="19.6328125" style="17" customWidth="1"/>
    <col min="16132" max="16132" width="18.6328125" style="17" customWidth="1"/>
    <col min="16133" max="16145" width="11.6328125" style="17" customWidth="1"/>
    <col min="16146" max="16384" width="8.90625" style="17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560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67667</v>
      </c>
      <c r="B10" s="6" t="s">
        <v>561</v>
      </c>
      <c r="C10" s="6" t="s">
        <v>562</v>
      </c>
      <c r="D10" s="10" t="s">
        <v>563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8" s="3" customFormat="1" ht="18.5" x14ac:dyDescent="0.45">
      <c r="A17" s="18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8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8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8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8" s="3" customFormat="1" ht="16" thickBot="1" x14ac:dyDescent="0.4">
      <c r="A23" s="9">
        <v>67667</v>
      </c>
      <c r="B23" s="6">
        <v>1</v>
      </c>
      <c r="C23" s="6" t="s">
        <v>36</v>
      </c>
      <c r="D23" s="6">
        <v>4</v>
      </c>
      <c r="E23" s="14">
        <v>207.71839999999997</v>
      </c>
      <c r="F23" s="14">
        <v>160.25200000000004</v>
      </c>
      <c r="G23" s="14">
        <v>88.845600000000019</v>
      </c>
      <c r="H23" s="14">
        <v>29.28</v>
      </c>
      <c r="I23" s="14">
        <v>3.3160000000000003</v>
      </c>
      <c r="J23" s="15">
        <v>0</v>
      </c>
      <c r="K23" s="14">
        <v>0</v>
      </c>
      <c r="L23" s="14">
        <v>0</v>
      </c>
      <c r="M23" s="14">
        <v>0.20560000000000003</v>
      </c>
      <c r="N23" s="14">
        <v>15.961599999999999</v>
      </c>
      <c r="O23" s="14">
        <v>95.892000000000024</v>
      </c>
      <c r="P23" s="14">
        <v>171.12640000000002</v>
      </c>
      <c r="Q23" s="14">
        <v>772.59759999999994</v>
      </c>
      <c r="R23" s="18"/>
    </row>
    <row r="24" spans="1:18" s="3" customFormat="1" ht="16" thickBot="1" x14ac:dyDescent="0.4">
      <c r="A24" s="9">
        <v>67667</v>
      </c>
      <c r="B24" s="6">
        <v>1</v>
      </c>
      <c r="C24" s="6" t="s">
        <v>37</v>
      </c>
      <c r="D24" s="6">
        <v>98</v>
      </c>
      <c r="E24" s="14">
        <v>26</v>
      </c>
      <c r="F24" s="14">
        <v>26</v>
      </c>
      <c r="G24" s="14">
        <v>26</v>
      </c>
      <c r="H24" s="14">
        <v>26</v>
      </c>
      <c r="I24" s="14">
        <v>26</v>
      </c>
      <c r="J24" s="14">
        <v>26</v>
      </c>
      <c r="K24" s="14">
        <v>26</v>
      </c>
      <c r="L24" s="14">
        <v>26</v>
      </c>
      <c r="M24" s="14">
        <v>26</v>
      </c>
      <c r="N24" s="14">
        <v>26</v>
      </c>
      <c r="O24" s="14">
        <v>26</v>
      </c>
      <c r="P24" s="14">
        <v>26</v>
      </c>
      <c r="Q24" s="14">
        <v>26</v>
      </c>
    </row>
    <row r="25" spans="1:18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22" customFormat="1" ht="16" thickBot="1" x14ac:dyDescent="0.4">
      <c r="A27" s="19"/>
      <c r="B27" s="20"/>
      <c r="C27" s="20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8" s="22" customFormat="1" ht="16" thickBot="1" x14ac:dyDescent="0.4">
      <c r="A28" s="5" t="s">
        <v>16</v>
      </c>
      <c r="B28" s="8" t="s">
        <v>17</v>
      </c>
      <c r="C28" s="8" t="s">
        <v>18</v>
      </c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8" s="22" customFormat="1" ht="16" thickBot="1" x14ac:dyDescent="0.4">
      <c r="A29" s="5">
        <v>2</v>
      </c>
      <c r="B29" s="8" t="s">
        <v>38</v>
      </c>
      <c r="C29" s="8" t="s">
        <v>39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8" s="22" customFormat="1" ht="16" thickBot="1" x14ac:dyDescent="0.4">
      <c r="A30" s="19"/>
      <c r="B30" s="20"/>
      <c r="C30" s="20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8" s="22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8" s="22" customFormat="1" ht="16" thickBot="1" x14ac:dyDescent="0.4">
      <c r="A32" s="5">
        <v>67667</v>
      </c>
      <c r="B32" s="8">
        <v>2</v>
      </c>
      <c r="C32" s="8" t="s">
        <v>40</v>
      </c>
      <c r="D32" s="8">
        <v>5</v>
      </c>
      <c r="E32" s="24">
        <v>25</v>
      </c>
      <c r="F32" s="24">
        <v>25</v>
      </c>
      <c r="G32" s="24">
        <v>24</v>
      </c>
      <c r="H32" s="24">
        <v>18</v>
      </c>
      <c r="I32" s="24">
        <v>4</v>
      </c>
      <c r="J32" s="24">
        <v>0</v>
      </c>
      <c r="K32" s="24">
        <v>0</v>
      </c>
      <c r="L32" s="24">
        <v>0</v>
      </c>
      <c r="M32" s="24">
        <v>2</v>
      </c>
      <c r="N32" s="24">
        <v>16</v>
      </c>
      <c r="O32" s="24">
        <v>25</v>
      </c>
      <c r="P32" s="24">
        <v>23</v>
      </c>
      <c r="Q32" s="24">
        <v>25</v>
      </c>
    </row>
    <row r="33" spans="1:18" s="22" customFormat="1" ht="16" thickBot="1" x14ac:dyDescent="0.4">
      <c r="A33" s="5">
        <v>67667</v>
      </c>
      <c r="B33" s="8">
        <v>2</v>
      </c>
      <c r="C33" s="8" t="s">
        <v>37</v>
      </c>
      <c r="D33" s="8">
        <v>98</v>
      </c>
      <c r="E33" s="14">
        <v>26</v>
      </c>
      <c r="F33" s="14">
        <v>26</v>
      </c>
      <c r="G33" s="14">
        <v>26</v>
      </c>
      <c r="H33" s="14">
        <v>26</v>
      </c>
      <c r="I33" s="14">
        <v>26</v>
      </c>
      <c r="J33" s="14">
        <v>26</v>
      </c>
      <c r="K33" s="14">
        <v>26</v>
      </c>
      <c r="L33" s="14">
        <v>26</v>
      </c>
      <c r="M33" s="14">
        <v>26</v>
      </c>
      <c r="N33" s="14">
        <v>26</v>
      </c>
      <c r="O33" s="14">
        <v>26</v>
      </c>
      <c r="P33" s="14">
        <v>26</v>
      </c>
      <c r="Q33" s="14">
        <v>26</v>
      </c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9" t="s">
        <v>16</v>
      </c>
      <c r="B37" s="6" t="s">
        <v>17</v>
      </c>
      <c r="C37" s="6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67667</v>
      </c>
      <c r="B41" s="6">
        <v>3</v>
      </c>
      <c r="C41" s="6" t="s">
        <v>43</v>
      </c>
      <c r="D41" s="6">
        <v>1</v>
      </c>
      <c r="E41" s="17">
        <v>28</v>
      </c>
      <c r="F41" s="17">
        <v>28.2</v>
      </c>
      <c r="G41" s="17">
        <v>28.4</v>
      </c>
      <c r="H41" s="17">
        <v>27.7</v>
      </c>
      <c r="I41" s="17">
        <v>26.6</v>
      </c>
      <c r="J41" s="17">
        <v>24.8</v>
      </c>
      <c r="K41" s="17">
        <v>24.6</v>
      </c>
      <c r="L41" s="17">
        <v>27.5</v>
      </c>
      <c r="M41" s="17">
        <v>31.1</v>
      </c>
      <c r="N41" s="17">
        <v>32.700000000000003</v>
      </c>
      <c r="O41" s="17">
        <v>31.5</v>
      </c>
      <c r="P41" s="17">
        <v>28.5</v>
      </c>
      <c r="Q41" s="14">
        <f>AVERAGE(E41:O41)</f>
        <v>28.281818181818185</v>
      </c>
    </row>
    <row r="42" spans="1:18" s="3" customFormat="1" ht="16" thickBot="1" x14ac:dyDescent="0.4">
      <c r="A42" s="9">
        <v>67667</v>
      </c>
      <c r="B42" s="6">
        <v>3</v>
      </c>
      <c r="C42" s="6" t="s">
        <v>37</v>
      </c>
      <c r="D42" s="6">
        <v>98</v>
      </c>
      <c r="E42" s="14">
        <v>24</v>
      </c>
      <c r="F42" s="14">
        <v>24</v>
      </c>
      <c r="G42" s="14">
        <v>26</v>
      </c>
      <c r="H42" s="14">
        <v>26</v>
      </c>
      <c r="I42" s="14">
        <v>23</v>
      </c>
      <c r="J42" s="14">
        <v>24</v>
      </c>
      <c r="K42" s="14">
        <v>24</v>
      </c>
      <c r="L42" s="14">
        <v>27</v>
      </c>
      <c r="M42" s="14">
        <v>24</v>
      </c>
      <c r="N42" s="14">
        <v>25</v>
      </c>
      <c r="O42" s="14">
        <v>24</v>
      </c>
      <c r="P42" s="15">
        <v>22</v>
      </c>
      <c r="Q42" s="14">
        <f>AVERAGE(E42:O42)</f>
        <v>24.636363636363637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8" s="3" customFormat="1" ht="16" thickBot="1" x14ac:dyDescent="0.4">
      <c r="A49" s="9" t="s">
        <v>7</v>
      </c>
      <c r="B49" s="6" t="s">
        <v>16</v>
      </c>
      <c r="C49" s="6" t="s">
        <v>21</v>
      </c>
      <c r="D49" s="6" t="s">
        <v>22</v>
      </c>
      <c r="E49" s="27" t="s">
        <v>23</v>
      </c>
      <c r="F49" s="27" t="s">
        <v>24</v>
      </c>
      <c r="G49" s="27" t="s">
        <v>25</v>
      </c>
      <c r="H49" s="27" t="s">
        <v>26</v>
      </c>
      <c r="I49" s="27" t="s">
        <v>27</v>
      </c>
      <c r="J49" s="27" t="s">
        <v>28</v>
      </c>
      <c r="K49" s="27" t="s">
        <v>29</v>
      </c>
      <c r="L49" s="27" t="s">
        <v>30</v>
      </c>
      <c r="M49" s="27" t="s">
        <v>31</v>
      </c>
      <c r="N49" s="27" t="s">
        <v>32</v>
      </c>
      <c r="O49" s="27" t="s">
        <v>33</v>
      </c>
      <c r="P49" s="27" t="s">
        <v>34</v>
      </c>
      <c r="Q49" s="27" t="s">
        <v>35</v>
      </c>
    </row>
    <row r="50" spans="1:18" s="3" customFormat="1" ht="16" thickBot="1" x14ac:dyDescent="0.4">
      <c r="A50" s="9">
        <v>67667</v>
      </c>
      <c r="B50" s="6">
        <v>4</v>
      </c>
      <c r="C50" s="6" t="s">
        <v>43</v>
      </c>
      <c r="D50" s="28">
        <v>1</v>
      </c>
      <c r="E50" s="17">
        <v>17.7</v>
      </c>
      <c r="F50" s="17">
        <v>17.600000000000001</v>
      </c>
      <c r="G50" s="17">
        <v>16.8</v>
      </c>
      <c r="H50" s="17">
        <v>15</v>
      </c>
      <c r="I50" s="17">
        <v>11.6</v>
      </c>
      <c r="J50" s="17">
        <v>9.1999999999999993</v>
      </c>
      <c r="K50" s="17">
        <v>9.4</v>
      </c>
      <c r="L50" s="17">
        <v>12.2</v>
      </c>
      <c r="M50" s="17">
        <v>15.2</v>
      </c>
      <c r="N50" s="17">
        <v>18.399999999999999</v>
      </c>
      <c r="O50" s="17">
        <v>18.8</v>
      </c>
      <c r="P50" s="17">
        <v>18</v>
      </c>
      <c r="Q50" s="100">
        <f>AVERAGE(E50:P50)</f>
        <v>14.991666666666667</v>
      </c>
    </row>
    <row r="51" spans="1:18" s="3" customFormat="1" ht="16" thickBot="1" x14ac:dyDescent="0.4">
      <c r="A51" s="9">
        <v>67667</v>
      </c>
      <c r="B51" s="6">
        <v>4</v>
      </c>
      <c r="C51" s="6" t="s">
        <v>37</v>
      </c>
      <c r="D51" s="28">
        <v>98</v>
      </c>
      <c r="E51" s="29">
        <v>18</v>
      </c>
      <c r="F51" s="29">
        <v>17</v>
      </c>
      <c r="G51" s="29">
        <v>18</v>
      </c>
      <c r="H51" s="29">
        <v>19</v>
      </c>
      <c r="I51" s="29">
        <v>17</v>
      </c>
      <c r="J51" s="29">
        <v>17</v>
      </c>
      <c r="K51" s="29">
        <v>17</v>
      </c>
      <c r="L51" s="29">
        <v>20</v>
      </c>
      <c r="M51" s="29">
        <v>17</v>
      </c>
      <c r="N51" s="29">
        <v>18</v>
      </c>
      <c r="O51" s="29">
        <v>16</v>
      </c>
      <c r="P51" s="29">
        <v>16</v>
      </c>
      <c r="Q51" s="100">
        <v>21.545454545454547</v>
      </c>
    </row>
    <row r="52" spans="1:18" s="22" customFormat="1" ht="16" thickBot="1" x14ac:dyDescent="0.4">
      <c r="A52" s="5"/>
      <c r="B52" s="8"/>
      <c r="C52" s="8"/>
      <c r="D52" s="8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1:18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8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8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8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8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8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8" s="3" customFormat="1" ht="16" thickBot="1" x14ac:dyDescent="0.4">
      <c r="A59" s="9">
        <v>67667</v>
      </c>
      <c r="B59" s="6">
        <v>5</v>
      </c>
      <c r="C59" s="6" t="s">
        <v>43</v>
      </c>
      <c r="D59" s="6">
        <v>1</v>
      </c>
      <c r="E59" s="14">
        <f>(E50+E41)/2</f>
        <v>22.85</v>
      </c>
      <c r="F59" s="14">
        <f t="shared" ref="F59:P59" si="0">(F50+F41)/2</f>
        <v>22.9</v>
      </c>
      <c r="G59" s="14">
        <f t="shared" si="0"/>
        <v>22.6</v>
      </c>
      <c r="H59" s="14">
        <f t="shared" si="0"/>
        <v>21.35</v>
      </c>
      <c r="I59" s="14">
        <f t="shared" si="0"/>
        <v>19.100000000000001</v>
      </c>
      <c r="J59" s="14">
        <f t="shared" si="0"/>
        <v>17</v>
      </c>
      <c r="K59" s="14">
        <f t="shared" si="0"/>
        <v>17</v>
      </c>
      <c r="L59" s="14">
        <f t="shared" si="0"/>
        <v>19.850000000000001</v>
      </c>
      <c r="M59" s="14">
        <f t="shared" si="0"/>
        <v>23.15</v>
      </c>
      <c r="N59" s="14">
        <f t="shared" si="0"/>
        <v>25.55</v>
      </c>
      <c r="O59" s="14">
        <f t="shared" si="0"/>
        <v>25.15</v>
      </c>
      <c r="P59" s="14">
        <f t="shared" si="0"/>
        <v>23.25</v>
      </c>
      <c r="Q59" s="14">
        <f>AVERAGE(E59:P59)</f>
        <v>21.645833333333332</v>
      </c>
      <c r="R59" s="18"/>
    </row>
    <row r="60" spans="1:18" s="3" customFormat="1" ht="16" thickBot="1" x14ac:dyDescent="0.4">
      <c r="A60" s="9">
        <v>67667</v>
      </c>
      <c r="B60" s="6">
        <v>5</v>
      </c>
      <c r="C60" s="6" t="s">
        <v>37</v>
      </c>
      <c r="D60" s="6">
        <v>98</v>
      </c>
      <c r="E60" s="14">
        <v>18</v>
      </c>
      <c r="F60" s="14">
        <v>17</v>
      </c>
      <c r="G60" s="14">
        <v>18</v>
      </c>
      <c r="H60" s="14">
        <v>19</v>
      </c>
      <c r="I60" s="14">
        <v>17</v>
      </c>
      <c r="J60" s="14">
        <v>17</v>
      </c>
      <c r="K60" s="14">
        <v>17</v>
      </c>
      <c r="L60" s="14">
        <v>20</v>
      </c>
      <c r="M60" s="14">
        <v>17</v>
      </c>
      <c r="N60" s="14">
        <v>18</v>
      </c>
      <c r="O60" s="14">
        <v>16</v>
      </c>
      <c r="P60" s="15">
        <v>16</v>
      </c>
      <c r="Q60" s="14">
        <v>17.5</v>
      </c>
      <c r="R60" s="18"/>
    </row>
    <row r="61" spans="1:18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8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8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9" t="s">
        <v>16</v>
      </c>
      <c r="B66" s="6" t="s">
        <v>17</v>
      </c>
      <c r="C66" s="6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6" t="s">
        <v>46</v>
      </c>
      <c r="C67" s="6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9" t="s">
        <v>7</v>
      </c>
      <c r="B69" s="6" t="s">
        <v>16</v>
      </c>
      <c r="C69" s="6" t="s">
        <v>21</v>
      </c>
      <c r="D69" s="6" t="s">
        <v>22</v>
      </c>
      <c r="E69" s="16" t="s">
        <v>23</v>
      </c>
      <c r="F69" s="16" t="s">
        <v>24</v>
      </c>
      <c r="G69" s="16" t="s">
        <v>25</v>
      </c>
      <c r="H69" s="16" t="s">
        <v>26</v>
      </c>
      <c r="I69" s="16" t="s">
        <v>27</v>
      </c>
      <c r="J69" s="16" t="s">
        <v>28</v>
      </c>
      <c r="K69" s="16" t="s">
        <v>29</v>
      </c>
      <c r="L69" s="16" t="s">
        <v>30</v>
      </c>
      <c r="M69" s="16" t="s">
        <v>31</v>
      </c>
      <c r="N69" s="16" t="s">
        <v>32</v>
      </c>
      <c r="O69" s="16" t="s">
        <v>33</v>
      </c>
      <c r="P69" s="16" t="s">
        <v>34</v>
      </c>
      <c r="Q69" s="16" t="s">
        <v>35</v>
      </c>
    </row>
    <row r="70" spans="1:17" s="3" customFormat="1" ht="16" thickBot="1" x14ac:dyDescent="0.4">
      <c r="A70" s="9">
        <v>67667</v>
      </c>
      <c r="B70" s="6">
        <v>11</v>
      </c>
      <c r="C70" s="6" t="s">
        <v>47</v>
      </c>
      <c r="D70" s="6">
        <v>6</v>
      </c>
      <c r="E70" s="14">
        <v>67</v>
      </c>
      <c r="F70" s="14">
        <v>37.299999999999997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5.4</v>
      </c>
      <c r="P70" s="14">
        <v>0</v>
      </c>
      <c r="Q70" s="16">
        <v>430.79999999999995</v>
      </c>
    </row>
    <row r="71" spans="1:17" s="3" customFormat="1" ht="16" thickBot="1" x14ac:dyDescent="0.4">
      <c r="A71" s="9">
        <v>67667</v>
      </c>
      <c r="B71" s="6">
        <v>11</v>
      </c>
      <c r="C71" s="6" t="s">
        <v>48</v>
      </c>
      <c r="D71" s="6">
        <v>7</v>
      </c>
      <c r="E71" s="14">
        <v>142.36000000000001</v>
      </c>
      <c r="F71" s="14">
        <v>83.14</v>
      </c>
      <c r="G71" s="14">
        <v>24.240000000000002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0</v>
      </c>
      <c r="O71" s="14">
        <v>55.440000000000005</v>
      </c>
      <c r="P71" s="14">
        <v>110.50000000000001</v>
      </c>
      <c r="Q71" s="16">
        <v>637.66</v>
      </c>
    </row>
    <row r="72" spans="1:17" s="3" customFormat="1" ht="16" thickBot="1" x14ac:dyDescent="0.4">
      <c r="A72" s="9">
        <v>67667</v>
      </c>
      <c r="B72" s="6">
        <v>11</v>
      </c>
      <c r="C72" s="6" t="s">
        <v>49</v>
      </c>
      <c r="D72" s="6">
        <v>8</v>
      </c>
      <c r="E72" s="14">
        <v>185.02000000000004</v>
      </c>
      <c r="F72" s="14">
        <v>118.66</v>
      </c>
      <c r="G72" s="14">
        <v>69.700000000000017</v>
      </c>
      <c r="H72" s="15">
        <v>4.8400000000000007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5.0040000000000004</v>
      </c>
      <c r="O72" s="14">
        <v>82.34</v>
      </c>
      <c r="P72" s="14">
        <v>150.78400000000002</v>
      </c>
      <c r="Q72" s="16">
        <v>709.42000000000007</v>
      </c>
    </row>
    <row r="73" spans="1:17" s="3" customFormat="1" ht="16" thickBot="1" x14ac:dyDescent="0.4">
      <c r="A73" s="9">
        <v>67667</v>
      </c>
      <c r="B73" s="6">
        <v>11</v>
      </c>
      <c r="C73" s="6" t="s">
        <v>50</v>
      </c>
      <c r="D73" s="6">
        <v>9</v>
      </c>
      <c r="E73" s="14">
        <v>237.39999999999998</v>
      </c>
      <c r="F73" s="14">
        <v>179.84</v>
      </c>
      <c r="G73" s="14">
        <v>90.259999999999977</v>
      </c>
      <c r="H73" s="14">
        <v>20.339999999999996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15.78</v>
      </c>
      <c r="O73" s="15">
        <v>105.53999999999999</v>
      </c>
      <c r="P73" s="14">
        <v>212.57999999999998</v>
      </c>
      <c r="Q73" s="16">
        <v>794.18399999999997</v>
      </c>
    </row>
    <row r="74" spans="1:17" s="3" customFormat="1" ht="16" thickBot="1" x14ac:dyDescent="0.4">
      <c r="A74" s="9">
        <v>67667</v>
      </c>
      <c r="B74" s="6">
        <v>11</v>
      </c>
      <c r="C74" s="6" t="s">
        <v>51</v>
      </c>
      <c r="D74" s="6">
        <v>10</v>
      </c>
      <c r="E74" s="14">
        <v>280.92</v>
      </c>
      <c r="F74" s="14">
        <v>241.84000000000003</v>
      </c>
      <c r="G74" s="14">
        <v>132.44000000000005</v>
      </c>
      <c r="H74" s="14">
        <v>57.340000000000018</v>
      </c>
      <c r="I74" s="14">
        <v>0</v>
      </c>
      <c r="J74" s="14">
        <v>0</v>
      </c>
      <c r="K74" s="14">
        <v>0</v>
      </c>
      <c r="L74" s="14">
        <v>0</v>
      </c>
      <c r="M74" s="14">
        <v>8.0000000000001147E-3</v>
      </c>
      <c r="N74" s="14">
        <v>29.220000000000031</v>
      </c>
      <c r="O74" s="14">
        <v>123.92000000000004</v>
      </c>
      <c r="P74" s="14">
        <v>237.34000000000006</v>
      </c>
      <c r="Q74" s="16">
        <v>916.70000000000016</v>
      </c>
    </row>
    <row r="75" spans="1:17" s="3" customFormat="1" ht="16" thickBot="1" x14ac:dyDescent="0.4">
      <c r="A75" s="9">
        <v>67667</v>
      </c>
      <c r="B75" s="6">
        <v>11</v>
      </c>
      <c r="C75" s="6" t="s">
        <v>52</v>
      </c>
      <c r="D75" s="6">
        <v>11</v>
      </c>
      <c r="E75" s="26">
        <v>371</v>
      </c>
      <c r="F75" s="26">
        <v>372.20000000000005</v>
      </c>
      <c r="G75" s="26">
        <v>274.79999999999995</v>
      </c>
      <c r="H75" s="26">
        <v>144.6</v>
      </c>
      <c r="I75" s="26">
        <v>33.6</v>
      </c>
      <c r="J75" s="26">
        <v>0</v>
      </c>
      <c r="K75" s="26">
        <v>0</v>
      </c>
      <c r="L75" s="26">
        <v>0</v>
      </c>
      <c r="M75" s="26">
        <v>2.4</v>
      </c>
      <c r="N75" s="26">
        <v>62.3</v>
      </c>
      <c r="O75" s="26">
        <v>265.89999999999998</v>
      </c>
      <c r="P75" s="26">
        <v>315.90000000000003</v>
      </c>
      <c r="Q75" s="27">
        <v>1126.0999999999999</v>
      </c>
    </row>
    <row r="76" spans="1:17" s="3" customFormat="1" ht="16" thickBot="1" x14ac:dyDescent="0.4">
      <c r="A76" s="9">
        <v>67667</v>
      </c>
      <c r="B76" s="6">
        <v>11</v>
      </c>
      <c r="C76" s="6" t="s">
        <v>37</v>
      </c>
      <c r="D76" s="28">
        <v>98</v>
      </c>
      <c r="E76" s="29">
        <v>26</v>
      </c>
      <c r="F76" s="29">
        <v>26</v>
      </c>
      <c r="G76" s="29">
        <v>26</v>
      </c>
      <c r="H76" s="29">
        <v>26</v>
      </c>
      <c r="I76" s="29">
        <v>26</v>
      </c>
      <c r="J76" s="29">
        <v>26</v>
      </c>
      <c r="K76" s="29">
        <v>26</v>
      </c>
      <c r="L76" s="29">
        <v>26</v>
      </c>
      <c r="M76" s="29">
        <v>26</v>
      </c>
      <c r="N76" s="29">
        <v>26</v>
      </c>
      <c r="O76" s="29">
        <v>26</v>
      </c>
      <c r="P76" s="29">
        <v>26</v>
      </c>
      <c r="Q76" s="29">
        <v>26</v>
      </c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4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67667</v>
      </c>
      <c r="B82" s="6">
        <v>12</v>
      </c>
      <c r="C82" s="6" t="s">
        <v>39</v>
      </c>
      <c r="D82" s="6">
        <v>5</v>
      </c>
      <c r="E82" s="24">
        <v>22</v>
      </c>
      <c r="F82" s="24">
        <v>22</v>
      </c>
      <c r="G82" s="24">
        <v>24</v>
      </c>
      <c r="H82" s="24">
        <v>24</v>
      </c>
      <c r="I82" s="24">
        <v>22</v>
      </c>
      <c r="J82" s="24">
        <v>9</v>
      </c>
      <c r="K82" s="24">
        <v>5</v>
      </c>
      <c r="L82" s="24">
        <v>23</v>
      </c>
      <c r="M82" s="24">
        <v>22</v>
      </c>
      <c r="N82" s="24">
        <v>23</v>
      </c>
      <c r="O82" s="24">
        <v>21</v>
      </c>
      <c r="P82" s="24">
        <v>20</v>
      </c>
      <c r="Q82" s="24">
        <f>AVERAGE(E82:P82)</f>
        <v>19.75</v>
      </c>
    </row>
    <row r="83" spans="1:17" s="3" customFormat="1" ht="16" thickBot="1" x14ac:dyDescent="0.4">
      <c r="A83" s="9">
        <v>67667</v>
      </c>
      <c r="B83" s="6">
        <v>12</v>
      </c>
      <c r="C83" s="6" t="s">
        <v>37</v>
      </c>
      <c r="D83" s="6">
        <v>98</v>
      </c>
      <c r="E83" s="14">
        <v>24</v>
      </c>
      <c r="F83" s="14">
        <v>24</v>
      </c>
      <c r="G83" s="14">
        <v>26</v>
      </c>
      <c r="H83" s="14">
        <v>26</v>
      </c>
      <c r="I83" s="14">
        <v>23</v>
      </c>
      <c r="J83" s="14">
        <v>24</v>
      </c>
      <c r="K83" s="14">
        <v>24</v>
      </c>
      <c r="L83" s="14">
        <v>27</v>
      </c>
      <c r="M83" s="14">
        <v>24</v>
      </c>
      <c r="N83" s="14">
        <v>25</v>
      </c>
      <c r="O83" s="14">
        <v>24</v>
      </c>
      <c r="P83" s="14">
        <v>22</v>
      </c>
      <c r="Q83" s="24">
        <f>AVERAGE(E83:P83)</f>
        <v>24.416666666666668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4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67667</v>
      </c>
      <c r="B91" s="6">
        <v>12</v>
      </c>
      <c r="C91" s="6" t="s">
        <v>39</v>
      </c>
      <c r="D91" s="6">
        <v>5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4">
        <f>AVERAGE(E91:P91)</f>
        <v>0</v>
      </c>
    </row>
    <row r="92" spans="1:17" s="3" customFormat="1" ht="16" thickBot="1" x14ac:dyDescent="0.4">
      <c r="A92" s="9">
        <v>67667</v>
      </c>
      <c r="B92" s="6">
        <v>12</v>
      </c>
      <c r="C92" s="6" t="s">
        <v>37</v>
      </c>
      <c r="D92" s="6">
        <v>98</v>
      </c>
      <c r="E92" s="31">
        <v>24</v>
      </c>
      <c r="F92" s="31">
        <v>24</v>
      </c>
      <c r="G92" s="31">
        <v>26</v>
      </c>
      <c r="H92" s="31">
        <v>26</v>
      </c>
      <c r="I92" s="31">
        <v>23</v>
      </c>
      <c r="J92" s="31">
        <v>24</v>
      </c>
      <c r="K92" s="31">
        <v>24</v>
      </c>
      <c r="L92" s="31">
        <v>27</v>
      </c>
      <c r="M92" s="31">
        <v>24</v>
      </c>
      <c r="N92" s="31">
        <v>25</v>
      </c>
      <c r="O92" s="31">
        <v>24</v>
      </c>
      <c r="P92" s="31">
        <v>22</v>
      </c>
      <c r="Q92" s="14">
        <f>AVERAGE(E92:P92)</f>
        <v>24.416666666666668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8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8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8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8" s="3" customFormat="1" ht="16" thickBot="1" x14ac:dyDescent="0.4">
      <c r="A100" s="9">
        <v>67667</v>
      </c>
      <c r="B100" s="6">
        <v>12</v>
      </c>
      <c r="C100" s="6" t="s">
        <v>39</v>
      </c>
      <c r="D100" s="6">
        <v>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14">
        <v>0</v>
      </c>
    </row>
    <row r="101" spans="1:18" s="3" customFormat="1" ht="16" thickBot="1" x14ac:dyDescent="0.4">
      <c r="A101" s="9">
        <v>67667</v>
      </c>
      <c r="B101" s="6">
        <v>12</v>
      </c>
      <c r="C101" s="6" t="s">
        <v>37</v>
      </c>
      <c r="D101" s="6">
        <v>98</v>
      </c>
      <c r="E101" s="24">
        <v>24</v>
      </c>
      <c r="F101" s="24">
        <v>24</v>
      </c>
      <c r="G101" s="24">
        <v>26</v>
      </c>
      <c r="H101" s="24">
        <v>26</v>
      </c>
      <c r="I101" s="24">
        <v>23</v>
      </c>
      <c r="J101" s="24">
        <v>24</v>
      </c>
      <c r="K101" s="24">
        <v>24</v>
      </c>
      <c r="L101" s="24">
        <v>27</v>
      </c>
      <c r="M101" s="24">
        <v>24</v>
      </c>
      <c r="N101" s="24">
        <v>25</v>
      </c>
      <c r="O101" s="24">
        <v>24</v>
      </c>
      <c r="P101" s="24">
        <v>22</v>
      </c>
      <c r="Q101" s="14">
        <v>24.416666666666668</v>
      </c>
      <c r="R101" s="18"/>
    </row>
    <row r="102" spans="1:18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8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8" s="3" customFormat="1" ht="16" thickBot="1" x14ac:dyDescent="0.4">
      <c r="A104" s="4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8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8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8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8" s="3" customFormat="1" ht="16" thickBot="1" x14ac:dyDescent="0.4">
      <c r="A109" s="9">
        <v>67667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f>AVERAGE(E109:P109)</f>
        <v>0</v>
      </c>
    </row>
    <row r="110" spans="1:18" s="3" customFormat="1" ht="16" thickBot="1" x14ac:dyDescent="0.4">
      <c r="A110" s="9">
        <v>67667</v>
      </c>
      <c r="B110" s="6">
        <v>12</v>
      </c>
      <c r="C110" s="6" t="s">
        <v>37</v>
      </c>
      <c r="D110" s="6">
        <v>98</v>
      </c>
      <c r="E110" s="24">
        <v>24</v>
      </c>
      <c r="F110" s="24">
        <v>24</v>
      </c>
      <c r="G110" s="24">
        <v>26</v>
      </c>
      <c r="H110" s="24">
        <v>26</v>
      </c>
      <c r="I110" s="24">
        <v>23</v>
      </c>
      <c r="J110" s="24">
        <v>24</v>
      </c>
      <c r="K110" s="24">
        <v>24</v>
      </c>
      <c r="L110" s="24">
        <v>27</v>
      </c>
      <c r="M110" s="24">
        <v>24</v>
      </c>
      <c r="N110" s="24">
        <v>25</v>
      </c>
      <c r="O110" s="24">
        <v>24</v>
      </c>
      <c r="P110" s="24">
        <v>22</v>
      </c>
      <c r="Q110" s="14">
        <v>24.416666666666668</v>
      </c>
    </row>
    <row r="111" spans="1:18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8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4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4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67667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67667</v>
      </c>
      <c r="B119" s="6">
        <v>14</v>
      </c>
      <c r="C119" s="6" t="s">
        <v>37</v>
      </c>
      <c r="D119" s="6">
        <v>98</v>
      </c>
      <c r="E119" s="24">
        <v>24</v>
      </c>
      <c r="F119" s="24">
        <v>24</v>
      </c>
      <c r="G119" s="24">
        <v>26</v>
      </c>
      <c r="H119" s="24">
        <v>26</v>
      </c>
      <c r="I119" s="24">
        <v>23</v>
      </c>
      <c r="J119" s="24">
        <v>24</v>
      </c>
      <c r="K119" s="24">
        <v>24</v>
      </c>
      <c r="L119" s="24">
        <v>27</v>
      </c>
      <c r="M119" s="24">
        <v>24</v>
      </c>
      <c r="N119" s="24">
        <v>25</v>
      </c>
      <c r="O119" s="24">
        <v>24</v>
      </c>
      <c r="P119" s="24">
        <v>22</v>
      </c>
      <c r="Q119" s="14">
        <v>24.416666666666668</v>
      </c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4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67667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1</v>
      </c>
      <c r="K127" s="14">
        <v>1</v>
      </c>
      <c r="L127" s="14">
        <v>0</v>
      </c>
      <c r="M127" s="14">
        <v>0</v>
      </c>
      <c r="N127" s="14">
        <v>0</v>
      </c>
      <c r="O127" s="14">
        <v>0</v>
      </c>
      <c r="P127" s="15">
        <v>0</v>
      </c>
      <c r="Q127" s="14">
        <v>0</v>
      </c>
    </row>
    <row r="128" spans="1:17" s="3" customFormat="1" ht="16" thickBot="1" x14ac:dyDescent="0.4">
      <c r="A128" s="9">
        <v>67667</v>
      </c>
      <c r="B128" s="6">
        <v>15</v>
      </c>
      <c r="C128" s="6" t="s">
        <v>37</v>
      </c>
      <c r="D128" s="6">
        <v>98</v>
      </c>
      <c r="E128" s="24">
        <v>18</v>
      </c>
      <c r="F128" s="24">
        <v>17</v>
      </c>
      <c r="G128" s="24">
        <v>18</v>
      </c>
      <c r="H128" s="24">
        <v>19</v>
      </c>
      <c r="I128" s="24">
        <v>17</v>
      </c>
      <c r="J128" s="24">
        <v>17</v>
      </c>
      <c r="K128" s="24">
        <v>17</v>
      </c>
      <c r="L128" s="24">
        <v>20</v>
      </c>
      <c r="M128" s="24">
        <v>17</v>
      </c>
      <c r="N128" s="24">
        <v>18</v>
      </c>
      <c r="O128" s="24">
        <v>16</v>
      </c>
      <c r="P128" s="24">
        <v>16</v>
      </c>
      <c r="Q128" s="14">
        <v>27</v>
      </c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67667</v>
      </c>
      <c r="B136" s="6">
        <v>16</v>
      </c>
      <c r="C136" s="6" t="s">
        <v>39</v>
      </c>
      <c r="D136" s="6">
        <v>5</v>
      </c>
      <c r="E136" s="17">
        <v>25</v>
      </c>
      <c r="F136" s="17">
        <v>25</v>
      </c>
      <c r="G136" s="17">
        <v>22</v>
      </c>
      <c r="H136" s="17">
        <v>14</v>
      </c>
      <c r="I136" s="17">
        <v>3</v>
      </c>
      <c r="J136" s="17">
        <v>0</v>
      </c>
      <c r="K136" s="17">
        <v>0</v>
      </c>
      <c r="L136" s="17">
        <v>0</v>
      </c>
      <c r="M136" s="17">
        <v>0</v>
      </c>
      <c r="N136" s="17">
        <v>15</v>
      </c>
      <c r="O136" s="17">
        <v>25</v>
      </c>
      <c r="P136" s="17">
        <v>23</v>
      </c>
      <c r="Q136" s="14">
        <f>SUM(E136:P136)</f>
        <v>152</v>
      </c>
    </row>
    <row r="137" spans="1:17" s="3" customFormat="1" ht="16" thickBot="1" x14ac:dyDescent="0.4">
      <c r="A137" s="9">
        <v>67667</v>
      </c>
      <c r="B137" s="6">
        <v>16</v>
      </c>
      <c r="C137" s="6" t="s">
        <v>37</v>
      </c>
      <c r="D137" s="6">
        <v>98</v>
      </c>
      <c r="E137" s="17">
        <v>26</v>
      </c>
      <c r="F137" s="17">
        <v>26</v>
      </c>
      <c r="G137" s="17">
        <v>26</v>
      </c>
      <c r="H137" s="17">
        <v>26</v>
      </c>
      <c r="I137" s="17">
        <v>26</v>
      </c>
      <c r="J137" s="17">
        <v>26</v>
      </c>
      <c r="K137" s="17">
        <v>26</v>
      </c>
      <c r="L137" s="17">
        <v>26</v>
      </c>
      <c r="M137" s="17">
        <v>26</v>
      </c>
      <c r="N137" s="17">
        <v>26</v>
      </c>
      <c r="O137" s="17">
        <v>26</v>
      </c>
      <c r="P137" s="17">
        <v>26</v>
      </c>
      <c r="Q137" s="17">
        <v>30</v>
      </c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5" t="s">
        <v>16</v>
      </c>
      <c r="B141" s="8" t="s">
        <v>17</v>
      </c>
      <c r="C141" s="8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5" t="s">
        <v>7</v>
      </c>
      <c r="B144" s="8" t="s">
        <v>16</v>
      </c>
      <c r="C144" s="8" t="s">
        <v>21</v>
      </c>
      <c r="D144" s="8" t="s">
        <v>22</v>
      </c>
      <c r="E144" s="13" t="s">
        <v>23</v>
      </c>
      <c r="F144" s="13" t="s">
        <v>24</v>
      </c>
      <c r="G144" s="13" t="s">
        <v>25</v>
      </c>
      <c r="H144" s="13" t="s">
        <v>26</v>
      </c>
      <c r="I144" s="13" t="s">
        <v>27</v>
      </c>
      <c r="J144" s="13" t="s">
        <v>28</v>
      </c>
      <c r="K144" s="13" t="s">
        <v>29</v>
      </c>
      <c r="L144" s="13" t="s">
        <v>30</v>
      </c>
      <c r="M144" s="13" t="s">
        <v>31</v>
      </c>
      <c r="N144" s="13" t="s">
        <v>32</v>
      </c>
      <c r="O144" s="13" t="s">
        <v>33</v>
      </c>
      <c r="P144" s="13" t="s">
        <v>34</v>
      </c>
      <c r="Q144" s="13" t="s">
        <v>35</v>
      </c>
    </row>
    <row r="145" spans="1:17" s="3" customFormat="1" ht="16" thickBot="1" x14ac:dyDescent="0.4">
      <c r="A145" s="9">
        <v>67667</v>
      </c>
      <c r="B145" s="6">
        <v>16</v>
      </c>
      <c r="C145" s="6" t="s">
        <v>39</v>
      </c>
      <c r="D145" s="6">
        <v>5</v>
      </c>
      <c r="E145" s="14">
        <v>25</v>
      </c>
      <c r="F145" s="14">
        <v>25</v>
      </c>
      <c r="G145" s="14">
        <v>22</v>
      </c>
      <c r="H145" s="14">
        <v>14</v>
      </c>
      <c r="I145" s="14">
        <v>3</v>
      </c>
      <c r="J145" s="14">
        <v>0</v>
      </c>
      <c r="K145" s="14">
        <v>0</v>
      </c>
      <c r="L145" s="14">
        <v>0</v>
      </c>
      <c r="M145" s="15">
        <v>0</v>
      </c>
      <c r="N145" s="14">
        <v>12</v>
      </c>
      <c r="O145" s="14">
        <v>24</v>
      </c>
      <c r="P145" s="14">
        <v>23</v>
      </c>
      <c r="Q145" s="14">
        <f>SUM(E145:P145)</f>
        <v>148</v>
      </c>
    </row>
    <row r="146" spans="1:17" s="3" customFormat="1" ht="16" thickBot="1" x14ac:dyDescent="0.4">
      <c r="A146" s="9">
        <v>67667</v>
      </c>
      <c r="B146" s="6">
        <v>16</v>
      </c>
      <c r="C146" s="6" t="s">
        <v>37</v>
      </c>
      <c r="D146" s="6">
        <v>98</v>
      </c>
      <c r="E146" s="24">
        <v>26</v>
      </c>
      <c r="F146" s="24">
        <v>26</v>
      </c>
      <c r="G146" s="24">
        <v>26</v>
      </c>
      <c r="H146" s="24">
        <v>26</v>
      </c>
      <c r="I146" s="24">
        <v>26</v>
      </c>
      <c r="J146" s="24">
        <v>26</v>
      </c>
      <c r="K146" s="24">
        <v>26</v>
      </c>
      <c r="L146" s="24">
        <v>26</v>
      </c>
      <c r="M146" s="24">
        <v>26</v>
      </c>
      <c r="N146" s="24">
        <v>26</v>
      </c>
      <c r="O146" s="24">
        <v>26</v>
      </c>
      <c r="P146" s="24">
        <v>26</v>
      </c>
      <c r="Q146" s="24">
        <v>30</v>
      </c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32"/>
      <c r="B149" s="33"/>
      <c r="C149" s="33"/>
      <c r="D149" s="3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67667</v>
      </c>
      <c r="B154" s="6">
        <v>16</v>
      </c>
      <c r="C154" s="6" t="s">
        <v>39</v>
      </c>
      <c r="D154" s="6">
        <v>5</v>
      </c>
      <c r="E154" s="17">
        <v>25</v>
      </c>
      <c r="F154" s="17">
        <v>23</v>
      </c>
      <c r="G154" s="17">
        <v>16</v>
      </c>
      <c r="H154" s="17">
        <v>6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1</v>
      </c>
      <c r="O154" s="17">
        <v>20</v>
      </c>
      <c r="P154" s="17">
        <v>23</v>
      </c>
      <c r="Q154" s="17">
        <f>SUM(E154:P154)</f>
        <v>114</v>
      </c>
    </row>
    <row r="155" spans="1:17" s="3" customFormat="1" ht="16" thickBot="1" x14ac:dyDescent="0.4">
      <c r="A155" s="9">
        <v>67667</v>
      </c>
      <c r="B155" s="6">
        <v>16</v>
      </c>
      <c r="C155" s="6" t="s">
        <v>37</v>
      </c>
      <c r="D155" s="6">
        <v>98</v>
      </c>
      <c r="E155" s="14">
        <v>26</v>
      </c>
      <c r="F155" s="14">
        <v>26</v>
      </c>
      <c r="G155" s="14">
        <v>26</v>
      </c>
      <c r="H155" s="14">
        <v>26</v>
      </c>
      <c r="I155" s="14">
        <v>26</v>
      </c>
      <c r="J155" s="14">
        <v>26</v>
      </c>
      <c r="K155" s="14">
        <v>26</v>
      </c>
      <c r="L155" s="14">
        <v>26</v>
      </c>
      <c r="M155" s="14">
        <v>26</v>
      </c>
      <c r="N155" s="14">
        <v>26</v>
      </c>
      <c r="O155" s="14">
        <v>26</v>
      </c>
      <c r="P155" s="14">
        <v>26</v>
      </c>
      <c r="Q155" s="14">
        <v>30</v>
      </c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67667</v>
      </c>
      <c r="B163" s="6">
        <v>16</v>
      </c>
      <c r="C163" s="6" t="s">
        <v>39</v>
      </c>
      <c r="D163" s="6">
        <v>5</v>
      </c>
      <c r="E163" s="16">
        <v>23</v>
      </c>
      <c r="F163" s="16">
        <v>18</v>
      </c>
      <c r="G163" s="16">
        <v>10</v>
      </c>
      <c r="H163" s="16">
        <v>1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11</v>
      </c>
      <c r="P163" s="16">
        <v>21</v>
      </c>
      <c r="Q163" s="16">
        <f>SUM(E163:P163)</f>
        <v>84</v>
      </c>
    </row>
    <row r="164" spans="1:17" s="3" customFormat="1" ht="16" thickBot="1" x14ac:dyDescent="0.4">
      <c r="A164" s="9">
        <v>67667</v>
      </c>
      <c r="B164" s="6">
        <v>16</v>
      </c>
      <c r="C164" s="6" t="s">
        <v>37</v>
      </c>
      <c r="D164" s="6">
        <v>98</v>
      </c>
      <c r="E164" s="17">
        <v>26</v>
      </c>
      <c r="F164" s="17">
        <v>26</v>
      </c>
      <c r="G164" s="17">
        <v>26</v>
      </c>
      <c r="H164" s="17">
        <v>26</v>
      </c>
      <c r="I164" s="17">
        <v>26</v>
      </c>
      <c r="J164" s="17">
        <v>26</v>
      </c>
      <c r="K164" s="17">
        <v>26</v>
      </c>
      <c r="L164" s="17">
        <v>26</v>
      </c>
      <c r="M164" s="17">
        <v>26</v>
      </c>
      <c r="N164" s="17">
        <v>26</v>
      </c>
      <c r="O164" s="17">
        <v>26</v>
      </c>
      <c r="P164" s="17">
        <v>26</v>
      </c>
      <c r="Q164" s="17">
        <v>26</v>
      </c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s="3" customFormat="1" ht="16" thickBot="1" x14ac:dyDescent="0.4">
      <c r="A167" s="32"/>
      <c r="B167" s="33"/>
      <c r="C167" s="33"/>
      <c r="D167" s="33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s="3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4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67667</v>
      </c>
      <c r="B172" s="6">
        <v>16</v>
      </c>
      <c r="C172" s="6" t="s">
        <v>39</v>
      </c>
      <c r="D172" s="6">
        <v>5</v>
      </c>
      <c r="E172" s="16">
        <v>23</v>
      </c>
      <c r="F172" s="16">
        <v>18</v>
      </c>
      <c r="G172" s="16">
        <v>8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7</v>
      </c>
      <c r="P172" s="16">
        <v>23</v>
      </c>
      <c r="Q172" s="16">
        <f>SUM(E172:P172)</f>
        <v>79</v>
      </c>
    </row>
    <row r="173" spans="1:17" s="3" customFormat="1" ht="16" thickBot="1" x14ac:dyDescent="0.4">
      <c r="A173" s="9">
        <v>67667</v>
      </c>
      <c r="B173" s="6">
        <v>16</v>
      </c>
      <c r="C173" s="6" t="s">
        <v>37</v>
      </c>
      <c r="D173" s="6">
        <v>98</v>
      </c>
      <c r="E173" s="17">
        <v>30</v>
      </c>
      <c r="F173" s="17">
        <v>30</v>
      </c>
      <c r="G173" s="17">
        <v>30</v>
      </c>
      <c r="H173" s="17">
        <v>30</v>
      </c>
      <c r="I173" s="17">
        <v>30</v>
      </c>
      <c r="J173" s="17">
        <v>30</v>
      </c>
      <c r="K173" s="17">
        <v>30</v>
      </c>
      <c r="L173" s="17">
        <v>30</v>
      </c>
      <c r="M173" s="17">
        <v>30</v>
      </c>
      <c r="N173" s="17">
        <v>30</v>
      </c>
      <c r="O173" s="17">
        <v>30</v>
      </c>
      <c r="P173" s="17">
        <v>30</v>
      </c>
      <c r="Q173" s="17">
        <v>30</v>
      </c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s="3" customFormat="1" ht="16" thickBot="1" x14ac:dyDescent="0.4">
      <c r="A176" s="9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s="3" customFormat="1" ht="16" thickBot="1" x14ac:dyDescent="0.4">
      <c r="A177" s="9"/>
      <c r="B177" s="6"/>
      <c r="C177" s="6"/>
      <c r="D177" s="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s="3" customFormat="1" ht="16" thickBot="1" x14ac:dyDescent="0.4">
      <c r="A178" s="32"/>
      <c r="B178" s="33"/>
      <c r="C178" s="33"/>
      <c r="D178" s="33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1:17" s="3" customFormat="1" ht="16" thickBot="1" x14ac:dyDescent="0.4">
      <c r="A179" s="5" t="s">
        <v>16</v>
      </c>
      <c r="B179" s="8" t="s">
        <v>17</v>
      </c>
      <c r="C179" s="8" t="s">
        <v>18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9">
        <v>18</v>
      </c>
      <c r="B180" s="6" t="s">
        <v>195</v>
      </c>
      <c r="C180" s="6" t="s">
        <v>39</v>
      </c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4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3" customFormat="1" ht="16" thickBot="1" x14ac:dyDescent="0.4">
      <c r="A182" s="5" t="s">
        <v>7</v>
      </c>
      <c r="B182" s="8" t="s">
        <v>16</v>
      </c>
      <c r="C182" s="8" t="s">
        <v>21</v>
      </c>
      <c r="D182" s="8" t="s">
        <v>22</v>
      </c>
      <c r="E182" s="13" t="s">
        <v>23</v>
      </c>
      <c r="F182" s="13" t="s">
        <v>24</v>
      </c>
      <c r="G182" s="13" t="s">
        <v>25</v>
      </c>
      <c r="H182" s="13" t="s">
        <v>26</v>
      </c>
      <c r="I182" s="13" t="s">
        <v>27</v>
      </c>
      <c r="J182" s="13" t="s">
        <v>28</v>
      </c>
      <c r="K182" s="13" t="s">
        <v>29</v>
      </c>
      <c r="L182" s="13" t="s">
        <v>30</v>
      </c>
      <c r="M182" s="13" t="s">
        <v>31</v>
      </c>
      <c r="N182" s="13" t="s">
        <v>32</v>
      </c>
      <c r="O182" s="13" t="s">
        <v>33</v>
      </c>
      <c r="P182" s="13" t="s">
        <v>34</v>
      </c>
      <c r="Q182" s="13" t="s">
        <v>35</v>
      </c>
    </row>
    <row r="183" spans="1:17" s="3" customFormat="1" ht="16" thickBot="1" x14ac:dyDescent="0.4">
      <c r="A183" s="9">
        <v>67667</v>
      </c>
      <c r="B183" s="6">
        <v>18</v>
      </c>
      <c r="C183" s="6" t="s">
        <v>39</v>
      </c>
      <c r="D183" s="6">
        <v>5</v>
      </c>
      <c r="E183" s="14">
        <v>1.37</v>
      </c>
      <c r="F183" s="14">
        <v>1.23</v>
      </c>
      <c r="G183" s="14">
        <v>1.77</v>
      </c>
      <c r="H183" s="14">
        <v>3.3</v>
      </c>
      <c r="I183" s="14">
        <v>3.93</v>
      </c>
      <c r="J183" s="14">
        <v>2.4700000000000002</v>
      </c>
      <c r="K183" s="14">
        <v>2.13</v>
      </c>
      <c r="L183" s="14">
        <v>1.2</v>
      </c>
      <c r="M183" s="14">
        <v>2.27</v>
      </c>
      <c r="N183" s="14">
        <v>2.0699999999999998</v>
      </c>
      <c r="O183" s="15">
        <v>0.9</v>
      </c>
      <c r="P183" s="14">
        <v>1.17</v>
      </c>
      <c r="Q183" s="14">
        <v>1.98</v>
      </c>
    </row>
    <row r="184" spans="1:17" s="3" customFormat="1" ht="16" thickBot="1" x14ac:dyDescent="0.4">
      <c r="A184" s="9">
        <v>67667</v>
      </c>
      <c r="B184" s="6">
        <v>18</v>
      </c>
      <c r="C184" s="6" t="s">
        <v>37</v>
      </c>
      <c r="D184" s="6">
        <v>98</v>
      </c>
      <c r="E184" s="16">
        <v>30</v>
      </c>
      <c r="F184" s="16">
        <v>30</v>
      </c>
      <c r="G184" s="16">
        <v>30</v>
      </c>
      <c r="H184" s="16">
        <v>30</v>
      </c>
      <c r="I184" s="16">
        <v>30</v>
      </c>
      <c r="J184" s="16">
        <v>30</v>
      </c>
      <c r="K184" s="16">
        <v>30</v>
      </c>
      <c r="L184" s="16">
        <v>30</v>
      </c>
      <c r="M184" s="16">
        <v>30</v>
      </c>
      <c r="N184" s="16">
        <v>30</v>
      </c>
      <c r="O184" s="16">
        <v>30</v>
      </c>
      <c r="P184" s="16">
        <v>30</v>
      </c>
      <c r="Q184" s="16">
        <v>30</v>
      </c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9"/>
      <c r="B186" s="6"/>
      <c r="C186" s="6"/>
      <c r="D186" s="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1:17" s="3" customFormat="1" ht="16" thickBot="1" x14ac:dyDescent="0.4">
      <c r="A187" s="32"/>
      <c r="B187" s="33"/>
      <c r="C187" s="33"/>
      <c r="D187" s="33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1:17" s="3" customFormat="1" ht="16" thickBot="1" x14ac:dyDescent="0.4">
      <c r="A188" s="5" t="s">
        <v>16</v>
      </c>
      <c r="B188" s="8" t="s">
        <v>17</v>
      </c>
      <c r="C188" s="8" t="s">
        <v>18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9">
        <v>18</v>
      </c>
      <c r="B189" s="6" t="s">
        <v>196</v>
      </c>
      <c r="C189" s="6" t="s">
        <v>39</v>
      </c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4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3" customFormat="1" ht="16" thickBot="1" x14ac:dyDescent="0.4">
      <c r="A191" s="5" t="s">
        <v>7</v>
      </c>
      <c r="B191" s="8" t="s">
        <v>16</v>
      </c>
      <c r="C191" s="8" t="s">
        <v>21</v>
      </c>
      <c r="D191" s="8" t="s">
        <v>22</v>
      </c>
      <c r="E191" s="13" t="s">
        <v>23</v>
      </c>
      <c r="F191" s="13" t="s">
        <v>24</v>
      </c>
      <c r="G191" s="13" t="s">
        <v>25</v>
      </c>
      <c r="H191" s="13" t="s">
        <v>26</v>
      </c>
      <c r="I191" s="13" t="s">
        <v>27</v>
      </c>
      <c r="J191" s="13" t="s">
        <v>28</v>
      </c>
      <c r="K191" s="13" t="s">
        <v>29</v>
      </c>
      <c r="L191" s="13" t="s">
        <v>30</v>
      </c>
      <c r="M191" s="13" t="s">
        <v>31</v>
      </c>
      <c r="N191" s="13" t="s">
        <v>32</v>
      </c>
      <c r="O191" s="13" t="s">
        <v>33</v>
      </c>
      <c r="P191" s="13" t="s">
        <v>34</v>
      </c>
      <c r="Q191" s="13" t="s">
        <v>35</v>
      </c>
    </row>
    <row r="192" spans="1:17" s="3" customFormat="1" ht="16" thickBot="1" x14ac:dyDescent="0.4">
      <c r="A192" s="9">
        <v>67667</v>
      </c>
      <c r="B192" s="6">
        <v>18</v>
      </c>
      <c r="C192" s="6" t="s">
        <v>39</v>
      </c>
      <c r="D192" s="6">
        <v>5</v>
      </c>
      <c r="E192" s="16">
        <v>0.03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</row>
    <row r="193" spans="1:17" s="3" customFormat="1" ht="16" thickBot="1" x14ac:dyDescent="0.4">
      <c r="A193" s="9">
        <v>67667</v>
      </c>
      <c r="B193" s="6">
        <v>18</v>
      </c>
      <c r="C193" s="6" t="s">
        <v>37</v>
      </c>
      <c r="D193" s="6">
        <v>98</v>
      </c>
      <c r="E193" s="16">
        <v>30</v>
      </c>
      <c r="F193" s="16">
        <v>30</v>
      </c>
      <c r="G193" s="16">
        <v>30</v>
      </c>
      <c r="H193" s="16">
        <v>30</v>
      </c>
      <c r="I193" s="16">
        <v>30</v>
      </c>
      <c r="J193" s="16">
        <v>30</v>
      </c>
      <c r="K193" s="16">
        <v>30</v>
      </c>
      <c r="L193" s="16">
        <v>30</v>
      </c>
      <c r="M193" s="16">
        <v>30</v>
      </c>
      <c r="N193" s="16">
        <v>30</v>
      </c>
      <c r="O193" s="16">
        <v>30</v>
      </c>
      <c r="P193" s="16">
        <v>30</v>
      </c>
      <c r="Q193" s="16">
        <v>30</v>
      </c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9"/>
      <c r="B195" s="6"/>
      <c r="C195" s="6"/>
      <c r="D195" s="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s="3" customFormat="1" ht="16" thickBot="1" x14ac:dyDescent="0.4">
      <c r="A196" s="32"/>
      <c r="B196" s="33"/>
      <c r="C196" s="33"/>
      <c r="D196" s="33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1:17" s="3" customFormat="1" ht="16" thickBot="1" x14ac:dyDescent="0.4">
      <c r="A197" s="5" t="s">
        <v>16</v>
      </c>
      <c r="B197" s="8" t="s">
        <v>17</v>
      </c>
      <c r="C197" s="8" t="s">
        <v>18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9">
        <v>18</v>
      </c>
      <c r="B198" s="6" t="s">
        <v>197</v>
      </c>
      <c r="C198" s="6" t="s">
        <v>39</v>
      </c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4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3" customFormat="1" ht="16" thickBot="1" x14ac:dyDescent="0.4">
      <c r="A200" s="5" t="s">
        <v>7</v>
      </c>
      <c r="B200" s="8" t="s">
        <v>16</v>
      </c>
      <c r="C200" s="8" t="s">
        <v>21</v>
      </c>
      <c r="D200" s="8" t="s">
        <v>22</v>
      </c>
      <c r="E200" s="13" t="s">
        <v>23</v>
      </c>
      <c r="F200" s="13" t="s">
        <v>24</v>
      </c>
      <c r="G200" s="13" t="s">
        <v>25</v>
      </c>
      <c r="H200" s="13" t="s">
        <v>26</v>
      </c>
      <c r="I200" s="13" t="s">
        <v>27</v>
      </c>
      <c r="J200" s="13" t="s">
        <v>28</v>
      </c>
      <c r="K200" s="13" t="s">
        <v>29</v>
      </c>
      <c r="L200" s="13" t="s">
        <v>30</v>
      </c>
      <c r="M200" s="13" t="s">
        <v>31</v>
      </c>
      <c r="N200" s="13" t="s">
        <v>32</v>
      </c>
      <c r="O200" s="13" t="s">
        <v>33</v>
      </c>
      <c r="P200" s="13" t="s">
        <v>34</v>
      </c>
      <c r="Q200" s="13" t="s">
        <v>35</v>
      </c>
    </row>
    <row r="201" spans="1:17" s="3" customFormat="1" ht="16" thickBot="1" x14ac:dyDescent="0.4">
      <c r="A201" s="9">
        <v>67667</v>
      </c>
      <c r="B201" s="6">
        <v>18</v>
      </c>
      <c r="C201" s="6" t="s">
        <v>39</v>
      </c>
      <c r="D201" s="6">
        <v>5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</row>
    <row r="202" spans="1:17" s="3" customFormat="1" ht="16" thickBot="1" x14ac:dyDescent="0.4">
      <c r="A202" s="9">
        <v>67667</v>
      </c>
      <c r="B202" s="6">
        <v>18</v>
      </c>
      <c r="C202" s="6" t="s">
        <v>37</v>
      </c>
      <c r="D202" s="6">
        <v>98</v>
      </c>
      <c r="E202" s="16">
        <v>30</v>
      </c>
      <c r="F202" s="16">
        <v>30</v>
      </c>
      <c r="G202" s="16">
        <v>30</v>
      </c>
      <c r="H202" s="16">
        <v>30</v>
      </c>
      <c r="I202" s="16">
        <v>30</v>
      </c>
      <c r="J202" s="16">
        <v>30</v>
      </c>
      <c r="K202" s="16">
        <v>30</v>
      </c>
      <c r="L202" s="16">
        <v>30</v>
      </c>
      <c r="M202" s="16">
        <v>30</v>
      </c>
      <c r="N202" s="16">
        <v>30</v>
      </c>
      <c r="O202" s="16">
        <v>30</v>
      </c>
      <c r="P202" s="16">
        <v>30</v>
      </c>
      <c r="Q202" s="16">
        <v>30</v>
      </c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9"/>
      <c r="B204" s="6"/>
      <c r="C204" s="6"/>
      <c r="D204" s="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1:17" s="3" customFormat="1" ht="15.5" x14ac:dyDescent="0.35">
      <c r="A205" s="32"/>
      <c r="B205" s="33"/>
      <c r="C205" s="33"/>
      <c r="D205" s="33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1:17" s="3" customFormat="1" ht="16" thickBot="1" x14ac:dyDescent="0.4">
      <c r="A206" s="32"/>
      <c r="B206" s="33"/>
      <c r="C206" s="33"/>
      <c r="D206" s="33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1:17" s="3" customFormat="1" ht="16" thickBot="1" x14ac:dyDescent="0.4">
      <c r="A207" s="5" t="s">
        <v>16</v>
      </c>
      <c r="B207" s="8" t="s">
        <v>17</v>
      </c>
      <c r="C207" s="8" t="s">
        <v>18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9">
        <v>20</v>
      </c>
      <c r="B208" s="6" t="s">
        <v>69</v>
      </c>
      <c r="C208" s="6" t="s">
        <v>42</v>
      </c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3" customFormat="1" ht="16" thickBot="1" x14ac:dyDescent="0.4">
      <c r="A209" s="4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s="3" customFormat="1" ht="16" thickBot="1" x14ac:dyDescent="0.4">
      <c r="A210" s="5" t="s">
        <v>7</v>
      </c>
      <c r="B210" s="8" t="s">
        <v>16</v>
      </c>
      <c r="C210" s="8" t="s">
        <v>21</v>
      </c>
      <c r="D210" s="8" t="s">
        <v>22</v>
      </c>
      <c r="E210" s="13" t="s">
        <v>23</v>
      </c>
      <c r="F210" s="13" t="s">
        <v>24</v>
      </c>
      <c r="G210" s="13" t="s">
        <v>25</v>
      </c>
      <c r="H210" s="13" t="s">
        <v>26</v>
      </c>
      <c r="I210" s="13" t="s">
        <v>27</v>
      </c>
      <c r="J210" s="13" t="s">
        <v>28</v>
      </c>
      <c r="K210" s="13" t="s">
        <v>29</v>
      </c>
      <c r="L210" s="13" t="s">
        <v>30</v>
      </c>
      <c r="M210" s="13" t="s">
        <v>31</v>
      </c>
      <c r="N210" s="13" t="s">
        <v>32</v>
      </c>
      <c r="O210" s="13" t="s">
        <v>33</v>
      </c>
      <c r="P210" s="13" t="s">
        <v>34</v>
      </c>
      <c r="Q210" s="13" t="s">
        <v>35</v>
      </c>
    </row>
    <row r="211" spans="1:17" s="3" customFormat="1" ht="16" thickBot="1" x14ac:dyDescent="0.4">
      <c r="A211" s="9">
        <v>67667</v>
      </c>
      <c r="B211" s="6">
        <v>20</v>
      </c>
      <c r="C211" s="6" t="s">
        <v>70</v>
      </c>
      <c r="D211" s="6">
        <v>2</v>
      </c>
      <c r="E211" s="14">
        <v>31.2</v>
      </c>
      <c r="F211" s="14">
        <v>31.3</v>
      </c>
      <c r="G211" s="14">
        <v>33.1</v>
      </c>
      <c r="H211" s="14">
        <v>30.4</v>
      </c>
      <c r="I211" s="14">
        <v>28.6</v>
      </c>
      <c r="J211" s="14">
        <v>26.5</v>
      </c>
      <c r="K211" s="15">
        <v>29.7</v>
      </c>
      <c r="L211" s="14">
        <v>30.8</v>
      </c>
      <c r="M211" s="15">
        <v>33.299999999999997</v>
      </c>
      <c r="N211" s="14">
        <v>35.9</v>
      </c>
      <c r="O211" s="14">
        <v>34.200000000000003</v>
      </c>
      <c r="P211" s="14">
        <v>30.8</v>
      </c>
      <c r="Q211" s="14">
        <f>AVERAGE(E211:P211)</f>
        <v>31.316666666666663</v>
      </c>
    </row>
    <row r="212" spans="1:17" s="3" customFormat="1" ht="16" thickBot="1" x14ac:dyDescent="0.4">
      <c r="A212" s="9">
        <v>67667</v>
      </c>
      <c r="B212" s="6">
        <v>20</v>
      </c>
      <c r="C212" s="6" t="s">
        <v>71</v>
      </c>
      <c r="D212" s="6">
        <v>15</v>
      </c>
      <c r="E212" s="81">
        <v>2018</v>
      </c>
      <c r="F212" s="81">
        <v>1992</v>
      </c>
      <c r="G212" s="81">
        <v>2019</v>
      </c>
      <c r="H212" s="131">
        <v>2019</v>
      </c>
      <c r="I212" s="81">
        <v>2005</v>
      </c>
      <c r="J212" s="81">
        <v>2005</v>
      </c>
      <c r="K212" s="81">
        <v>2018</v>
      </c>
      <c r="L212" s="81">
        <v>2018</v>
      </c>
      <c r="M212" s="81">
        <v>2013</v>
      </c>
      <c r="N212" s="81">
        <v>2019</v>
      </c>
      <c r="O212" s="81">
        <v>2019</v>
      </c>
      <c r="P212" s="81">
        <v>2017</v>
      </c>
      <c r="Q212" s="81"/>
    </row>
    <row r="213" spans="1:17" s="3" customFormat="1" ht="16" thickBot="1" x14ac:dyDescent="0.4">
      <c r="A213" s="9"/>
      <c r="B213" s="6"/>
      <c r="C213" s="6"/>
      <c r="D213" s="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1:17" s="3" customFormat="1" ht="16" thickBot="1" x14ac:dyDescent="0.4">
      <c r="A214" s="9"/>
      <c r="B214" s="6"/>
      <c r="C214" s="6"/>
      <c r="D214" s="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1:17" s="3" customFormat="1" ht="16" thickBot="1" x14ac:dyDescent="0.4">
      <c r="A215" s="32"/>
      <c r="B215" s="33"/>
      <c r="C215" s="33"/>
      <c r="D215" s="33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1:17" s="3" customFormat="1" ht="16" thickBot="1" x14ac:dyDescent="0.4">
      <c r="A216" s="9" t="s">
        <v>16</v>
      </c>
      <c r="B216" s="6" t="s">
        <v>17</v>
      </c>
      <c r="C216" s="6" t="s">
        <v>18</v>
      </c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9">
        <v>21</v>
      </c>
      <c r="B217" s="6" t="s">
        <v>72</v>
      </c>
      <c r="C217" s="6" t="s">
        <v>42</v>
      </c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s="3" customFormat="1" ht="15.5" customHeight="1" thickBot="1" x14ac:dyDescent="0.4">
      <c r="A218" s="4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s="3" customFormat="1" ht="16" thickBot="1" x14ac:dyDescent="0.4">
      <c r="A219" s="9" t="s">
        <v>7</v>
      </c>
      <c r="B219" s="6" t="s">
        <v>16</v>
      </c>
      <c r="C219" s="6" t="s">
        <v>21</v>
      </c>
      <c r="D219" s="6" t="s">
        <v>22</v>
      </c>
      <c r="E219" s="16" t="s">
        <v>23</v>
      </c>
      <c r="F219" s="16" t="s">
        <v>24</v>
      </c>
      <c r="G219" s="16" t="s">
        <v>25</v>
      </c>
      <c r="H219" s="16" t="s">
        <v>26</v>
      </c>
      <c r="I219" s="16" t="s">
        <v>27</v>
      </c>
      <c r="J219" s="16" t="s">
        <v>28</v>
      </c>
      <c r="K219" s="16" t="s">
        <v>29</v>
      </c>
      <c r="L219" s="16" t="s">
        <v>30</v>
      </c>
      <c r="M219" s="16" t="s">
        <v>31</v>
      </c>
      <c r="N219" s="16" t="s">
        <v>32</v>
      </c>
      <c r="O219" s="16" t="s">
        <v>33</v>
      </c>
      <c r="P219" s="16" t="s">
        <v>34</v>
      </c>
      <c r="Q219" s="16" t="s">
        <v>35</v>
      </c>
    </row>
    <row r="220" spans="1:17" s="3" customFormat="1" ht="16" thickBot="1" x14ac:dyDescent="0.4">
      <c r="A220" s="9">
        <v>67667</v>
      </c>
      <c r="B220" s="6">
        <v>21</v>
      </c>
      <c r="C220" s="6" t="s">
        <v>73</v>
      </c>
      <c r="D220" s="6">
        <v>3</v>
      </c>
      <c r="E220" s="17">
        <v>16</v>
      </c>
      <c r="F220" s="17">
        <v>16</v>
      </c>
      <c r="G220" s="17">
        <v>12.9</v>
      </c>
      <c r="H220" s="17">
        <v>11.4</v>
      </c>
      <c r="I220" s="17">
        <v>9</v>
      </c>
      <c r="J220" s="17">
        <v>7.5</v>
      </c>
      <c r="K220" s="17">
        <v>7.5</v>
      </c>
      <c r="L220" s="17">
        <v>9.9</v>
      </c>
      <c r="M220" s="17">
        <v>9.6999999999999993</v>
      </c>
      <c r="N220" s="17">
        <v>16.600000000000001</v>
      </c>
      <c r="O220" s="17">
        <v>17.899999999999999</v>
      </c>
      <c r="P220" s="17">
        <v>17.600000000000001</v>
      </c>
      <c r="Q220" s="14">
        <f>AVERAGE(E220:P220)</f>
        <v>12.666666666666666</v>
      </c>
    </row>
    <row r="221" spans="1:17" s="3" customFormat="1" ht="16" thickBot="1" x14ac:dyDescent="0.4">
      <c r="A221" s="9">
        <v>67667</v>
      </c>
      <c r="B221" s="6">
        <v>21</v>
      </c>
      <c r="C221" s="6" t="s">
        <v>74</v>
      </c>
      <c r="D221" s="6">
        <v>16</v>
      </c>
      <c r="E221" s="81">
        <v>1992</v>
      </c>
      <c r="F221" s="81">
        <v>1992</v>
      </c>
      <c r="G221" s="81">
        <v>2018</v>
      </c>
      <c r="H221" s="131">
        <v>2018</v>
      </c>
      <c r="I221" s="81">
        <v>2004</v>
      </c>
      <c r="J221" s="81">
        <v>1993</v>
      </c>
      <c r="K221" s="81">
        <v>2019</v>
      </c>
      <c r="L221" s="81">
        <v>2014</v>
      </c>
      <c r="M221" s="81">
        <v>2006</v>
      </c>
      <c r="N221" s="81">
        <v>1994</v>
      </c>
      <c r="O221" s="81">
        <v>1991</v>
      </c>
      <c r="P221" s="81">
        <v>1993</v>
      </c>
      <c r="Q221" s="81"/>
    </row>
    <row r="222" spans="1:17" s="3" customFormat="1" ht="16" thickBot="1" x14ac:dyDescent="0.4">
      <c r="A222" s="9"/>
      <c r="B222" s="6"/>
      <c r="C222" s="6"/>
      <c r="D222" s="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 s="3" customFormat="1" ht="16" thickBot="1" x14ac:dyDescent="0.4">
      <c r="A223" s="9"/>
      <c r="B223" s="6"/>
      <c r="C223" s="6"/>
      <c r="D223" s="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1:17" s="3" customFormat="1" ht="16" thickBot="1" x14ac:dyDescent="0.4">
      <c r="A224" s="32"/>
      <c r="B224" s="33"/>
      <c r="C224" s="33"/>
      <c r="D224" s="33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1:17" s="3" customFormat="1" ht="16" thickBot="1" x14ac:dyDescent="0.4">
      <c r="A225" s="5" t="s">
        <v>16</v>
      </c>
      <c r="B225" s="8" t="s">
        <v>17</v>
      </c>
      <c r="C225" s="8" t="s">
        <v>18</v>
      </c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s="3" customFormat="1" ht="16" thickBot="1" x14ac:dyDescent="0.4">
      <c r="A226" s="9">
        <v>22</v>
      </c>
      <c r="B226" s="6" t="s">
        <v>75</v>
      </c>
      <c r="C226" s="6" t="s">
        <v>42</v>
      </c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s="3" customFormat="1" ht="16" thickBot="1" x14ac:dyDescent="0.4">
      <c r="A227" s="4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s="3" customFormat="1" ht="16" thickBot="1" x14ac:dyDescent="0.4">
      <c r="A228" s="5" t="s">
        <v>7</v>
      </c>
      <c r="B228" s="8" t="s">
        <v>16</v>
      </c>
      <c r="C228" s="8" t="s">
        <v>21</v>
      </c>
      <c r="D228" s="132" t="s">
        <v>22</v>
      </c>
      <c r="E228" s="133" t="s">
        <v>23</v>
      </c>
      <c r="F228" s="133" t="s">
        <v>24</v>
      </c>
      <c r="G228" s="133" t="s">
        <v>25</v>
      </c>
      <c r="H228" s="133" t="s">
        <v>26</v>
      </c>
      <c r="I228" s="133" t="s">
        <v>27</v>
      </c>
      <c r="J228" s="133" t="s">
        <v>28</v>
      </c>
      <c r="K228" s="133" t="s">
        <v>29</v>
      </c>
      <c r="L228" s="133" t="s">
        <v>30</v>
      </c>
      <c r="M228" s="133" t="s">
        <v>31</v>
      </c>
      <c r="N228" s="133" t="s">
        <v>32</v>
      </c>
      <c r="O228" s="133" t="s">
        <v>33</v>
      </c>
      <c r="P228" s="133" t="s">
        <v>34</v>
      </c>
      <c r="Q228" s="134" t="s">
        <v>35</v>
      </c>
    </row>
    <row r="229" spans="1:17" s="3" customFormat="1" ht="16" thickBot="1" x14ac:dyDescent="0.4">
      <c r="A229" s="9">
        <v>67667</v>
      </c>
      <c r="B229" s="6">
        <v>22</v>
      </c>
      <c r="C229" s="6" t="s">
        <v>70</v>
      </c>
      <c r="D229" s="28">
        <v>2</v>
      </c>
      <c r="E229" s="29">
        <v>34.799999999999997</v>
      </c>
      <c r="F229" s="29">
        <v>35.700000000000003</v>
      </c>
      <c r="G229" s="29">
        <v>36.200000000000003</v>
      </c>
      <c r="H229" s="29">
        <v>35.5</v>
      </c>
      <c r="I229" s="29">
        <v>32.9</v>
      </c>
      <c r="J229" s="29">
        <v>31.4</v>
      </c>
      <c r="K229" s="29">
        <v>33.799999999999997</v>
      </c>
      <c r="L229" s="29">
        <v>34.6</v>
      </c>
      <c r="M229" s="29">
        <v>39</v>
      </c>
      <c r="N229" s="29">
        <v>40.200000000000003</v>
      </c>
      <c r="O229" s="29">
        <v>39.5</v>
      </c>
      <c r="P229" s="29">
        <v>37</v>
      </c>
      <c r="Q229" s="76">
        <f>AVERAGE(E229:P229)</f>
        <v>35.883333333333333</v>
      </c>
    </row>
    <row r="230" spans="1:17" s="3" customFormat="1" ht="15.5" x14ac:dyDescent="0.35">
      <c r="A230" s="135">
        <v>67667</v>
      </c>
      <c r="B230" s="136">
        <v>22</v>
      </c>
      <c r="C230" s="136" t="s">
        <v>71</v>
      </c>
      <c r="D230" s="137">
        <v>15</v>
      </c>
      <c r="E230" s="138" t="s">
        <v>564</v>
      </c>
      <c r="F230" s="138" t="s">
        <v>487</v>
      </c>
      <c r="G230" s="138" t="s">
        <v>565</v>
      </c>
      <c r="H230" s="138" t="s">
        <v>566</v>
      </c>
      <c r="I230" s="138" t="s">
        <v>128</v>
      </c>
      <c r="J230" s="138" t="s">
        <v>409</v>
      </c>
      <c r="K230" s="138" t="s">
        <v>567</v>
      </c>
      <c r="L230" s="138" t="s">
        <v>454</v>
      </c>
      <c r="M230" s="138" t="s">
        <v>490</v>
      </c>
      <c r="N230" s="138" t="s">
        <v>386</v>
      </c>
      <c r="O230" s="138" t="s">
        <v>568</v>
      </c>
      <c r="P230" s="138" t="s">
        <v>345</v>
      </c>
      <c r="Q230" s="139"/>
    </row>
    <row r="231" spans="1:17" s="144" customFormat="1" ht="15.5" x14ac:dyDescent="0.35">
      <c r="A231" s="140"/>
      <c r="B231" s="141"/>
      <c r="C231" s="141"/>
      <c r="D231" s="141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3"/>
    </row>
    <row r="232" spans="1:17" s="3" customFormat="1" ht="16" thickBot="1" x14ac:dyDescent="0.4">
      <c r="A232" s="145"/>
      <c r="B232" s="146"/>
      <c r="C232" s="146"/>
      <c r="D232" s="146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</row>
    <row r="233" spans="1:17" s="3" customFormat="1" ht="16" thickBot="1" x14ac:dyDescent="0.4">
      <c r="A233" s="32"/>
      <c r="B233" s="33"/>
      <c r="C233" s="33"/>
      <c r="D233" s="33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1:17" s="3" customFormat="1" ht="16" thickBot="1" x14ac:dyDescent="0.4">
      <c r="A234" s="5" t="s">
        <v>16</v>
      </c>
      <c r="B234" s="8" t="s">
        <v>17</v>
      </c>
      <c r="C234" s="8" t="s">
        <v>18</v>
      </c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s="3" customFormat="1" ht="16" thickBot="1" x14ac:dyDescent="0.4">
      <c r="A235" s="9">
        <v>23</v>
      </c>
      <c r="B235" s="6" t="s">
        <v>88</v>
      </c>
      <c r="C235" s="6" t="s">
        <v>42</v>
      </c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s="3" customFormat="1" ht="16" thickBot="1" x14ac:dyDescent="0.4">
      <c r="A236" s="4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s="3" customFormat="1" ht="16" thickBot="1" x14ac:dyDescent="0.4">
      <c r="A237" s="5" t="s">
        <v>7</v>
      </c>
      <c r="B237" s="8" t="s">
        <v>16</v>
      </c>
      <c r="C237" s="8" t="s">
        <v>21</v>
      </c>
      <c r="D237" s="8" t="s">
        <v>22</v>
      </c>
      <c r="E237" s="74" t="s">
        <v>23</v>
      </c>
      <c r="F237" s="74" t="s">
        <v>24</v>
      </c>
      <c r="G237" s="74" t="s">
        <v>25</v>
      </c>
      <c r="H237" s="74" t="s">
        <v>26</v>
      </c>
      <c r="I237" s="74" t="s">
        <v>27</v>
      </c>
      <c r="J237" s="74" t="s">
        <v>28</v>
      </c>
      <c r="K237" s="74" t="s">
        <v>29</v>
      </c>
      <c r="L237" s="74" t="s">
        <v>30</v>
      </c>
      <c r="M237" s="74" t="s">
        <v>31</v>
      </c>
      <c r="N237" s="74" t="s">
        <v>32</v>
      </c>
      <c r="O237" s="74" t="s">
        <v>33</v>
      </c>
      <c r="P237" s="74" t="s">
        <v>34</v>
      </c>
      <c r="Q237" s="13" t="s">
        <v>35</v>
      </c>
    </row>
    <row r="238" spans="1:17" s="3" customFormat="1" ht="16" thickBot="1" x14ac:dyDescent="0.4">
      <c r="A238" s="9">
        <v>67667</v>
      </c>
      <c r="B238" s="6">
        <v>23</v>
      </c>
      <c r="C238" s="6" t="s">
        <v>73</v>
      </c>
      <c r="D238" s="28">
        <v>3</v>
      </c>
      <c r="E238" s="75">
        <v>10.8</v>
      </c>
      <c r="F238" s="75">
        <v>12.4</v>
      </c>
      <c r="G238" s="75">
        <v>10</v>
      </c>
      <c r="H238" s="75">
        <v>7.8</v>
      </c>
      <c r="I238" s="75">
        <v>0.6</v>
      </c>
      <c r="J238" s="75">
        <v>-0.1</v>
      </c>
      <c r="K238" s="75">
        <v>-0.8</v>
      </c>
      <c r="L238" s="75">
        <v>0.5</v>
      </c>
      <c r="M238" s="75">
        <v>4.5</v>
      </c>
      <c r="N238" s="75">
        <v>9.9</v>
      </c>
      <c r="O238" s="75">
        <v>11.5</v>
      </c>
      <c r="P238" s="75">
        <v>12</v>
      </c>
      <c r="Q238" s="76">
        <f>AVERAGE(E238:P238)</f>
        <v>6.5916666666666659</v>
      </c>
    </row>
    <row r="239" spans="1:17" s="3" customFormat="1" ht="16" thickBot="1" x14ac:dyDescent="0.4">
      <c r="A239" s="9">
        <v>67667</v>
      </c>
      <c r="B239" s="6">
        <v>23</v>
      </c>
      <c r="C239" s="6" t="s">
        <v>74</v>
      </c>
      <c r="D239" s="137">
        <v>16</v>
      </c>
      <c r="E239" s="138" t="s">
        <v>201</v>
      </c>
      <c r="F239" s="138" t="s">
        <v>569</v>
      </c>
      <c r="G239" s="138" t="s">
        <v>570</v>
      </c>
      <c r="H239" s="138" t="s">
        <v>483</v>
      </c>
      <c r="I239" s="138" t="s">
        <v>177</v>
      </c>
      <c r="J239" s="138" t="s">
        <v>213</v>
      </c>
      <c r="K239" s="138" t="s">
        <v>179</v>
      </c>
      <c r="L239" s="138" t="s">
        <v>394</v>
      </c>
      <c r="M239" s="138" t="s">
        <v>571</v>
      </c>
      <c r="N239" s="138" t="s">
        <v>572</v>
      </c>
      <c r="O239" s="138" t="s">
        <v>573</v>
      </c>
      <c r="P239" s="138" t="s">
        <v>187</v>
      </c>
      <c r="Q239" s="139"/>
    </row>
    <row r="240" spans="1:17" s="3" customFormat="1" ht="16" thickBot="1" x14ac:dyDescent="0.4">
      <c r="A240" s="9"/>
      <c r="B240" s="6"/>
      <c r="C240" s="28"/>
      <c r="D240" s="141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143"/>
    </row>
    <row r="241" spans="1:17" s="3" customFormat="1" ht="16" thickBot="1" x14ac:dyDescent="0.4">
      <c r="A241" s="9"/>
      <c r="B241" s="6"/>
      <c r="C241" s="6"/>
      <c r="D241" s="146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</row>
    <row r="242" spans="1:17" s="3" customFormat="1" ht="16" thickBot="1" x14ac:dyDescent="0.4">
      <c r="A242" s="32"/>
      <c r="B242" s="33"/>
      <c r="C242" s="33"/>
      <c r="D242" s="33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1:17" s="3" customFormat="1" ht="16" thickBot="1" x14ac:dyDescent="0.4">
      <c r="A243" s="5" t="s">
        <v>16</v>
      </c>
      <c r="B243" s="8" t="s">
        <v>17</v>
      </c>
      <c r="C243" s="8" t="s">
        <v>18</v>
      </c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s="3" customFormat="1" ht="16" thickBot="1" x14ac:dyDescent="0.4">
      <c r="A244" s="9">
        <v>24</v>
      </c>
      <c r="B244" s="6" t="s">
        <v>100</v>
      </c>
      <c r="C244" s="6" t="s">
        <v>20</v>
      </c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s="3" customFormat="1" ht="16" thickBot="1" x14ac:dyDescent="0.4">
      <c r="A245" s="4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s="3" customFormat="1" ht="16" thickBot="1" x14ac:dyDescent="0.4">
      <c r="A246" s="5" t="s">
        <v>7</v>
      </c>
      <c r="B246" s="8" t="s">
        <v>16</v>
      </c>
      <c r="C246" s="8" t="s">
        <v>21</v>
      </c>
      <c r="D246" s="8" t="s">
        <v>22</v>
      </c>
      <c r="E246" s="13" t="s">
        <v>23</v>
      </c>
      <c r="F246" s="13" t="s">
        <v>24</v>
      </c>
      <c r="G246" s="13" t="s">
        <v>25</v>
      </c>
      <c r="H246" s="13" t="s">
        <v>26</v>
      </c>
      <c r="I246" s="13" t="s">
        <v>27</v>
      </c>
      <c r="J246" s="13" t="s">
        <v>28</v>
      </c>
      <c r="K246" s="13" t="s">
        <v>29</v>
      </c>
      <c r="L246" s="13" t="s">
        <v>30</v>
      </c>
      <c r="M246" s="13" t="s">
        <v>31</v>
      </c>
      <c r="N246" s="13" t="s">
        <v>32</v>
      </c>
      <c r="O246" s="13" t="s">
        <v>33</v>
      </c>
      <c r="P246" s="13" t="s">
        <v>34</v>
      </c>
      <c r="Q246" s="13" t="s">
        <v>35</v>
      </c>
    </row>
    <row r="247" spans="1:17" s="3" customFormat="1" ht="16" thickBot="1" x14ac:dyDescent="0.4">
      <c r="A247" s="9">
        <v>67667</v>
      </c>
      <c r="B247" s="6">
        <v>24</v>
      </c>
      <c r="C247" s="6" t="s">
        <v>70</v>
      </c>
      <c r="D247" s="6">
        <v>2</v>
      </c>
      <c r="E247" s="81">
        <v>91</v>
      </c>
      <c r="F247" s="81">
        <v>84</v>
      </c>
      <c r="G247" s="81">
        <v>65</v>
      </c>
      <c r="H247" s="81">
        <v>93</v>
      </c>
      <c r="I247" s="81">
        <v>29</v>
      </c>
      <c r="J247" s="81">
        <v>0</v>
      </c>
      <c r="K247" s="147">
        <v>0</v>
      </c>
      <c r="L247" s="147">
        <v>2</v>
      </c>
      <c r="M247" s="147">
        <v>47</v>
      </c>
      <c r="N247" s="148">
        <v>89</v>
      </c>
      <c r="O247" s="148">
        <v>115</v>
      </c>
      <c r="P247" s="148">
        <v>91</v>
      </c>
      <c r="Q247" s="14">
        <f>SUM(E247:P247)</f>
        <v>706</v>
      </c>
    </row>
    <row r="248" spans="1:17" s="3" customFormat="1" ht="16" thickBot="1" x14ac:dyDescent="0.4">
      <c r="A248" s="9">
        <v>67667</v>
      </c>
      <c r="B248" s="6">
        <v>24</v>
      </c>
      <c r="C248" s="6" t="s">
        <v>71</v>
      </c>
      <c r="D248" s="6">
        <v>15</v>
      </c>
      <c r="E248" s="16" t="s">
        <v>574</v>
      </c>
      <c r="F248" s="16" t="s">
        <v>317</v>
      </c>
      <c r="G248" s="16" t="s">
        <v>575</v>
      </c>
      <c r="H248" s="16" t="s">
        <v>576</v>
      </c>
      <c r="I248" s="16" t="s">
        <v>577</v>
      </c>
      <c r="J248" s="16" t="s">
        <v>578</v>
      </c>
      <c r="K248" s="149" t="s">
        <v>261</v>
      </c>
      <c r="L248" s="149" t="s">
        <v>579</v>
      </c>
      <c r="M248" s="149" t="s">
        <v>411</v>
      </c>
      <c r="N248" s="149" t="s">
        <v>580</v>
      </c>
      <c r="O248" s="149" t="s">
        <v>581</v>
      </c>
      <c r="P248" s="149" t="s">
        <v>574</v>
      </c>
      <c r="Q248" s="14"/>
    </row>
    <row r="249" spans="1:17" s="3" customFormat="1" ht="16" thickBot="1" x14ac:dyDescent="0.4">
      <c r="A249" s="9"/>
      <c r="B249" s="6"/>
      <c r="C249" s="6"/>
      <c r="D249" s="6"/>
      <c r="K249" s="16"/>
      <c r="L249" s="16"/>
      <c r="M249" s="16"/>
      <c r="N249" s="16"/>
      <c r="O249" s="16"/>
      <c r="P249" s="16"/>
      <c r="Q249" s="16"/>
    </row>
    <row r="250" spans="1:17" s="3" customFormat="1" ht="16" thickBot="1" x14ac:dyDescent="0.4">
      <c r="A250" s="9"/>
      <c r="B250" s="6"/>
      <c r="C250" s="6"/>
      <c r="D250" s="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1:17" s="3" customFormat="1" ht="15.5" x14ac:dyDescent="0.35">
      <c r="A251" s="32"/>
      <c r="B251" s="33"/>
      <c r="C251" s="33"/>
      <c r="D251" s="33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ignoredErrors>
    <ignoredError sqref="Q91:Q9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C12" sqref="C12"/>
    </sheetView>
  </sheetViews>
  <sheetFormatPr defaultColWidth="8.90625" defaultRowHeight="14.5" x14ac:dyDescent="0.35"/>
  <cols>
    <col min="1" max="1" width="18.6328125" style="150" customWidth="1"/>
    <col min="2" max="2" width="65.6328125" style="151" customWidth="1"/>
    <col min="3" max="3" width="19.6328125" style="151" customWidth="1"/>
    <col min="4" max="4" width="18.6328125" style="151" customWidth="1"/>
    <col min="5" max="17" width="11.6328125" style="152" customWidth="1"/>
    <col min="18" max="256" width="8.90625" style="17"/>
    <col min="257" max="257" width="18.6328125" style="17" customWidth="1"/>
    <col min="258" max="258" width="65.6328125" style="17" customWidth="1"/>
    <col min="259" max="259" width="19.6328125" style="17" customWidth="1"/>
    <col min="260" max="260" width="18.6328125" style="17" customWidth="1"/>
    <col min="261" max="273" width="11.6328125" style="17" customWidth="1"/>
    <col min="274" max="512" width="8.90625" style="17"/>
    <col min="513" max="513" width="18.6328125" style="17" customWidth="1"/>
    <col min="514" max="514" width="65.6328125" style="17" customWidth="1"/>
    <col min="515" max="515" width="19.6328125" style="17" customWidth="1"/>
    <col min="516" max="516" width="18.6328125" style="17" customWidth="1"/>
    <col min="517" max="529" width="11.6328125" style="17" customWidth="1"/>
    <col min="530" max="768" width="8.90625" style="17"/>
    <col min="769" max="769" width="18.6328125" style="17" customWidth="1"/>
    <col min="770" max="770" width="65.6328125" style="17" customWidth="1"/>
    <col min="771" max="771" width="19.6328125" style="17" customWidth="1"/>
    <col min="772" max="772" width="18.6328125" style="17" customWidth="1"/>
    <col min="773" max="785" width="11.6328125" style="17" customWidth="1"/>
    <col min="786" max="1024" width="8.90625" style="17"/>
    <col min="1025" max="1025" width="18.6328125" style="17" customWidth="1"/>
    <col min="1026" max="1026" width="65.6328125" style="17" customWidth="1"/>
    <col min="1027" max="1027" width="19.6328125" style="17" customWidth="1"/>
    <col min="1028" max="1028" width="18.6328125" style="17" customWidth="1"/>
    <col min="1029" max="1041" width="11.6328125" style="17" customWidth="1"/>
    <col min="1042" max="1280" width="8.90625" style="17"/>
    <col min="1281" max="1281" width="18.6328125" style="17" customWidth="1"/>
    <col min="1282" max="1282" width="65.6328125" style="17" customWidth="1"/>
    <col min="1283" max="1283" width="19.6328125" style="17" customWidth="1"/>
    <col min="1284" max="1284" width="18.6328125" style="17" customWidth="1"/>
    <col min="1285" max="1297" width="11.6328125" style="17" customWidth="1"/>
    <col min="1298" max="1536" width="8.90625" style="17"/>
    <col min="1537" max="1537" width="18.6328125" style="17" customWidth="1"/>
    <col min="1538" max="1538" width="65.6328125" style="17" customWidth="1"/>
    <col min="1539" max="1539" width="19.6328125" style="17" customWidth="1"/>
    <col min="1540" max="1540" width="18.6328125" style="17" customWidth="1"/>
    <col min="1541" max="1553" width="11.6328125" style="17" customWidth="1"/>
    <col min="1554" max="1792" width="8.90625" style="17"/>
    <col min="1793" max="1793" width="18.6328125" style="17" customWidth="1"/>
    <col min="1794" max="1794" width="65.6328125" style="17" customWidth="1"/>
    <col min="1795" max="1795" width="19.6328125" style="17" customWidth="1"/>
    <col min="1796" max="1796" width="18.6328125" style="17" customWidth="1"/>
    <col min="1797" max="1809" width="11.6328125" style="17" customWidth="1"/>
    <col min="1810" max="2048" width="8.90625" style="17"/>
    <col min="2049" max="2049" width="18.6328125" style="17" customWidth="1"/>
    <col min="2050" max="2050" width="65.6328125" style="17" customWidth="1"/>
    <col min="2051" max="2051" width="19.6328125" style="17" customWidth="1"/>
    <col min="2052" max="2052" width="18.6328125" style="17" customWidth="1"/>
    <col min="2053" max="2065" width="11.6328125" style="17" customWidth="1"/>
    <col min="2066" max="2304" width="8.90625" style="17"/>
    <col min="2305" max="2305" width="18.6328125" style="17" customWidth="1"/>
    <col min="2306" max="2306" width="65.6328125" style="17" customWidth="1"/>
    <col min="2307" max="2307" width="19.6328125" style="17" customWidth="1"/>
    <col min="2308" max="2308" width="18.6328125" style="17" customWidth="1"/>
    <col min="2309" max="2321" width="11.6328125" style="17" customWidth="1"/>
    <col min="2322" max="2560" width="8.90625" style="17"/>
    <col min="2561" max="2561" width="18.6328125" style="17" customWidth="1"/>
    <col min="2562" max="2562" width="65.6328125" style="17" customWidth="1"/>
    <col min="2563" max="2563" width="19.6328125" style="17" customWidth="1"/>
    <col min="2564" max="2564" width="18.6328125" style="17" customWidth="1"/>
    <col min="2565" max="2577" width="11.6328125" style="17" customWidth="1"/>
    <col min="2578" max="2816" width="8.90625" style="17"/>
    <col min="2817" max="2817" width="18.6328125" style="17" customWidth="1"/>
    <col min="2818" max="2818" width="65.6328125" style="17" customWidth="1"/>
    <col min="2819" max="2819" width="19.6328125" style="17" customWidth="1"/>
    <col min="2820" max="2820" width="18.6328125" style="17" customWidth="1"/>
    <col min="2821" max="2833" width="11.6328125" style="17" customWidth="1"/>
    <col min="2834" max="3072" width="8.90625" style="17"/>
    <col min="3073" max="3073" width="18.6328125" style="17" customWidth="1"/>
    <col min="3074" max="3074" width="65.6328125" style="17" customWidth="1"/>
    <col min="3075" max="3075" width="19.6328125" style="17" customWidth="1"/>
    <col min="3076" max="3076" width="18.6328125" style="17" customWidth="1"/>
    <col min="3077" max="3089" width="11.6328125" style="17" customWidth="1"/>
    <col min="3090" max="3328" width="8.90625" style="17"/>
    <col min="3329" max="3329" width="18.6328125" style="17" customWidth="1"/>
    <col min="3330" max="3330" width="65.6328125" style="17" customWidth="1"/>
    <col min="3331" max="3331" width="19.6328125" style="17" customWidth="1"/>
    <col min="3332" max="3332" width="18.6328125" style="17" customWidth="1"/>
    <col min="3333" max="3345" width="11.6328125" style="17" customWidth="1"/>
    <col min="3346" max="3584" width="8.90625" style="17"/>
    <col min="3585" max="3585" width="18.6328125" style="17" customWidth="1"/>
    <col min="3586" max="3586" width="65.6328125" style="17" customWidth="1"/>
    <col min="3587" max="3587" width="19.6328125" style="17" customWidth="1"/>
    <col min="3588" max="3588" width="18.6328125" style="17" customWidth="1"/>
    <col min="3589" max="3601" width="11.6328125" style="17" customWidth="1"/>
    <col min="3602" max="3840" width="8.90625" style="17"/>
    <col min="3841" max="3841" width="18.6328125" style="17" customWidth="1"/>
    <col min="3842" max="3842" width="65.6328125" style="17" customWidth="1"/>
    <col min="3843" max="3843" width="19.6328125" style="17" customWidth="1"/>
    <col min="3844" max="3844" width="18.6328125" style="17" customWidth="1"/>
    <col min="3845" max="3857" width="11.6328125" style="17" customWidth="1"/>
    <col min="3858" max="4096" width="8.90625" style="17"/>
    <col min="4097" max="4097" width="18.6328125" style="17" customWidth="1"/>
    <col min="4098" max="4098" width="65.6328125" style="17" customWidth="1"/>
    <col min="4099" max="4099" width="19.6328125" style="17" customWidth="1"/>
    <col min="4100" max="4100" width="18.6328125" style="17" customWidth="1"/>
    <col min="4101" max="4113" width="11.6328125" style="17" customWidth="1"/>
    <col min="4114" max="4352" width="8.90625" style="17"/>
    <col min="4353" max="4353" width="18.6328125" style="17" customWidth="1"/>
    <col min="4354" max="4354" width="65.6328125" style="17" customWidth="1"/>
    <col min="4355" max="4355" width="19.6328125" style="17" customWidth="1"/>
    <col min="4356" max="4356" width="18.6328125" style="17" customWidth="1"/>
    <col min="4357" max="4369" width="11.6328125" style="17" customWidth="1"/>
    <col min="4370" max="4608" width="8.90625" style="17"/>
    <col min="4609" max="4609" width="18.6328125" style="17" customWidth="1"/>
    <col min="4610" max="4610" width="65.6328125" style="17" customWidth="1"/>
    <col min="4611" max="4611" width="19.6328125" style="17" customWidth="1"/>
    <col min="4612" max="4612" width="18.6328125" style="17" customWidth="1"/>
    <col min="4613" max="4625" width="11.6328125" style="17" customWidth="1"/>
    <col min="4626" max="4864" width="8.90625" style="17"/>
    <col min="4865" max="4865" width="18.6328125" style="17" customWidth="1"/>
    <col min="4866" max="4866" width="65.6328125" style="17" customWidth="1"/>
    <col min="4867" max="4867" width="19.6328125" style="17" customWidth="1"/>
    <col min="4868" max="4868" width="18.6328125" style="17" customWidth="1"/>
    <col min="4869" max="4881" width="11.6328125" style="17" customWidth="1"/>
    <col min="4882" max="5120" width="8.90625" style="17"/>
    <col min="5121" max="5121" width="18.6328125" style="17" customWidth="1"/>
    <col min="5122" max="5122" width="65.6328125" style="17" customWidth="1"/>
    <col min="5123" max="5123" width="19.6328125" style="17" customWidth="1"/>
    <col min="5124" max="5124" width="18.6328125" style="17" customWidth="1"/>
    <col min="5125" max="5137" width="11.6328125" style="17" customWidth="1"/>
    <col min="5138" max="5376" width="8.90625" style="17"/>
    <col min="5377" max="5377" width="18.6328125" style="17" customWidth="1"/>
    <col min="5378" max="5378" width="65.6328125" style="17" customWidth="1"/>
    <col min="5379" max="5379" width="19.6328125" style="17" customWidth="1"/>
    <col min="5380" max="5380" width="18.6328125" style="17" customWidth="1"/>
    <col min="5381" max="5393" width="11.6328125" style="17" customWidth="1"/>
    <col min="5394" max="5632" width="8.90625" style="17"/>
    <col min="5633" max="5633" width="18.6328125" style="17" customWidth="1"/>
    <col min="5634" max="5634" width="65.6328125" style="17" customWidth="1"/>
    <col min="5635" max="5635" width="19.6328125" style="17" customWidth="1"/>
    <col min="5636" max="5636" width="18.6328125" style="17" customWidth="1"/>
    <col min="5637" max="5649" width="11.6328125" style="17" customWidth="1"/>
    <col min="5650" max="5888" width="8.90625" style="17"/>
    <col min="5889" max="5889" width="18.6328125" style="17" customWidth="1"/>
    <col min="5890" max="5890" width="65.6328125" style="17" customWidth="1"/>
    <col min="5891" max="5891" width="19.6328125" style="17" customWidth="1"/>
    <col min="5892" max="5892" width="18.6328125" style="17" customWidth="1"/>
    <col min="5893" max="5905" width="11.6328125" style="17" customWidth="1"/>
    <col min="5906" max="6144" width="8.90625" style="17"/>
    <col min="6145" max="6145" width="18.6328125" style="17" customWidth="1"/>
    <col min="6146" max="6146" width="65.6328125" style="17" customWidth="1"/>
    <col min="6147" max="6147" width="19.6328125" style="17" customWidth="1"/>
    <col min="6148" max="6148" width="18.6328125" style="17" customWidth="1"/>
    <col min="6149" max="6161" width="11.6328125" style="17" customWidth="1"/>
    <col min="6162" max="6400" width="8.90625" style="17"/>
    <col min="6401" max="6401" width="18.6328125" style="17" customWidth="1"/>
    <col min="6402" max="6402" width="65.6328125" style="17" customWidth="1"/>
    <col min="6403" max="6403" width="19.6328125" style="17" customWidth="1"/>
    <col min="6404" max="6404" width="18.6328125" style="17" customWidth="1"/>
    <col min="6405" max="6417" width="11.6328125" style="17" customWidth="1"/>
    <col min="6418" max="6656" width="8.90625" style="17"/>
    <col min="6657" max="6657" width="18.6328125" style="17" customWidth="1"/>
    <col min="6658" max="6658" width="65.6328125" style="17" customWidth="1"/>
    <col min="6659" max="6659" width="19.6328125" style="17" customWidth="1"/>
    <col min="6660" max="6660" width="18.6328125" style="17" customWidth="1"/>
    <col min="6661" max="6673" width="11.6328125" style="17" customWidth="1"/>
    <col min="6674" max="6912" width="8.90625" style="17"/>
    <col min="6913" max="6913" width="18.6328125" style="17" customWidth="1"/>
    <col min="6914" max="6914" width="65.6328125" style="17" customWidth="1"/>
    <col min="6915" max="6915" width="19.6328125" style="17" customWidth="1"/>
    <col min="6916" max="6916" width="18.6328125" style="17" customWidth="1"/>
    <col min="6917" max="6929" width="11.6328125" style="17" customWidth="1"/>
    <col min="6930" max="7168" width="8.90625" style="17"/>
    <col min="7169" max="7169" width="18.6328125" style="17" customWidth="1"/>
    <col min="7170" max="7170" width="65.6328125" style="17" customWidth="1"/>
    <col min="7171" max="7171" width="19.6328125" style="17" customWidth="1"/>
    <col min="7172" max="7172" width="18.6328125" style="17" customWidth="1"/>
    <col min="7173" max="7185" width="11.6328125" style="17" customWidth="1"/>
    <col min="7186" max="7424" width="8.90625" style="17"/>
    <col min="7425" max="7425" width="18.6328125" style="17" customWidth="1"/>
    <col min="7426" max="7426" width="65.6328125" style="17" customWidth="1"/>
    <col min="7427" max="7427" width="19.6328125" style="17" customWidth="1"/>
    <col min="7428" max="7428" width="18.6328125" style="17" customWidth="1"/>
    <col min="7429" max="7441" width="11.6328125" style="17" customWidth="1"/>
    <col min="7442" max="7680" width="8.90625" style="17"/>
    <col min="7681" max="7681" width="18.6328125" style="17" customWidth="1"/>
    <col min="7682" max="7682" width="65.6328125" style="17" customWidth="1"/>
    <col min="7683" max="7683" width="19.6328125" style="17" customWidth="1"/>
    <col min="7684" max="7684" width="18.6328125" style="17" customWidth="1"/>
    <col min="7685" max="7697" width="11.6328125" style="17" customWidth="1"/>
    <col min="7698" max="7936" width="8.90625" style="17"/>
    <col min="7937" max="7937" width="18.6328125" style="17" customWidth="1"/>
    <col min="7938" max="7938" width="65.6328125" style="17" customWidth="1"/>
    <col min="7939" max="7939" width="19.6328125" style="17" customWidth="1"/>
    <col min="7940" max="7940" width="18.6328125" style="17" customWidth="1"/>
    <col min="7941" max="7953" width="11.6328125" style="17" customWidth="1"/>
    <col min="7954" max="8192" width="8.90625" style="17"/>
    <col min="8193" max="8193" width="18.6328125" style="17" customWidth="1"/>
    <col min="8194" max="8194" width="65.6328125" style="17" customWidth="1"/>
    <col min="8195" max="8195" width="19.6328125" style="17" customWidth="1"/>
    <col min="8196" max="8196" width="18.6328125" style="17" customWidth="1"/>
    <col min="8197" max="8209" width="11.6328125" style="17" customWidth="1"/>
    <col min="8210" max="8448" width="8.90625" style="17"/>
    <col min="8449" max="8449" width="18.6328125" style="17" customWidth="1"/>
    <col min="8450" max="8450" width="65.6328125" style="17" customWidth="1"/>
    <col min="8451" max="8451" width="19.6328125" style="17" customWidth="1"/>
    <col min="8452" max="8452" width="18.6328125" style="17" customWidth="1"/>
    <col min="8453" max="8465" width="11.6328125" style="17" customWidth="1"/>
    <col min="8466" max="8704" width="8.90625" style="17"/>
    <col min="8705" max="8705" width="18.6328125" style="17" customWidth="1"/>
    <col min="8706" max="8706" width="65.6328125" style="17" customWidth="1"/>
    <col min="8707" max="8707" width="19.6328125" style="17" customWidth="1"/>
    <col min="8708" max="8708" width="18.6328125" style="17" customWidth="1"/>
    <col min="8709" max="8721" width="11.6328125" style="17" customWidth="1"/>
    <col min="8722" max="8960" width="8.90625" style="17"/>
    <col min="8961" max="8961" width="18.6328125" style="17" customWidth="1"/>
    <col min="8962" max="8962" width="65.6328125" style="17" customWidth="1"/>
    <col min="8963" max="8963" width="19.6328125" style="17" customWidth="1"/>
    <col min="8964" max="8964" width="18.6328125" style="17" customWidth="1"/>
    <col min="8965" max="8977" width="11.6328125" style="17" customWidth="1"/>
    <col min="8978" max="9216" width="8.90625" style="17"/>
    <col min="9217" max="9217" width="18.6328125" style="17" customWidth="1"/>
    <col min="9218" max="9218" width="65.6328125" style="17" customWidth="1"/>
    <col min="9219" max="9219" width="19.6328125" style="17" customWidth="1"/>
    <col min="9220" max="9220" width="18.6328125" style="17" customWidth="1"/>
    <col min="9221" max="9233" width="11.6328125" style="17" customWidth="1"/>
    <col min="9234" max="9472" width="8.90625" style="17"/>
    <col min="9473" max="9473" width="18.6328125" style="17" customWidth="1"/>
    <col min="9474" max="9474" width="65.6328125" style="17" customWidth="1"/>
    <col min="9475" max="9475" width="19.6328125" style="17" customWidth="1"/>
    <col min="9476" max="9476" width="18.6328125" style="17" customWidth="1"/>
    <col min="9477" max="9489" width="11.6328125" style="17" customWidth="1"/>
    <col min="9490" max="9728" width="8.90625" style="17"/>
    <col min="9729" max="9729" width="18.6328125" style="17" customWidth="1"/>
    <col min="9730" max="9730" width="65.6328125" style="17" customWidth="1"/>
    <col min="9731" max="9731" width="19.6328125" style="17" customWidth="1"/>
    <col min="9732" max="9732" width="18.6328125" style="17" customWidth="1"/>
    <col min="9733" max="9745" width="11.6328125" style="17" customWidth="1"/>
    <col min="9746" max="9984" width="8.90625" style="17"/>
    <col min="9985" max="9985" width="18.6328125" style="17" customWidth="1"/>
    <col min="9986" max="9986" width="65.6328125" style="17" customWidth="1"/>
    <col min="9987" max="9987" width="19.6328125" style="17" customWidth="1"/>
    <col min="9988" max="9988" width="18.6328125" style="17" customWidth="1"/>
    <col min="9989" max="10001" width="11.6328125" style="17" customWidth="1"/>
    <col min="10002" max="10240" width="8.90625" style="17"/>
    <col min="10241" max="10241" width="18.6328125" style="17" customWidth="1"/>
    <col min="10242" max="10242" width="65.6328125" style="17" customWidth="1"/>
    <col min="10243" max="10243" width="19.6328125" style="17" customWidth="1"/>
    <col min="10244" max="10244" width="18.6328125" style="17" customWidth="1"/>
    <col min="10245" max="10257" width="11.6328125" style="17" customWidth="1"/>
    <col min="10258" max="10496" width="8.90625" style="17"/>
    <col min="10497" max="10497" width="18.6328125" style="17" customWidth="1"/>
    <col min="10498" max="10498" width="65.6328125" style="17" customWidth="1"/>
    <col min="10499" max="10499" width="19.6328125" style="17" customWidth="1"/>
    <col min="10500" max="10500" width="18.6328125" style="17" customWidth="1"/>
    <col min="10501" max="10513" width="11.6328125" style="17" customWidth="1"/>
    <col min="10514" max="10752" width="8.90625" style="17"/>
    <col min="10753" max="10753" width="18.6328125" style="17" customWidth="1"/>
    <col min="10754" max="10754" width="65.6328125" style="17" customWidth="1"/>
    <col min="10755" max="10755" width="19.6328125" style="17" customWidth="1"/>
    <col min="10756" max="10756" width="18.6328125" style="17" customWidth="1"/>
    <col min="10757" max="10769" width="11.6328125" style="17" customWidth="1"/>
    <col min="10770" max="11008" width="8.90625" style="17"/>
    <col min="11009" max="11009" width="18.6328125" style="17" customWidth="1"/>
    <col min="11010" max="11010" width="65.6328125" style="17" customWidth="1"/>
    <col min="11011" max="11011" width="19.6328125" style="17" customWidth="1"/>
    <col min="11012" max="11012" width="18.6328125" style="17" customWidth="1"/>
    <col min="11013" max="11025" width="11.6328125" style="17" customWidth="1"/>
    <col min="11026" max="11264" width="8.90625" style="17"/>
    <col min="11265" max="11265" width="18.6328125" style="17" customWidth="1"/>
    <col min="11266" max="11266" width="65.6328125" style="17" customWidth="1"/>
    <col min="11267" max="11267" width="19.6328125" style="17" customWidth="1"/>
    <col min="11268" max="11268" width="18.6328125" style="17" customWidth="1"/>
    <col min="11269" max="11281" width="11.6328125" style="17" customWidth="1"/>
    <col min="11282" max="11520" width="8.90625" style="17"/>
    <col min="11521" max="11521" width="18.6328125" style="17" customWidth="1"/>
    <col min="11522" max="11522" width="65.6328125" style="17" customWidth="1"/>
    <col min="11523" max="11523" width="19.6328125" style="17" customWidth="1"/>
    <col min="11524" max="11524" width="18.6328125" style="17" customWidth="1"/>
    <col min="11525" max="11537" width="11.6328125" style="17" customWidth="1"/>
    <col min="11538" max="11776" width="8.90625" style="17"/>
    <col min="11777" max="11777" width="18.6328125" style="17" customWidth="1"/>
    <col min="11778" max="11778" width="65.6328125" style="17" customWidth="1"/>
    <col min="11779" max="11779" width="19.6328125" style="17" customWidth="1"/>
    <col min="11780" max="11780" width="18.6328125" style="17" customWidth="1"/>
    <col min="11781" max="11793" width="11.6328125" style="17" customWidth="1"/>
    <col min="11794" max="12032" width="8.90625" style="17"/>
    <col min="12033" max="12033" width="18.6328125" style="17" customWidth="1"/>
    <col min="12034" max="12034" width="65.6328125" style="17" customWidth="1"/>
    <col min="12035" max="12035" width="19.6328125" style="17" customWidth="1"/>
    <col min="12036" max="12036" width="18.6328125" style="17" customWidth="1"/>
    <col min="12037" max="12049" width="11.6328125" style="17" customWidth="1"/>
    <col min="12050" max="12288" width="8.90625" style="17"/>
    <col min="12289" max="12289" width="18.6328125" style="17" customWidth="1"/>
    <col min="12290" max="12290" width="65.6328125" style="17" customWidth="1"/>
    <col min="12291" max="12291" width="19.6328125" style="17" customWidth="1"/>
    <col min="12292" max="12292" width="18.6328125" style="17" customWidth="1"/>
    <col min="12293" max="12305" width="11.6328125" style="17" customWidth="1"/>
    <col min="12306" max="12544" width="8.90625" style="17"/>
    <col min="12545" max="12545" width="18.6328125" style="17" customWidth="1"/>
    <col min="12546" max="12546" width="65.6328125" style="17" customWidth="1"/>
    <col min="12547" max="12547" width="19.6328125" style="17" customWidth="1"/>
    <col min="12548" max="12548" width="18.6328125" style="17" customWidth="1"/>
    <col min="12549" max="12561" width="11.6328125" style="17" customWidth="1"/>
    <col min="12562" max="12800" width="8.90625" style="17"/>
    <col min="12801" max="12801" width="18.6328125" style="17" customWidth="1"/>
    <col min="12802" max="12802" width="65.6328125" style="17" customWidth="1"/>
    <col min="12803" max="12803" width="19.6328125" style="17" customWidth="1"/>
    <col min="12804" max="12804" width="18.6328125" style="17" customWidth="1"/>
    <col min="12805" max="12817" width="11.6328125" style="17" customWidth="1"/>
    <col min="12818" max="13056" width="8.90625" style="17"/>
    <col min="13057" max="13057" width="18.6328125" style="17" customWidth="1"/>
    <col min="13058" max="13058" width="65.6328125" style="17" customWidth="1"/>
    <col min="13059" max="13059" width="19.6328125" style="17" customWidth="1"/>
    <col min="13060" max="13060" width="18.6328125" style="17" customWidth="1"/>
    <col min="13061" max="13073" width="11.6328125" style="17" customWidth="1"/>
    <col min="13074" max="13312" width="8.90625" style="17"/>
    <col min="13313" max="13313" width="18.6328125" style="17" customWidth="1"/>
    <col min="13314" max="13314" width="65.6328125" style="17" customWidth="1"/>
    <col min="13315" max="13315" width="19.6328125" style="17" customWidth="1"/>
    <col min="13316" max="13316" width="18.6328125" style="17" customWidth="1"/>
    <col min="13317" max="13329" width="11.6328125" style="17" customWidth="1"/>
    <col min="13330" max="13568" width="8.90625" style="17"/>
    <col min="13569" max="13569" width="18.6328125" style="17" customWidth="1"/>
    <col min="13570" max="13570" width="65.6328125" style="17" customWidth="1"/>
    <col min="13571" max="13571" width="19.6328125" style="17" customWidth="1"/>
    <col min="13572" max="13572" width="18.6328125" style="17" customWidth="1"/>
    <col min="13573" max="13585" width="11.6328125" style="17" customWidth="1"/>
    <col min="13586" max="13824" width="8.90625" style="17"/>
    <col min="13825" max="13825" width="18.6328125" style="17" customWidth="1"/>
    <col min="13826" max="13826" width="65.6328125" style="17" customWidth="1"/>
    <col min="13827" max="13827" width="19.6328125" style="17" customWidth="1"/>
    <col min="13828" max="13828" width="18.6328125" style="17" customWidth="1"/>
    <col min="13829" max="13841" width="11.6328125" style="17" customWidth="1"/>
    <col min="13842" max="14080" width="8.90625" style="17"/>
    <col min="14081" max="14081" width="18.6328125" style="17" customWidth="1"/>
    <col min="14082" max="14082" width="65.6328125" style="17" customWidth="1"/>
    <col min="14083" max="14083" width="19.6328125" style="17" customWidth="1"/>
    <col min="14084" max="14084" width="18.6328125" style="17" customWidth="1"/>
    <col min="14085" max="14097" width="11.6328125" style="17" customWidth="1"/>
    <col min="14098" max="14336" width="8.90625" style="17"/>
    <col min="14337" max="14337" width="18.6328125" style="17" customWidth="1"/>
    <col min="14338" max="14338" width="65.6328125" style="17" customWidth="1"/>
    <col min="14339" max="14339" width="19.6328125" style="17" customWidth="1"/>
    <col min="14340" max="14340" width="18.6328125" style="17" customWidth="1"/>
    <col min="14341" max="14353" width="11.6328125" style="17" customWidth="1"/>
    <col min="14354" max="14592" width="8.90625" style="17"/>
    <col min="14593" max="14593" width="18.6328125" style="17" customWidth="1"/>
    <col min="14594" max="14594" width="65.6328125" style="17" customWidth="1"/>
    <col min="14595" max="14595" width="19.6328125" style="17" customWidth="1"/>
    <col min="14596" max="14596" width="18.6328125" style="17" customWidth="1"/>
    <col min="14597" max="14609" width="11.6328125" style="17" customWidth="1"/>
    <col min="14610" max="14848" width="8.90625" style="17"/>
    <col min="14849" max="14849" width="18.6328125" style="17" customWidth="1"/>
    <col min="14850" max="14850" width="65.6328125" style="17" customWidth="1"/>
    <col min="14851" max="14851" width="19.6328125" style="17" customWidth="1"/>
    <col min="14852" max="14852" width="18.6328125" style="17" customWidth="1"/>
    <col min="14853" max="14865" width="11.6328125" style="17" customWidth="1"/>
    <col min="14866" max="15104" width="8.90625" style="17"/>
    <col min="15105" max="15105" width="18.6328125" style="17" customWidth="1"/>
    <col min="15106" max="15106" width="65.6328125" style="17" customWidth="1"/>
    <col min="15107" max="15107" width="19.6328125" style="17" customWidth="1"/>
    <col min="15108" max="15108" width="18.6328125" style="17" customWidth="1"/>
    <col min="15109" max="15121" width="11.6328125" style="17" customWidth="1"/>
    <col min="15122" max="15360" width="8.90625" style="17"/>
    <col min="15361" max="15361" width="18.6328125" style="17" customWidth="1"/>
    <col min="15362" max="15362" width="65.6328125" style="17" customWidth="1"/>
    <col min="15363" max="15363" width="19.6328125" style="17" customWidth="1"/>
    <col min="15364" max="15364" width="18.6328125" style="17" customWidth="1"/>
    <col min="15365" max="15377" width="11.6328125" style="17" customWidth="1"/>
    <col min="15378" max="15616" width="8.90625" style="17"/>
    <col min="15617" max="15617" width="18.6328125" style="17" customWidth="1"/>
    <col min="15618" max="15618" width="65.6328125" style="17" customWidth="1"/>
    <col min="15619" max="15619" width="19.6328125" style="17" customWidth="1"/>
    <col min="15620" max="15620" width="18.6328125" style="17" customWidth="1"/>
    <col min="15621" max="15633" width="11.6328125" style="17" customWidth="1"/>
    <col min="15634" max="15872" width="8.90625" style="17"/>
    <col min="15873" max="15873" width="18.6328125" style="17" customWidth="1"/>
    <col min="15874" max="15874" width="65.6328125" style="17" customWidth="1"/>
    <col min="15875" max="15875" width="19.6328125" style="17" customWidth="1"/>
    <col min="15876" max="15876" width="18.6328125" style="17" customWidth="1"/>
    <col min="15877" max="15889" width="11.6328125" style="17" customWidth="1"/>
    <col min="15890" max="16128" width="8.90625" style="17"/>
    <col min="16129" max="16129" width="18.6328125" style="17" customWidth="1"/>
    <col min="16130" max="16130" width="65.6328125" style="17" customWidth="1"/>
    <col min="16131" max="16131" width="19.6328125" style="17" customWidth="1"/>
    <col min="16132" max="16132" width="18.6328125" style="17" customWidth="1"/>
    <col min="16133" max="16145" width="11.6328125" style="17" customWidth="1"/>
    <col min="16146" max="16384" width="8.90625" style="17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718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67663</v>
      </c>
      <c r="B10" s="6" t="s">
        <v>159</v>
      </c>
      <c r="C10" s="6" t="s">
        <v>160</v>
      </c>
      <c r="D10" s="10" t="s">
        <v>161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8" s="3" customFormat="1" ht="18.5" x14ac:dyDescent="0.45">
      <c r="A17" s="1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8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8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8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8" s="3" customFormat="1" ht="16" thickBot="1" x14ac:dyDescent="0.4">
      <c r="A23" s="9">
        <v>67663</v>
      </c>
      <c r="B23" s="6">
        <v>1</v>
      </c>
      <c r="C23" s="6" t="s">
        <v>36</v>
      </c>
      <c r="D23" s="6">
        <v>4</v>
      </c>
      <c r="E23" s="14">
        <v>210.60666666666671</v>
      </c>
      <c r="F23" s="14">
        <v>185.82333333333332</v>
      </c>
      <c r="G23" s="14">
        <v>110.09</v>
      </c>
      <c r="H23" s="14">
        <v>21.126666666666665</v>
      </c>
      <c r="I23" s="14">
        <v>2.9433333333333338</v>
      </c>
      <c r="J23" s="15">
        <v>0</v>
      </c>
      <c r="K23" s="14">
        <v>1.0966666666666667</v>
      </c>
      <c r="L23" s="14">
        <v>0.01</v>
      </c>
      <c r="M23" s="14">
        <v>1.2100000000000002</v>
      </c>
      <c r="N23" s="14">
        <v>6.5699999999999994</v>
      </c>
      <c r="O23" s="14">
        <v>102.13999999999996</v>
      </c>
      <c r="P23" s="14">
        <v>218.61333333333334</v>
      </c>
      <c r="Q23" s="14">
        <f>SUM(E23:P23)</f>
        <v>860.23000000000025</v>
      </c>
      <c r="R23" s="18"/>
    </row>
    <row r="24" spans="1:18" s="3" customFormat="1" ht="16" thickBot="1" x14ac:dyDescent="0.4">
      <c r="A24" s="9">
        <v>67663</v>
      </c>
      <c r="B24" s="6">
        <v>1</v>
      </c>
      <c r="C24" s="6" t="s">
        <v>37</v>
      </c>
      <c r="D24" s="6">
        <v>98</v>
      </c>
      <c r="E24" s="14">
        <v>30</v>
      </c>
      <c r="F24" s="14">
        <v>30</v>
      </c>
      <c r="G24" s="14">
        <v>30</v>
      </c>
      <c r="H24" s="14">
        <v>30</v>
      </c>
      <c r="I24" s="14">
        <v>30</v>
      </c>
      <c r="J24" s="14">
        <v>30</v>
      </c>
      <c r="K24" s="14">
        <v>30</v>
      </c>
      <c r="L24" s="14">
        <v>30</v>
      </c>
      <c r="M24" s="14">
        <v>30</v>
      </c>
      <c r="N24" s="14">
        <v>30</v>
      </c>
      <c r="O24" s="14">
        <v>30</v>
      </c>
      <c r="P24" s="14">
        <v>30</v>
      </c>
      <c r="Q24" s="14">
        <v>30</v>
      </c>
    </row>
    <row r="25" spans="1:18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22" customFormat="1" ht="16" thickBot="1" x14ac:dyDescent="0.4">
      <c r="A27" s="19"/>
      <c r="B27" s="20"/>
      <c r="C27" s="20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8" s="22" customFormat="1" ht="16" thickBot="1" x14ac:dyDescent="0.4">
      <c r="A28" s="5" t="s">
        <v>16</v>
      </c>
      <c r="B28" s="8" t="s">
        <v>17</v>
      </c>
      <c r="C28" s="8" t="s">
        <v>18</v>
      </c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8" s="22" customFormat="1" ht="16" thickBot="1" x14ac:dyDescent="0.4">
      <c r="A29" s="5">
        <v>2</v>
      </c>
      <c r="B29" s="8" t="s">
        <v>38</v>
      </c>
      <c r="C29" s="8" t="s">
        <v>39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8" s="22" customFormat="1" ht="16" thickBot="1" x14ac:dyDescent="0.4">
      <c r="A30" s="19"/>
      <c r="B30" s="20"/>
      <c r="C30" s="20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8" s="22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8" s="22" customFormat="1" ht="16" thickBot="1" x14ac:dyDescent="0.4">
      <c r="A32" s="5">
        <v>67663</v>
      </c>
      <c r="B32" s="8">
        <v>2</v>
      </c>
      <c r="C32" s="8" t="s">
        <v>40</v>
      </c>
      <c r="D32" s="8">
        <v>5</v>
      </c>
      <c r="E32" s="24">
        <v>21</v>
      </c>
      <c r="F32" s="24">
        <v>19</v>
      </c>
      <c r="G32" s="24">
        <v>17</v>
      </c>
      <c r="H32" s="24">
        <v>23</v>
      </c>
      <c r="I32" s="24">
        <v>25</v>
      </c>
      <c r="J32" s="24">
        <v>24</v>
      </c>
      <c r="K32" s="24">
        <v>24</v>
      </c>
      <c r="L32" s="24">
        <v>23</v>
      </c>
      <c r="M32" s="24">
        <v>23</v>
      </c>
      <c r="N32" s="24">
        <v>21</v>
      </c>
      <c r="O32" s="24">
        <v>21</v>
      </c>
      <c r="P32" s="24">
        <v>20</v>
      </c>
      <c r="Q32" s="24"/>
    </row>
    <row r="33" spans="1:18" s="22" customFormat="1" ht="16" thickBot="1" x14ac:dyDescent="0.4">
      <c r="A33" s="5">
        <v>67663</v>
      </c>
      <c r="B33" s="8">
        <v>2</v>
      </c>
      <c r="C33" s="8" t="s">
        <v>37</v>
      </c>
      <c r="D33" s="8">
        <v>98</v>
      </c>
      <c r="E33" s="24">
        <v>30</v>
      </c>
      <c r="F33" s="24">
        <v>30</v>
      </c>
      <c r="G33" s="24">
        <v>30</v>
      </c>
      <c r="H33" s="24">
        <v>30</v>
      </c>
      <c r="I33" s="24">
        <v>30</v>
      </c>
      <c r="J33" s="24">
        <v>30</v>
      </c>
      <c r="K33" s="24">
        <v>30</v>
      </c>
      <c r="L33" s="24">
        <v>30</v>
      </c>
      <c r="M33" s="24">
        <v>30</v>
      </c>
      <c r="N33" s="24">
        <v>30</v>
      </c>
      <c r="O33" s="24">
        <v>30</v>
      </c>
      <c r="P33" s="24">
        <v>30</v>
      </c>
      <c r="Q33" s="24"/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9" t="s">
        <v>16</v>
      </c>
      <c r="B37" s="6" t="s">
        <v>17</v>
      </c>
      <c r="C37" s="6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67663</v>
      </c>
      <c r="B41" s="6">
        <v>3</v>
      </c>
      <c r="C41" s="6" t="s">
        <v>43</v>
      </c>
      <c r="D41" s="6">
        <v>1</v>
      </c>
      <c r="E41" s="17">
        <v>27.9</v>
      </c>
      <c r="F41" s="17">
        <v>27.9</v>
      </c>
      <c r="G41" s="17">
        <v>28</v>
      </c>
      <c r="H41" s="17">
        <v>27.5</v>
      </c>
      <c r="I41" s="17">
        <v>26.4</v>
      </c>
      <c r="J41" s="17">
        <v>24.6</v>
      </c>
      <c r="K41" s="17">
        <v>24.1</v>
      </c>
      <c r="L41" s="17">
        <v>27.1</v>
      </c>
      <c r="M41" s="17">
        <v>30.7</v>
      </c>
      <c r="N41" s="17">
        <v>32.4</v>
      </c>
      <c r="O41" s="17">
        <v>31.1</v>
      </c>
      <c r="P41" s="17">
        <v>28.4</v>
      </c>
      <c r="Q41" s="14">
        <f>AVERAGE(E41:O41)</f>
        <v>27.972727272727273</v>
      </c>
    </row>
    <row r="42" spans="1:18" s="3" customFormat="1" ht="16" thickBot="1" x14ac:dyDescent="0.4">
      <c r="A42" s="9">
        <v>67663</v>
      </c>
      <c r="B42" s="6">
        <v>3</v>
      </c>
      <c r="C42" s="6" t="s">
        <v>37</v>
      </c>
      <c r="D42" s="6">
        <v>98</v>
      </c>
      <c r="E42" s="14">
        <v>20</v>
      </c>
      <c r="F42" s="14">
        <v>21</v>
      </c>
      <c r="G42" s="14">
        <v>19</v>
      </c>
      <c r="H42" s="14">
        <v>17</v>
      </c>
      <c r="I42" s="14">
        <v>23</v>
      </c>
      <c r="J42" s="14">
        <v>24</v>
      </c>
      <c r="K42" s="14">
        <v>24</v>
      </c>
      <c r="L42" s="14">
        <v>23</v>
      </c>
      <c r="M42" s="14">
        <v>23</v>
      </c>
      <c r="N42" s="14">
        <v>22</v>
      </c>
      <c r="O42" s="14">
        <v>21</v>
      </c>
      <c r="P42" s="15">
        <v>19</v>
      </c>
      <c r="Q42" s="14">
        <f>AVERAGE(E42:O42)</f>
        <v>21.545454545454547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s="3" customFormat="1" ht="16" thickBot="1" x14ac:dyDescent="0.4">
      <c r="A49" s="9" t="s">
        <v>7</v>
      </c>
      <c r="B49" s="6" t="s">
        <v>16</v>
      </c>
      <c r="C49" s="6" t="s">
        <v>21</v>
      </c>
      <c r="D49" s="6" t="s">
        <v>22</v>
      </c>
      <c r="E49" s="27" t="s">
        <v>23</v>
      </c>
      <c r="F49" s="27" t="s">
        <v>24</v>
      </c>
      <c r="G49" s="27" t="s">
        <v>25</v>
      </c>
      <c r="H49" s="27" t="s">
        <v>26</v>
      </c>
      <c r="I49" s="27" t="s">
        <v>27</v>
      </c>
      <c r="J49" s="27" t="s">
        <v>28</v>
      </c>
      <c r="K49" s="27" t="s">
        <v>29</v>
      </c>
      <c r="L49" s="27" t="s">
        <v>30</v>
      </c>
      <c r="M49" s="27" t="s">
        <v>31</v>
      </c>
      <c r="N49" s="27" t="s">
        <v>32</v>
      </c>
      <c r="O49" s="27" t="s">
        <v>33</v>
      </c>
      <c r="P49" s="27" t="s">
        <v>34</v>
      </c>
      <c r="Q49" s="27" t="s">
        <v>35</v>
      </c>
    </row>
    <row r="50" spans="1:17" s="3" customFormat="1" ht="16" thickBot="1" x14ac:dyDescent="0.4">
      <c r="A50" s="9">
        <v>67663</v>
      </c>
      <c r="B50" s="6">
        <v>4</v>
      </c>
      <c r="C50" s="6" t="s">
        <v>43</v>
      </c>
      <c r="D50" s="28">
        <v>1</v>
      </c>
      <c r="E50" s="17">
        <v>18.100000000000001</v>
      </c>
      <c r="F50" s="17">
        <v>17.899999999999999</v>
      </c>
      <c r="G50" s="17">
        <v>17.100000000000001</v>
      </c>
      <c r="H50" s="17">
        <v>14.9</v>
      </c>
      <c r="I50" s="17">
        <v>12.3</v>
      </c>
      <c r="J50" s="17">
        <v>9.6999999999999993</v>
      </c>
      <c r="K50" s="17">
        <v>9.6</v>
      </c>
      <c r="L50" s="17">
        <v>12.1</v>
      </c>
      <c r="M50" s="17">
        <v>15.5</v>
      </c>
      <c r="N50" s="17">
        <v>18.100000000000001</v>
      </c>
      <c r="O50" s="17">
        <v>18.8</v>
      </c>
      <c r="P50" s="17">
        <v>18.3</v>
      </c>
      <c r="Q50" s="100">
        <f>AVERAGE(E50:P50)</f>
        <v>15.200000000000001</v>
      </c>
    </row>
    <row r="51" spans="1:17" s="3" customFormat="1" ht="16" thickBot="1" x14ac:dyDescent="0.4">
      <c r="A51" s="9">
        <v>67663</v>
      </c>
      <c r="B51" s="6">
        <v>4</v>
      </c>
      <c r="C51" s="6" t="s">
        <v>37</v>
      </c>
      <c r="D51" s="28">
        <v>98</v>
      </c>
      <c r="E51" s="29">
        <v>27</v>
      </c>
      <c r="F51" s="29">
        <v>25</v>
      </c>
      <c r="G51" s="29">
        <v>25</v>
      </c>
      <c r="H51" s="29">
        <v>22</v>
      </c>
      <c r="I51" s="29">
        <v>26</v>
      </c>
      <c r="J51" s="29">
        <v>28</v>
      </c>
      <c r="K51" s="29">
        <v>29</v>
      </c>
      <c r="L51" s="29">
        <v>28</v>
      </c>
      <c r="M51" s="29">
        <v>28</v>
      </c>
      <c r="N51" s="29">
        <v>26</v>
      </c>
      <c r="O51" s="29">
        <v>28</v>
      </c>
      <c r="P51" s="29">
        <v>28</v>
      </c>
      <c r="Q51" s="100">
        <v>21.545454545454547</v>
      </c>
    </row>
    <row r="52" spans="1:17" s="22" customFormat="1" ht="16" thickBot="1" x14ac:dyDescent="0.4">
      <c r="A52" s="5"/>
      <c r="B52" s="8"/>
      <c r="C52" s="8"/>
      <c r="D52" s="8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1:17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7" s="3" customFormat="1" ht="16" thickBot="1" x14ac:dyDescent="0.4">
      <c r="A59" s="9">
        <v>67663</v>
      </c>
      <c r="B59" s="6">
        <v>5</v>
      </c>
      <c r="C59" s="6" t="s">
        <v>43</v>
      </c>
      <c r="D59" s="6">
        <v>1</v>
      </c>
      <c r="E59" s="14">
        <v>23</v>
      </c>
      <c r="F59" s="14">
        <v>22.9</v>
      </c>
      <c r="G59" s="14">
        <v>22.55</v>
      </c>
      <c r="H59" s="14">
        <v>21.2</v>
      </c>
      <c r="I59" s="14">
        <v>19.350000000000001</v>
      </c>
      <c r="J59" s="14">
        <v>17.149999999999999</v>
      </c>
      <c r="K59" s="14">
        <v>16.850000000000001</v>
      </c>
      <c r="L59" s="14">
        <v>19.600000000000001</v>
      </c>
      <c r="M59" s="14">
        <v>23.1</v>
      </c>
      <c r="N59" s="14">
        <v>25.25</v>
      </c>
      <c r="O59" s="14">
        <v>24.950000000000003</v>
      </c>
      <c r="P59" s="14">
        <v>23.35</v>
      </c>
      <c r="Q59" s="14">
        <f>AVERAGE(E59:P59)</f>
        <v>21.604166666666668</v>
      </c>
    </row>
    <row r="60" spans="1:17" s="3" customFormat="1" ht="16" thickBot="1" x14ac:dyDescent="0.4">
      <c r="A60" s="9">
        <v>67663</v>
      </c>
      <c r="B60" s="6">
        <v>5</v>
      </c>
      <c r="C60" s="6" t="s">
        <v>37</v>
      </c>
      <c r="D60" s="6">
        <v>98</v>
      </c>
      <c r="E60" s="14">
        <v>20</v>
      </c>
      <c r="F60" s="14">
        <v>21</v>
      </c>
      <c r="G60" s="14">
        <v>19</v>
      </c>
      <c r="H60" s="14">
        <v>17</v>
      </c>
      <c r="I60" s="14">
        <v>23</v>
      </c>
      <c r="J60" s="14">
        <v>24</v>
      </c>
      <c r="K60" s="14">
        <v>24</v>
      </c>
      <c r="L60" s="14">
        <v>23</v>
      </c>
      <c r="M60" s="14">
        <v>23</v>
      </c>
      <c r="N60" s="14">
        <v>22</v>
      </c>
      <c r="O60" s="14">
        <v>21</v>
      </c>
      <c r="P60" s="15">
        <v>19</v>
      </c>
      <c r="Q60" s="14">
        <v>21.545454545454547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9" t="s">
        <v>16</v>
      </c>
      <c r="B66" s="6" t="s">
        <v>17</v>
      </c>
      <c r="C66" s="6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6" t="s">
        <v>46</v>
      </c>
      <c r="C67" s="6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9" t="s">
        <v>7</v>
      </c>
      <c r="B69" s="6" t="s">
        <v>16</v>
      </c>
      <c r="C69" s="6" t="s">
        <v>21</v>
      </c>
      <c r="D69" s="6" t="s">
        <v>22</v>
      </c>
      <c r="E69" s="16" t="s">
        <v>23</v>
      </c>
      <c r="F69" s="16" t="s">
        <v>24</v>
      </c>
      <c r="G69" s="16" t="s">
        <v>25</v>
      </c>
      <c r="H69" s="16" t="s">
        <v>26</v>
      </c>
      <c r="I69" s="16" t="s">
        <v>27</v>
      </c>
      <c r="J69" s="16" t="s">
        <v>28</v>
      </c>
      <c r="K69" s="16" t="s">
        <v>29</v>
      </c>
      <c r="L69" s="16" t="s">
        <v>30</v>
      </c>
      <c r="M69" s="16" t="s">
        <v>31</v>
      </c>
      <c r="N69" s="16" t="s">
        <v>32</v>
      </c>
      <c r="O69" s="16" t="s">
        <v>33</v>
      </c>
      <c r="P69" s="16" t="s">
        <v>34</v>
      </c>
      <c r="Q69" s="16" t="s">
        <v>35</v>
      </c>
    </row>
    <row r="70" spans="1:17" s="3" customFormat="1" ht="16" thickBot="1" x14ac:dyDescent="0.4">
      <c r="A70" s="9">
        <v>67663</v>
      </c>
      <c r="B70" s="6">
        <v>11</v>
      </c>
      <c r="C70" s="6" t="s">
        <v>47</v>
      </c>
      <c r="D70" s="6">
        <v>6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63.900000000000006</v>
      </c>
      <c r="Q70" s="16">
        <v>398.2</v>
      </c>
    </row>
    <row r="71" spans="1:17" s="3" customFormat="1" ht="16" thickBot="1" x14ac:dyDescent="0.4">
      <c r="A71" s="9">
        <v>67663</v>
      </c>
      <c r="B71" s="6">
        <v>11</v>
      </c>
      <c r="C71" s="6" t="s">
        <v>48</v>
      </c>
      <c r="D71" s="6">
        <v>7</v>
      </c>
      <c r="E71" s="14">
        <v>137.77999999999997</v>
      </c>
      <c r="F71" s="14">
        <v>70.780000000000015</v>
      </c>
      <c r="G71" s="14">
        <v>53.940000000000019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0</v>
      </c>
      <c r="O71" s="14">
        <v>34.280000000000008</v>
      </c>
      <c r="P71" s="14">
        <v>138.34</v>
      </c>
      <c r="Q71" s="16">
        <v>633.54000000000008</v>
      </c>
    </row>
    <row r="72" spans="1:17" s="3" customFormat="1" ht="16" thickBot="1" x14ac:dyDescent="0.4">
      <c r="A72" s="9">
        <v>67663</v>
      </c>
      <c r="B72" s="6">
        <v>11</v>
      </c>
      <c r="C72" s="6" t="s">
        <v>49</v>
      </c>
      <c r="D72" s="6">
        <v>8</v>
      </c>
      <c r="E72" s="14">
        <v>196.85999999999999</v>
      </c>
      <c r="F72" s="14">
        <v>149.24</v>
      </c>
      <c r="G72" s="14">
        <v>83.060000000000016</v>
      </c>
      <c r="H72" s="15">
        <v>0.22000000000000028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102.18</v>
      </c>
      <c r="P72" s="14">
        <v>171.22</v>
      </c>
      <c r="Q72" s="16">
        <v>723.0200000000001</v>
      </c>
    </row>
    <row r="73" spans="1:17" s="3" customFormat="1" ht="16" thickBot="1" x14ac:dyDescent="0.4">
      <c r="A73" s="9">
        <v>67663</v>
      </c>
      <c r="B73" s="6">
        <v>11</v>
      </c>
      <c r="C73" s="6" t="s">
        <v>50</v>
      </c>
      <c r="D73" s="6">
        <v>9</v>
      </c>
      <c r="E73" s="14">
        <v>206.42</v>
      </c>
      <c r="F73" s="14">
        <v>210.42</v>
      </c>
      <c r="G73" s="14">
        <v>109.71999999999997</v>
      </c>
      <c r="H73" s="14">
        <v>11.19999999999999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0.63999999999999846</v>
      </c>
      <c r="O73" s="15">
        <v>120.38</v>
      </c>
      <c r="P73" s="14">
        <v>226.22</v>
      </c>
      <c r="Q73" s="16">
        <v>955.16000000000008</v>
      </c>
    </row>
    <row r="74" spans="1:17" s="3" customFormat="1" ht="16" thickBot="1" x14ac:dyDescent="0.4">
      <c r="A74" s="9">
        <v>67663</v>
      </c>
      <c r="B74" s="6">
        <v>11</v>
      </c>
      <c r="C74" s="6" t="s">
        <v>51</v>
      </c>
      <c r="D74" s="6">
        <v>10</v>
      </c>
      <c r="E74" s="14">
        <v>278.40000000000003</v>
      </c>
      <c r="F74" s="14">
        <v>265</v>
      </c>
      <c r="G74" s="14">
        <v>184.98000000000002</v>
      </c>
      <c r="H74" s="14">
        <v>32.980000000000004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11.420000000000002</v>
      </c>
      <c r="O74" s="14">
        <v>156.46000000000004</v>
      </c>
      <c r="P74" s="14">
        <v>308.10000000000002</v>
      </c>
      <c r="Q74" s="16">
        <v>1079.6200000000001</v>
      </c>
    </row>
    <row r="75" spans="1:17" s="3" customFormat="1" ht="16" thickBot="1" x14ac:dyDescent="0.4">
      <c r="A75" s="9">
        <v>67663</v>
      </c>
      <c r="B75" s="6">
        <v>11</v>
      </c>
      <c r="C75" s="6" t="s">
        <v>52</v>
      </c>
      <c r="D75" s="6">
        <v>11</v>
      </c>
      <c r="E75" s="26">
        <v>493.6</v>
      </c>
      <c r="F75" s="26">
        <v>518.70000000000005</v>
      </c>
      <c r="G75" s="26">
        <v>289.7</v>
      </c>
      <c r="H75" s="26">
        <v>127</v>
      </c>
      <c r="I75" s="26">
        <v>42.5</v>
      </c>
      <c r="J75" s="26">
        <v>0</v>
      </c>
      <c r="K75" s="26">
        <v>32.6</v>
      </c>
      <c r="L75" s="26">
        <v>0.3</v>
      </c>
      <c r="M75" s="26">
        <v>33.1</v>
      </c>
      <c r="N75" s="26">
        <v>75.8</v>
      </c>
      <c r="O75" s="26">
        <v>212.5</v>
      </c>
      <c r="P75" s="26">
        <v>426.9</v>
      </c>
      <c r="Q75" s="27">
        <v>1349</v>
      </c>
    </row>
    <row r="76" spans="1:17" s="3" customFormat="1" ht="16" thickBot="1" x14ac:dyDescent="0.4">
      <c r="A76" s="9">
        <v>67663</v>
      </c>
      <c r="B76" s="6">
        <v>11</v>
      </c>
      <c r="C76" s="6" t="s">
        <v>37</v>
      </c>
      <c r="D76" s="28">
        <v>98</v>
      </c>
      <c r="E76" s="29">
        <v>30</v>
      </c>
      <c r="F76" s="29">
        <v>30</v>
      </c>
      <c r="G76" s="29">
        <v>30</v>
      </c>
      <c r="H76" s="29">
        <v>30</v>
      </c>
      <c r="I76" s="29">
        <v>30</v>
      </c>
      <c r="J76" s="29">
        <v>30</v>
      </c>
      <c r="K76" s="29">
        <v>30</v>
      </c>
      <c r="L76" s="29">
        <v>30</v>
      </c>
      <c r="M76" s="29">
        <v>30</v>
      </c>
      <c r="N76" s="29">
        <v>30</v>
      </c>
      <c r="O76" s="29">
        <v>30</v>
      </c>
      <c r="P76" s="29">
        <v>30</v>
      </c>
      <c r="Q76" s="29">
        <v>30</v>
      </c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4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67663</v>
      </c>
      <c r="B82" s="6">
        <v>12</v>
      </c>
      <c r="C82" s="6" t="s">
        <v>39</v>
      </c>
      <c r="D82" s="6">
        <v>5</v>
      </c>
      <c r="E82" s="24">
        <v>21</v>
      </c>
      <c r="F82" s="24">
        <v>19</v>
      </c>
      <c r="G82" s="24">
        <v>17</v>
      </c>
      <c r="H82" s="24">
        <v>22</v>
      </c>
      <c r="I82" s="24">
        <v>9</v>
      </c>
      <c r="J82" s="24">
        <v>5</v>
      </c>
      <c r="K82" s="24">
        <v>23</v>
      </c>
      <c r="L82" s="24">
        <v>23</v>
      </c>
      <c r="M82" s="24">
        <v>23</v>
      </c>
      <c r="N82" s="24">
        <v>21</v>
      </c>
      <c r="O82" s="24">
        <v>21</v>
      </c>
      <c r="P82" s="24">
        <v>20</v>
      </c>
      <c r="Q82" s="24"/>
    </row>
    <row r="83" spans="1:17" s="3" customFormat="1" ht="16" thickBot="1" x14ac:dyDescent="0.4">
      <c r="A83" s="9">
        <v>67663</v>
      </c>
      <c r="B83" s="6">
        <v>12</v>
      </c>
      <c r="C83" s="6" t="s">
        <v>37</v>
      </c>
      <c r="D83" s="6">
        <v>98</v>
      </c>
      <c r="E83" s="14">
        <v>20</v>
      </c>
      <c r="F83" s="14">
        <v>21</v>
      </c>
      <c r="G83" s="14">
        <v>19</v>
      </c>
      <c r="H83" s="14">
        <v>17</v>
      </c>
      <c r="I83" s="14">
        <v>23</v>
      </c>
      <c r="J83" s="14">
        <v>24</v>
      </c>
      <c r="K83" s="14">
        <v>24</v>
      </c>
      <c r="L83" s="14">
        <v>23</v>
      </c>
      <c r="M83" s="14">
        <v>23</v>
      </c>
      <c r="N83" s="14">
        <v>22</v>
      </c>
      <c r="O83" s="14">
        <v>21</v>
      </c>
      <c r="P83" s="14">
        <v>19</v>
      </c>
      <c r="Q83" s="24">
        <v>21.545454545454547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4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67663</v>
      </c>
      <c r="B91" s="6">
        <v>12</v>
      </c>
      <c r="C91" s="6" t="s">
        <v>39</v>
      </c>
      <c r="D91" s="6">
        <v>5</v>
      </c>
      <c r="E91" s="17">
        <v>1</v>
      </c>
      <c r="F91" s="17">
        <v>1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19</v>
      </c>
      <c r="M91" s="17">
        <v>23</v>
      </c>
      <c r="N91" s="17">
        <v>17</v>
      </c>
      <c r="O91" s="17">
        <v>2</v>
      </c>
      <c r="P91" s="17">
        <v>0</v>
      </c>
      <c r="Q91" s="14"/>
    </row>
    <row r="92" spans="1:17" s="3" customFormat="1" ht="16" thickBot="1" x14ac:dyDescent="0.4">
      <c r="A92" s="9">
        <v>67663</v>
      </c>
      <c r="B92" s="6">
        <v>12</v>
      </c>
      <c r="C92" s="6" t="s">
        <v>37</v>
      </c>
      <c r="D92" s="6">
        <v>98</v>
      </c>
      <c r="E92" s="31">
        <v>20</v>
      </c>
      <c r="F92" s="31">
        <v>21</v>
      </c>
      <c r="G92" s="31">
        <v>19</v>
      </c>
      <c r="H92" s="31">
        <v>17</v>
      </c>
      <c r="I92" s="31">
        <v>23</v>
      </c>
      <c r="J92" s="31">
        <v>24</v>
      </c>
      <c r="K92" s="31">
        <v>24</v>
      </c>
      <c r="L92" s="31">
        <v>23</v>
      </c>
      <c r="M92" s="31">
        <v>23</v>
      </c>
      <c r="N92" s="31">
        <v>22</v>
      </c>
      <c r="O92" s="31">
        <v>21</v>
      </c>
      <c r="P92" s="31">
        <v>19</v>
      </c>
      <c r="Q92" s="24">
        <v>21.545454545454547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7" s="3" customFormat="1" ht="16" thickBot="1" x14ac:dyDescent="0.4">
      <c r="A100" s="9">
        <v>67663</v>
      </c>
      <c r="B100" s="6">
        <v>12</v>
      </c>
      <c r="C100" s="6" t="s">
        <v>39</v>
      </c>
      <c r="D100" s="6">
        <v>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14">
        <f>AVERAGE(E100:P100)</f>
        <v>0</v>
      </c>
    </row>
    <row r="101" spans="1:17" s="3" customFormat="1" ht="16" thickBot="1" x14ac:dyDescent="0.4">
      <c r="A101" s="9">
        <v>67663</v>
      </c>
      <c r="B101" s="6">
        <v>12</v>
      </c>
      <c r="C101" s="6" t="s">
        <v>37</v>
      </c>
      <c r="D101" s="6">
        <v>98</v>
      </c>
      <c r="E101" s="24">
        <v>20</v>
      </c>
      <c r="F101" s="24">
        <v>21</v>
      </c>
      <c r="G101" s="24">
        <v>19</v>
      </c>
      <c r="H101" s="24">
        <v>17</v>
      </c>
      <c r="I101" s="24">
        <v>23</v>
      </c>
      <c r="J101" s="24">
        <v>24</v>
      </c>
      <c r="K101" s="24">
        <v>24</v>
      </c>
      <c r="L101" s="24">
        <v>23</v>
      </c>
      <c r="M101" s="24">
        <v>23</v>
      </c>
      <c r="N101" s="24">
        <v>22</v>
      </c>
      <c r="O101" s="24">
        <v>21</v>
      </c>
      <c r="P101" s="24">
        <v>19</v>
      </c>
      <c r="Q101" s="14">
        <v>21.545454545454547</v>
      </c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s="3" customFormat="1" ht="16" thickBot="1" x14ac:dyDescent="0.4">
      <c r="A104" s="4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7" s="3" customFormat="1" ht="16" thickBot="1" x14ac:dyDescent="0.4">
      <c r="A109" s="9">
        <v>67663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f>AVERAGE(E109:P109)</f>
        <v>0</v>
      </c>
    </row>
    <row r="110" spans="1:17" s="3" customFormat="1" ht="16" thickBot="1" x14ac:dyDescent="0.4">
      <c r="A110" s="9">
        <v>67663</v>
      </c>
      <c r="B110" s="6">
        <v>12</v>
      </c>
      <c r="C110" s="6" t="s">
        <v>37</v>
      </c>
      <c r="D110" s="6">
        <v>98</v>
      </c>
      <c r="E110" s="24">
        <v>20</v>
      </c>
      <c r="F110" s="24">
        <v>21</v>
      </c>
      <c r="G110" s="24">
        <v>19</v>
      </c>
      <c r="H110" s="24">
        <v>17</v>
      </c>
      <c r="I110" s="24">
        <v>23</v>
      </c>
      <c r="J110" s="24">
        <v>24</v>
      </c>
      <c r="K110" s="24">
        <v>24</v>
      </c>
      <c r="L110" s="24">
        <v>23</v>
      </c>
      <c r="M110" s="24">
        <v>23</v>
      </c>
      <c r="N110" s="24">
        <v>22</v>
      </c>
      <c r="O110" s="24">
        <v>21</v>
      </c>
      <c r="P110" s="24">
        <v>19</v>
      </c>
      <c r="Q110" s="14">
        <v>21.545454545454547</v>
      </c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4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4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67663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1</v>
      </c>
      <c r="K118" s="14">
        <v>1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67663</v>
      </c>
      <c r="B119" s="6">
        <v>14</v>
      </c>
      <c r="C119" s="6" t="s">
        <v>37</v>
      </c>
      <c r="D119" s="6">
        <v>98</v>
      </c>
      <c r="E119" s="24">
        <v>20</v>
      </c>
      <c r="F119" s="24">
        <v>21</v>
      </c>
      <c r="G119" s="24">
        <v>19</v>
      </c>
      <c r="H119" s="24">
        <v>17</v>
      </c>
      <c r="I119" s="24">
        <v>23</v>
      </c>
      <c r="J119" s="24">
        <v>24</v>
      </c>
      <c r="K119" s="24">
        <v>24</v>
      </c>
      <c r="L119" s="24">
        <v>23</v>
      </c>
      <c r="M119" s="24">
        <v>23</v>
      </c>
      <c r="N119" s="24">
        <v>22</v>
      </c>
      <c r="O119" s="24">
        <v>21</v>
      </c>
      <c r="P119" s="24">
        <v>19</v>
      </c>
      <c r="Q119" s="14">
        <v>21.545454545454547</v>
      </c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4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67663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1</v>
      </c>
      <c r="K127" s="14">
        <v>1</v>
      </c>
      <c r="L127" s="14">
        <v>0</v>
      </c>
      <c r="M127" s="14">
        <v>0</v>
      </c>
      <c r="N127" s="14">
        <v>0</v>
      </c>
      <c r="O127" s="14">
        <v>0</v>
      </c>
      <c r="P127" s="15">
        <v>0</v>
      </c>
      <c r="Q127" s="14">
        <v>0</v>
      </c>
    </row>
    <row r="128" spans="1:17" s="3" customFormat="1" ht="16" thickBot="1" x14ac:dyDescent="0.4">
      <c r="A128" s="9">
        <v>67663</v>
      </c>
      <c r="B128" s="6">
        <v>15</v>
      </c>
      <c r="C128" s="6" t="s">
        <v>37</v>
      </c>
      <c r="D128" s="6">
        <v>98</v>
      </c>
      <c r="E128" s="24">
        <v>27</v>
      </c>
      <c r="F128" s="24">
        <v>25</v>
      </c>
      <c r="G128" s="24">
        <v>25</v>
      </c>
      <c r="H128" s="24">
        <v>22</v>
      </c>
      <c r="I128" s="24">
        <v>26</v>
      </c>
      <c r="J128" s="24">
        <v>28</v>
      </c>
      <c r="K128" s="24">
        <v>29</v>
      </c>
      <c r="L128" s="24">
        <v>28</v>
      </c>
      <c r="M128" s="24">
        <v>28</v>
      </c>
      <c r="N128" s="24">
        <v>26</v>
      </c>
      <c r="O128" s="24">
        <v>28</v>
      </c>
      <c r="P128" s="24">
        <v>28</v>
      </c>
      <c r="Q128" s="14">
        <v>27</v>
      </c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67663</v>
      </c>
      <c r="B136" s="6">
        <v>16</v>
      </c>
      <c r="C136" s="6" t="s">
        <v>39</v>
      </c>
      <c r="D136" s="6">
        <v>5</v>
      </c>
      <c r="E136" s="17">
        <v>28</v>
      </c>
      <c r="F136" s="17">
        <v>28</v>
      </c>
      <c r="G136" s="17">
        <v>26</v>
      </c>
      <c r="H136" s="17">
        <v>13</v>
      </c>
      <c r="I136" s="17">
        <v>3</v>
      </c>
      <c r="J136" s="17">
        <v>0</v>
      </c>
      <c r="K136" s="17">
        <v>1</v>
      </c>
      <c r="L136" s="17">
        <v>0</v>
      </c>
      <c r="M136" s="17">
        <v>1</v>
      </c>
      <c r="N136" s="17">
        <v>8</v>
      </c>
      <c r="O136" s="17">
        <v>27</v>
      </c>
      <c r="P136" s="17">
        <v>30</v>
      </c>
      <c r="Q136" s="14">
        <f>SUM(E136:P136)</f>
        <v>165</v>
      </c>
    </row>
    <row r="137" spans="1:17" s="3" customFormat="1" ht="16" thickBot="1" x14ac:dyDescent="0.4">
      <c r="A137" s="9">
        <v>67663</v>
      </c>
      <c r="B137" s="6">
        <v>16</v>
      </c>
      <c r="C137" s="6" t="s">
        <v>37</v>
      </c>
      <c r="D137" s="6">
        <v>98</v>
      </c>
      <c r="E137" s="17">
        <v>30</v>
      </c>
      <c r="F137" s="17">
        <v>30</v>
      </c>
      <c r="G137" s="17">
        <v>30</v>
      </c>
      <c r="H137" s="17">
        <v>30</v>
      </c>
      <c r="I137" s="17">
        <v>30</v>
      </c>
      <c r="J137" s="17">
        <v>30</v>
      </c>
      <c r="K137" s="17">
        <v>30</v>
      </c>
      <c r="L137" s="17">
        <v>30</v>
      </c>
      <c r="M137" s="17">
        <v>30</v>
      </c>
      <c r="N137" s="17">
        <v>30</v>
      </c>
      <c r="O137" s="17">
        <v>30</v>
      </c>
      <c r="P137" s="17">
        <v>30</v>
      </c>
      <c r="Q137" s="17">
        <v>30</v>
      </c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5" t="s">
        <v>16</v>
      </c>
      <c r="B141" s="8" t="s">
        <v>17</v>
      </c>
      <c r="C141" s="8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5" t="s">
        <v>7</v>
      </c>
      <c r="B144" s="8" t="s">
        <v>16</v>
      </c>
      <c r="C144" s="8" t="s">
        <v>21</v>
      </c>
      <c r="D144" s="8" t="s">
        <v>22</v>
      </c>
      <c r="E144" s="13" t="s">
        <v>23</v>
      </c>
      <c r="F144" s="13" t="s">
        <v>24</v>
      </c>
      <c r="G144" s="13" t="s">
        <v>25</v>
      </c>
      <c r="H144" s="13" t="s">
        <v>26</v>
      </c>
      <c r="I144" s="13" t="s">
        <v>27</v>
      </c>
      <c r="J144" s="13" t="s">
        <v>28</v>
      </c>
      <c r="K144" s="13" t="s">
        <v>29</v>
      </c>
      <c r="L144" s="13" t="s">
        <v>30</v>
      </c>
      <c r="M144" s="13" t="s">
        <v>31</v>
      </c>
      <c r="N144" s="13" t="s">
        <v>32</v>
      </c>
      <c r="O144" s="13" t="s">
        <v>33</v>
      </c>
      <c r="P144" s="13" t="s">
        <v>34</v>
      </c>
      <c r="Q144" s="13" t="s">
        <v>35</v>
      </c>
    </row>
    <row r="145" spans="1:17" s="3" customFormat="1" ht="16" thickBot="1" x14ac:dyDescent="0.4">
      <c r="A145" s="9">
        <v>67663</v>
      </c>
      <c r="B145" s="6">
        <v>16</v>
      </c>
      <c r="C145" s="6" t="s">
        <v>39</v>
      </c>
      <c r="D145" s="6">
        <v>5</v>
      </c>
      <c r="E145" s="14">
        <v>29</v>
      </c>
      <c r="F145" s="14">
        <v>29</v>
      </c>
      <c r="G145" s="14">
        <v>26</v>
      </c>
      <c r="H145" s="14">
        <v>10</v>
      </c>
      <c r="I145" s="14">
        <v>2</v>
      </c>
      <c r="J145" s="14">
        <v>0</v>
      </c>
      <c r="K145" s="14">
        <v>0</v>
      </c>
      <c r="L145" s="14">
        <v>0</v>
      </c>
      <c r="M145" s="15">
        <v>1</v>
      </c>
      <c r="N145" s="14">
        <v>9</v>
      </c>
      <c r="O145" s="14">
        <v>27</v>
      </c>
      <c r="P145" s="14">
        <v>28</v>
      </c>
      <c r="Q145" s="14">
        <v>29</v>
      </c>
    </row>
    <row r="146" spans="1:17" s="3" customFormat="1" ht="16" thickBot="1" x14ac:dyDescent="0.4">
      <c r="A146" s="9">
        <v>67663</v>
      </c>
      <c r="B146" s="6">
        <v>16</v>
      </c>
      <c r="C146" s="6" t="s">
        <v>37</v>
      </c>
      <c r="D146" s="6">
        <v>98</v>
      </c>
      <c r="E146" s="24">
        <v>30</v>
      </c>
      <c r="F146" s="24">
        <v>30</v>
      </c>
      <c r="G146" s="24">
        <v>30</v>
      </c>
      <c r="H146" s="24">
        <v>30</v>
      </c>
      <c r="I146" s="24">
        <v>30</v>
      </c>
      <c r="J146" s="24">
        <v>30</v>
      </c>
      <c r="K146" s="24">
        <v>30</v>
      </c>
      <c r="L146" s="24">
        <v>30</v>
      </c>
      <c r="M146" s="24">
        <v>30</v>
      </c>
      <c r="N146" s="24">
        <v>30</v>
      </c>
      <c r="O146" s="24">
        <v>30</v>
      </c>
      <c r="P146" s="24">
        <v>30</v>
      </c>
      <c r="Q146" s="24">
        <v>30</v>
      </c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32"/>
      <c r="B149" s="33"/>
      <c r="C149" s="33"/>
      <c r="D149" s="3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67663</v>
      </c>
      <c r="B154" s="6">
        <v>16</v>
      </c>
      <c r="C154" s="6" t="s">
        <v>39</v>
      </c>
      <c r="D154" s="6">
        <v>5</v>
      </c>
      <c r="E154" s="17">
        <v>28</v>
      </c>
      <c r="F154" s="17">
        <v>27</v>
      </c>
      <c r="G154" s="17">
        <v>24</v>
      </c>
      <c r="H154" s="17">
        <v>4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1</v>
      </c>
      <c r="O154" s="17">
        <v>21</v>
      </c>
      <c r="P154" s="17">
        <v>30</v>
      </c>
      <c r="Q154" s="17">
        <f>SUM(E154:P154)</f>
        <v>135</v>
      </c>
    </row>
    <row r="155" spans="1:17" s="3" customFormat="1" ht="16" thickBot="1" x14ac:dyDescent="0.4">
      <c r="A155" s="9">
        <v>67663</v>
      </c>
      <c r="B155" s="6">
        <v>16</v>
      </c>
      <c r="C155" s="6" t="s">
        <v>37</v>
      </c>
      <c r="D155" s="6">
        <v>98</v>
      </c>
      <c r="E155" s="14">
        <v>30</v>
      </c>
      <c r="F155" s="14">
        <v>30</v>
      </c>
      <c r="G155" s="14">
        <v>30</v>
      </c>
      <c r="H155" s="14">
        <v>30</v>
      </c>
      <c r="I155" s="14">
        <v>30</v>
      </c>
      <c r="J155" s="14">
        <v>30</v>
      </c>
      <c r="K155" s="14">
        <v>30</v>
      </c>
      <c r="L155" s="14">
        <v>30</v>
      </c>
      <c r="M155" s="14">
        <v>30</v>
      </c>
      <c r="N155" s="14">
        <v>30</v>
      </c>
      <c r="O155" s="14">
        <v>30</v>
      </c>
      <c r="P155" s="14">
        <v>30</v>
      </c>
      <c r="Q155" s="14">
        <v>30</v>
      </c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67663</v>
      </c>
      <c r="B163" s="6">
        <v>16</v>
      </c>
      <c r="C163" s="6" t="s">
        <v>39</v>
      </c>
      <c r="D163" s="6">
        <v>5</v>
      </c>
      <c r="E163" s="16">
        <v>27</v>
      </c>
      <c r="F163" s="16">
        <v>19</v>
      </c>
      <c r="G163" s="16">
        <v>14</v>
      </c>
      <c r="H163" s="16">
        <v>2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20</v>
      </c>
      <c r="P163" s="16">
        <v>27</v>
      </c>
      <c r="Q163" s="16">
        <f>SUM(E163:P163)</f>
        <v>109</v>
      </c>
    </row>
    <row r="164" spans="1:17" s="3" customFormat="1" ht="16" thickBot="1" x14ac:dyDescent="0.4">
      <c r="A164" s="9">
        <v>67663</v>
      </c>
      <c r="B164" s="6">
        <v>16</v>
      </c>
      <c r="C164" s="6" t="s">
        <v>37</v>
      </c>
      <c r="D164" s="6">
        <v>98</v>
      </c>
      <c r="E164" s="17">
        <v>30</v>
      </c>
      <c r="F164" s="17">
        <v>30</v>
      </c>
      <c r="G164" s="17">
        <v>30</v>
      </c>
      <c r="H164" s="17">
        <v>30</v>
      </c>
      <c r="I164" s="17">
        <v>30</v>
      </c>
      <c r="J164" s="17">
        <v>30</v>
      </c>
      <c r="K164" s="17">
        <v>30</v>
      </c>
      <c r="L164" s="17">
        <v>30</v>
      </c>
      <c r="M164" s="17">
        <v>30</v>
      </c>
      <c r="N164" s="17">
        <v>30</v>
      </c>
      <c r="O164" s="17">
        <v>30</v>
      </c>
      <c r="P164" s="17">
        <v>30</v>
      </c>
      <c r="Q164" s="17">
        <v>30</v>
      </c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s="3" customFormat="1" ht="16" thickBot="1" x14ac:dyDescent="0.4">
      <c r="A167" s="32"/>
      <c r="B167" s="33"/>
      <c r="C167" s="33"/>
      <c r="D167" s="33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s="3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4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67663</v>
      </c>
      <c r="B172" s="6">
        <v>16</v>
      </c>
      <c r="C172" s="6" t="s">
        <v>39</v>
      </c>
      <c r="D172" s="6">
        <v>5</v>
      </c>
      <c r="E172" s="16">
        <v>23</v>
      </c>
      <c r="F172" s="16">
        <v>18</v>
      </c>
      <c r="G172" s="16">
        <v>8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7</v>
      </c>
      <c r="P172" s="16">
        <v>23</v>
      </c>
      <c r="Q172" s="16">
        <f>SUM(E172:P172)</f>
        <v>79</v>
      </c>
    </row>
    <row r="173" spans="1:17" s="3" customFormat="1" ht="16" thickBot="1" x14ac:dyDescent="0.4">
      <c r="A173" s="9">
        <v>67663</v>
      </c>
      <c r="B173" s="6">
        <v>16</v>
      </c>
      <c r="C173" s="6" t="s">
        <v>37</v>
      </c>
      <c r="D173" s="6">
        <v>98</v>
      </c>
      <c r="E173" s="17">
        <v>30</v>
      </c>
      <c r="F173" s="17">
        <v>30</v>
      </c>
      <c r="G173" s="17">
        <v>30</v>
      </c>
      <c r="H173" s="17">
        <v>30</v>
      </c>
      <c r="I173" s="17">
        <v>30</v>
      </c>
      <c r="J173" s="17">
        <v>30</v>
      </c>
      <c r="K173" s="17">
        <v>30</v>
      </c>
      <c r="L173" s="17">
        <v>30</v>
      </c>
      <c r="M173" s="17">
        <v>30</v>
      </c>
      <c r="N173" s="17">
        <v>30</v>
      </c>
      <c r="O173" s="17">
        <v>30</v>
      </c>
      <c r="P173" s="17">
        <v>30</v>
      </c>
      <c r="Q173" s="17">
        <v>30</v>
      </c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s="3" customFormat="1" ht="16" thickBot="1" x14ac:dyDescent="0.4">
      <c r="A176" s="9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s="3" customFormat="1" ht="16" thickBot="1" x14ac:dyDescent="0.4">
      <c r="A177" s="9"/>
      <c r="B177" s="6"/>
      <c r="C177" s="6"/>
      <c r="D177" s="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s="3" customFormat="1" ht="16" thickBot="1" x14ac:dyDescent="0.4">
      <c r="A178" s="32"/>
      <c r="B178" s="33"/>
      <c r="C178" s="33"/>
      <c r="D178" s="33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1:17" s="3" customFormat="1" ht="16" thickBot="1" x14ac:dyDescent="0.4">
      <c r="A179" s="5" t="s">
        <v>16</v>
      </c>
      <c r="B179" s="8" t="s">
        <v>17</v>
      </c>
      <c r="C179" s="8" t="s">
        <v>18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9">
        <v>20</v>
      </c>
      <c r="B180" s="6" t="s">
        <v>69</v>
      </c>
      <c r="C180" s="6" t="s">
        <v>42</v>
      </c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4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3" customFormat="1" ht="16" thickBot="1" x14ac:dyDescent="0.4">
      <c r="A182" s="5" t="s">
        <v>7</v>
      </c>
      <c r="B182" s="8" t="s">
        <v>16</v>
      </c>
      <c r="C182" s="8" t="s">
        <v>21</v>
      </c>
      <c r="D182" s="8" t="s">
        <v>22</v>
      </c>
      <c r="E182" s="13" t="s">
        <v>23</v>
      </c>
      <c r="F182" s="13" t="s">
        <v>24</v>
      </c>
      <c r="G182" s="13" t="s">
        <v>25</v>
      </c>
      <c r="H182" s="13" t="s">
        <v>26</v>
      </c>
      <c r="I182" s="13" t="s">
        <v>27</v>
      </c>
      <c r="J182" s="13" t="s">
        <v>28</v>
      </c>
      <c r="K182" s="13" t="s">
        <v>29</v>
      </c>
      <c r="L182" s="13" t="s">
        <v>30</v>
      </c>
      <c r="M182" s="13" t="s">
        <v>31</v>
      </c>
      <c r="N182" s="13" t="s">
        <v>32</v>
      </c>
      <c r="O182" s="13" t="s">
        <v>33</v>
      </c>
      <c r="P182" s="13" t="s">
        <v>34</v>
      </c>
      <c r="Q182" s="13" t="s">
        <v>35</v>
      </c>
    </row>
    <row r="183" spans="1:17" s="3" customFormat="1" ht="16" thickBot="1" x14ac:dyDescent="0.4">
      <c r="A183" s="9">
        <v>67663</v>
      </c>
      <c r="B183" s="6">
        <v>20</v>
      </c>
      <c r="C183" s="6" t="s">
        <v>70</v>
      </c>
      <c r="D183" s="6">
        <v>2</v>
      </c>
      <c r="E183" s="14">
        <v>29.7</v>
      </c>
      <c r="F183" s="14">
        <v>30</v>
      </c>
      <c r="G183" s="14">
        <v>30.1</v>
      </c>
      <c r="H183" s="14">
        <v>28.8</v>
      </c>
      <c r="I183" s="14">
        <v>27.3</v>
      </c>
      <c r="J183" s="14">
        <v>26.4</v>
      </c>
      <c r="K183" s="15">
        <v>27.1</v>
      </c>
      <c r="L183" s="14">
        <v>28.5</v>
      </c>
      <c r="M183" s="15">
        <v>32.6</v>
      </c>
      <c r="N183" s="14">
        <v>34.4</v>
      </c>
      <c r="O183" s="14">
        <v>34.6</v>
      </c>
      <c r="P183" s="14">
        <v>30</v>
      </c>
      <c r="Q183" s="14">
        <f>AVERAGE(E183:P183)</f>
        <v>29.958333333333332</v>
      </c>
    </row>
    <row r="184" spans="1:17" s="3" customFormat="1" ht="16" thickBot="1" x14ac:dyDescent="0.4">
      <c r="A184" s="9">
        <v>67663</v>
      </c>
      <c r="B184" s="6">
        <v>20</v>
      </c>
      <c r="C184" s="6" t="s">
        <v>71</v>
      </c>
      <c r="D184" s="6">
        <v>15</v>
      </c>
      <c r="E184" s="81">
        <v>2016</v>
      </c>
      <c r="F184" s="81">
        <v>2016</v>
      </c>
      <c r="G184" s="81">
        <v>2019</v>
      </c>
      <c r="H184" s="131">
        <v>2020</v>
      </c>
      <c r="I184" s="81">
        <v>2010</v>
      </c>
      <c r="J184" s="81">
        <v>2011</v>
      </c>
      <c r="K184" s="81">
        <v>2002</v>
      </c>
      <c r="L184" s="81">
        <v>2020</v>
      </c>
      <c r="M184" s="81">
        <v>2013</v>
      </c>
      <c r="N184" s="81">
        <v>2016</v>
      </c>
      <c r="O184" s="81">
        <v>2014</v>
      </c>
      <c r="P184" s="81">
        <v>2013</v>
      </c>
      <c r="Q184" s="81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9"/>
      <c r="B186" s="6"/>
      <c r="C186" s="6"/>
      <c r="D186" s="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1:17" s="3" customFormat="1" ht="16" thickBot="1" x14ac:dyDescent="0.4">
      <c r="A187" s="32"/>
      <c r="B187" s="33"/>
      <c r="C187" s="33"/>
      <c r="D187" s="33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1:17" s="3" customFormat="1" ht="16" thickBot="1" x14ac:dyDescent="0.4">
      <c r="A188" s="9" t="s">
        <v>16</v>
      </c>
      <c r="B188" s="6" t="s">
        <v>17</v>
      </c>
      <c r="C188" s="6" t="s">
        <v>18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9">
        <v>21</v>
      </c>
      <c r="B189" s="6" t="s">
        <v>72</v>
      </c>
      <c r="C189" s="6" t="s">
        <v>42</v>
      </c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5.5" customHeight="1" thickBot="1" x14ac:dyDescent="0.4">
      <c r="A190" s="4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3" customFormat="1" ht="16" thickBot="1" x14ac:dyDescent="0.4">
      <c r="A191" s="9" t="s">
        <v>7</v>
      </c>
      <c r="B191" s="6" t="s">
        <v>16</v>
      </c>
      <c r="C191" s="6" t="s">
        <v>21</v>
      </c>
      <c r="D191" s="6" t="s">
        <v>22</v>
      </c>
      <c r="E191" s="16" t="s">
        <v>23</v>
      </c>
      <c r="F191" s="16" t="s">
        <v>24</v>
      </c>
      <c r="G191" s="16" t="s">
        <v>25</v>
      </c>
      <c r="H191" s="16" t="s">
        <v>26</v>
      </c>
      <c r="I191" s="16" t="s">
        <v>27</v>
      </c>
      <c r="J191" s="16" t="s">
        <v>28</v>
      </c>
      <c r="K191" s="16" t="s">
        <v>29</v>
      </c>
      <c r="L191" s="16" t="s">
        <v>30</v>
      </c>
      <c r="M191" s="16" t="s">
        <v>31</v>
      </c>
      <c r="N191" s="16" t="s">
        <v>32</v>
      </c>
      <c r="O191" s="16" t="s">
        <v>33</v>
      </c>
      <c r="P191" s="16" t="s">
        <v>34</v>
      </c>
      <c r="Q191" s="16" t="s">
        <v>35</v>
      </c>
    </row>
    <row r="192" spans="1:17" s="3" customFormat="1" ht="16" thickBot="1" x14ac:dyDescent="0.4">
      <c r="A192" s="9">
        <v>67663</v>
      </c>
      <c r="B192" s="6">
        <v>21</v>
      </c>
      <c r="C192" s="6" t="s">
        <v>73</v>
      </c>
      <c r="D192" s="6">
        <v>3</v>
      </c>
      <c r="E192" s="17">
        <v>18.899999999999999</v>
      </c>
      <c r="F192" s="17">
        <v>19</v>
      </c>
      <c r="G192" s="17">
        <v>18.8</v>
      </c>
      <c r="H192" s="17">
        <v>16.600000000000001</v>
      </c>
      <c r="I192" s="17">
        <v>14.5</v>
      </c>
      <c r="J192" s="17">
        <v>11.2</v>
      </c>
      <c r="K192" s="17">
        <v>11.7</v>
      </c>
      <c r="L192" s="17">
        <v>13.7</v>
      </c>
      <c r="M192" s="17">
        <v>16.8</v>
      </c>
      <c r="N192" s="17">
        <v>19.8</v>
      </c>
      <c r="O192" s="17">
        <v>20.3</v>
      </c>
      <c r="P192" s="17">
        <v>19.2</v>
      </c>
      <c r="Q192" s="14">
        <f>AVERAGE(E192:P192)</f>
        <v>16.708333333333336</v>
      </c>
    </row>
    <row r="193" spans="1:17" s="3" customFormat="1" ht="16" thickBot="1" x14ac:dyDescent="0.4">
      <c r="A193" s="9">
        <v>67663</v>
      </c>
      <c r="B193" s="6">
        <v>21</v>
      </c>
      <c r="C193" s="6" t="s">
        <v>74</v>
      </c>
      <c r="D193" s="6">
        <v>16</v>
      </c>
      <c r="E193" s="81">
        <v>2016</v>
      </c>
      <c r="F193" s="81">
        <v>2016</v>
      </c>
      <c r="G193" s="81">
        <v>2016</v>
      </c>
      <c r="H193" s="131">
        <v>2019</v>
      </c>
      <c r="I193" s="81">
        <v>2018</v>
      </c>
      <c r="J193" s="81">
        <v>2007</v>
      </c>
      <c r="K193" s="81">
        <v>2002</v>
      </c>
      <c r="L193" s="81">
        <v>2005</v>
      </c>
      <c r="M193" s="81">
        <v>2016</v>
      </c>
      <c r="N193" s="81">
        <v>2016</v>
      </c>
      <c r="O193" s="81">
        <v>2014</v>
      </c>
      <c r="P193" s="81">
        <v>2015</v>
      </c>
      <c r="Q193" s="81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9"/>
      <c r="B195" s="6"/>
      <c r="C195" s="6"/>
      <c r="D195" s="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s="3" customFormat="1" ht="16" thickBot="1" x14ac:dyDescent="0.4">
      <c r="A196" s="32"/>
      <c r="B196" s="33"/>
      <c r="C196" s="33"/>
      <c r="D196" s="33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1:17" s="3" customFormat="1" ht="16" thickBot="1" x14ac:dyDescent="0.4">
      <c r="A197" s="5" t="s">
        <v>16</v>
      </c>
      <c r="B197" s="8" t="s">
        <v>17</v>
      </c>
      <c r="C197" s="8" t="s">
        <v>18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9">
        <v>22</v>
      </c>
      <c r="B198" s="6" t="s">
        <v>75</v>
      </c>
      <c r="C198" s="6" t="s">
        <v>42</v>
      </c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4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3" customFormat="1" ht="16" thickBot="1" x14ac:dyDescent="0.4">
      <c r="A200" s="5" t="s">
        <v>7</v>
      </c>
      <c r="B200" s="8" t="s">
        <v>16</v>
      </c>
      <c r="C200" s="8" t="s">
        <v>21</v>
      </c>
      <c r="D200" s="132" t="s">
        <v>22</v>
      </c>
      <c r="E200" s="133" t="s">
        <v>23</v>
      </c>
      <c r="F200" s="133" t="s">
        <v>24</v>
      </c>
      <c r="G200" s="133" t="s">
        <v>25</v>
      </c>
      <c r="H200" s="133" t="s">
        <v>26</v>
      </c>
      <c r="I200" s="133" t="s">
        <v>27</v>
      </c>
      <c r="J200" s="133" t="s">
        <v>28</v>
      </c>
      <c r="K200" s="133" t="s">
        <v>29</v>
      </c>
      <c r="L200" s="133" t="s">
        <v>30</v>
      </c>
      <c r="M200" s="133" t="s">
        <v>31</v>
      </c>
      <c r="N200" s="133" t="s">
        <v>32</v>
      </c>
      <c r="O200" s="133" t="s">
        <v>33</v>
      </c>
      <c r="P200" s="133" t="s">
        <v>34</v>
      </c>
      <c r="Q200" s="134" t="s">
        <v>35</v>
      </c>
    </row>
    <row r="201" spans="1:17" s="3" customFormat="1" ht="16" thickBot="1" x14ac:dyDescent="0.4">
      <c r="A201" s="9">
        <v>67663</v>
      </c>
      <c r="B201" s="6">
        <v>22</v>
      </c>
      <c r="C201" s="6" t="s">
        <v>70</v>
      </c>
      <c r="D201" s="28">
        <v>2</v>
      </c>
      <c r="E201" s="29">
        <v>35.200000000000003</v>
      </c>
      <c r="F201" s="29">
        <v>33.700000000000003</v>
      </c>
      <c r="G201" s="29">
        <v>37.5</v>
      </c>
      <c r="H201" s="29">
        <v>32.9</v>
      </c>
      <c r="I201" s="29">
        <v>32.299999999999997</v>
      </c>
      <c r="J201" s="29">
        <v>32.6</v>
      </c>
      <c r="K201" s="29">
        <v>30.8</v>
      </c>
      <c r="L201" s="29">
        <v>35.200000000000003</v>
      </c>
      <c r="M201" s="29">
        <v>37.1</v>
      </c>
      <c r="N201" s="29">
        <v>38.6</v>
      </c>
      <c r="O201" s="29">
        <v>38.5</v>
      </c>
      <c r="P201" s="29">
        <v>36.5</v>
      </c>
      <c r="Q201" s="76">
        <f>AVERAGE(E201:P201)</f>
        <v>35.07500000000001</v>
      </c>
    </row>
    <row r="202" spans="1:17" s="3" customFormat="1" ht="15.5" x14ac:dyDescent="0.35">
      <c r="A202" s="135">
        <v>67663</v>
      </c>
      <c r="B202" s="136">
        <v>22</v>
      </c>
      <c r="C202" s="136" t="s">
        <v>71</v>
      </c>
      <c r="D202" s="137">
        <v>15</v>
      </c>
      <c r="E202" s="138" t="s">
        <v>162</v>
      </c>
      <c r="F202" s="138" t="s">
        <v>163</v>
      </c>
      <c r="G202" s="138" t="s">
        <v>164</v>
      </c>
      <c r="H202" s="138" t="s">
        <v>165</v>
      </c>
      <c r="I202" s="138" t="s">
        <v>80</v>
      </c>
      <c r="J202" s="138" t="s">
        <v>166</v>
      </c>
      <c r="K202" s="138" t="s">
        <v>167</v>
      </c>
      <c r="L202" s="138" t="s">
        <v>168</v>
      </c>
      <c r="M202" s="138" t="s">
        <v>169</v>
      </c>
      <c r="N202" s="138" t="s">
        <v>170</v>
      </c>
      <c r="O202" s="138" t="s">
        <v>171</v>
      </c>
      <c r="P202" s="138" t="s">
        <v>172</v>
      </c>
      <c r="Q202" s="139"/>
    </row>
    <row r="203" spans="1:17" s="144" customFormat="1" ht="15.5" x14ac:dyDescent="0.35">
      <c r="A203" s="140"/>
      <c r="B203" s="141"/>
      <c r="C203" s="141"/>
      <c r="D203" s="141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3"/>
    </row>
    <row r="204" spans="1:17" s="3" customFormat="1" ht="16" thickBot="1" x14ac:dyDescent="0.4">
      <c r="A204" s="145"/>
      <c r="B204" s="146"/>
      <c r="C204" s="146"/>
      <c r="D204" s="146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 spans="1:17" s="3" customFormat="1" ht="16" thickBot="1" x14ac:dyDescent="0.4">
      <c r="A205" s="32"/>
      <c r="B205" s="33"/>
      <c r="C205" s="33"/>
      <c r="D205" s="33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1:17" s="3" customFormat="1" ht="16" thickBot="1" x14ac:dyDescent="0.4">
      <c r="A206" s="5" t="s">
        <v>16</v>
      </c>
      <c r="B206" s="8" t="s">
        <v>17</v>
      </c>
      <c r="C206" s="8" t="s">
        <v>18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9">
        <v>23</v>
      </c>
      <c r="B207" s="6" t="s">
        <v>88</v>
      </c>
      <c r="C207" s="6" t="s">
        <v>42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4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3" customFormat="1" ht="16" thickBot="1" x14ac:dyDescent="0.4">
      <c r="A209" s="5" t="s">
        <v>7</v>
      </c>
      <c r="B209" s="8" t="s">
        <v>16</v>
      </c>
      <c r="C209" s="8" t="s">
        <v>21</v>
      </c>
      <c r="D209" s="8" t="s">
        <v>22</v>
      </c>
      <c r="E209" s="74" t="s">
        <v>23</v>
      </c>
      <c r="F209" s="74" t="s">
        <v>24</v>
      </c>
      <c r="G209" s="74" t="s">
        <v>25</v>
      </c>
      <c r="H209" s="74" t="s">
        <v>26</v>
      </c>
      <c r="I209" s="74" t="s">
        <v>27</v>
      </c>
      <c r="J209" s="74" t="s">
        <v>28</v>
      </c>
      <c r="K209" s="74" t="s">
        <v>29</v>
      </c>
      <c r="L209" s="74" t="s">
        <v>30</v>
      </c>
      <c r="M209" s="74" t="s">
        <v>31</v>
      </c>
      <c r="N209" s="74" t="s">
        <v>32</v>
      </c>
      <c r="O209" s="74" t="s">
        <v>33</v>
      </c>
      <c r="P209" s="74" t="s">
        <v>34</v>
      </c>
      <c r="Q209" s="13" t="s">
        <v>35</v>
      </c>
    </row>
    <row r="210" spans="1:17" s="3" customFormat="1" ht="16" thickBot="1" x14ac:dyDescent="0.4">
      <c r="A210" s="9">
        <v>67663</v>
      </c>
      <c r="B210" s="6">
        <v>23</v>
      </c>
      <c r="C210" s="6" t="s">
        <v>73</v>
      </c>
      <c r="D210" s="28">
        <v>3</v>
      </c>
      <c r="E210" s="75">
        <v>10.1</v>
      </c>
      <c r="F210" s="75">
        <v>10.4</v>
      </c>
      <c r="G210" s="75">
        <v>9</v>
      </c>
      <c r="H210" s="75">
        <v>9.1</v>
      </c>
      <c r="I210" s="75">
        <v>7</v>
      </c>
      <c r="J210" s="75">
        <v>1.1000000000000001</v>
      </c>
      <c r="K210" s="75">
        <v>4.0999999999999996</v>
      </c>
      <c r="L210" s="75">
        <v>3.9</v>
      </c>
      <c r="M210" s="75">
        <v>8.3000000000000007</v>
      </c>
      <c r="N210" s="75">
        <v>10.5</v>
      </c>
      <c r="O210" s="75">
        <v>11</v>
      </c>
      <c r="P210" s="75">
        <v>10</v>
      </c>
      <c r="Q210" s="76">
        <f>AVERAGE(E210:P210)</f>
        <v>7.875</v>
      </c>
    </row>
    <row r="211" spans="1:17" s="3" customFormat="1" ht="16" thickBot="1" x14ac:dyDescent="0.4">
      <c r="A211" s="9">
        <v>67663</v>
      </c>
      <c r="B211" s="6">
        <v>23</v>
      </c>
      <c r="C211" s="6" t="s">
        <v>74</v>
      </c>
      <c r="D211" s="137">
        <v>16</v>
      </c>
      <c r="E211" s="138" t="s">
        <v>173</v>
      </c>
      <c r="F211" s="138" t="s">
        <v>174</v>
      </c>
      <c r="G211" s="138" t="s">
        <v>175</v>
      </c>
      <c r="H211" s="138" t="s">
        <v>176</v>
      </c>
      <c r="I211" s="138" t="s">
        <v>177</v>
      </c>
      <c r="J211" s="138" t="s">
        <v>178</v>
      </c>
      <c r="K211" s="138" t="s">
        <v>179</v>
      </c>
      <c r="L211" s="138" t="s">
        <v>180</v>
      </c>
      <c r="M211" s="138" t="s">
        <v>181</v>
      </c>
      <c r="N211" s="138" t="s">
        <v>182</v>
      </c>
      <c r="O211" s="138" t="s">
        <v>183</v>
      </c>
      <c r="P211" s="138" t="s">
        <v>184</v>
      </c>
      <c r="Q211" s="139"/>
    </row>
    <row r="212" spans="1:17" s="3" customFormat="1" ht="16" thickBot="1" x14ac:dyDescent="0.4">
      <c r="A212" s="9"/>
      <c r="B212" s="6"/>
      <c r="C212" s="28"/>
      <c r="D212" s="141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143"/>
    </row>
    <row r="213" spans="1:17" s="3" customFormat="1" ht="16" thickBot="1" x14ac:dyDescent="0.4">
      <c r="A213" s="9"/>
      <c r="B213" s="6"/>
      <c r="C213" s="6"/>
      <c r="D213" s="146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</row>
    <row r="214" spans="1:17" s="3" customFormat="1" ht="16" thickBot="1" x14ac:dyDescent="0.4">
      <c r="A214" s="32"/>
      <c r="B214" s="33"/>
      <c r="C214" s="33"/>
      <c r="D214" s="33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1:17" s="3" customFormat="1" ht="16" thickBot="1" x14ac:dyDescent="0.4">
      <c r="A215" s="5" t="s">
        <v>16</v>
      </c>
      <c r="B215" s="8" t="s">
        <v>17</v>
      </c>
      <c r="C215" s="8" t="s">
        <v>18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9">
        <v>24</v>
      </c>
      <c r="B216" s="6" t="s">
        <v>100</v>
      </c>
      <c r="C216" s="6" t="s">
        <v>20</v>
      </c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4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s="3" customFormat="1" ht="16" thickBot="1" x14ac:dyDescent="0.4">
      <c r="A218" s="5" t="s">
        <v>7</v>
      </c>
      <c r="B218" s="8" t="s">
        <v>16</v>
      </c>
      <c r="C218" s="8" t="s">
        <v>21</v>
      </c>
      <c r="D218" s="8" t="s">
        <v>22</v>
      </c>
      <c r="E218" s="13" t="s">
        <v>23</v>
      </c>
      <c r="F218" s="13" t="s">
        <v>24</v>
      </c>
      <c r="G218" s="13" t="s">
        <v>25</v>
      </c>
      <c r="H218" s="13" t="s">
        <v>26</v>
      </c>
      <c r="I218" s="13" t="s">
        <v>27</v>
      </c>
      <c r="J218" s="13" t="s">
        <v>28</v>
      </c>
      <c r="K218" s="13" t="s">
        <v>29</v>
      </c>
      <c r="L218" s="13" t="s">
        <v>30</v>
      </c>
      <c r="M218" s="13" t="s">
        <v>31</v>
      </c>
      <c r="N218" s="13" t="s">
        <v>32</v>
      </c>
      <c r="O218" s="13" t="s">
        <v>33</v>
      </c>
      <c r="P218" s="13" t="s">
        <v>34</v>
      </c>
      <c r="Q218" s="13" t="s">
        <v>35</v>
      </c>
    </row>
    <row r="219" spans="1:17" s="3" customFormat="1" ht="16" thickBot="1" x14ac:dyDescent="0.4">
      <c r="A219" s="9">
        <v>67663</v>
      </c>
      <c r="B219" s="6">
        <v>24</v>
      </c>
      <c r="C219" s="6" t="s">
        <v>70</v>
      </c>
      <c r="D219" s="6">
        <v>2</v>
      </c>
      <c r="E219" s="81">
        <v>244</v>
      </c>
      <c r="F219" s="81">
        <v>110</v>
      </c>
      <c r="G219" s="81">
        <v>75</v>
      </c>
      <c r="H219" s="81">
        <v>94</v>
      </c>
      <c r="I219" s="81">
        <v>35</v>
      </c>
      <c r="J219" s="81">
        <v>0</v>
      </c>
      <c r="K219" s="147">
        <v>24</v>
      </c>
      <c r="L219" s="147">
        <v>0</v>
      </c>
      <c r="M219" s="147">
        <v>33</v>
      </c>
      <c r="N219" s="148">
        <v>36</v>
      </c>
      <c r="O219" s="148">
        <v>93</v>
      </c>
      <c r="P219" s="148">
        <v>137</v>
      </c>
      <c r="Q219" s="14">
        <f>SUM(D219:P219)</f>
        <v>883</v>
      </c>
    </row>
    <row r="220" spans="1:17" s="3" customFormat="1" ht="16" thickBot="1" x14ac:dyDescent="0.4">
      <c r="A220" s="9">
        <v>67663</v>
      </c>
      <c r="B220" s="6">
        <v>24</v>
      </c>
      <c r="C220" s="6" t="s">
        <v>71</v>
      </c>
      <c r="D220" s="6">
        <v>15</v>
      </c>
      <c r="E220" s="16" t="s">
        <v>185</v>
      </c>
      <c r="F220" s="16" t="s">
        <v>186</v>
      </c>
      <c r="G220" s="16" t="s">
        <v>187</v>
      </c>
      <c r="H220" s="16" t="s">
        <v>188</v>
      </c>
      <c r="I220" s="16" t="s">
        <v>189</v>
      </c>
      <c r="J220" s="16" t="s">
        <v>190</v>
      </c>
      <c r="K220" s="149" t="s">
        <v>191</v>
      </c>
      <c r="L220" s="149" t="s">
        <v>192</v>
      </c>
      <c r="M220" s="149" t="s">
        <v>109</v>
      </c>
      <c r="N220" s="149" t="s">
        <v>193</v>
      </c>
      <c r="O220" s="149" t="s">
        <v>194</v>
      </c>
      <c r="P220" s="149" t="s">
        <v>128</v>
      </c>
      <c r="Q220" s="14"/>
    </row>
    <row r="221" spans="1:17" s="3" customFormat="1" ht="16" thickBot="1" x14ac:dyDescent="0.4">
      <c r="A221" s="9"/>
      <c r="B221" s="6"/>
      <c r="C221" s="6"/>
      <c r="D221" s="6"/>
      <c r="K221" s="16"/>
      <c r="L221" s="16"/>
      <c r="M221" s="16"/>
      <c r="N221" s="16"/>
      <c r="O221" s="16"/>
      <c r="P221" s="16"/>
      <c r="Q221" s="16"/>
    </row>
    <row r="222" spans="1:17" s="3" customFormat="1" ht="16" thickBot="1" x14ac:dyDescent="0.4">
      <c r="A222" s="9"/>
      <c r="B222" s="6"/>
      <c r="C222" s="6"/>
      <c r="D222" s="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 s="3" customFormat="1" ht="15.5" x14ac:dyDescent="0.35">
      <c r="A223" s="32"/>
      <c r="B223" s="33"/>
      <c r="C223" s="33"/>
      <c r="D223" s="33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opLeftCell="A228" workbookViewId="0">
      <selection activeCell="A247" sqref="A247"/>
    </sheetView>
  </sheetViews>
  <sheetFormatPr defaultColWidth="8.90625" defaultRowHeight="17" x14ac:dyDescent="0.4"/>
  <cols>
    <col min="1" max="1" width="18.6328125" style="282" customWidth="1"/>
    <col min="2" max="2" width="65.6328125" style="283" customWidth="1"/>
    <col min="3" max="3" width="19.6328125" style="283" customWidth="1"/>
    <col min="4" max="4" width="18.6328125" style="283" customWidth="1"/>
    <col min="5" max="17" width="11.6328125" style="265" customWidth="1"/>
    <col min="18" max="256" width="8.90625" style="251"/>
    <col min="257" max="257" width="18.6328125" style="251" customWidth="1"/>
    <col min="258" max="258" width="65.6328125" style="251" customWidth="1"/>
    <col min="259" max="259" width="19.6328125" style="251" customWidth="1"/>
    <col min="260" max="260" width="18.6328125" style="251" customWidth="1"/>
    <col min="261" max="273" width="11.6328125" style="251" customWidth="1"/>
    <col min="274" max="512" width="8.90625" style="251"/>
    <col min="513" max="513" width="18.6328125" style="251" customWidth="1"/>
    <col min="514" max="514" width="65.6328125" style="251" customWidth="1"/>
    <col min="515" max="515" width="19.6328125" style="251" customWidth="1"/>
    <col min="516" max="516" width="18.6328125" style="251" customWidth="1"/>
    <col min="517" max="529" width="11.6328125" style="251" customWidth="1"/>
    <col min="530" max="768" width="8.90625" style="251"/>
    <col min="769" max="769" width="18.6328125" style="251" customWidth="1"/>
    <col min="770" max="770" width="65.6328125" style="251" customWidth="1"/>
    <col min="771" max="771" width="19.6328125" style="251" customWidth="1"/>
    <col min="772" max="772" width="18.6328125" style="251" customWidth="1"/>
    <col min="773" max="785" width="11.6328125" style="251" customWidth="1"/>
    <col min="786" max="1024" width="8.90625" style="251"/>
    <col min="1025" max="1025" width="18.6328125" style="251" customWidth="1"/>
    <col min="1026" max="1026" width="65.6328125" style="251" customWidth="1"/>
    <col min="1027" max="1027" width="19.6328125" style="251" customWidth="1"/>
    <col min="1028" max="1028" width="18.6328125" style="251" customWidth="1"/>
    <col min="1029" max="1041" width="11.6328125" style="251" customWidth="1"/>
    <col min="1042" max="1280" width="8.90625" style="251"/>
    <col min="1281" max="1281" width="18.6328125" style="251" customWidth="1"/>
    <col min="1282" max="1282" width="65.6328125" style="251" customWidth="1"/>
    <col min="1283" max="1283" width="19.6328125" style="251" customWidth="1"/>
    <col min="1284" max="1284" width="18.6328125" style="251" customWidth="1"/>
    <col min="1285" max="1297" width="11.6328125" style="251" customWidth="1"/>
    <col min="1298" max="1536" width="8.90625" style="251"/>
    <col min="1537" max="1537" width="18.6328125" style="251" customWidth="1"/>
    <col min="1538" max="1538" width="65.6328125" style="251" customWidth="1"/>
    <col min="1539" max="1539" width="19.6328125" style="251" customWidth="1"/>
    <col min="1540" max="1540" width="18.6328125" style="251" customWidth="1"/>
    <col min="1541" max="1553" width="11.6328125" style="251" customWidth="1"/>
    <col min="1554" max="1792" width="8.90625" style="251"/>
    <col min="1793" max="1793" width="18.6328125" style="251" customWidth="1"/>
    <col min="1794" max="1794" width="65.6328125" style="251" customWidth="1"/>
    <col min="1795" max="1795" width="19.6328125" style="251" customWidth="1"/>
    <col min="1796" max="1796" width="18.6328125" style="251" customWidth="1"/>
    <col min="1797" max="1809" width="11.6328125" style="251" customWidth="1"/>
    <col min="1810" max="2048" width="8.90625" style="251"/>
    <col min="2049" max="2049" width="18.6328125" style="251" customWidth="1"/>
    <col min="2050" max="2050" width="65.6328125" style="251" customWidth="1"/>
    <col min="2051" max="2051" width="19.6328125" style="251" customWidth="1"/>
    <col min="2052" max="2052" width="18.6328125" style="251" customWidth="1"/>
    <col min="2053" max="2065" width="11.6328125" style="251" customWidth="1"/>
    <col min="2066" max="2304" width="8.90625" style="251"/>
    <col min="2305" max="2305" width="18.6328125" style="251" customWidth="1"/>
    <col min="2306" max="2306" width="65.6328125" style="251" customWidth="1"/>
    <col min="2307" max="2307" width="19.6328125" style="251" customWidth="1"/>
    <col min="2308" max="2308" width="18.6328125" style="251" customWidth="1"/>
    <col min="2309" max="2321" width="11.6328125" style="251" customWidth="1"/>
    <col min="2322" max="2560" width="8.90625" style="251"/>
    <col min="2561" max="2561" width="18.6328125" style="251" customWidth="1"/>
    <col min="2562" max="2562" width="65.6328125" style="251" customWidth="1"/>
    <col min="2563" max="2563" width="19.6328125" style="251" customWidth="1"/>
    <col min="2564" max="2564" width="18.6328125" style="251" customWidth="1"/>
    <col min="2565" max="2577" width="11.6328125" style="251" customWidth="1"/>
    <col min="2578" max="2816" width="8.90625" style="251"/>
    <col min="2817" max="2817" width="18.6328125" style="251" customWidth="1"/>
    <col min="2818" max="2818" width="65.6328125" style="251" customWidth="1"/>
    <col min="2819" max="2819" width="19.6328125" style="251" customWidth="1"/>
    <col min="2820" max="2820" width="18.6328125" style="251" customWidth="1"/>
    <col min="2821" max="2833" width="11.6328125" style="251" customWidth="1"/>
    <col min="2834" max="3072" width="8.90625" style="251"/>
    <col min="3073" max="3073" width="18.6328125" style="251" customWidth="1"/>
    <col min="3074" max="3074" width="65.6328125" style="251" customWidth="1"/>
    <col min="3075" max="3075" width="19.6328125" style="251" customWidth="1"/>
    <col min="3076" max="3076" width="18.6328125" style="251" customWidth="1"/>
    <col min="3077" max="3089" width="11.6328125" style="251" customWidth="1"/>
    <col min="3090" max="3328" width="8.90625" style="251"/>
    <col min="3329" max="3329" width="18.6328125" style="251" customWidth="1"/>
    <col min="3330" max="3330" width="65.6328125" style="251" customWidth="1"/>
    <col min="3331" max="3331" width="19.6328125" style="251" customWidth="1"/>
    <col min="3332" max="3332" width="18.6328125" style="251" customWidth="1"/>
    <col min="3333" max="3345" width="11.6328125" style="251" customWidth="1"/>
    <col min="3346" max="3584" width="8.90625" style="251"/>
    <col min="3585" max="3585" width="18.6328125" style="251" customWidth="1"/>
    <col min="3586" max="3586" width="65.6328125" style="251" customWidth="1"/>
    <col min="3587" max="3587" width="19.6328125" style="251" customWidth="1"/>
    <col min="3588" max="3588" width="18.6328125" style="251" customWidth="1"/>
    <col min="3589" max="3601" width="11.6328125" style="251" customWidth="1"/>
    <col min="3602" max="3840" width="8.90625" style="251"/>
    <col min="3841" max="3841" width="18.6328125" style="251" customWidth="1"/>
    <col min="3842" max="3842" width="65.6328125" style="251" customWidth="1"/>
    <col min="3843" max="3843" width="19.6328125" style="251" customWidth="1"/>
    <col min="3844" max="3844" width="18.6328125" style="251" customWidth="1"/>
    <col min="3845" max="3857" width="11.6328125" style="251" customWidth="1"/>
    <col min="3858" max="4096" width="8.90625" style="251"/>
    <col min="4097" max="4097" width="18.6328125" style="251" customWidth="1"/>
    <col min="4098" max="4098" width="65.6328125" style="251" customWidth="1"/>
    <col min="4099" max="4099" width="19.6328125" style="251" customWidth="1"/>
    <col min="4100" max="4100" width="18.6328125" style="251" customWidth="1"/>
    <col min="4101" max="4113" width="11.6328125" style="251" customWidth="1"/>
    <col min="4114" max="4352" width="8.90625" style="251"/>
    <col min="4353" max="4353" width="18.6328125" style="251" customWidth="1"/>
    <col min="4354" max="4354" width="65.6328125" style="251" customWidth="1"/>
    <col min="4355" max="4355" width="19.6328125" style="251" customWidth="1"/>
    <col min="4356" max="4356" width="18.6328125" style="251" customWidth="1"/>
    <col min="4357" max="4369" width="11.6328125" style="251" customWidth="1"/>
    <col min="4370" max="4608" width="8.90625" style="251"/>
    <col min="4609" max="4609" width="18.6328125" style="251" customWidth="1"/>
    <col min="4610" max="4610" width="65.6328125" style="251" customWidth="1"/>
    <col min="4611" max="4611" width="19.6328125" style="251" customWidth="1"/>
    <col min="4612" max="4612" width="18.6328125" style="251" customWidth="1"/>
    <col min="4613" max="4625" width="11.6328125" style="251" customWidth="1"/>
    <col min="4626" max="4864" width="8.90625" style="251"/>
    <col min="4865" max="4865" width="18.6328125" style="251" customWidth="1"/>
    <col min="4866" max="4866" width="65.6328125" style="251" customWidth="1"/>
    <col min="4867" max="4867" width="19.6328125" style="251" customWidth="1"/>
    <col min="4868" max="4868" width="18.6328125" style="251" customWidth="1"/>
    <col min="4869" max="4881" width="11.6328125" style="251" customWidth="1"/>
    <col min="4882" max="5120" width="8.90625" style="251"/>
    <col min="5121" max="5121" width="18.6328125" style="251" customWidth="1"/>
    <col min="5122" max="5122" width="65.6328125" style="251" customWidth="1"/>
    <col min="5123" max="5123" width="19.6328125" style="251" customWidth="1"/>
    <col min="5124" max="5124" width="18.6328125" style="251" customWidth="1"/>
    <col min="5125" max="5137" width="11.6328125" style="251" customWidth="1"/>
    <col min="5138" max="5376" width="8.90625" style="251"/>
    <col min="5377" max="5377" width="18.6328125" style="251" customWidth="1"/>
    <col min="5378" max="5378" width="65.6328125" style="251" customWidth="1"/>
    <col min="5379" max="5379" width="19.6328125" style="251" customWidth="1"/>
    <col min="5380" max="5380" width="18.6328125" style="251" customWidth="1"/>
    <col min="5381" max="5393" width="11.6328125" style="251" customWidth="1"/>
    <col min="5394" max="5632" width="8.90625" style="251"/>
    <col min="5633" max="5633" width="18.6328125" style="251" customWidth="1"/>
    <col min="5634" max="5634" width="65.6328125" style="251" customWidth="1"/>
    <col min="5635" max="5635" width="19.6328125" style="251" customWidth="1"/>
    <col min="5636" max="5636" width="18.6328125" style="251" customWidth="1"/>
    <col min="5637" max="5649" width="11.6328125" style="251" customWidth="1"/>
    <col min="5650" max="5888" width="8.90625" style="251"/>
    <col min="5889" max="5889" width="18.6328125" style="251" customWidth="1"/>
    <col min="5890" max="5890" width="65.6328125" style="251" customWidth="1"/>
    <col min="5891" max="5891" width="19.6328125" style="251" customWidth="1"/>
    <col min="5892" max="5892" width="18.6328125" style="251" customWidth="1"/>
    <col min="5893" max="5905" width="11.6328125" style="251" customWidth="1"/>
    <col min="5906" max="6144" width="8.90625" style="251"/>
    <col min="6145" max="6145" width="18.6328125" style="251" customWidth="1"/>
    <col min="6146" max="6146" width="65.6328125" style="251" customWidth="1"/>
    <col min="6147" max="6147" width="19.6328125" style="251" customWidth="1"/>
    <col min="6148" max="6148" width="18.6328125" style="251" customWidth="1"/>
    <col min="6149" max="6161" width="11.6328125" style="251" customWidth="1"/>
    <col min="6162" max="6400" width="8.90625" style="251"/>
    <col min="6401" max="6401" width="18.6328125" style="251" customWidth="1"/>
    <col min="6402" max="6402" width="65.6328125" style="251" customWidth="1"/>
    <col min="6403" max="6403" width="19.6328125" style="251" customWidth="1"/>
    <col min="6404" max="6404" width="18.6328125" style="251" customWidth="1"/>
    <col min="6405" max="6417" width="11.6328125" style="251" customWidth="1"/>
    <col min="6418" max="6656" width="8.90625" style="251"/>
    <col min="6657" max="6657" width="18.6328125" style="251" customWidth="1"/>
    <col min="6658" max="6658" width="65.6328125" style="251" customWidth="1"/>
    <col min="6659" max="6659" width="19.6328125" style="251" customWidth="1"/>
    <col min="6660" max="6660" width="18.6328125" style="251" customWidth="1"/>
    <col min="6661" max="6673" width="11.6328125" style="251" customWidth="1"/>
    <col min="6674" max="6912" width="8.90625" style="251"/>
    <col min="6913" max="6913" width="18.6328125" style="251" customWidth="1"/>
    <col min="6914" max="6914" width="65.6328125" style="251" customWidth="1"/>
    <col min="6915" max="6915" width="19.6328125" style="251" customWidth="1"/>
    <col min="6916" max="6916" width="18.6328125" style="251" customWidth="1"/>
    <col min="6917" max="6929" width="11.6328125" style="251" customWidth="1"/>
    <col min="6930" max="7168" width="8.90625" style="251"/>
    <col min="7169" max="7169" width="18.6328125" style="251" customWidth="1"/>
    <col min="7170" max="7170" width="65.6328125" style="251" customWidth="1"/>
    <col min="7171" max="7171" width="19.6328125" style="251" customWidth="1"/>
    <col min="7172" max="7172" width="18.6328125" style="251" customWidth="1"/>
    <col min="7173" max="7185" width="11.6328125" style="251" customWidth="1"/>
    <col min="7186" max="7424" width="8.90625" style="251"/>
    <col min="7425" max="7425" width="18.6328125" style="251" customWidth="1"/>
    <col min="7426" max="7426" width="65.6328125" style="251" customWidth="1"/>
    <col min="7427" max="7427" width="19.6328125" style="251" customWidth="1"/>
    <col min="7428" max="7428" width="18.6328125" style="251" customWidth="1"/>
    <col min="7429" max="7441" width="11.6328125" style="251" customWidth="1"/>
    <col min="7442" max="7680" width="8.90625" style="251"/>
    <col min="7681" max="7681" width="18.6328125" style="251" customWidth="1"/>
    <col min="7682" max="7682" width="65.6328125" style="251" customWidth="1"/>
    <col min="7683" max="7683" width="19.6328125" style="251" customWidth="1"/>
    <col min="7684" max="7684" width="18.6328125" style="251" customWidth="1"/>
    <col min="7685" max="7697" width="11.6328125" style="251" customWidth="1"/>
    <col min="7698" max="7936" width="8.90625" style="251"/>
    <col min="7937" max="7937" width="18.6328125" style="251" customWidth="1"/>
    <col min="7938" max="7938" width="65.6328125" style="251" customWidth="1"/>
    <col min="7939" max="7939" width="19.6328125" style="251" customWidth="1"/>
    <col min="7940" max="7940" width="18.6328125" style="251" customWidth="1"/>
    <col min="7941" max="7953" width="11.6328125" style="251" customWidth="1"/>
    <col min="7954" max="8192" width="8.90625" style="251"/>
    <col min="8193" max="8193" width="18.6328125" style="251" customWidth="1"/>
    <col min="8194" max="8194" width="65.6328125" style="251" customWidth="1"/>
    <col min="8195" max="8195" width="19.6328125" style="251" customWidth="1"/>
    <col min="8196" max="8196" width="18.6328125" style="251" customWidth="1"/>
    <col min="8197" max="8209" width="11.6328125" style="251" customWidth="1"/>
    <col min="8210" max="8448" width="8.90625" style="251"/>
    <col min="8449" max="8449" width="18.6328125" style="251" customWidth="1"/>
    <col min="8450" max="8450" width="65.6328125" style="251" customWidth="1"/>
    <col min="8451" max="8451" width="19.6328125" style="251" customWidth="1"/>
    <col min="8452" max="8452" width="18.6328125" style="251" customWidth="1"/>
    <col min="8453" max="8465" width="11.6328125" style="251" customWidth="1"/>
    <col min="8466" max="8704" width="8.90625" style="251"/>
    <col min="8705" max="8705" width="18.6328125" style="251" customWidth="1"/>
    <col min="8706" max="8706" width="65.6328125" style="251" customWidth="1"/>
    <col min="8707" max="8707" width="19.6328125" style="251" customWidth="1"/>
    <col min="8708" max="8708" width="18.6328125" style="251" customWidth="1"/>
    <col min="8709" max="8721" width="11.6328125" style="251" customWidth="1"/>
    <col min="8722" max="8960" width="8.90625" style="251"/>
    <col min="8961" max="8961" width="18.6328125" style="251" customWidth="1"/>
    <col min="8962" max="8962" width="65.6328125" style="251" customWidth="1"/>
    <col min="8963" max="8963" width="19.6328125" style="251" customWidth="1"/>
    <col min="8964" max="8964" width="18.6328125" style="251" customWidth="1"/>
    <col min="8965" max="8977" width="11.6328125" style="251" customWidth="1"/>
    <col min="8978" max="9216" width="8.90625" style="251"/>
    <col min="9217" max="9217" width="18.6328125" style="251" customWidth="1"/>
    <col min="9218" max="9218" width="65.6328125" style="251" customWidth="1"/>
    <col min="9219" max="9219" width="19.6328125" style="251" customWidth="1"/>
    <col min="9220" max="9220" width="18.6328125" style="251" customWidth="1"/>
    <col min="9221" max="9233" width="11.6328125" style="251" customWidth="1"/>
    <col min="9234" max="9472" width="8.90625" style="251"/>
    <col min="9473" max="9473" width="18.6328125" style="251" customWidth="1"/>
    <col min="9474" max="9474" width="65.6328125" style="251" customWidth="1"/>
    <col min="9475" max="9475" width="19.6328125" style="251" customWidth="1"/>
    <col min="9476" max="9476" width="18.6328125" style="251" customWidth="1"/>
    <col min="9477" max="9489" width="11.6328125" style="251" customWidth="1"/>
    <col min="9490" max="9728" width="8.90625" style="251"/>
    <col min="9729" max="9729" width="18.6328125" style="251" customWidth="1"/>
    <col min="9730" max="9730" width="65.6328125" style="251" customWidth="1"/>
    <col min="9731" max="9731" width="19.6328125" style="251" customWidth="1"/>
    <col min="9732" max="9732" width="18.6328125" style="251" customWidth="1"/>
    <col min="9733" max="9745" width="11.6328125" style="251" customWidth="1"/>
    <col min="9746" max="9984" width="8.90625" style="251"/>
    <col min="9985" max="9985" width="18.6328125" style="251" customWidth="1"/>
    <col min="9986" max="9986" width="65.6328125" style="251" customWidth="1"/>
    <col min="9987" max="9987" width="19.6328125" style="251" customWidth="1"/>
    <col min="9988" max="9988" width="18.6328125" style="251" customWidth="1"/>
    <col min="9989" max="10001" width="11.6328125" style="251" customWidth="1"/>
    <col min="10002" max="10240" width="8.90625" style="251"/>
    <col min="10241" max="10241" width="18.6328125" style="251" customWidth="1"/>
    <col min="10242" max="10242" width="65.6328125" style="251" customWidth="1"/>
    <col min="10243" max="10243" width="19.6328125" style="251" customWidth="1"/>
    <col min="10244" max="10244" width="18.6328125" style="251" customWidth="1"/>
    <col min="10245" max="10257" width="11.6328125" style="251" customWidth="1"/>
    <col min="10258" max="10496" width="8.90625" style="251"/>
    <col min="10497" max="10497" width="18.6328125" style="251" customWidth="1"/>
    <col min="10498" max="10498" width="65.6328125" style="251" customWidth="1"/>
    <col min="10499" max="10499" width="19.6328125" style="251" customWidth="1"/>
    <col min="10500" max="10500" width="18.6328125" style="251" customWidth="1"/>
    <col min="10501" max="10513" width="11.6328125" style="251" customWidth="1"/>
    <col min="10514" max="10752" width="8.90625" style="251"/>
    <col min="10753" max="10753" width="18.6328125" style="251" customWidth="1"/>
    <col min="10754" max="10754" width="65.6328125" style="251" customWidth="1"/>
    <col min="10755" max="10755" width="19.6328125" style="251" customWidth="1"/>
    <col min="10756" max="10756" width="18.6328125" style="251" customWidth="1"/>
    <col min="10757" max="10769" width="11.6328125" style="251" customWidth="1"/>
    <col min="10770" max="11008" width="8.90625" style="251"/>
    <col min="11009" max="11009" width="18.6328125" style="251" customWidth="1"/>
    <col min="11010" max="11010" width="65.6328125" style="251" customWidth="1"/>
    <col min="11011" max="11011" width="19.6328125" style="251" customWidth="1"/>
    <col min="11012" max="11012" width="18.6328125" style="251" customWidth="1"/>
    <col min="11013" max="11025" width="11.6328125" style="251" customWidth="1"/>
    <col min="11026" max="11264" width="8.90625" style="251"/>
    <col min="11265" max="11265" width="18.6328125" style="251" customWidth="1"/>
    <col min="11266" max="11266" width="65.6328125" style="251" customWidth="1"/>
    <col min="11267" max="11267" width="19.6328125" style="251" customWidth="1"/>
    <col min="11268" max="11268" width="18.6328125" style="251" customWidth="1"/>
    <col min="11269" max="11281" width="11.6328125" style="251" customWidth="1"/>
    <col min="11282" max="11520" width="8.90625" style="251"/>
    <col min="11521" max="11521" width="18.6328125" style="251" customWidth="1"/>
    <col min="11522" max="11522" width="65.6328125" style="251" customWidth="1"/>
    <col min="11523" max="11523" width="19.6328125" style="251" customWidth="1"/>
    <col min="11524" max="11524" width="18.6328125" style="251" customWidth="1"/>
    <col min="11525" max="11537" width="11.6328125" style="251" customWidth="1"/>
    <col min="11538" max="11776" width="8.90625" style="251"/>
    <col min="11777" max="11777" width="18.6328125" style="251" customWidth="1"/>
    <col min="11778" max="11778" width="65.6328125" style="251" customWidth="1"/>
    <col min="11779" max="11779" width="19.6328125" style="251" customWidth="1"/>
    <col min="11780" max="11780" width="18.6328125" style="251" customWidth="1"/>
    <col min="11781" max="11793" width="11.6328125" style="251" customWidth="1"/>
    <col min="11794" max="12032" width="8.90625" style="251"/>
    <col min="12033" max="12033" width="18.6328125" style="251" customWidth="1"/>
    <col min="12034" max="12034" width="65.6328125" style="251" customWidth="1"/>
    <col min="12035" max="12035" width="19.6328125" style="251" customWidth="1"/>
    <col min="12036" max="12036" width="18.6328125" style="251" customWidth="1"/>
    <col min="12037" max="12049" width="11.6328125" style="251" customWidth="1"/>
    <col min="12050" max="12288" width="8.90625" style="251"/>
    <col min="12289" max="12289" width="18.6328125" style="251" customWidth="1"/>
    <col min="12290" max="12290" width="65.6328125" style="251" customWidth="1"/>
    <col min="12291" max="12291" width="19.6328125" style="251" customWidth="1"/>
    <col min="12292" max="12292" width="18.6328125" style="251" customWidth="1"/>
    <col min="12293" max="12305" width="11.6328125" style="251" customWidth="1"/>
    <col min="12306" max="12544" width="8.90625" style="251"/>
    <col min="12545" max="12545" width="18.6328125" style="251" customWidth="1"/>
    <col min="12546" max="12546" width="65.6328125" style="251" customWidth="1"/>
    <col min="12547" max="12547" width="19.6328125" style="251" customWidth="1"/>
    <col min="12548" max="12548" width="18.6328125" style="251" customWidth="1"/>
    <col min="12549" max="12561" width="11.6328125" style="251" customWidth="1"/>
    <col min="12562" max="12800" width="8.90625" style="251"/>
    <col min="12801" max="12801" width="18.6328125" style="251" customWidth="1"/>
    <col min="12802" max="12802" width="65.6328125" style="251" customWidth="1"/>
    <col min="12803" max="12803" width="19.6328125" style="251" customWidth="1"/>
    <col min="12804" max="12804" width="18.6328125" style="251" customWidth="1"/>
    <col min="12805" max="12817" width="11.6328125" style="251" customWidth="1"/>
    <col min="12818" max="13056" width="8.90625" style="251"/>
    <col min="13057" max="13057" width="18.6328125" style="251" customWidth="1"/>
    <col min="13058" max="13058" width="65.6328125" style="251" customWidth="1"/>
    <col min="13059" max="13059" width="19.6328125" style="251" customWidth="1"/>
    <col min="13060" max="13060" width="18.6328125" style="251" customWidth="1"/>
    <col min="13061" max="13073" width="11.6328125" style="251" customWidth="1"/>
    <col min="13074" max="13312" width="8.90625" style="251"/>
    <col min="13313" max="13313" width="18.6328125" style="251" customWidth="1"/>
    <col min="13314" max="13314" width="65.6328125" style="251" customWidth="1"/>
    <col min="13315" max="13315" width="19.6328125" style="251" customWidth="1"/>
    <col min="13316" max="13316" width="18.6328125" style="251" customWidth="1"/>
    <col min="13317" max="13329" width="11.6328125" style="251" customWidth="1"/>
    <col min="13330" max="13568" width="8.90625" style="251"/>
    <col min="13569" max="13569" width="18.6328125" style="251" customWidth="1"/>
    <col min="13570" max="13570" width="65.6328125" style="251" customWidth="1"/>
    <col min="13571" max="13571" width="19.6328125" style="251" customWidth="1"/>
    <col min="13572" max="13572" width="18.6328125" style="251" customWidth="1"/>
    <col min="13573" max="13585" width="11.6328125" style="251" customWidth="1"/>
    <col min="13586" max="13824" width="8.90625" style="251"/>
    <col min="13825" max="13825" width="18.6328125" style="251" customWidth="1"/>
    <col min="13826" max="13826" width="65.6328125" style="251" customWidth="1"/>
    <col min="13827" max="13827" width="19.6328125" style="251" customWidth="1"/>
    <col min="13828" max="13828" width="18.6328125" style="251" customWidth="1"/>
    <col min="13829" max="13841" width="11.6328125" style="251" customWidth="1"/>
    <col min="13842" max="14080" width="8.90625" style="251"/>
    <col min="14081" max="14081" width="18.6328125" style="251" customWidth="1"/>
    <col min="14082" max="14082" width="65.6328125" style="251" customWidth="1"/>
    <col min="14083" max="14083" width="19.6328125" style="251" customWidth="1"/>
    <col min="14084" max="14084" width="18.6328125" style="251" customWidth="1"/>
    <col min="14085" max="14097" width="11.6328125" style="251" customWidth="1"/>
    <col min="14098" max="14336" width="8.90625" style="251"/>
    <col min="14337" max="14337" width="18.6328125" style="251" customWidth="1"/>
    <col min="14338" max="14338" width="65.6328125" style="251" customWidth="1"/>
    <col min="14339" max="14339" width="19.6328125" style="251" customWidth="1"/>
    <col min="14340" max="14340" width="18.6328125" style="251" customWidth="1"/>
    <col min="14341" max="14353" width="11.6328125" style="251" customWidth="1"/>
    <col min="14354" max="14592" width="8.90625" style="251"/>
    <col min="14593" max="14593" width="18.6328125" style="251" customWidth="1"/>
    <col min="14594" max="14594" width="65.6328125" style="251" customWidth="1"/>
    <col min="14595" max="14595" width="19.6328125" style="251" customWidth="1"/>
    <col min="14596" max="14596" width="18.6328125" style="251" customWidth="1"/>
    <col min="14597" max="14609" width="11.6328125" style="251" customWidth="1"/>
    <col min="14610" max="14848" width="8.90625" style="251"/>
    <col min="14849" max="14849" width="18.6328125" style="251" customWidth="1"/>
    <col min="14850" max="14850" width="65.6328125" style="251" customWidth="1"/>
    <col min="14851" max="14851" width="19.6328125" style="251" customWidth="1"/>
    <col min="14852" max="14852" width="18.6328125" style="251" customWidth="1"/>
    <col min="14853" max="14865" width="11.6328125" style="251" customWidth="1"/>
    <col min="14866" max="15104" width="8.90625" style="251"/>
    <col min="15105" max="15105" width="18.6328125" style="251" customWidth="1"/>
    <col min="15106" max="15106" width="65.6328125" style="251" customWidth="1"/>
    <col min="15107" max="15107" width="19.6328125" style="251" customWidth="1"/>
    <col min="15108" max="15108" width="18.6328125" style="251" customWidth="1"/>
    <col min="15109" max="15121" width="11.6328125" style="251" customWidth="1"/>
    <col min="15122" max="15360" width="8.90625" style="251"/>
    <col min="15361" max="15361" width="18.6328125" style="251" customWidth="1"/>
    <col min="15362" max="15362" width="65.6328125" style="251" customWidth="1"/>
    <col min="15363" max="15363" width="19.6328125" style="251" customWidth="1"/>
    <col min="15364" max="15364" width="18.6328125" style="251" customWidth="1"/>
    <col min="15365" max="15377" width="11.6328125" style="251" customWidth="1"/>
    <col min="15378" max="15616" width="8.90625" style="251"/>
    <col min="15617" max="15617" width="18.6328125" style="251" customWidth="1"/>
    <col min="15618" max="15618" width="65.6328125" style="251" customWidth="1"/>
    <col min="15619" max="15619" width="19.6328125" style="251" customWidth="1"/>
    <col min="15620" max="15620" width="18.6328125" style="251" customWidth="1"/>
    <col min="15621" max="15633" width="11.6328125" style="251" customWidth="1"/>
    <col min="15634" max="15872" width="8.90625" style="251"/>
    <col min="15873" max="15873" width="18.6328125" style="251" customWidth="1"/>
    <col min="15874" max="15874" width="65.6328125" style="251" customWidth="1"/>
    <col min="15875" max="15875" width="19.6328125" style="251" customWidth="1"/>
    <col min="15876" max="15876" width="18.6328125" style="251" customWidth="1"/>
    <col min="15877" max="15889" width="11.6328125" style="251" customWidth="1"/>
    <col min="15890" max="16128" width="8.90625" style="251"/>
    <col min="16129" max="16129" width="18.6328125" style="251" customWidth="1"/>
    <col min="16130" max="16130" width="65.6328125" style="251" customWidth="1"/>
    <col min="16131" max="16131" width="19.6328125" style="251" customWidth="1"/>
    <col min="16132" max="16132" width="18.6328125" style="251" customWidth="1"/>
    <col min="16133" max="16145" width="11.6328125" style="251" customWidth="1"/>
    <col min="16146" max="16384" width="8.90625" style="251"/>
  </cols>
  <sheetData>
    <row r="1" spans="1:17" x14ac:dyDescent="0.4">
      <c r="A1" s="247" t="s">
        <v>0</v>
      </c>
      <c r="B1" s="248"/>
      <c r="C1" s="249"/>
      <c r="D1" s="249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17" x14ac:dyDescent="0.4">
      <c r="A2" s="247" t="s">
        <v>1</v>
      </c>
      <c r="B2" s="248"/>
      <c r="C2" s="249"/>
      <c r="D2" s="249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17" x14ac:dyDescent="0.4">
      <c r="A3" s="252"/>
      <c r="B3" s="249"/>
      <c r="C3" s="249"/>
      <c r="D3" s="249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</row>
    <row r="4" spans="1:17" x14ac:dyDescent="0.4">
      <c r="A4" s="247" t="s">
        <v>2</v>
      </c>
      <c r="B4" s="248"/>
      <c r="C4" s="249"/>
      <c r="D4" s="249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7.5" thickBot="1" x14ac:dyDescent="0.45">
      <c r="A5" s="252"/>
      <c r="B5" s="249"/>
      <c r="C5" s="249"/>
      <c r="D5" s="249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7.5" thickBot="1" x14ac:dyDescent="0.45">
      <c r="A6" s="253" t="s">
        <v>3</v>
      </c>
      <c r="B6" s="254" t="s">
        <v>4</v>
      </c>
      <c r="C6" s="249"/>
      <c r="D6" s="249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7.5" thickBot="1" x14ac:dyDescent="0.45">
      <c r="A7" s="253" t="s">
        <v>5</v>
      </c>
      <c r="B7" s="254" t="s">
        <v>721</v>
      </c>
      <c r="C7" s="249"/>
      <c r="D7" s="249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</row>
    <row r="8" spans="1:17" ht="17.5" thickBot="1" x14ac:dyDescent="0.45">
      <c r="A8" s="252"/>
      <c r="B8" s="249"/>
      <c r="C8" s="249"/>
      <c r="D8" s="249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5"/>
    </row>
    <row r="9" spans="1:17" ht="17.5" thickBot="1" x14ac:dyDescent="0.45">
      <c r="A9" s="253" t="s">
        <v>7</v>
      </c>
      <c r="B9" s="256" t="s">
        <v>8</v>
      </c>
      <c r="C9" s="256" t="s">
        <v>9</v>
      </c>
      <c r="D9" s="256" t="s">
        <v>10</v>
      </c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5"/>
    </row>
    <row r="10" spans="1:17" ht="17.5" thickBot="1" x14ac:dyDescent="0.45">
      <c r="A10" s="257">
        <v>67477</v>
      </c>
      <c r="B10" s="254" t="s">
        <v>582</v>
      </c>
      <c r="C10" s="254" t="s">
        <v>583</v>
      </c>
      <c r="D10" s="258" t="s">
        <v>780</v>
      </c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5"/>
      <c r="P10" s="255"/>
      <c r="Q10" s="255"/>
    </row>
    <row r="11" spans="1:17" ht="17.5" thickBot="1" x14ac:dyDescent="0.45">
      <c r="A11" s="252"/>
      <c r="B11" s="249"/>
      <c r="C11" s="249"/>
      <c r="D11" s="249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</row>
    <row r="12" spans="1:17" ht="17.5" thickBot="1" x14ac:dyDescent="0.45">
      <c r="A12" s="259" t="s">
        <v>13</v>
      </c>
      <c r="B12" s="260"/>
      <c r="C12" s="249"/>
      <c r="D12" s="249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</row>
    <row r="13" spans="1:17" ht="17.5" thickBot="1" x14ac:dyDescent="0.45">
      <c r="A13" s="257" t="s">
        <v>14</v>
      </c>
      <c r="B13" s="249"/>
      <c r="C13" s="249"/>
      <c r="D13" s="249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</row>
    <row r="14" spans="1:17" x14ac:dyDescent="0.4">
      <c r="A14" s="261"/>
      <c r="B14" s="249"/>
      <c r="C14" s="249"/>
      <c r="D14" s="249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</row>
    <row r="15" spans="1:17" x14ac:dyDescent="0.4">
      <c r="A15" s="252"/>
      <c r="B15" s="249"/>
      <c r="C15" s="249"/>
      <c r="D15" s="249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</row>
    <row r="16" spans="1:17" x14ac:dyDescent="0.4">
      <c r="A16" s="247" t="s">
        <v>15</v>
      </c>
      <c r="B16" s="248"/>
      <c r="C16" s="249"/>
      <c r="D16" s="249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</row>
    <row r="17" spans="1:18" x14ac:dyDescent="0.4">
      <c r="A17" s="262"/>
      <c r="B17" s="249"/>
      <c r="C17" s="249"/>
      <c r="D17" s="249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</row>
    <row r="18" spans="1:18" ht="17.5" thickBot="1" x14ac:dyDescent="0.45">
      <c r="A18" s="252"/>
      <c r="B18" s="249"/>
      <c r="C18" s="249"/>
      <c r="D18" s="249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</row>
    <row r="19" spans="1:18" ht="17.5" thickBot="1" x14ac:dyDescent="0.45">
      <c r="A19" s="253" t="s">
        <v>16</v>
      </c>
      <c r="B19" s="256" t="s">
        <v>17</v>
      </c>
      <c r="C19" s="256" t="s">
        <v>18</v>
      </c>
      <c r="D19" s="249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</row>
    <row r="20" spans="1:18" ht="17.5" thickBot="1" x14ac:dyDescent="0.45">
      <c r="A20" s="257">
        <v>1</v>
      </c>
      <c r="B20" s="254" t="s">
        <v>19</v>
      </c>
      <c r="C20" s="254" t="s">
        <v>20</v>
      </c>
      <c r="D20" s="249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</row>
    <row r="21" spans="1:18" ht="17.5" thickBot="1" x14ac:dyDescent="0.45">
      <c r="A21" s="252"/>
      <c r="B21" s="249"/>
      <c r="C21" s="249"/>
      <c r="D21" s="249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</row>
    <row r="22" spans="1:18" ht="17.5" thickBot="1" x14ac:dyDescent="0.45">
      <c r="A22" s="253" t="s">
        <v>7</v>
      </c>
      <c r="B22" s="256" t="s">
        <v>16</v>
      </c>
      <c r="C22" s="256" t="s">
        <v>21</v>
      </c>
      <c r="D22" s="256" t="s">
        <v>22</v>
      </c>
      <c r="E22" s="263" t="s">
        <v>23</v>
      </c>
      <c r="F22" s="263" t="s">
        <v>24</v>
      </c>
      <c r="G22" s="263" t="s">
        <v>25</v>
      </c>
      <c r="H22" s="263" t="s">
        <v>26</v>
      </c>
      <c r="I22" s="263" t="s">
        <v>27</v>
      </c>
      <c r="J22" s="263" t="s">
        <v>28</v>
      </c>
      <c r="K22" s="263" t="s">
        <v>29</v>
      </c>
      <c r="L22" s="263" t="s">
        <v>30</v>
      </c>
      <c r="M22" s="263" t="s">
        <v>31</v>
      </c>
      <c r="N22" s="263" t="s">
        <v>32</v>
      </c>
      <c r="O22" s="263" t="s">
        <v>33</v>
      </c>
      <c r="P22" s="263" t="s">
        <v>34</v>
      </c>
      <c r="Q22" s="263" t="s">
        <v>35</v>
      </c>
    </row>
    <row r="23" spans="1:18" ht="17.5" thickBot="1" x14ac:dyDescent="0.45">
      <c r="A23" s="257">
        <v>67477</v>
      </c>
      <c r="B23" s="254">
        <v>1</v>
      </c>
      <c r="C23" s="254" t="s">
        <v>36</v>
      </c>
      <c r="D23" s="254">
        <v>4</v>
      </c>
      <c r="E23" s="264">
        <v>244</v>
      </c>
      <c r="F23" s="264">
        <v>191.73703703703708</v>
      </c>
      <c r="G23" s="264">
        <v>166.97407407407405</v>
      </c>
      <c r="H23" s="264">
        <v>25.048148148148147</v>
      </c>
      <c r="I23" s="264">
        <v>0.62962962962962965</v>
      </c>
      <c r="J23" s="265">
        <v>7.0370370370370361E-2</v>
      </c>
      <c r="K23" s="264">
        <v>0.49629629629629624</v>
      </c>
      <c r="L23" s="264">
        <v>0.46666666666666673</v>
      </c>
      <c r="M23" s="264">
        <v>10.137037037037036</v>
      </c>
      <c r="N23" s="264">
        <v>6.9222222222222225</v>
      </c>
      <c r="O23" s="264">
        <v>78.903703703703712</v>
      </c>
      <c r="P23" s="264">
        <v>223</v>
      </c>
      <c r="Q23" s="264">
        <v>948.38518518518549</v>
      </c>
      <c r="R23" s="266"/>
    </row>
    <row r="24" spans="1:18" ht="17.5" thickBot="1" x14ac:dyDescent="0.45">
      <c r="A24" s="257">
        <v>67477</v>
      </c>
      <c r="B24" s="254">
        <v>1</v>
      </c>
      <c r="C24" s="254" t="s">
        <v>37</v>
      </c>
      <c r="D24" s="254">
        <v>98</v>
      </c>
      <c r="E24" s="264">
        <v>29</v>
      </c>
      <c r="F24" s="264">
        <v>29</v>
      </c>
      <c r="G24" s="264">
        <v>29</v>
      </c>
      <c r="H24" s="264">
        <v>29</v>
      </c>
      <c r="I24" s="264">
        <v>29</v>
      </c>
      <c r="J24" s="264">
        <v>29</v>
      </c>
      <c r="K24" s="264">
        <v>29</v>
      </c>
      <c r="L24" s="264">
        <v>29</v>
      </c>
      <c r="M24" s="264">
        <v>29</v>
      </c>
      <c r="N24" s="264">
        <v>29</v>
      </c>
      <c r="O24" s="264">
        <v>29</v>
      </c>
      <c r="P24" s="264">
        <v>29</v>
      </c>
      <c r="Q24" s="264">
        <v>29</v>
      </c>
    </row>
    <row r="25" spans="1:18" ht="17.5" thickBot="1" x14ac:dyDescent="0.45">
      <c r="A25" s="257"/>
      <c r="B25" s="254"/>
      <c r="C25" s="254"/>
      <c r="D25" s="254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</row>
    <row r="26" spans="1:18" ht="17.5" thickBot="1" x14ac:dyDescent="0.45">
      <c r="A26" s="257"/>
      <c r="B26" s="254"/>
      <c r="C26" s="254"/>
      <c r="D26" s="254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</row>
    <row r="27" spans="1:18" s="270" customFormat="1" ht="17.5" thickBot="1" x14ac:dyDescent="0.45">
      <c r="A27" s="262"/>
      <c r="B27" s="268"/>
      <c r="C27" s="268"/>
      <c r="D27" s="268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</row>
    <row r="28" spans="1:18" s="270" customFormat="1" ht="17.5" thickBot="1" x14ac:dyDescent="0.45">
      <c r="A28" s="253" t="s">
        <v>16</v>
      </c>
      <c r="B28" s="256" t="s">
        <v>17</v>
      </c>
      <c r="C28" s="256" t="s">
        <v>18</v>
      </c>
      <c r="D28" s="268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</row>
    <row r="29" spans="1:18" s="270" customFormat="1" ht="17.5" thickBot="1" x14ac:dyDescent="0.45">
      <c r="A29" s="253">
        <v>2</v>
      </c>
      <c r="B29" s="256" t="s">
        <v>38</v>
      </c>
      <c r="C29" s="256" t="s">
        <v>39</v>
      </c>
      <c r="D29" s="268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</row>
    <row r="30" spans="1:18" s="270" customFormat="1" ht="17.5" thickBot="1" x14ac:dyDescent="0.45">
      <c r="A30" s="262"/>
      <c r="B30" s="268"/>
      <c r="C30" s="268"/>
      <c r="D30" s="268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</row>
    <row r="31" spans="1:18" s="270" customFormat="1" ht="17.5" thickBot="1" x14ac:dyDescent="0.45">
      <c r="A31" s="253" t="s">
        <v>7</v>
      </c>
      <c r="B31" s="256" t="s">
        <v>16</v>
      </c>
      <c r="C31" s="256" t="s">
        <v>21</v>
      </c>
      <c r="D31" s="256" t="s">
        <v>22</v>
      </c>
      <c r="E31" s="263" t="s">
        <v>23</v>
      </c>
      <c r="F31" s="263" t="s">
        <v>24</v>
      </c>
      <c r="G31" s="263" t="s">
        <v>25</v>
      </c>
      <c r="H31" s="263" t="s">
        <v>26</v>
      </c>
      <c r="I31" s="263" t="s">
        <v>27</v>
      </c>
      <c r="J31" s="263" t="s">
        <v>28</v>
      </c>
      <c r="K31" s="263" t="s">
        <v>29</v>
      </c>
      <c r="L31" s="263" t="s">
        <v>30</v>
      </c>
      <c r="M31" s="263" t="s">
        <v>31</v>
      </c>
      <c r="N31" s="263" t="s">
        <v>32</v>
      </c>
      <c r="O31" s="263" t="s">
        <v>33</v>
      </c>
      <c r="P31" s="263" t="s">
        <v>34</v>
      </c>
      <c r="Q31" s="263" t="s">
        <v>35</v>
      </c>
    </row>
    <row r="32" spans="1:18" s="270" customFormat="1" ht="17.5" thickBot="1" x14ac:dyDescent="0.45">
      <c r="A32" s="253">
        <v>67477</v>
      </c>
      <c r="B32" s="256">
        <v>2</v>
      </c>
      <c r="C32" s="256" t="s">
        <v>40</v>
      </c>
      <c r="D32" s="256">
        <v>5</v>
      </c>
      <c r="E32" s="271">
        <v>27</v>
      </c>
      <c r="F32" s="271">
        <v>26</v>
      </c>
      <c r="G32" s="271">
        <v>27</v>
      </c>
      <c r="H32" s="271">
        <v>25</v>
      </c>
      <c r="I32" s="271">
        <v>5</v>
      </c>
      <c r="J32" s="271">
        <v>1</v>
      </c>
      <c r="K32" s="271">
        <v>2</v>
      </c>
      <c r="L32" s="271">
        <v>2</v>
      </c>
      <c r="M32" s="271">
        <v>5</v>
      </c>
      <c r="N32" s="271">
        <v>15</v>
      </c>
      <c r="O32" s="271">
        <v>27</v>
      </c>
      <c r="P32" s="271">
        <v>27</v>
      </c>
      <c r="Q32" s="271">
        <v>189</v>
      </c>
    </row>
    <row r="33" spans="1:18" s="270" customFormat="1" ht="17.5" thickBot="1" x14ac:dyDescent="0.45">
      <c r="A33" s="253">
        <v>67477</v>
      </c>
      <c r="B33" s="256">
        <v>2</v>
      </c>
      <c r="C33" s="256" t="s">
        <v>37</v>
      </c>
      <c r="D33" s="256">
        <v>98</v>
      </c>
      <c r="E33" s="264">
        <v>29</v>
      </c>
      <c r="F33" s="264">
        <v>29</v>
      </c>
      <c r="G33" s="264">
        <v>29</v>
      </c>
      <c r="H33" s="264">
        <v>29</v>
      </c>
      <c r="I33" s="264">
        <v>29</v>
      </c>
      <c r="J33" s="264">
        <v>29</v>
      </c>
      <c r="K33" s="264">
        <v>29</v>
      </c>
      <c r="L33" s="264">
        <v>29</v>
      </c>
      <c r="M33" s="264">
        <v>29</v>
      </c>
      <c r="N33" s="264">
        <v>29</v>
      </c>
      <c r="O33" s="264">
        <v>29</v>
      </c>
      <c r="P33" s="264">
        <v>29</v>
      </c>
      <c r="Q33" s="264">
        <v>29</v>
      </c>
    </row>
    <row r="34" spans="1:18" ht="17.5" thickBot="1" x14ac:dyDescent="0.45">
      <c r="A34" s="257"/>
      <c r="B34" s="254"/>
      <c r="C34" s="254"/>
      <c r="D34" s="254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</row>
    <row r="35" spans="1:18" ht="17.5" thickBot="1" x14ac:dyDescent="0.45">
      <c r="A35" s="257"/>
      <c r="B35" s="254"/>
      <c r="C35" s="254"/>
      <c r="D35" s="254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</row>
    <row r="36" spans="1:18" ht="17.5" thickBot="1" x14ac:dyDescent="0.45">
      <c r="A36" s="252"/>
      <c r="B36" s="249"/>
      <c r="C36" s="249"/>
      <c r="D36" s="249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</row>
    <row r="37" spans="1:18" ht="17.5" thickBot="1" x14ac:dyDescent="0.45">
      <c r="A37" s="257" t="s">
        <v>16</v>
      </c>
      <c r="B37" s="254" t="s">
        <v>17</v>
      </c>
      <c r="C37" s="254" t="s">
        <v>18</v>
      </c>
      <c r="D37" s="249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</row>
    <row r="38" spans="1:18" ht="17.5" thickBot="1" x14ac:dyDescent="0.45">
      <c r="A38" s="257">
        <v>3</v>
      </c>
      <c r="B38" s="254" t="s">
        <v>41</v>
      </c>
      <c r="C38" s="254" t="s">
        <v>42</v>
      </c>
      <c r="D38" s="249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</row>
    <row r="39" spans="1:18" ht="17.5" thickBot="1" x14ac:dyDescent="0.45">
      <c r="A39" s="252"/>
      <c r="B39" s="249"/>
      <c r="C39" s="249"/>
      <c r="D39" s="249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</row>
    <row r="40" spans="1:18" ht="17.5" thickBot="1" x14ac:dyDescent="0.45">
      <c r="A40" s="253" t="s">
        <v>7</v>
      </c>
      <c r="B40" s="256" t="s">
        <v>16</v>
      </c>
      <c r="C40" s="256" t="s">
        <v>21</v>
      </c>
      <c r="D40" s="256" t="s">
        <v>22</v>
      </c>
      <c r="E40" s="263" t="s">
        <v>23</v>
      </c>
      <c r="F40" s="263" t="s">
        <v>24</v>
      </c>
      <c r="G40" s="263" t="s">
        <v>25</v>
      </c>
      <c r="H40" s="263" t="s">
        <v>26</v>
      </c>
      <c r="I40" s="263" t="s">
        <v>27</v>
      </c>
      <c r="J40" s="263" t="s">
        <v>28</v>
      </c>
      <c r="K40" s="263" t="s">
        <v>29</v>
      </c>
      <c r="L40" s="263" t="s">
        <v>30</v>
      </c>
      <c r="M40" s="263" t="s">
        <v>31</v>
      </c>
      <c r="N40" s="263" t="s">
        <v>32</v>
      </c>
      <c r="O40" s="263" t="s">
        <v>33</v>
      </c>
      <c r="P40" s="263" t="s">
        <v>34</v>
      </c>
      <c r="Q40" s="263" t="s">
        <v>35</v>
      </c>
    </row>
    <row r="41" spans="1:18" ht="17.5" thickBot="1" x14ac:dyDescent="0.45">
      <c r="A41" s="257">
        <v>67477</v>
      </c>
      <c r="B41" s="254">
        <v>3</v>
      </c>
      <c r="C41" s="254" t="s">
        <v>43</v>
      </c>
      <c r="D41" s="254">
        <v>1</v>
      </c>
      <c r="E41" s="251">
        <v>16.5</v>
      </c>
      <c r="F41" s="251">
        <v>16.2</v>
      </c>
      <c r="G41" s="251">
        <v>16.2</v>
      </c>
      <c r="H41" s="251">
        <v>15</v>
      </c>
      <c r="I41" s="251">
        <v>12.5</v>
      </c>
      <c r="J41" s="251">
        <v>10</v>
      </c>
      <c r="K41" s="251">
        <v>9.4</v>
      </c>
      <c r="L41" s="251">
        <v>11.2</v>
      </c>
      <c r="M41" s="251">
        <v>14.1</v>
      </c>
      <c r="N41" s="251">
        <v>16.600000000000001</v>
      </c>
      <c r="O41" s="251">
        <v>16.7</v>
      </c>
      <c r="P41" s="251">
        <v>16.600000000000001</v>
      </c>
      <c r="Q41" s="264">
        <v>14.036363636363637</v>
      </c>
    </row>
    <row r="42" spans="1:18" ht="17.5" thickBot="1" x14ac:dyDescent="0.45">
      <c r="A42" s="257">
        <v>67477</v>
      </c>
      <c r="B42" s="254">
        <v>3</v>
      </c>
      <c r="C42" s="254" t="s">
        <v>37</v>
      </c>
      <c r="D42" s="254">
        <v>98</v>
      </c>
      <c r="E42" s="264">
        <v>29</v>
      </c>
      <c r="F42" s="264">
        <v>29</v>
      </c>
      <c r="G42" s="264">
        <v>27</v>
      </c>
      <c r="H42" s="264">
        <v>26</v>
      </c>
      <c r="I42" s="264">
        <v>24</v>
      </c>
      <c r="J42" s="264">
        <v>26</v>
      </c>
      <c r="K42" s="264">
        <v>25</v>
      </c>
      <c r="L42" s="264">
        <v>24</v>
      </c>
      <c r="M42" s="264">
        <v>28</v>
      </c>
      <c r="N42" s="264">
        <v>26</v>
      </c>
      <c r="O42" s="264">
        <v>27</v>
      </c>
      <c r="P42" s="265">
        <v>26</v>
      </c>
      <c r="Q42" s="264">
        <v>28</v>
      </c>
      <c r="R42" s="266"/>
    </row>
    <row r="43" spans="1:18" ht="17.5" thickBot="1" x14ac:dyDescent="0.45">
      <c r="A43" s="257"/>
      <c r="B43" s="254"/>
      <c r="C43" s="254"/>
      <c r="D43" s="254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</row>
    <row r="44" spans="1:18" ht="17.5" thickBot="1" x14ac:dyDescent="0.45">
      <c r="A44" s="257"/>
      <c r="B44" s="254"/>
      <c r="C44" s="254"/>
      <c r="D44" s="254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</row>
    <row r="45" spans="1:18" s="270" customFormat="1" ht="17.5" thickBot="1" x14ac:dyDescent="0.45">
      <c r="A45" s="262"/>
      <c r="B45" s="268"/>
      <c r="C45" s="268"/>
      <c r="D45" s="268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</row>
    <row r="46" spans="1:18" s="270" customFormat="1" ht="17.5" thickBot="1" x14ac:dyDescent="0.45">
      <c r="A46" s="253" t="s">
        <v>16</v>
      </c>
      <c r="B46" s="256" t="s">
        <v>17</v>
      </c>
      <c r="C46" s="256" t="s">
        <v>18</v>
      </c>
      <c r="D46" s="268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</row>
    <row r="47" spans="1:18" s="270" customFormat="1" ht="17.5" thickBot="1" x14ac:dyDescent="0.45">
      <c r="A47" s="253">
        <v>4</v>
      </c>
      <c r="B47" s="256" t="s">
        <v>44</v>
      </c>
      <c r="C47" s="256" t="s">
        <v>42</v>
      </c>
      <c r="D47" s="268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</row>
    <row r="48" spans="1:18" s="270" customFormat="1" ht="17.5" thickBot="1" x14ac:dyDescent="0.45">
      <c r="A48" s="262"/>
      <c r="B48" s="268"/>
      <c r="C48" s="268"/>
      <c r="D48" s="268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</row>
    <row r="49" spans="1:18" s="270" customFormat="1" ht="17.5" thickBot="1" x14ac:dyDescent="0.45">
      <c r="A49" s="253" t="s">
        <v>7</v>
      </c>
      <c r="B49" s="256" t="s">
        <v>16</v>
      </c>
      <c r="C49" s="256" t="s">
        <v>21</v>
      </c>
      <c r="D49" s="256" t="s">
        <v>22</v>
      </c>
      <c r="E49" s="272" t="s">
        <v>23</v>
      </c>
      <c r="F49" s="272" t="s">
        <v>24</v>
      </c>
      <c r="G49" s="272" t="s">
        <v>25</v>
      </c>
      <c r="H49" s="272" t="s">
        <v>26</v>
      </c>
      <c r="I49" s="272" t="s">
        <v>27</v>
      </c>
      <c r="J49" s="272" t="s">
        <v>28</v>
      </c>
      <c r="K49" s="272" t="s">
        <v>29</v>
      </c>
      <c r="L49" s="272" t="s">
        <v>30</v>
      </c>
      <c r="M49" s="272" t="s">
        <v>31</v>
      </c>
      <c r="N49" s="272" t="s">
        <v>32</v>
      </c>
      <c r="O49" s="272" t="s">
        <v>33</v>
      </c>
      <c r="P49" s="272" t="s">
        <v>34</v>
      </c>
      <c r="Q49" s="272" t="s">
        <v>35</v>
      </c>
    </row>
    <row r="50" spans="1:18" s="270" customFormat="1" ht="17.5" thickBot="1" x14ac:dyDescent="0.45">
      <c r="A50" s="253">
        <v>67477</v>
      </c>
      <c r="B50" s="256">
        <v>4</v>
      </c>
      <c r="C50" s="256" t="s">
        <v>43</v>
      </c>
      <c r="D50" s="273">
        <v>1</v>
      </c>
      <c r="E50" s="275">
        <v>21.75</v>
      </c>
      <c r="F50" s="275">
        <v>21.1</v>
      </c>
      <c r="G50" s="275">
        <v>21.6</v>
      </c>
      <c r="H50" s="275">
        <v>20</v>
      </c>
      <c r="I50" s="275">
        <v>8.75</v>
      </c>
      <c r="J50" s="275">
        <v>5.5</v>
      </c>
      <c r="K50" s="275">
        <v>5.7</v>
      </c>
      <c r="L50" s="275">
        <v>6.6</v>
      </c>
      <c r="M50" s="275">
        <v>9.5500000000000007</v>
      </c>
      <c r="N50" s="275">
        <v>15.8</v>
      </c>
      <c r="O50" s="275">
        <v>21.85</v>
      </c>
      <c r="P50" s="275">
        <v>21.8</v>
      </c>
      <c r="Q50" s="274">
        <v>15</v>
      </c>
    </row>
    <row r="51" spans="1:18" s="270" customFormat="1" ht="17.5" thickBot="1" x14ac:dyDescent="0.45">
      <c r="A51" s="253">
        <v>67477</v>
      </c>
      <c r="B51" s="256">
        <v>4</v>
      </c>
      <c r="C51" s="256" t="s">
        <v>37</v>
      </c>
      <c r="D51" s="273">
        <v>98</v>
      </c>
      <c r="E51" s="275">
        <v>29</v>
      </c>
      <c r="F51" s="275">
        <v>27</v>
      </c>
      <c r="G51" s="275">
        <v>26</v>
      </c>
      <c r="H51" s="275">
        <v>24</v>
      </c>
      <c r="I51" s="275">
        <v>26</v>
      </c>
      <c r="J51" s="275">
        <v>25</v>
      </c>
      <c r="K51" s="275">
        <v>24</v>
      </c>
      <c r="L51" s="275">
        <v>28</v>
      </c>
      <c r="M51" s="275">
        <v>26</v>
      </c>
      <c r="N51" s="275">
        <v>27</v>
      </c>
      <c r="O51" s="275">
        <v>26</v>
      </c>
      <c r="P51" s="275">
        <v>28</v>
      </c>
      <c r="Q51" s="274">
        <v>21.545454545454547</v>
      </c>
    </row>
    <row r="52" spans="1:18" s="270" customFormat="1" ht="17.5" thickBot="1" x14ac:dyDescent="0.45">
      <c r="A52" s="253"/>
      <c r="B52" s="256"/>
      <c r="C52" s="256"/>
      <c r="D52" s="273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</row>
    <row r="53" spans="1:18" s="270" customFormat="1" ht="17.5" thickBot="1" x14ac:dyDescent="0.45">
      <c r="A53" s="253"/>
      <c r="B53" s="256"/>
      <c r="C53" s="256"/>
      <c r="D53" s="25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</row>
    <row r="54" spans="1:18" s="270" customFormat="1" ht="17.5" thickBot="1" x14ac:dyDescent="0.45">
      <c r="A54" s="262"/>
      <c r="B54" s="268"/>
      <c r="C54" s="268"/>
      <c r="D54" s="268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</row>
    <row r="55" spans="1:18" s="270" customFormat="1" ht="17.5" thickBot="1" x14ac:dyDescent="0.45">
      <c r="A55" s="253" t="s">
        <v>16</v>
      </c>
      <c r="B55" s="256" t="s">
        <v>17</v>
      </c>
      <c r="C55" s="256" t="s">
        <v>18</v>
      </c>
      <c r="D55" s="268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</row>
    <row r="56" spans="1:18" s="270" customFormat="1" ht="17.5" thickBot="1" x14ac:dyDescent="0.45">
      <c r="A56" s="253">
        <v>5</v>
      </c>
      <c r="B56" s="256" t="s">
        <v>45</v>
      </c>
      <c r="C56" s="256" t="s">
        <v>42</v>
      </c>
      <c r="D56" s="268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</row>
    <row r="57" spans="1:18" s="270" customFormat="1" ht="17.5" thickBot="1" x14ac:dyDescent="0.45">
      <c r="A57" s="262"/>
      <c r="B57" s="268"/>
      <c r="C57" s="268"/>
      <c r="D57" s="268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</row>
    <row r="58" spans="1:18" ht="17.5" thickBot="1" x14ac:dyDescent="0.45">
      <c r="A58" s="257" t="s">
        <v>7</v>
      </c>
      <c r="B58" s="254" t="s">
        <v>16</v>
      </c>
      <c r="C58" s="254" t="s">
        <v>21</v>
      </c>
      <c r="D58" s="254" t="s">
        <v>22</v>
      </c>
      <c r="E58" s="267" t="s">
        <v>23</v>
      </c>
      <c r="F58" s="267" t="s">
        <v>24</v>
      </c>
      <c r="G58" s="267" t="s">
        <v>25</v>
      </c>
      <c r="H58" s="267" t="s">
        <v>26</v>
      </c>
      <c r="I58" s="267" t="s">
        <v>27</v>
      </c>
      <c r="J58" s="267" t="s">
        <v>28</v>
      </c>
      <c r="K58" s="267" t="s">
        <v>29</v>
      </c>
      <c r="L58" s="267" t="s">
        <v>30</v>
      </c>
      <c r="M58" s="267" t="s">
        <v>31</v>
      </c>
      <c r="N58" s="267" t="s">
        <v>32</v>
      </c>
      <c r="O58" s="267" t="s">
        <v>33</v>
      </c>
      <c r="P58" s="267" t="s">
        <v>34</v>
      </c>
      <c r="Q58" s="267" t="s">
        <v>35</v>
      </c>
    </row>
    <row r="59" spans="1:18" ht="17.5" thickBot="1" x14ac:dyDescent="0.45">
      <c r="A59" s="257">
        <v>67477</v>
      </c>
      <c r="B59" s="254">
        <v>5</v>
      </c>
      <c r="C59" s="254" t="s">
        <v>43</v>
      </c>
      <c r="D59" s="254">
        <v>1</v>
      </c>
      <c r="E59" s="264">
        <v>19.125</v>
      </c>
      <c r="F59" s="264">
        <v>18.649999999999999</v>
      </c>
      <c r="G59" s="264">
        <v>18.899999999999999</v>
      </c>
      <c r="H59" s="264">
        <v>17.5</v>
      </c>
      <c r="I59" s="264">
        <v>10.625</v>
      </c>
      <c r="J59" s="264">
        <v>7.75</v>
      </c>
      <c r="K59" s="264">
        <v>7.5500000000000007</v>
      </c>
      <c r="L59" s="264">
        <v>8.8999999999999986</v>
      </c>
      <c r="M59" s="264">
        <v>11.824999999999999</v>
      </c>
      <c r="N59" s="264">
        <v>16.200000000000003</v>
      </c>
      <c r="O59" s="264">
        <v>19.274999999999999</v>
      </c>
      <c r="P59" s="264">
        <v>19.200000000000003</v>
      </c>
      <c r="Q59" s="264">
        <v>14.625</v>
      </c>
      <c r="R59" s="266"/>
    </row>
    <row r="60" spans="1:18" ht="17.5" thickBot="1" x14ac:dyDescent="0.45">
      <c r="A60" s="257">
        <v>67477</v>
      </c>
      <c r="B60" s="254">
        <v>5</v>
      </c>
      <c r="C60" s="254" t="s">
        <v>37</v>
      </c>
      <c r="D60" s="254">
        <v>98</v>
      </c>
      <c r="E60" s="264">
        <v>29</v>
      </c>
      <c r="F60" s="264">
        <v>27</v>
      </c>
      <c r="G60" s="264">
        <v>26</v>
      </c>
      <c r="H60" s="264">
        <v>24</v>
      </c>
      <c r="I60" s="264">
        <v>26</v>
      </c>
      <c r="J60" s="264">
        <v>25</v>
      </c>
      <c r="K60" s="264">
        <v>24</v>
      </c>
      <c r="L60" s="264">
        <v>28</v>
      </c>
      <c r="M60" s="264">
        <v>26</v>
      </c>
      <c r="N60" s="264">
        <v>27</v>
      </c>
      <c r="O60" s="264">
        <v>26</v>
      </c>
      <c r="P60" s="265">
        <v>28</v>
      </c>
      <c r="Q60" s="264">
        <v>17.5</v>
      </c>
      <c r="R60" s="266"/>
    </row>
    <row r="61" spans="1:18" s="270" customFormat="1" ht="17.5" thickBot="1" x14ac:dyDescent="0.45">
      <c r="A61" s="253"/>
      <c r="B61" s="256"/>
      <c r="C61" s="256"/>
      <c r="D61" s="256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</row>
    <row r="62" spans="1:18" s="270" customFormat="1" ht="17.5" thickBot="1" x14ac:dyDescent="0.45">
      <c r="A62" s="253"/>
      <c r="B62" s="256"/>
      <c r="C62" s="256"/>
      <c r="D62" s="256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</row>
    <row r="63" spans="1:18" x14ac:dyDescent="0.4">
      <c r="A63" s="252"/>
      <c r="B63" s="249"/>
      <c r="C63" s="249"/>
      <c r="D63" s="249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</row>
    <row r="64" spans="1:18" x14ac:dyDescent="0.4">
      <c r="A64" s="252"/>
      <c r="B64" s="249"/>
      <c r="C64" s="249"/>
      <c r="D64" s="249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</row>
    <row r="65" spans="1:17" ht="17.5" thickBot="1" x14ac:dyDescent="0.45">
      <c r="A65" s="252"/>
      <c r="B65" s="249"/>
      <c r="C65" s="249"/>
      <c r="D65" s="249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</row>
    <row r="66" spans="1:17" ht="17.5" thickBot="1" x14ac:dyDescent="0.45">
      <c r="A66" s="257" t="s">
        <v>16</v>
      </c>
      <c r="B66" s="254" t="s">
        <v>17</v>
      </c>
      <c r="C66" s="254" t="s">
        <v>18</v>
      </c>
      <c r="D66" s="249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</row>
    <row r="67" spans="1:17" ht="17.5" thickBot="1" x14ac:dyDescent="0.45">
      <c r="A67" s="257">
        <v>11</v>
      </c>
      <c r="B67" s="254" t="s">
        <v>46</v>
      </c>
      <c r="C67" s="254" t="s">
        <v>20</v>
      </c>
      <c r="D67" s="249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</row>
    <row r="68" spans="1:17" ht="17.5" thickBot="1" x14ac:dyDescent="0.45">
      <c r="A68" s="252"/>
      <c r="B68" s="249"/>
      <c r="C68" s="249"/>
      <c r="D68" s="249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</row>
    <row r="69" spans="1:17" ht="17.5" thickBot="1" x14ac:dyDescent="0.45">
      <c r="A69" s="257" t="s">
        <v>7</v>
      </c>
      <c r="B69" s="254" t="s">
        <v>16</v>
      </c>
      <c r="C69" s="254" t="s">
        <v>21</v>
      </c>
      <c r="D69" s="254" t="s">
        <v>22</v>
      </c>
      <c r="E69" s="267" t="s">
        <v>23</v>
      </c>
      <c r="F69" s="267" t="s">
        <v>24</v>
      </c>
      <c r="G69" s="267" t="s">
        <v>25</v>
      </c>
      <c r="H69" s="267" t="s">
        <v>26</v>
      </c>
      <c r="I69" s="267" t="s">
        <v>27</v>
      </c>
      <c r="J69" s="267" t="s">
        <v>28</v>
      </c>
      <c r="K69" s="267" t="s">
        <v>29</v>
      </c>
      <c r="L69" s="267" t="s">
        <v>30</v>
      </c>
      <c r="M69" s="267" t="s">
        <v>31</v>
      </c>
      <c r="N69" s="267" t="s">
        <v>32</v>
      </c>
      <c r="O69" s="267" t="s">
        <v>33</v>
      </c>
      <c r="P69" s="267" t="s">
        <v>34</v>
      </c>
      <c r="Q69" s="267" t="s">
        <v>35</v>
      </c>
    </row>
    <row r="70" spans="1:17" ht="17.5" thickBot="1" x14ac:dyDescent="0.45">
      <c r="A70" s="257">
        <v>67477</v>
      </c>
      <c r="B70" s="254">
        <v>11</v>
      </c>
      <c r="C70" s="254" t="s">
        <v>47</v>
      </c>
      <c r="D70" s="254">
        <v>6</v>
      </c>
      <c r="E70" s="264">
        <v>115.39999999999999</v>
      </c>
      <c r="F70" s="264">
        <v>0</v>
      </c>
      <c r="G70" s="264">
        <v>17.3</v>
      </c>
      <c r="H70" s="264">
        <v>0</v>
      </c>
      <c r="I70" s="264">
        <v>0</v>
      </c>
      <c r="J70" s="264">
        <v>0</v>
      </c>
      <c r="K70" s="264">
        <v>0</v>
      </c>
      <c r="L70" s="264">
        <v>0</v>
      </c>
      <c r="M70" s="264">
        <v>0</v>
      </c>
      <c r="N70" s="264">
        <v>0</v>
      </c>
      <c r="O70" s="264">
        <v>1.2</v>
      </c>
      <c r="P70" s="264">
        <v>68.099999999999994</v>
      </c>
      <c r="Q70" s="267">
        <v>704.69999999999993</v>
      </c>
    </row>
    <row r="71" spans="1:17" ht="17.5" thickBot="1" x14ac:dyDescent="0.45">
      <c r="A71" s="257">
        <v>67477</v>
      </c>
      <c r="B71" s="254">
        <v>11</v>
      </c>
      <c r="C71" s="254" t="s">
        <v>48</v>
      </c>
      <c r="D71" s="254">
        <v>7</v>
      </c>
      <c r="E71" s="264">
        <v>161.84</v>
      </c>
      <c r="F71" s="264">
        <v>149.6</v>
      </c>
      <c r="G71" s="264">
        <v>111.36</v>
      </c>
      <c r="H71" s="264">
        <v>4.8600000000000003</v>
      </c>
      <c r="I71" s="264">
        <v>0</v>
      </c>
      <c r="J71" s="264">
        <v>0</v>
      </c>
      <c r="K71" s="264">
        <v>0</v>
      </c>
      <c r="L71" s="264">
        <v>0</v>
      </c>
      <c r="M71" s="264">
        <v>0</v>
      </c>
      <c r="N71" s="265">
        <v>0</v>
      </c>
      <c r="O71" s="264">
        <v>36.96</v>
      </c>
      <c r="P71" s="264">
        <v>130.29999999999998</v>
      </c>
      <c r="Q71" s="267">
        <v>791.69999999999993</v>
      </c>
    </row>
    <row r="72" spans="1:17" ht="17.5" thickBot="1" x14ac:dyDescent="0.45">
      <c r="A72" s="257">
        <v>67477</v>
      </c>
      <c r="B72" s="254">
        <v>11</v>
      </c>
      <c r="C72" s="254" t="s">
        <v>49</v>
      </c>
      <c r="D72" s="254">
        <v>8</v>
      </c>
      <c r="E72" s="264">
        <v>220.44</v>
      </c>
      <c r="F72" s="264">
        <v>186.48</v>
      </c>
      <c r="G72" s="264">
        <v>131.16000000000003</v>
      </c>
      <c r="H72" s="265">
        <v>14.520000000000001</v>
      </c>
      <c r="I72" s="264">
        <v>0</v>
      </c>
      <c r="J72" s="264">
        <v>0</v>
      </c>
      <c r="K72" s="264">
        <v>0</v>
      </c>
      <c r="L72" s="264">
        <v>0</v>
      </c>
      <c r="M72" s="264">
        <v>0</v>
      </c>
      <c r="N72" s="264">
        <v>0</v>
      </c>
      <c r="O72" s="264">
        <v>53.46</v>
      </c>
      <c r="P72" s="264">
        <v>173.01999999999998</v>
      </c>
      <c r="Q72" s="267">
        <v>906.40000000000009</v>
      </c>
    </row>
    <row r="73" spans="1:17" ht="17.5" thickBot="1" x14ac:dyDescent="0.45">
      <c r="A73" s="257">
        <v>67477</v>
      </c>
      <c r="B73" s="254">
        <v>11</v>
      </c>
      <c r="C73" s="254" t="s">
        <v>50</v>
      </c>
      <c r="D73" s="254">
        <v>9</v>
      </c>
      <c r="E73" s="264">
        <v>243.20000000000002</v>
      </c>
      <c r="F73" s="264">
        <v>212.26000000000002</v>
      </c>
      <c r="G73" s="264">
        <v>174.08</v>
      </c>
      <c r="H73" s="264">
        <v>25.080000000000005</v>
      </c>
      <c r="I73" s="264">
        <v>0</v>
      </c>
      <c r="J73" s="264">
        <v>0</v>
      </c>
      <c r="K73" s="264">
        <v>0</v>
      </c>
      <c r="L73" s="264">
        <v>0</v>
      </c>
      <c r="M73" s="264">
        <v>0</v>
      </c>
      <c r="N73" s="264">
        <v>2.1800000000000002</v>
      </c>
      <c r="O73" s="265">
        <v>71.22</v>
      </c>
      <c r="P73" s="264">
        <v>258.88000000000005</v>
      </c>
      <c r="Q73" s="267">
        <v>963.74000000000012</v>
      </c>
    </row>
    <row r="74" spans="1:17" ht="17.5" thickBot="1" x14ac:dyDescent="0.45">
      <c r="A74" s="257">
        <v>67477</v>
      </c>
      <c r="B74" s="254">
        <v>11</v>
      </c>
      <c r="C74" s="254" t="s">
        <v>51</v>
      </c>
      <c r="D74" s="254">
        <v>10</v>
      </c>
      <c r="E74" s="264">
        <v>284</v>
      </c>
      <c r="F74" s="264">
        <v>259.40000000000003</v>
      </c>
      <c r="G74" s="264">
        <v>212.5</v>
      </c>
      <c r="H74" s="264">
        <v>37.200000000000003</v>
      </c>
      <c r="I74" s="264">
        <v>0</v>
      </c>
      <c r="J74" s="264">
        <v>0</v>
      </c>
      <c r="K74" s="264">
        <v>0</v>
      </c>
      <c r="L74" s="264">
        <v>0</v>
      </c>
      <c r="M74" s="264">
        <v>0.9</v>
      </c>
      <c r="N74" s="264">
        <v>9</v>
      </c>
      <c r="O74" s="264">
        <v>122.6</v>
      </c>
      <c r="P74" s="264">
        <v>300.90000000000003</v>
      </c>
      <c r="Q74" s="267">
        <v>1048.2</v>
      </c>
    </row>
    <row r="75" spans="1:17" ht="17.5" thickBot="1" x14ac:dyDescent="0.45">
      <c r="A75" s="257">
        <v>67477</v>
      </c>
      <c r="B75" s="254">
        <v>11</v>
      </c>
      <c r="C75" s="254" t="s">
        <v>52</v>
      </c>
      <c r="D75" s="254">
        <v>11</v>
      </c>
      <c r="E75" s="277">
        <v>535.6</v>
      </c>
      <c r="F75" s="277">
        <v>303.10000000000002</v>
      </c>
      <c r="G75" s="277">
        <v>411.3</v>
      </c>
      <c r="H75" s="277">
        <v>124.2</v>
      </c>
      <c r="I75" s="277">
        <v>6.2</v>
      </c>
      <c r="J75" s="277">
        <v>1.9</v>
      </c>
      <c r="K75" s="277">
        <v>10</v>
      </c>
      <c r="L75" s="277">
        <v>9.4</v>
      </c>
      <c r="M75" s="277">
        <v>134.1</v>
      </c>
      <c r="N75" s="277">
        <v>48.9</v>
      </c>
      <c r="O75" s="277">
        <v>212.79999999999998</v>
      </c>
      <c r="P75" s="277">
        <v>382.4</v>
      </c>
      <c r="Q75" s="278">
        <v>1349.8999999999999</v>
      </c>
    </row>
    <row r="76" spans="1:17" ht="17.5" thickBot="1" x14ac:dyDescent="0.45">
      <c r="A76" s="257">
        <v>67477</v>
      </c>
      <c r="B76" s="254">
        <v>11</v>
      </c>
      <c r="C76" s="254" t="s">
        <v>37</v>
      </c>
      <c r="D76" s="279">
        <v>98</v>
      </c>
      <c r="E76" s="280">
        <v>29</v>
      </c>
      <c r="F76" s="280">
        <v>29</v>
      </c>
      <c r="G76" s="280">
        <v>29</v>
      </c>
      <c r="H76" s="280">
        <v>29</v>
      </c>
      <c r="I76" s="280">
        <v>29</v>
      </c>
      <c r="J76" s="280">
        <v>29</v>
      </c>
      <c r="K76" s="280">
        <v>29</v>
      </c>
      <c r="L76" s="280">
        <v>29</v>
      </c>
      <c r="M76" s="280">
        <v>29</v>
      </c>
      <c r="N76" s="280">
        <v>29</v>
      </c>
      <c r="O76" s="280">
        <v>29</v>
      </c>
      <c r="P76" s="280">
        <v>29</v>
      </c>
      <c r="Q76" s="280">
        <v>29</v>
      </c>
    </row>
    <row r="77" spans="1:17" ht="17.5" thickBot="1" x14ac:dyDescent="0.45">
      <c r="A77" s="252"/>
      <c r="B77" s="249"/>
      <c r="C77" s="249"/>
      <c r="D77" s="249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</row>
    <row r="78" spans="1:17" ht="17.5" thickBot="1" x14ac:dyDescent="0.45">
      <c r="A78" s="253" t="s">
        <v>16</v>
      </c>
      <c r="B78" s="256" t="s">
        <v>17</v>
      </c>
      <c r="C78" s="256" t="s">
        <v>18</v>
      </c>
      <c r="D78" s="249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</row>
    <row r="79" spans="1:17" ht="17.5" thickBot="1" x14ac:dyDescent="0.45">
      <c r="A79" s="257">
        <v>12</v>
      </c>
      <c r="B79" s="254" t="s">
        <v>795</v>
      </c>
      <c r="C79" s="254" t="s">
        <v>39</v>
      </c>
      <c r="D79" s="249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</row>
    <row r="80" spans="1:17" ht="17.5" thickBot="1" x14ac:dyDescent="0.45">
      <c r="A80" s="252"/>
      <c r="B80" s="249"/>
      <c r="C80" s="249"/>
      <c r="D80" s="249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</row>
    <row r="81" spans="1:17" ht="17.5" thickBot="1" x14ac:dyDescent="0.45">
      <c r="A81" s="253" t="s">
        <v>7</v>
      </c>
      <c r="B81" s="256" t="s">
        <v>16</v>
      </c>
      <c r="C81" s="256" t="s">
        <v>21</v>
      </c>
      <c r="D81" s="256" t="s">
        <v>22</v>
      </c>
      <c r="E81" s="263" t="s">
        <v>23</v>
      </c>
      <c r="F81" s="263" t="s">
        <v>24</v>
      </c>
      <c r="G81" s="263" t="s">
        <v>25</v>
      </c>
      <c r="H81" s="263" t="s">
        <v>26</v>
      </c>
      <c r="I81" s="263" t="s">
        <v>27</v>
      </c>
      <c r="J81" s="263" t="s">
        <v>28</v>
      </c>
      <c r="K81" s="263" t="s">
        <v>29</v>
      </c>
      <c r="L81" s="263" t="s">
        <v>30</v>
      </c>
      <c r="M81" s="263" t="s">
        <v>31</v>
      </c>
      <c r="N81" s="263" t="s">
        <v>32</v>
      </c>
      <c r="O81" s="263" t="s">
        <v>33</v>
      </c>
      <c r="P81" s="263" t="s">
        <v>34</v>
      </c>
      <c r="Q81" s="263" t="s">
        <v>35</v>
      </c>
    </row>
    <row r="82" spans="1:17" ht="17.5" thickBot="1" x14ac:dyDescent="0.45">
      <c r="A82" s="257">
        <v>67477</v>
      </c>
      <c r="B82" s="254">
        <v>12</v>
      </c>
      <c r="C82" s="254" t="s">
        <v>39</v>
      </c>
      <c r="D82" s="254">
        <v>5</v>
      </c>
      <c r="E82" s="271">
        <v>25</v>
      </c>
      <c r="F82" s="271">
        <v>23</v>
      </c>
      <c r="G82" s="271">
        <v>25</v>
      </c>
      <c r="H82" s="271">
        <v>18</v>
      </c>
      <c r="I82" s="271">
        <v>11</v>
      </c>
      <c r="J82" s="271">
        <v>0</v>
      </c>
      <c r="K82" s="271">
        <v>1</v>
      </c>
      <c r="L82" s="271">
        <v>14</v>
      </c>
      <c r="M82" s="271">
        <v>23</v>
      </c>
      <c r="N82" s="271">
        <v>23</v>
      </c>
      <c r="O82" s="271">
        <v>23</v>
      </c>
      <c r="P82" s="271">
        <v>23</v>
      </c>
      <c r="Q82" s="271">
        <v>17.416666666666668</v>
      </c>
    </row>
    <row r="83" spans="1:17" ht="17.5" thickBot="1" x14ac:dyDescent="0.45">
      <c r="A83" s="257">
        <v>67477</v>
      </c>
      <c r="B83" s="254">
        <v>12</v>
      </c>
      <c r="C83" s="254" t="s">
        <v>37</v>
      </c>
      <c r="D83" s="254">
        <v>98</v>
      </c>
      <c r="E83" s="264">
        <v>29</v>
      </c>
      <c r="F83" s="264">
        <v>27</v>
      </c>
      <c r="G83" s="264">
        <v>27</v>
      </c>
      <c r="H83" s="264">
        <v>26</v>
      </c>
      <c r="I83" s="264">
        <v>27</v>
      </c>
      <c r="J83" s="264">
        <v>25</v>
      </c>
      <c r="K83" s="264">
        <v>25</v>
      </c>
      <c r="L83" s="264">
        <v>28</v>
      </c>
      <c r="M83" s="264">
        <v>26</v>
      </c>
      <c r="N83" s="264">
        <v>27</v>
      </c>
      <c r="O83" s="264">
        <v>26</v>
      </c>
      <c r="P83" s="264">
        <v>26</v>
      </c>
      <c r="Q83" s="271"/>
    </row>
    <row r="84" spans="1:17" ht="17.5" thickBot="1" x14ac:dyDescent="0.45">
      <c r="A84" s="257"/>
      <c r="B84" s="254"/>
      <c r="C84" s="254"/>
      <c r="D84" s="254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</row>
    <row r="85" spans="1:17" ht="17.5" thickBot="1" x14ac:dyDescent="0.45">
      <c r="A85" s="257"/>
      <c r="B85" s="254"/>
      <c r="C85" s="254"/>
      <c r="D85" s="254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67"/>
      <c r="P85" s="267"/>
      <c r="Q85" s="267"/>
    </row>
    <row r="86" spans="1:17" ht="17.5" thickBot="1" x14ac:dyDescent="0.45">
      <c r="A86" s="252"/>
      <c r="B86" s="249"/>
      <c r="C86" s="249"/>
      <c r="D86" s="249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</row>
    <row r="87" spans="1:17" ht="17.5" thickBot="1" x14ac:dyDescent="0.45">
      <c r="A87" s="253" t="s">
        <v>16</v>
      </c>
      <c r="B87" s="256" t="s">
        <v>17</v>
      </c>
      <c r="C87" s="256" t="s">
        <v>18</v>
      </c>
      <c r="D87" s="249"/>
      <c r="E87" s="250"/>
      <c r="F87" s="250" t="s">
        <v>54</v>
      </c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</row>
    <row r="88" spans="1:17" ht="17.5" thickBot="1" x14ac:dyDescent="0.45">
      <c r="A88" s="257">
        <v>12</v>
      </c>
      <c r="B88" s="254" t="s">
        <v>796</v>
      </c>
      <c r="C88" s="254" t="s">
        <v>39</v>
      </c>
      <c r="D88" s="249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</row>
    <row r="89" spans="1:17" ht="17.5" thickBot="1" x14ac:dyDescent="0.45">
      <c r="A89" s="252"/>
      <c r="B89" s="249"/>
      <c r="C89" s="249"/>
      <c r="D89" s="249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</row>
    <row r="90" spans="1:17" ht="17.5" thickBot="1" x14ac:dyDescent="0.45">
      <c r="A90" s="253" t="s">
        <v>7</v>
      </c>
      <c r="B90" s="256" t="s">
        <v>16</v>
      </c>
      <c r="C90" s="256" t="s">
        <v>21</v>
      </c>
      <c r="D90" s="256" t="s">
        <v>22</v>
      </c>
      <c r="E90" s="263" t="s">
        <v>23</v>
      </c>
      <c r="F90" s="263" t="s">
        <v>24</v>
      </c>
      <c r="G90" s="263" t="s">
        <v>25</v>
      </c>
      <c r="H90" s="263" t="s">
        <v>26</v>
      </c>
      <c r="I90" s="263" t="s">
        <v>27</v>
      </c>
      <c r="J90" s="263" t="s">
        <v>28</v>
      </c>
      <c r="K90" s="263" t="s">
        <v>29</v>
      </c>
      <c r="L90" s="263" t="s">
        <v>30</v>
      </c>
      <c r="M90" s="263" t="s">
        <v>31</v>
      </c>
      <c r="N90" s="263" t="s">
        <v>32</v>
      </c>
      <c r="O90" s="263" t="s">
        <v>33</v>
      </c>
      <c r="P90" s="263" t="s">
        <v>34</v>
      </c>
      <c r="Q90" s="263" t="s">
        <v>35</v>
      </c>
    </row>
    <row r="91" spans="1:17" ht="17.5" thickBot="1" x14ac:dyDescent="0.45">
      <c r="A91" s="257">
        <v>67477</v>
      </c>
      <c r="B91" s="254">
        <v>12</v>
      </c>
      <c r="C91" s="254" t="s">
        <v>39</v>
      </c>
      <c r="D91" s="254">
        <v>5</v>
      </c>
      <c r="E91" s="251">
        <v>0</v>
      </c>
      <c r="F91" s="251">
        <v>0</v>
      </c>
      <c r="G91" s="251">
        <v>0</v>
      </c>
      <c r="H91" s="251">
        <v>0</v>
      </c>
      <c r="I91" s="251">
        <v>0</v>
      </c>
      <c r="J91" s="251">
        <v>0</v>
      </c>
      <c r="K91" s="251">
        <v>0</v>
      </c>
      <c r="L91" s="251">
        <v>0</v>
      </c>
      <c r="M91" s="251">
        <v>0</v>
      </c>
      <c r="N91" s="251">
        <v>18</v>
      </c>
      <c r="O91" s="251">
        <v>11</v>
      </c>
      <c r="P91" s="251">
        <v>0</v>
      </c>
      <c r="Q91" s="264">
        <v>2.4166666666666665</v>
      </c>
    </row>
    <row r="92" spans="1:17" ht="17.5" thickBot="1" x14ac:dyDescent="0.45">
      <c r="A92" s="257">
        <v>67477</v>
      </c>
      <c r="B92" s="254">
        <v>12</v>
      </c>
      <c r="C92" s="254" t="s">
        <v>37</v>
      </c>
      <c r="D92" s="254">
        <v>98</v>
      </c>
      <c r="E92" s="275">
        <v>29</v>
      </c>
      <c r="F92" s="275">
        <v>27</v>
      </c>
      <c r="G92" s="275">
        <v>27</v>
      </c>
      <c r="H92" s="275">
        <v>26</v>
      </c>
      <c r="I92" s="275">
        <v>27</v>
      </c>
      <c r="J92" s="275">
        <v>25</v>
      </c>
      <c r="K92" s="275">
        <v>25</v>
      </c>
      <c r="L92" s="275">
        <v>28</v>
      </c>
      <c r="M92" s="275">
        <v>26</v>
      </c>
      <c r="N92" s="275">
        <v>27</v>
      </c>
      <c r="O92" s="275">
        <v>26</v>
      </c>
      <c r="P92" s="275">
        <v>26</v>
      </c>
      <c r="Q92" s="264"/>
    </row>
    <row r="93" spans="1:17" ht="17.5" thickBot="1" x14ac:dyDescent="0.45">
      <c r="A93" s="257"/>
      <c r="B93" s="254"/>
      <c r="C93" s="254"/>
      <c r="D93" s="254"/>
      <c r="E93" s="267"/>
      <c r="F93" s="267"/>
      <c r="G93" s="267"/>
      <c r="H93" s="267"/>
      <c r="I93" s="267"/>
      <c r="J93" s="267"/>
      <c r="K93" s="267"/>
      <c r="L93" s="267"/>
      <c r="M93" s="267"/>
      <c r="N93" s="267"/>
      <c r="O93" s="267"/>
      <c r="P93" s="267"/>
      <c r="Q93" s="267"/>
    </row>
    <row r="94" spans="1:17" ht="17.5" thickBot="1" x14ac:dyDescent="0.45">
      <c r="A94" s="257"/>
      <c r="B94" s="254"/>
      <c r="C94" s="254"/>
      <c r="D94" s="254"/>
      <c r="E94" s="267"/>
      <c r="F94" s="267"/>
      <c r="G94" s="267"/>
      <c r="H94" s="267"/>
      <c r="I94" s="267"/>
      <c r="J94" s="267"/>
      <c r="K94" s="267"/>
      <c r="L94" s="267"/>
      <c r="M94" s="267"/>
      <c r="N94" s="267"/>
      <c r="O94" s="267"/>
      <c r="P94" s="267"/>
      <c r="Q94" s="267"/>
    </row>
    <row r="95" spans="1:17" ht="17.5" thickBot="1" x14ac:dyDescent="0.45">
      <c r="A95" s="252"/>
      <c r="B95" s="249"/>
      <c r="C95" s="249"/>
      <c r="D95" s="249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</row>
    <row r="96" spans="1:17" ht="17.5" thickBot="1" x14ac:dyDescent="0.45">
      <c r="A96" s="253" t="s">
        <v>16</v>
      </c>
      <c r="B96" s="256" t="s">
        <v>17</v>
      </c>
      <c r="C96" s="256" t="s">
        <v>18</v>
      </c>
      <c r="D96" s="249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</row>
    <row r="97" spans="1:18" ht="17.5" thickBot="1" x14ac:dyDescent="0.45">
      <c r="A97" s="257">
        <v>12</v>
      </c>
      <c r="B97" s="254" t="s">
        <v>797</v>
      </c>
      <c r="C97" s="254" t="s">
        <v>39</v>
      </c>
      <c r="D97" s="249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</row>
    <row r="98" spans="1:18" ht="17.5" thickBot="1" x14ac:dyDescent="0.45">
      <c r="A98" s="252"/>
      <c r="B98" s="249"/>
      <c r="C98" s="249"/>
      <c r="D98" s="249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</row>
    <row r="99" spans="1:18" ht="17.5" thickBot="1" x14ac:dyDescent="0.45">
      <c r="A99" s="253" t="s">
        <v>7</v>
      </c>
      <c r="B99" s="256" t="s">
        <v>16</v>
      </c>
      <c r="C99" s="256" t="s">
        <v>21</v>
      </c>
      <c r="D99" s="256" t="s">
        <v>22</v>
      </c>
      <c r="E99" s="263" t="s">
        <v>23</v>
      </c>
      <c r="F99" s="263" t="s">
        <v>24</v>
      </c>
      <c r="G99" s="263" t="s">
        <v>25</v>
      </c>
      <c r="H99" s="263" t="s">
        <v>26</v>
      </c>
      <c r="I99" s="263" t="s">
        <v>27</v>
      </c>
      <c r="J99" s="263" t="s">
        <v>28</v>
      </c>
      <c r="K99" s="263" t="s">
        <v>29</v>
      </c>
      <c r="L99" s="263" t="s">
        <v>30</v>
      </c>
      <c r="M99" s="263" t="s">
        <v>31</v>
      </c>
      <c r="N99" s="263" t="s">
        <v>32</v>
      </c>
      <c r="O99" s="263" t="s">
        <v>33</v>
      </c>
      <c r="P99" s="263" t="s">
        <v>34</v>
      </c>
      <c r="Q99" s="263" t="s">
        <v>35</v>
      </c>
    </row>
    <row r="100" spans="1:18" ht="17.5" thickBot="1" x14ac:dyDescent="0.45">
      <c r="A100" s="257">
        <v>67477</v>
      </c>
      <c r="B100" s="254">
        <v>12</v>
      </c>
      <c r="C100" s="254" t="s">
        <v>39</v>
      </c>
      <c r="D100" s="254">
        <v>5</v>
      </c>
      <c r="E100" s="281">
        <v>0</v>
      </c>
      <c r="F100" s="281">
        <v>0</v>
      </c>
      <c r="G100" s="281">
        <v>0</v>
      </c>
      <c r="H100" s="281">
        <v>0</v>
      </c>
      <c r="I100" s="281">
        <v>0</v>
      </c>
      <c r="J100" s="281">
        <v>0</v>
      </c>
      <c r="K100" s="281">
        <v>0</v>
      </c>
      <c r="L100" s="281">
        <v>0</v>
      </c>
      <c r="M100" s="281">
        <v>0</v>
      </c>
      <c r="N100" s="281">
        <v>0</v>
      </c>
      <c r="O100" s="281">
        <v>0</v>
      </c>
      <c r="P100" s="281">
        <v>0</v>
      </c>
      <c r="Q100" s="264">
        <v>0</v>
      </c>
    </row>
    <row r="101" spans="1:18" ht="17.5" thickBot="1" x14ac:dyDescent="0.45">
      <c r="A101" s="257">
        <v>67477</v>
      </c>
      <c r="B101" s="254">
        <v>12</v>
      </c>
      <c r="C101" s="254" t="s">
        <v>37</v>
      </c>
      <c r="D101" s="254">
        <v>98</v>
      </c>
      <c r="E101" s="271">
        <v>29</v>
      </c>
      <c r="F101" s="271">
        <v>27</v>
      </c>
      <c r="G101" s="271">
        <v>27</v>
      </c>
      <c r="H101" s="271">
        <v>26</v>
      </c>
      <c r="I101" s="271">
        <v>27</v>
      </c>
      <c r="J101" s="271">
        <v>25</v>
      </c>
      <c r="K101" s="271">
        <v>25</v>
      </c>
      <c r="L101" s="271">
        <v>28</v>
      </c>
      <c r="M101" s="271">
        <v>26</v>
      </c>
      <c r="N101" s="271">
        <v>27</v>
      </c>
      <c r="O101" s="271">
        <v>26</v>
      </c>
      <c r="P101" s="271">
        <v>26</v>
      </c>
      <c r="Q101" s="264"/>
      <c r="R101" s="266"/>
    </row>
    <row r="102" spans="1:18" ht="17.5" thickBot="1" x14ac:dyDescent="0.45">
      <c r="A102" s="257"/>
      <c r="B102" s="254"/>
      <c r="C102" s="254"/>
      <c r="D102" s="254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</row>
    <row r="103" spans="1:18" ht="17.5" thickBot="1" x14ac:dyDescent="0.45">
      <c r="A103" s="257"/>
      <c r="B103" s="254"/>
      <c r="C103" s="254"/>
      <c r="D103" s="254"/>
      <c r="E103" s="267"/>
      <c r="F103" s="267"/>
      <c r="G103" s="267"/>
      <c r="H103" s="267"/>
      <c r="I103" s="267"/>
      <c r="J103" s="267"/>
      <c r="K103" s="267"/>
      <c r="L103" s="267"/>
      <c r="M103" s="267"/>
      <c r="N103" s="267"/>
      <c r="O103" s="267"/>
      <c r="P103" s="267"/>
      <c r="Q103" s="267"/>
    </row>
    <row r="104" spans="1:18" ht="17.5" thickBot="1" x14ac:dyDescent="0.45">
      <c r="A104" s="252"/>
      <c r="B104" s="249"/>
      <c r="C104" s="249"/>
      <c r="D104" s="249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</row>
    <row r="105" spans="1:18" ht="17.5" thickBot="1" x14ac:dyDescent="0.45">
      <c r="A105" s="253" t="s">
        <v>16</v>
      </c>
      <c r="B105" s="256" t="s">
        <v>17</v>
      </c>
      <c r="C105" s="256" t="s">
        <v>18</v>
      </c>
      <c r="D105" s="249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</row>
    <row r="106" spans="1:18" ht="17.5" thickBot="1" x14ac:dyDescent="0.45">
      <c r="A106" s="257">
        <v>12</v>
      </c>
      <c r="B106" s="254" t="s">
        <v>798</v>
      </c>
      <c r="C106" s="254" t="s">
        <v>39</v>
      </c>
      <c r="D106" s="249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</row>
    <row r="107" spans="1:18" ht="17.5" thickBot="1" x14ac:dyDescent="0.45">
      <c r="A107" s="252"/>
      <c r="B107" s="249"/>
      <c r="C107" s="249"/>
      <c r="D107" s="249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</row>
    <row r="108" spans="1:18" ht="17.5" thickBot="1" x14ac:dyDescent="0.45">
      <c r="A108" s="253" t="s">
        <v>7</v>
      </c>
      <c r="B108" s="256" t="s">
        <v>16</v>
      </c>
      <c r="C108" s="256" t="s">
        <v>21</v>
      </c>
      <c r="D108" s="256" t="s">
        <v>22</v>
      </c>
      <c r="E108" s="263" t="s">
        <v>23</v>
      </c>
      <c r="F108" s="263" t="s">
        <v>24</v>
      </c>
      <c r="G108" s="263" t="s">
        <v>25</v>
      </c>
      <c r="H108" s="263" t="s">
        <v>26</v>
      </c>
      <c r="I108" s="263" t="s">
        <v>27</v>
      </c>
      <c r="J108" s="263" t="s">
        <v>28</v>
      </c>
      <c r="K108" s="263" t="s">
        <v>29</v>
      </c>
      <c r="L108" s="263" t="s">
        <v>30</v>
      </c>
      <c r="M108" s="263" t="s">
        <v>31</v>
      </c>
      <c r="N108" s="263" t="s">
        <v>32</v>
      </c>
      <c r="O108" s="263" t="s">
        <v>33</v>
      </c>
      <c r="P108" s="263" t="s">
        <v>34</v>
      </c>
      <c r="Q108" s="263" t="s">
        <v>35</v>
      </c>
    </row>
    <row r="109" spans="1:18" ht="17.5" thickBot="1" x14ac:dyDescent="0.45">
      <c r="A109" s="257">
        <v>67477</v>
      </c>
      <c r="B109" s="254">
        <v>12</v>
      </c>
      <c r="C109" s="254" t="s">
        <v>39</v>
      </c>
      <c r="D109" s="254">
        <v>5</v>
      </c>
      <c r="E109" s="267">
        <v>0</v>
      </c>
      <c r="F109" s="267">
        <v>0</v>
      </c>
      <c r="G109" s="267">
        <v>0</v>
      </c>
      <c r="H109" s="267">
        <v>0</v>
      </c>
      <c r="I109" s="267">
        <v>0</v>
      </c>
      <c r="J109" s="267">
        <v>0</v>
      </c>
      <c r="K109" s="267">
        <v>0</v>
      </c>
      <c r="L109" s="267">
        <v>0</v>
      </c>
      <c r="M109" s="267">
        <v>0</v>
      </c>
      <c r="N109" s="267">
        <v>0</v>
      </c>
      <c r="O109" s="267">
        <v>0</v>
      </c>
      <c r="P109" s="267">
        <v>0</v>
      </c>
      <c r="Q109" s="267">
        <v>0</v>
      </c>
    </row>
    <row r="110" spans="1:18" ht="17.5" thickBot="1" x14ac:dyDescent="0.45">
      <c r="A110" s="257">
        <v>67477</v>
      </c>
      <c r="B110" s="254">
        <v>12</v>
      </c>
      <c r="C110" s="254" t="s">
        <v>37</v>
      </c>
      <c r="D110" s="254">
        <v>98</v>
      </c>
      <c r="E110" s="271">
        <v>29</v>
      </c>
      <c r="F110" s="271">
        <v>27</v>
      </c>
      <c r="G110" s="271">
        <v>27</v>
      </c>
      <c r="H110" s="271">
        <v>26</v>
      </c>
      <c r="I110" s="271">
        <v>27</v>
      </c>
      <c r="J110" s="271">
        <v>25</v>
      </c>
      <c r="K110" s="271">
        <v>25</v>
      </c>
      <c r="L110" s="271">
        <v>28</v>
      </c>
      <c r="M110" s="271">
        <v>26</v>
      </c>
      <c r="N110" s="271">
        <v>27</v>
      </c>
      <c r="O110" s="271">
        <v>26</v>
      </c>
      <c r="P110" s="271">
        <v>26</v>
      </c>
      <c r="Q110" s="264"/>
    </row>
    <row r="111" spans="1:18" ht="17.5" thickBot="1" x14ac:dyDescent="0.45">
      <c r="A111" s="257"/>
      <c r="B111" s="254"/>
      <c r="C111" s="254"/>
      <c r="D111" s="254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67"/>
      <c r="P111" s="267"/>
      <c r="Q111" s="267"/>
    </row>
    <row r="112" spans="1:18" ht="17.5" thickBot="1" x14ac:dyDescent="0.45">
      <c r="A112" s="257"/>
      <c r="B112" s="254"/>
      <c r="C112" s="254"/>
      <c r="D112" s="254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67"/>
      <c r="P112" s="267"/>
      <c r="Q112" s="267"/>
    </row>
    <row r="113" spans="1:17" ht="17.5" thickBot="1" x14ac:dyDescent="0.45">
      <c r="A113" s="252"/>
      <c r="B113" s="249"/>
      <c r="C113" s="249"/>
      <c r="D113" s="249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</row>
    <row r="114" spans="1:17" ht="17.5" thickBot="1" x14ac:dyDescent="0.45">
      <c r="A114" s="253" t="s">
        <v>16</v>
      </c>
      <c r="B114" s="256" t="s">
        <v>17</v>
      </c>
      <c r="C114" s="256" t="s">
        <v>18</v>
      </c>
      <c r="D114" s="249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</row>
    <row r="115" spans="1:17" ht="17.5" thickBot="1" x14ac:dyDescent="0.45">
      <c r="A115" s="257">
        <v>14</v>
      </c>
      <c r="B115" s="254" t="s">
        <v>58</v>
      </c>
      <c r="C115" s="254" t="s">
        <v>39</v>
      </c>
      <c r="D115" s="249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</row>
    <row r="116" spans="1:17" ht="17.5" thickBot="1" x14ac:dyDescent="0.45">
      <c r="A116" s="252"/>
      <c r="B116" s="249"/>
      <c r="C116" s="249"/>
      <c r="D116" s="249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</row>
    <row r="117" spans="1:17" ht="17.5" thickBot="1" x14ac:dyDescent="0.45">
      <c r="A117" s="253" t="s">
        <v>7</v>
      </c>
      <c r="B117" s="256" t="s">
        <v>16</v>
      </c>
      <c r="C117" s="256" t="s">
        <v>21</v>
      </c>
      <c r="D117" s="256" t="s">
        <v>22</v>
      </c>
      <c r="E117" s="263" t="s">
        <v>23</v>
      </c>
      <c r="F117" s="263" t="s">
        <v>24</v>
      </c>
      <c r="G117" s="263" t="s">
        <v>25</v>
      </c>
      <c r="H117" s="263" t="s">
        <v>26</v>
      </c>
      <c r="I117" s="263" t="s">
        <v>27</v>
      </c>
      <c r="J117" s="263" t="s">
        <v>28</v>
      </c>
      <c r="K117" s="263" t="s">
        <v>29</v>
      </c>
      <c r="L117" s="263" t="s">
        <v>30</v>
      </c>
      <c r="M117" s="263" t="s">
        <v>31</v>
      </c>
      <c r="N117" s="263" t="s">
        <v>32</v>
      </c>
      <c r="O117" s="263" t="s">
        <v>33</v>
      </c>
      <c r="P117" s="263" t="s">
        <v>34</v>
      </c>
      <c r="Q117" s="263" t="s">
        <v>35</v>
      </c>
    </row>
    <row r="118" spans="1:17" ht="17.5" thickBot="1" x14ac:dyDescent="0.45">
      <c r="A118" s="257">
        <v>67477</v>
      </c>
      <c r="B118" s="254">
        <v>14</v>
      </c>
      <c r="C118" s="254" t="s">
        <v>39</v>
      </c>
      <c r="D118" s="254">
        <v>5</v>
      </c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>
        <v>0</v>
      </c>
      <c r="K118" s="264">
        <v>0</v>
      </c>
      <c r="L118" s="264">
        <v>0</v>
      </c>
      <c r="M118" s="264">
        <v>0</v>
      </c>
      <c r="N118" s="264">
        <v>0</v>
      </c>
      <c r="O118" s="264">
        <v>0</v>
      </c>
      <c r="P118" s="264">
        <v>0</v>
      </c>
      <c r="Q118" s="264">
        <v>0</v>
      </c>
    </row>
    <row r="119" spans="1:17" ht="17.5" thickBot="1" x14ac:dyDescent="0.45">
      <c r="A119" s="257">
        <v>67477</v>
      </c>
      <c r="B119" s="254">
        <v>14</v>
      </c>
      <c r="C119" s="254" t="s">
        <v>37</v>
      </c>
      <c r="D119" s="254">
        <v>98</v>
      </c>
      <c r="E119" s="271">
        <v>29</v>
      </c>
      <c r="F119" s="271">
        <v>27</v>
      </c>
      <c r="G119" s="271">
        <v>27</v>
      </c>
      <c r="H119" s="271">
        <v>26</v>
      </c>
      <c r="I119" s="271">
        <v>27</v>
      </c>
      <c r="J119" s="271">
        <v>25</v>
      </c>
      <c r="K119" s="271">
        <v>25</v>
      </c>
      <c r="L119" s="271">
        <v>28</v>
      </c>
      <c r="M119" s="271">
        <v>26</v>
      </c>
      <c r="N119" s="271">
        <v>27</v>
      </c>
      <c r="O119" s="271">
        <v>26</v>
      </c>
      <c r="P119" s="271">
        <v>26</v>
      </c>
      <c r="Q119" s="264">
        <v>24.416666666666668</v>
      </c>
    </row>
    <row r="120" spans="1:17" ht="17.5" thickBot="1" x14ac:dyDescent="0.45">
      <c r="A120" s="257"/>
      <c r="B120" s="254"/>
      <c r="C120" s="254"/>
      <c r="D120" s="254"/>
      <c r="E120" s="267"/>
      <c r="F120" s="267"/>
      <c r="G120" s="267"/>
      <c r="H120" s="267"/>
      <c r="I120" s="267"/>
      <c r="J120" s="267"/>
      <c r="K120" s="267"/>
      <c r="L120" s="267"/>
      <c r="M120" s="267"/>
      <c r="N120" s="267"/>
      <c r="O120" s="267"/>
      <c r="P120" s="267"/>
      <c r="Q120" s="267"/>
    </row>
    <row r="121" spans="1:17" ht="17.5" thickBot="1" x14ac:dyDescent="0.45">
      <c r="A121" s="257"/>
      <c r="B121" s="254"/>
      <c r="C121" s="254"/>
      <c r="D121" s="254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</row>
    <row r="122" spans="1:17" ht="17.5" thickBot="1" x14ac:dyDescent="0.45">
      <c r="A122" s="252"/>
      <c r="B122" s="249"/>
      <c r="C122" s="249"/>
      <c r="D122" s="249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</row>
    <row r="123" spans="1:17" ht="17.5" thickBot="1" x14ac:dyDescent="0.45">
      <c r="A123" s="253" t="s">
        <v>16</v>
      </c>
      <c r="B123" s="256" t="s">
        <v>17</v>
      </c>
      <c r="C123" s="256" t="s">
        <v>18</v>
      </c>
      <c r="D123" s="249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</row>
    <row r="124" spans="1:17" ht="17.5" thickBot="1" x14ac:dyDescent="0.45">
      <c r="A124" s="257">
        <v>15</v>
      </c>
      <c r="B124" s="254" t="s">
        <v>59</v>
      </c>
      <c r="C124" s="254" t="s">
        <v>39</v>
      </c>
      <c r="D124" s="249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</row>
    <row r="125" spans="1:17" ht="17.5" thickBot="1" x14ac:dyDescent="0.45">
      <c r="A125" s="252"/>
      <c r="B125" s="249"/>
      <c r="C125" s="249"/>
      <c r="D125" s="249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</row>
    <row r="126" spans="1:17" ht="17.5" thickBot="1" x14ac:dyDescent="0.45">
      <c r="A126" s="253" t="s">
        <v>7</v>
      </c>
      <c r="B126" s="256" t="s">
        <v>16</v>
      </c>
      <c r="C126" s="256" t="s">
        <v>21</v>
      </c>
      <c r="D126" s="256" t="s">
        <v>22</v>
      </c>
      <c r="E126" s="263" t="s">
        <v>23</v>
      </c>
      <c r="F126" s="263" t="s">
        <v>24</v>
      </c>
      <c r="G126" s="263" t="s">
        <v>25</v>
      </c>
      <c r="H126" s="263" t="s">
        <v>26</v>
      </c>
      <c r="I126" s="263" t="s">
        <v>27</v>
      </c>
      <c r="J126" s="263" t="s">
        <v>28</v>
      </c>
      <c r="K126" s="263" t="s">
        <v>29</v>
      </c>
      <c r="L126" s="263" t="s">
        <v>30</v>
      </c>
      <c r="M126" s="263" t="s">
        <v>31</v>
      </c>
      <c r="N126" s="263" t="s">
        <v>32</v>
      </c>
      <c r="O126" s="263" t="s">
        <v>33</v>
      </c>
      <c r="P126" s="263" t="s">
        <v>34</v>
      </c>
      <c r="Q126" s="263" t="s">
        <v>35</v>
      </c>
    </row>
    <row r="127" spans="1:17" ht="17.5" thickBot="1" x14ac:dyDescent="0.45">
      <c r="A127" s="257">
        <v>67477</v>
      </c>
      <c r="B127" s="254">
        <v>15</v>
      </c>
      <c r="C127" s="254" t="s">
        <v>39</v>
      </c>
      <c r="D127" s="254">
        <v>5</v>
      </c>
      <c r="E127" s="264">
        <v>0</v>
      </c>
      <c r="F127" s="264">
        <v>0</v>
      </c>
      <c r="G127" s="264">
        <v>0</v>
      </c>
      <c r="H127" s="264">
        <v>0</v>
      </c>
      <c r="I127" s="264">
        <v>0</v>
      </c>
      <c r="J127" s="264">
        <v>0</v>
      </c>
      <c r="K127" s="264">
        <v>1</v>
      </c>
      <c r="L127" s="264">
        <v>0</v>
      </c>
      <c r="M127" s="264">
        <v>0</v>
      </c>
      <c r="N127" s="264">
        <v>0</v>
      </c>
      <c r="O127" s="264">
        <v>0</v>
      </c>
      <c r="P127" s="265">
        <v>0</v>
      </c>
      <c r="Q127" s="264">
        <v>0</v>
      </c>
    </row>
    <row r="128" spans="1:17" ht="17.5" thickBot="1" x14ac:dyDescent="0.45">
      <c r="A128" s="257">
        <v>67477</v>
      </c>
      <c r="B128" s="254">
        <v>15</v>
      </c>
      <c r="C128" s="254" t="s">
        <v>37</v>
      </c>
      <c r="D128" s="254">
        <v>98</v>
      </c>
      <c r="E128" s="271">
        <v>18</v>
      </c>
      <c r="F128" s="271">
        <v>29</v>
      </c>
      <c r="G128" s="271">
        <v>27</v>
      </c>
      <c r="H128" s="271">
        <v>26</v>
      </c>
      <c r="I128" s="271">
        <v>24</v>
      </c>
      <c r="J128" s="271">
        <v>26</v>
      </c>
      <c r="K128" s="271">
        <v>25</v>
      </c>
      <c r="L128" s="271">
        <v>24</v>
      </c>
      <c r="M128" s="271">
        <v>28</v>
      </c>
      <c r="N128" s="271">
        <v>26</v>
      </c>
      <c r="O128" s="271">
        <v>27</v>
      </c>
      <c r="P128" s="271">
        <v>26</v>
      </c>
      <c r="Q128" s="264">
        <v>25.5</v>
      </c>
    </row>
    <row r="129" spans="1:17" ht="17.5" thickBot="1" x14ac:dyDescent="0.45">
      <c r="A129" s="257"/>
      <c r="B129" s="254"/>
      <c r="C129" s="254"/>
      <c r="D129" s="254"/>
      <c r="E129" s="267"/>
      <c r="F129" s="267"/>
      <c r="G129" s="267"/>
      <c r="H129" s="267"/>
      <c r="I129" s="267"/>
      <c r="J129" s="267"/>
      <c r="K129" s="267"/>
      <c r="L129" s="267"/>
      <c r="M129" s="267"/>
      <c r="N129" s="267"/>
      <c r="O129" s="267"/>
      <c r="P129" s="267"/>
      <c r="Q129" s="267"/>
    </row>
    <row r="130" spans="1:17" ht="17.5" thickBot="1" x14ac:dyDescent="0.45">
      <c r="A130" s="257"/>
      <c r="B130" s="254"/>
      <c r="C130" s="254"/>
      <c r="D130" s="254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</row>
    <row r="131" spans="1:17" ht="17.5" thickBot="1" x14ac:dyDescent="0.45"/>
    <row r="132" spans="1:17" ht="17.5" thickBot="1" x14ac:dyDescent="0.45">
      <c r="A132" s="253" t="s">
        <v>16</v>
      </c>
      <c r="B132" s="256" t="s">
        <v>17</v>
      </c>
      <c r="C132" s="256" t="s">
        <v>18</v>
      </c>
      <c r="D132" s="249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</row>
    <row r="133" spans="1:17" ht="17.5" thickBot="1" x14ac:dyDescent="0.45">
      <c r="A133" s="257">
        <v>16</v>
      </c>
      <c r="B133" s="254" t="s">
        <v>799</v>
      </c>
      <c r="C133" s="254" t="s">
        <v>39</v>
      </c>
      <c r="D133" s="249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</row>
    <row r="134" spans="1:17" ht="17.5" thickBot="1" x14ac:dyDescent="0.45">
      <c r="A134" s="252"/>
      <c r="B134" s="249"/>
      <c r="C134" s="249"/>
      <c r="D134" s="249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</row>
    <row r="135" spans="1:17" ht="17.5" thickBot="1" x14ac:dyDescent="0.45">
      <c r="A135" s="253" t="s">
        <v>7</v>
      </c>
      <c r="B135" s="256" t="s">
        <v>16</v>
      </c>
      <c r="C135" s="256" t="s">
        <v>21</v>
      </c>
      <c r="D135" s="256" t="s">
        <v>22</v>
      </c>
      <c r="E135" s="272" t="s">
        <v>23</v>
      </c>
      <c r="F135" s="272" t="s">
        <v>24</v>
      </c>
      <c r="G135" s="272" t="s">
        <v>25</v>
      </c>
      <c r="H135" s="272" t="s">
        <v>26</v>
      </c>
      <c r="I135" s="272" t="s">
        <v>27</v>
      </c>
      <c r="J135" s="272" t="s">
        <v>28</v>
      </c>
      <c r="K135" s="272" t="s">
        <v>29</v>
      </c>
      <c r="L135" s="272" t="s">
        <v>30</v>
      </c>
      <c r="M135" s="272" t="s">
        <v>31</v>
      </c>
      <c r="N135" s="272" t="s">
        <v>32</v>
      </c>
      <c r="O135" s="272" t="s">
        <v>33</v>
      </c>
      <c r="P135" s="272" t="s">
        <v>34</v>
      </c>
      <c r="Q135" s="272" t="s">
        <v>35</v>
      </c>
    </row>
    <row r="136" spans="1:17" ht="17.5" thickBot="1" x14ac:dyDescent="0.45">
      <c r="A136" s="257">
        <v>67477</v>
      </c>
      <c r="B136" s="254">
        <v>16</v>
      </c>
      <c r="C136" s="254" t="s">
        <v>39</v>
      </c>
      <c r="D136" s="279">
        <v>5</v>
      </c>
      <c r="E136" s="280">
        <v>27</v>
      </c>
      <c r="F136" s="280">
        <v>26</v>
      </c>
      <c r="G136" s="280">
        <v>27</v>
      </c>
      <c r="H136" s="280">
        <v>21</v>
      </c>
      <c r="I136" s="280">
        <v>2</v>
      </c>
      <c r="J136" s="280">
        <v>0</v>
      </c>
      <c r="K136" s="280">
        <v>1</v>
      </c>
      <c r="L136" s="280">
        <v>1</v>
      </c>
      <c r="M136" s="280">
        <v>3</v>
      </c>
      <c r="N136" s="280">
        <v>9</v>
      </c>
      <c r="O136" s="280">
        <v>26</v>
      </c>
      <c r="P136" s="280">
        <v>27</v>
      </c>
      <c r="Q136" s="284">
        <v>170</v>
      </c>
    </row>
    <row r="137" spans="1:17" ht="17.5" thickBot="1" x14ac:dyDescent="0.45">
      <c r="A137" s="257">
        <v>67477</v>
      </c>
      <c r="B137" s="254">
        <v>16</v>
      </c>
      <c r="C137" s="254" t="s">
        <v>37</v>
      </c>
      <c r="D137" s="279">
        <v>98</v>
      </c>
      <c r="E137" s="280">
        <v>29</v>
      </c>
      <c r="F137" s="280">
        <v>29</v>
      </c>
      <c r="G137" s="280">
        <v>29</v>
      </c>
      <c r="H137" s="280">
        <v>29</v>
      </c>
      <c r="I137" s="280">
        <v>29</v>
      </c>
      <c r="J137" s="280">
        <v>29</v>
      </c>
      <c r="K137" s="280">
        <v>29</v>
      </c>
      <c r="L137" s="280">
        <v>29</v>
      </c>
      <c r="M137" s="280">
        <v>29</v>
      </c>
      <c r="N137" s="280">
        <v>29</v>
      </c>
      <c r="O137" s="280">
        <v>29</v>
      </c>
      <c r="P137" s="280">
        <v>29</v>
      </c>
      <c r="Q137" s="280">
        <v>29</v>
      </c>
    </row>
    <row r="138" spans="1:17" ht="17.5" thickBot="1" x14ac:dyDescent="0.45">
      <c r="A138" s="257"/>
      <c r="B138" s="254"/>
      <c r="C138" s="254"/>
      <c r="D138" s="254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</row>
    <row r="139" spans="1:17" ht="17.5" thickBot="1" x14ac:dyDescent="0.45">
      <c r="A139" s="257"/>
      <c r="B139" s="254"/>
      <c r="C139" s="254"/>
      <c r="D139" s="254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267"/>
      <c r="P139" s="267"/>
      <c r="Q139" s="267"/>
    </row>
    <row r="140" spans="1:17" ht="17.5" thickBot="1" x14ac:dyDescent="0.45"/>
    <row r="141" spans="1:17" ht="17.5" thickBot="1" x14ac:dyDescent="0.45">
      <c r="A141" s="253" t="s">
        <v>16</v>
      </c>
      <c r="B141" s="256" t="s">
        <v>17</v>
      </c>
      <c r="C141" s="256" t="s">
        <v>18</v>
      </c>
      <c r="D141" s="249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</row>
    <row r="142" spans="1:17" ht="17.5" thickBot="1" x14ac:dyDescent="0.45">
      <c r="A142" s="257">
        <v>16</v>
      </c>
      <c r="B142" s="254" t="s">
        <v>800</v>
      </c>
      <c r="C142" s="254" t="s">
        <v>39</v>
      </c>
      <c r="D142" s="249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</row>
    <row r="143" spans="1:17" ht="17.5" thickBot="1" x14ac:dyDescent="0.45">
      <c r="A143" s="252"/>
      <c r="B143" s="249"/>
      <c r="C143" s="249"/>
      <c r="D143" s="249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</row>
    <row r="144" spans="1:17" ht="17.5" thickBot="1" x14ac:dyDescent="0.45">
      <c r="A144" s="253" t="s">
        <v>7</v>
      </c>
      <c r="B144" s="256" t="s">
        <v>16</v>
      </c>
      <c r="C144" s="256" t="s">
        <v>21</v>
      </c>
      <c r="D144" s="256" t="s">
        <v>22</v>
      </c>
      <c r="E144" s="263" t="s">
        <v>23</v>
      </c>
      <c r="F144" s="263" t="s">
        <v>24</v>
      </c>
      <c r="G144" s="263" t="s">
        <v>25</v>
      </c>
      <c r="H144" s="263" t="s">
        <v>26</v>
      </c>
      <c r="I144" s="263" t="s">
        <v>27</v>
      </c>
      <c r="J144" s="263" t="s">
        <v>28</v>
      </c>
      <c r="K144" s="263" t="s">
        <v>29</v>
      </c>
      <c r="L144" s="263" t="s">
        <v>30</v>
      </c>
      <c r="M144" s="263" t="s">
        <v>31</v>
      </c>
      <c r="N144" s="263" t="s">
        <v>32</v>
      </c>
      <c r="O144" s="263" t="s">
        <v>33</v>
      </c>
      <c r="P144" s="263" t="s">
        <v>34</v>
      </c>
      <c r="Q144" s="263" t="s">
        <v>35</v>
      </c>
    </row>
    <row r="145" spans="1:17" ht="17.5" thickBot="1" x14ac:dyDescent="0.45">
      <c r="A145" s="257">
        <v>67477</v>
      </c>
      <c r="B145" s="254">
        <v>16</v>
      </c>
      <c r="C145" s="254" t="s">
        <v>39</v>
      </c>
      <c r="D145" s="254">
        <v>5</v>
      </c>
      <c r="E145" s="264">
        <v>26</v>
      </c>
      <c r="F145" s="264">
        <v>25</v>
      </c>
      <c r="G145" s="264">
        <v>26</v>
      </c>
      <c r="H145" s="264">
        <v>17</v>
      </c>
      <c r="I145" s="264">
        <v>0</v>
      </c>
      <c r="J145" s="264">
        <v>0</v>
      </c>
      <c r="K145" s="264">
        <v>0</v>
      </c>
      <c r="L145" s="264">
        <v>0</v>
      </c>
      <c r="M145" s="265">
        <v>2</v>
      </c>
      <c r="N145" s="264">
        <v>5</v>
      </c>
      <c r="O145" s="264">
        <v>25</v>
      </c>
      <c r="P145" s="264">
        <v>26</v>
      </c>
      <c r="Q145" s="264">
        <v>152</v>
      </c>
    </row>
    <row r="146" spans="1:17" ht="17.5" thickBot="1" x14ac:dyDescent="0.45">
      <c r="A146" s="257">
        <v>67477</v>
      </c>
      <c r="B146" s="254">
        <v>16</v>
      </c>
      <c r="C146" s="254" t="s">
        <v>37</v>
      </c>
      <c r="D146" s="254">
        <v>98</v>
      </c>
      <c r="E146" s="271">
        <v>29</v>
      </c>
      <c r="F146" s="271">
        <v>29</v>
      </c>
      <c r="G146" s="271">
        <v>29</v>
      </c>
      <c r="H146" s="271">
        <v>29</v>
      </c>
      <c r="I146" s="271">
        <v>29</v>
      </c>
      <c r="J146" s="271">
        <v>29</v>
      </c>
      <c r="K146" s="271">
        <v>29</v>
      </c>
      <c r="L146" s="271">
        <v>29</v>
      </c>
      <c r="M146" s="271">
        <v>29</v>
      </c>
      <c r="N146" s="271">
        <v>29</v>
      </c>
      <c r="O146" s="271">
        <v>29</v>
      </c>
      <c r="P146" s="271">
        <v>29</v>
      </c>
      <c r="Q146" s="271">
        <v>29</v>
      </c>
    </row>
    <row r="147" spans="1:17" ht="17.5" thickBot="1" x14ac:dyDescent="0.45">
      <c r="A147" s="257"/>
      <c r="B147" s="254"/>
      <c r="C147" s="254"/>
      <c r="D147" s="254"/>
      <c r="E147" s="267"/>
      <c r="F147" s="267"/>
      <c r="G147" s="267"/>
      <c r="H147" s="267"/>
      <c r="I147" s="267"/>
      <c r="J147" s="267"/>
      <c r="K147" s="267"/>
      <c r="L147" s="267"/>
      <c r="M147" s="267"/>
      <c r="N147" s="267"/>
      <c r="O147" s="267"/>
      <c r="P147" s="267"/>
      <c r="Q147" s="267"/>
    </row>
    <row r="148" spans="1:17" ht="17.5" thickBot="1" x14ac:dyDescent="0.45">
      <c r="A148" s="257"/>
      <c r="B148" s="254"/>
      <c r="C148" s="254"/>
      <c r="D148" s="254"/>
      <c r="E148" s="267"/>
      <c r="F148" s="267"/>
      <c r="G148" s="267"/>
      <c r="H148" s="267"/>
      <c r="I148" s="267"/>
      <c r="J148" s="267"/>
      <c r="K148" s="267"/>
      <c r="L148" s="267"/>
      <c r="M148" s="267"/>
      <c r="N148" s="267"/>
      <c r="O148" s="267"/>
      <c r="P148" s="267"/>
      <c r="Q148" s="267"/>
    </row>
    <row r="149" spans="1:17" ht="17.5" thickBot="1" x14ac:dyDescent="0.45"/>
    <row r="150" spans="1:17" ht="17.5" thickBot="1" x14ac:dyDescent="0.45">
      <c r="A150" s="253" t="s">
        <v>16</v>
      </c>
      <c r="B150" s="256" t="s">
        <v>17</v>
      </c>
      <c r="C150" s="256" t="s">
        <v>18</v>
      </c>
      <c r="D150" s="249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</row>
    <row r="151" spans="1:17" ht="17.5" thickBot="1" x14ac:dyDescent="0.45">
      <c r="A151" s="257">
        <v>16</v>
      </c>
      <c r="B151" s="254" t="s">
        <v>801</v>
      </c>
      <c r="C151" s="254" t="s">
        <v>39</v>
      </c>
      <c r="D151" s="249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</row>
    <row r="152" spans="1:17" ht="17.5" thickBot="1" x14ac:dyDescent="0.45">
      <c r="A152" s="252"/>
      <c r="B152" s="249"/>
      <c r="C152" s="249"/>
      <c r="D152" s="249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</row>
    <row r="153" spans="1:17" ht="17.5" thickBot="1" x14ac:dyDescent="0.45">
      <c r="A153" s="253" t="s">
        <v>7</v>
      </c>
      <c r="B153" s="256" t="s">
        <v>16</v>
      </c>
      <c r="C153" s="256" t="s">
        <v>21</v>
      </c>
      <c r="D153" s="256" t="s">
        <v>22</v>
      </c>
      <c r="E153" s="263" t="s">
        <v>23</v>
      </c>
      <c r="F153" s="263" t="s">
        <v>24</v>
      </c>
      <c r="G153" s="263" t="s">
        <v>25</v>
      </c>
      <c r="H153" s="263" t="s">
        <v>26</v>
      </c>
      <c r="I153" s="263" t="s">
        <v>27</v>
      </c>
      <c r="J153" s="263" t="s">
        <v>28</v>
      </c>
      <c r="K153" s="263" t="s">
        <v>29</v>
      </c>
      <c r="L153" s="263" t="s">
        <v>30</v>
      </c>
      <c r="M153" s="263" t="s">
        <v>31</v>
      </c>
      <c r="N153" s="263" t="s">
        <v>32</v>
      </c>
      <c r="O153" s="263" t="s">
        <v>33</v>
      </c>
      <c r="P153" s="263" t="s">
        <v>34</v>
      </c>
      <c r="Q153" s="263" t="s">
        <v>35</v>
      </c>
    </row>
    <row r="154" spans="1:17" ht="17.5" thickBot="1" x14ac:dyDescent="0.45">
      <c r="A154" s="257">
        <v>67477</v>
      </c>
      <c r="B154" s="254">
        <v>16</v>
      </c>
      <c r="C154" s="254" t="s">
        <v>39</v>
      </c>
      <c r="D154" s="254">
        <v>5</v>
      </c>
      <c r="E154" s="251">
        <v>26</v>
      </c>
      <c r="F154" s="251">
        <v>25</v>
      </c>
      <c r="G154" s="251">
        <v>25</v>
      </c>
      <c r="H154" s="251">
        <v>3</v>
      </c>
      <c r="I154" s="251">
        <v>0</v>
      </c>
      <c r="J154" s="251">
        <v>0</v>
      </c>
      <c r="K154" s="251">
        <v>0</v>
      </c>
      <c r="L154" s="251">
        <v>0</v>
      </c>
      <c r="M154" s="251">
        <v>2</v>
      </c>
      <c r="N154" s="251">
        <v>0</v>
      </c>
      <c r="O154" s="251">
        <v>17</v>
      </c>
      <c r="P154" s="251">
        <v>26</v>
      </c>
      <c r="Q154" s="251">
        <v>124</v>
      </c>
    </row>
    <row r="155" spans="1:17" ht="17.5" thickBot="1" x14ac:dyDescent="0.45">
      <c r="A155" s="257">
        <v>67477</v>
      </c>
      <c r="B155" s="254">
        <v>16</v>
      </c>
      <c r="C155" s="254" t="s">
        <v>37</v>
      </c>
      <c r="D155" s="254">
        <v>98</v>
      </c>
      <c r="E155" s="264">
        <v>29</v>
      </c>
      <c r="F155" s="264">
        <v>29</v>
      </c>
      <c r="G155" s="264">
        <v>29</v>
      </c>
      <c r="H155" s="264">
        <v>29</v>
      </c>
      <c r="I155" s="264">
        <v>29</v>
      </c>
      <c r="J155" s="264">
        <v>29</v>
      </c>
      <c r="K155" s="264">
        <v>29</v>
      </c>
      <c r="L155" s="264">
        <v>29</v>
      </c>
      <c r="M155" s="264">
        <v>29</v>
      </c>
      <c r="N155" s="264">
        <v>29</v>
      </c>
      <c r="O155" s="264">
        <v>29</v>
      </c>
      <c r="P155" s="264">
        <v>29</v>
      </c>
      <c r="Q155" s="264">
        <v>30</v>
      </c>
    </row>
    <row r="156" spans="1:17" ht="17.5" thickBot="1" x14ac:dyDescent="0.45">
      <c r="A156" s="257"/>
      <c r="B156" s="254"/>
      <c r="C156" s="254"/>
      <c r="D156" s="254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</row>
    <row r="157" spans="1:17" ht="17.5" thickBot="1" x14ac:dyDescent="0.45">
      <c r="A157" s="257"/>
      <c r="B157" s="254"/>
      <c r="C157" s="254"/>
      <c r="D157" s="254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</row>
    <row r="158" spans="1:17" ht="17.5" thickBot="1" x14ac:dyDescent="0.45"/>
    <row r="159" spans="1:17" ht="17.5" thickBot="1" x14ac:dyDescent="0.45">
      <c r="A159" s="253" t="s">
        <v>16</v>
      </c>
      <c r="B159" s="256" t="s">
        <v>17</v>
      </c>
      <c r="C159" s="256" t="s">
        <v>18</v>
      </c>
      <c r="D159" s="249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</row>
    <row r="160" spans="1:17" ht="17.5" thickBot="1" x14ac:dyDescent="0.45">
      <c r="A160" s="257">
        <v>16</v>
      </c>
      <c r="B160" s="254" t="s">
        <v>802</v>
      </c>
      <c r="C160" s="254" t="s">
        <v>39</v>
      </c>
      <c r="D160" s="249"/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</row>
    <row r="161" spans="1:17" ht="17.5" thickBot="1" x14ac:dyDescent="0.45">
      <c r="A161" s="252"/>
      <c r="B161" s="249"/>
      <c r="C161" s="249"/>
      <c r="D161" s="249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</row>
    <row r="162" spans="1:17" ht="17.5" thickBot="1" x14ac:dyDescent="0.45">
      <c r="A162" s="253" t="s">
        <v>7</v>
      </c>
      <c r="B162" s="256" t="s">
        <v>16</v>
      </c>
      <c r="C162" s="256" t="s">
        <v>21</v>
      </c>
      <c r="D162" s="256" t="s">
        <v>22</v>
      </c>
      <c r="E162" s="263" t="s">
        <v>23</v>
      </c>
      <c r="F162" s="263" t="s">
        <v>24</v>
      </c>
      <c r="G162" s="263" t="s">
        <v>25</v>
      </c>
      <c r="H162" s="263" t="s">
        <v>26</v>
      </c>
      <c r="I162" s="263" t="s">
        <v>27</v>
      </c>
      <c r="J162" s="263" t="s">
        <v>28</v>
      </c>
      <c r="K162" s="263" t="s">
        <v>29</v>
      </c>
      <c r="L162" s="263" t="s">
        <v>30</v>
      </c>
      <c r="M162" s="263" t="s">
        <v>31</v>
      </c>
      <c r="N162" s="263" t="s">
        <v>32</v>
      </c>
      <c r="O162" s="263" t="s">
        <v>33</v>
      </c>
      <c r="P162" s="263" t="s">
        <v>34</v>
      </c>
      <c r="Q162" s="263" t="s">
        <v>35</v>
      </c>
    </row>
    <row r="163" spans="1:17" ht="17.5" thickBot="1" x14ac:dyDescent="0.45">
      <c r="A163" s="257">
        <v>67477</v>
      </c>
      <c r="B163" s="254">
        <v>16</v>
      </c>
      <c r="C163" s="254" t="s">
        <v>39</v>
      </c>
      <c r="D163" s="254">
        <v>5</v>
      </c>
      <c r="E163" s="267">
        <v>26</v>
      </c>
      <c r="F163" s="267">
        <v>22</v>
      </c>
      <c r="G163" s="267">
        <v>23</v>
      </c>
      <c r="H163" s="267">
        <v>1</v>
      </c>
      <c r="I163" s="267">
        <v>0</v>
      </c>
      <c r="J163" s="267">
        <v>0</v>
      </c>
      <c r="K163" s="267">
        <v>0</v>
      </c>
      <c r="L163" s="267">
        <v>0</v>
      </c>
      <c r="M163" s="267">
        <v>2</v>
      </c>
      <c r="N163" s="267">
        <v>0</v>
      </c>
      <c r="O163" s="267">
        <v>8</v>
      </c>
      <c r="P163" s="267">
        <v>25</v>
      </c>
      <c r="Q163" s="267">
        <v>107</v>
      </c>
    </row>
    <row r="164" spans="1:17" ht="17.5" thickBot="1" x14ac:dyDescent="0.45">
      <c r="A164" s="257">
        <v>67477</v>
      </c>
      <c r="B164" s="254">
        <v>16</v>
      </c>
      <c r="C164" s="254" t="s">
        <v>37</v>
      </c>
      <c r="D164" s="254">
        <v>98</v>
      </c>
      <c r="E164" s="251">
        <v>29</v>
      </c>
      <c r="F164" s="251">
        <v>29</v>
      </c>
      <c r="G164" s="251">
        <v>29</v>
      </c>
      <c r="H164" s="251">
        <v>29</v>
      </c>
      <c r="I164" s="251">
        <v>29</v>
      </c>
      <c r="J164" s="251">
        <v>29</v>
      </c>
      <c r="K164" s="251">
        <v>29</v>
      </c>
      <c r="L164" s="251">
        <v>29</v>
      </c>
      <c r="M164" s="251">
        <v>29</v>
      </c>
      <c r="N164" s="251">
        <v>29</v>
      </c>
      <c r="O164" s="251">
        <v>29</v>
      </c>
      <c r="P164" s="251">
        <v>29</v>
      </c>
      <c r="Q164" s="251">
        <v>26</v>
      </c>
    </row>
    <row r="165" spans="1:17" ht="17.5" thickBot="1" x14ac:dyDescent="0.45">
      <c r="A165" s="257"/>
      <c r="B165" s="254"/>
      <c r="C165" s="254"/>
      <c r="D165" s="254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</row>
    <row r="166" spans="1:17" ht="17.5" thickBot="1" x14ac:dyDescent="0.45">
      <c r="A166" s="257"/>
      <c r="B166" s="254"/>
      <c r="C166" s="254"/>
      <c r="D166" s="254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67"/>
      <c r="P166" s="267"/>
      <c r="Q166" s="267"/>
    </row>
    <row r="167" spans="1:17" ht="17.5" thickBot="1" x14ac:dyDescent="0.45"/>
    <row r="168" spans="1:17" ht="17.5" thickBot="1" x14ac:dyDescent="0.45">
      <c r="A168" s="253" t="s">
        <v>16</v>
      </c>
      <c r="B168" s="256" t="s">
        <v>17</v>
      </c>
      <c r="C168" s="256" t="s">
        <v>18</v>
      </c>
      <c r="D168" s="249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</row>
    <row r="169" spans="1:17" ht="17.5" thickBot="1" x14ac:dyDescent="0.45">
      <c r="A169" s="257">
        <v>16</v>
      </c>
      <c r="B169" s="254" t="s">
        <v>803</v>
      </c>
      <c r="C169" s="254" t="s">
        <v>39</v>
      </c>
      <c r="D169" s="249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</row>
    <row r="170" spans="1:17" ht="17.5" thickBot="1" x14ac:dyDescent="0.45">
      <c r="A170" s="252"/>
      <c r="B170" s="249"/>
      <c r="C170" s="249"/>
      <c r="D170" s="249"/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</row>
    <row r="171" spans="1:17" ht="17.5" thickBot="1" x14ac:dyDescent="0.45">
      <c r="A171" s="253" t="s">
        <v>7</v>
      </c>
      <c r="B171" s="256" t="s">
        <v>16</v>
      </c>
      <c r="C171" s="256" t="s">
        <v>21</v>
      </c>
      <c r="D171" s="256" t="s">
        <v>22</v>
      </c>
      <c r="E171" s="263" t="s">
        <v>23</v>
      </c>
      <c r="F171" s="263" t="s">
        <v>24</v>
      </c>
      <c r="G171" s="263" t="s">
        <v>25</v>
      </c>
      <c r="H171" s="263" t="s">
        <v>26</v>
      </c>
      <c r="I171" s="263" t="s">
        <v>27</v>
      </c>
      <c r="J171" s="263" t="s">
        <v>28</v>
      </c>
      <c r="K171" s="263" t="s">
        <v>29</v>
      </c>
      <c r="L171" s="263" t="s">
        <v>30</v>
      </c>
      <c r="M171" s="263" t="s">
        <v>31</v>
      </c>
      <c r="N171" s="263" t="s">
        <v>32</v>
      </c>
      <c r="O171" s="263" t="s">
        <v>33</v>
      </c>
      <c r="P171" s="263" t="s">
        <v>34</v>
      </c>
      <c r="Q171" s="263" t="s">
        <v>35</v>
      </c>
    </row>
    <row r="172" spans="1:17" ht="17.5" thickBot="1" x14ac:dyDescent="0.45">
      <c r="A172" s="257">
        <v>67477</v>
      </c>
      <c r="B172" s="254">
        <v>16</v>
      </c>
      <c r="C172" s="254" t="s">
        <v>39</v>
      </c>
      <c r="D172" s="254">
        <v>5</v>
      </c>
      <c r="E172" s="267">
        <v>21</v>
      </c>
      <c r="F172" s="267">
        <v>20</v>
      </c>
      <c r="G172" s="267">
        <v>15</v>
      </c>
      <c r="H172" s="267">
        <v>0</v>
      </c>
      <c r="I172" s="267">
        <v>0</v>
      </c>
      <c r="J172" s="267">
        <v>0</v>
      </c>
      <c r="K172" s="267">
        <v>0</v>
      </c>
      <c r="L172" s="267">
        <v>0</v>
      </c>
      <c r="M172" s="267">
        <v>0</v>
      </c>
      <c r="N172" s="267">
        <v>0</v>
      </c>
      <c r="O172" s="267">
        <v>4</v>
      </c>
      <c r="P172" s="267">
        <v>17</v>
      </c>
      <c r="Q172" s="267">
        <v>6.416666666666667</v>
      </c>
    </row>
    <row r="173" spans="1:17" ht="17.5" thickBot="1" x14ac:dyDescent="0.45">
      <c r="A173" s="257">
        <v>67477</v>
      </c>
      <c r="B173" s="254">
        <v>16</v>
      </c>
      <c r="C173" s="254" t="s">
        <v>37</v>
      </c>
      <c r="D173" s="254">
        <v>98</v>
      </c>
      <c r="E173" s="251">
        <v>29</v>
      </c>
      <c r="F173" s="251">
        <v>29</v>
      </c>
      <c r="G173" s="251">
        <v>29</v>
      </c>
      <c r="H173" s="251">
        <v>29</v>
      </c>
      <c r="I173" s="251">
        <v>29</v>
      </c>
      <c r="J173" s="251">
        <v>29</v>
      </c>
      <c r="K173" s="251">
        <v>29</v>
      </c>
      <c r="L173" s="251">
        <v>29</v>
      </c>
      <c r="M173" s="251">
        <v>29</v>
      </c>
      <c r="N173" s="251">
        <v>29</v>
      </c>
      <c r="O173" s="251">
        <v>29</v>
      </c>
      <c r="P173" s="251">
        <v>29</v>
      </c>
      <c r="Q173" s="251">
        <v>29</v>
      </c>
    </row>
    <row r="174" spans="1:17" ht="17.5" thickBot="1" x14ac:dyDescent="0.45">
      <c r="A174" s="257"/>
      <c r="B174" s="254"/>
      <c r="C174" s="254"/>
      <c r="D174" s="254"/>
      <c r="E174" s="267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</row>
    <row r="176" spans="1:17" ht="17.5" thickBot="1" x14ac:dyDescent="0.45"/>
    <row r="177" spans="1:17" ht="17.5" thickBot="1" x14ac:dyDescent="0.45">
      <c r="A177" s="253" t="s">
        <v>16</v>
      </c>
      <c r="B177" s="256" t="s">
        <v>17</v>
      </c>
      <c r="C177" s="256" t="s">
        <v>18</v>
      </c>
      <c r="D177" s="249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</row>
    <row r="178" spans="1:17" ht="17.5" thickBot="1" x14ac:dyDescent="0.45">
      <c r="A178" s="257">
        <v>20</v>
      </c>
      <c r="B178" s="254" t="s">
        <v>69</v>
      </c>
      <c r="C178" s="254" t="s">
        <v>42</v>
      </c>
      <c r="D178" s="249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</row>
    <row r="179" spans="1:17" ht="17.5" thickBot="1" x14ac:dyDescent="0.45">
      <c r="A179" s="252"/>
      <c r="B179" s="249"/>
      <c r="C179" s="249"/>
      <c r="D179" s="249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</row>
    <row r="180" spans="1:17" ht="17.5" thickBot="1" x14ac:dyDescent="0.45">
      <c r="A180" s="253" t="s">
        <v>7</v>
      </c>
      <c r="B180" s="256" t="s">
        <v>16</v>
      </c>
      <c r="C180" s="256" t="s">
        <v>21</v>
      </c>
      <c r="D180" s="256" t="s">
        <v>22</v>
      </c>
      <c r="E180" s="263" t="s">
        <v>23</v>
      </c>
      <c r="F180" s="263" t="s">
        <v>24</v>
      </c>
      <c r="G180" s="263" t="s">
        <v>25</v>
      </c>
      <c r="H180" s="263" t="s">
        <v>26</v>
      </c>
      <c r="I180" s="263" t="s">
        <v>27</v>
      </c>
      <c r="J180" s="263" t="s">
        <v>28</v>
      </c>
      <c r="K180" s="263" t="s">
        <v>29</v>
      </c>
      <c r="L180" s="263" t="s">
        <v>30</v>
      </c>
      <c r="M180" s="263" t="s">
        <v>31</v>
      </c>
      <c r="N180" s="263" t="s">
        <v>32</v>
      </c>
      <c r="O180" s="263" t="s">
        <v>33</v>
      </c>
      <c r="P180" s="263" t="s">
        <v>34</v>
      </c>
      <c r="Q180" s="263" t="s">
        <v>35</v>
      </c>
    </row>
    <row r="181" spans="1:17" ht="17.5" thickBot="1" x14ac:dyDescent="0.45">
      <c r="A181" s="257">
        <v>67477</v>
      </c>
      <c r="B181" s="254">
        <v>20</v>
      </c>
      <c r="C181" s="254" t="s">
        <v>70</v>
      </c>
      <c r="D181" s="254">
        <v>2</v>
      </c>
      <c r="E181" s="264">
        <v>25.6</v>
      </c>
      <c r="F181" s="264">
        <v>25.5</v>
      </c>
      <c r="G181" s="264">
        <v>25.5</v>
      </c>
      <c r="H181" s="264">
        <v>23.9</v>
      </c>
      <c r="I181" s="264">
        <v>23.3</v>
      </c>
      <c r="J181" s="264">
        <v>22.3</v>
      </c>
      <c r="K181" s="265">
        <v>21.8</v>
      </c>
      <c r="L181" s="264">
        <v>23.7</v>
      </c>
      <c r="M181" s="265">
        <v>27.1</v>
      </c>
      <c r="N181" s="264">
        <v>28.8</v>
      </c>
      <c r="O181" s="264">
        <v>27.5</v>
      </c>
      <c r="P181" s="264">
        <v>25.9</v>
      </c>
      <c r="Q181" s="264">
        <v>25.074999999999999</v>
      </c>
    </row>
    <row r="182" spans="1:17" ht="17.5" thickBot="1" x14ac:dyDescent="0.45">
      <c r="A182" s="257">
        <v>67477</v>
      </c>
      <c r="B182" s="254">
        <v>20</v>
      </c>
      <c r="C182" s="254" t="s">
        <v>71</v>
      </c>
      <c r="D182" s="254">
        <v>15</v>
      </c>
      <c r="E182" s="286">
        <v>2002</v>
      </c>
      <c r="F182" s="286">
        <v>2011</v>
      </c>
      <c r="G182" s="286">
        <v>2008</v>
      </c>
      <c r="H182" s="287">
        <v>2009</v>
      </c>
      <c r="I182" s="286">
        <v>2004</v>
      </c>
      <c r="J182" s="286">
        <v>1996</v>
      </c>
      <c r="K182" s="286">
        <v>2009</v>
      </c>
      <c r="L182" s="286">
        <v>1993</v>
      </c>
      <c r="M182" s="286">
        <v>2006</v>
      </c>
      <c r="N182" s="286">
        <v>1994</v>
      </c>
      <c r="O182" s="286">
        <v>2000</v>
      </c>
      <c r="P182" s="286">
        <v>1997</v>
      </c>
      <c r="Q182" s="286"/>
    </row>
    <row r="183" spans="1:17" ht="17.5" thickBot="1" x14ac:dyDescent="0.45">
      <c r="A183" s="257"/>
      <c r="B183" s="254"/>
      <c r="C183" s="254"/>
      <c r="D183" s="254"/>
      <c r="E183" s="267"/>
      <c r="F183" s="267"/>
      <c r="G183" s="267"/>
      <c r="H183" s="267"/>
      <c r="I183" s="267"/>
      <c r="J183" s="267"/>
      <c r="K183" s="267"/>
      <c r="L183" s="267"/>
      <c r="M183" s="267"/>
      <c r="N183" s="267"/>
      <c r="O183" s="267"/>
      <c r="P183" s="267"/>
      <c r="Q183" s="267"/>
    </row>
    <row r="184" spans="1:17" ht="17.5" thickBot="1" x14ac:dyDescent="0.45">
      <c r="A184" s="257"/>
      <c r="B184" s="254"/>
      <c r="C184" s="254"/>
      <c r="D184" s="254"/>
      <c r="E184" s="267"/>
      <c r="F184" s="267"/>
      <c r="G184" s="267"/>
      <c r="H184" s="267"/>
      <c r="I184" s="267"/>
      <c r="J184" s="267"/>
      <c r="K184" s="267"/>
      <c r="L184" s="267"/>
      <c r="M184" s="267"/>
      <c r="N184" s="267"/>
      <c r="O184" s="267"/>
      <c r="P184" s="267"/>
      <c r="Q184" s="267"/>
    </row>
    <row r="185" spans="1:17" ht="17.5" thickBot="1" x14ac:dyDescent="0.45"/>
    <row r="186" spans="1:17" ht="17.5" thickBot="1" x14ac:dyDescent="0.45">
      <c r="A186" s="257" t="s">
        <v>16</v>
      </c>
      <c r="B186" s="254" t="s">
        <v>17</v>
      </c>
      <c r="C186" s="254" t="s">
        <v>18</v>
      </c>
      <c r="D186" s="249"/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</row>
    <row r="187" spans="1:17" ht="17.5" thickBot="1" x14ac:dyDescent="0.45">
      <c r="A187" s="257">
        <v>21</v>
      </c>
      <c r="B187" s="254" t="s">
        <v>72</v>
      </c>
      <c r="C187" s="254" t="s">
        <v>42</v>
      </c>
      <c r="D187" s="249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</row>
    <row r="188" spans="1:17" ht="15.5" customHeight="1" thickBot="1" x14ac:dyDescent="0.45">
      <c r="A188" s="252"/>
      <c r="B188" s="249"/>
      <c r="C188" s="249"/>
      <c r="D188" s="249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</row>
    <row r="189" spans="1:17" ht="17.5" thickBot="1" x14ac:dyDescent="0.45">
      <c r="A189" s="257" t="s">
        <v>7</v>
      </c>
      <c r="B189" s="254" t="s">
        <v>16</v>
      </c>
      <c r="C189" s="254" t="s">
        <v>21</v>
      </c>
      <c r="D189" s="254" t="s">
        <v>22</v>
      </c>
      <c r="E189" s="267" t="s">
        <v>23</v>
      </c>
      <c r="F189" s="267" t="s">
        <v>24</v>
      </c>
      <c r="G189" s="267" t="s">
        <v>25</v>
      </c>
      <c r="H189" s="267" t="s">
        <v>26</v>
      </c>
      <c r="I189" s="267" t="s">
        <v>27</v>
      </c>
      <c r="J189" s="267" t="s">
        <v>28</v>
      </c>
      <c r="K189" s="267" t="s">
        <v>29</v>
      </c>
      <c r="L189" s="267" t="s">
        <v>30</v>
      </c>
      <c r="M189" s="267" t="s">
        <v>31</v>
      </c>
      <c r="N189" s="267" t="s">
        <v>32</v>
      </c>
      <c r="O189" s="267" t="s">
        <v>33</v>
      </c>
      <c r="P189" s="267" t="s">
        <v>34</v>
      </c>
      <c r="Q189" s="267" t="s">
        <v>35</v>
      </c>
    </row>
    <row r="190" spans="1:17" ht="17.5" thickBot="1" x14ac:dyDescent="0.45">
      <c r="A190" s="257">
        <v>67477</v>
      </c>
      <c r="B190" s="254">
        <v>21</v>
      </c>
      <c r="C190" s="254" t="s">
        <v>73</v>
      </c>
      <c r="D190" s="254">
        <v>3</v>
      </c>
      <c r="E190" s="251">
        <v>18.5</v>
      </c>
      <c r="F190" s="251">
        <v>17.5</v>
      </c>
      <c r="G190" s="251">
        <v>17.600000000000001</v>
      </c>
      <c r="H190" s="251">
        <v>16.399999999999999</v>
      </c>
      <c r="I190" s="251">
        <v>14.6</v>
      </c>
      <c r="J190" s="251">
        <v>11.5</v>
      </c>
      <c r="K190" s="251">
        <v>10.7</v>
      </c>
      <c r="L190" s="251">
        <v>12.8</v>
      </c>
      <c r="M190" s="251">
        <v>16.899999999999999</v>
      </c>
      <c r="N190" s="251">
        <v>18.5</v>
      </c>
      <c r="O190" s="251">
        <v>17.7</v>
      </c>
      <c r="P190" s="251">
        <v>17.5</v>
      </c>
      <c r="Q190" s="264">
        <v>15.85</v>
      </c>
    </row>
    <row r="191" spans="1:17" ht="17.5" thickBot="1" x14ac:dyDescent="0.45">
      <c r="A191" s="257">
        <v>67477</v>
      </c>
      <c r="B191" s="254">
        <v>21</v>
      </c>
      <c r="C191" s="254" t="s">
        <v>74</v>
      </c>
      <c r="D191" s="254">
        <v>16</v>
      </c>
      <c r="E191" s="286">
        <v>1992</v>
      </c>
      <c r="F191" s="286">
        <v>2016</v>
      </c>
      <c r="G191" s="286">
        <v>2016</v>
      </c>
      <c r="H191" s="287">
        <v>2010</v>
      </c>
      <c r="I191" s="286">
        <v>2018</v>
      </c>
      <c r="J191" s="286">
        <v>2014</v>
      </c>
      <c r="K191" s="286">
        <v>2010</v>
      </c>
      <c r="L191" s="286">
        <v>1999</v>
      </c>
      <c r="M191" s="286">
        <v>2008</v>
      </c>
      <c r="N191" s="286">
        <v>2015</v>
      </c>
      <c r="O191" s="286">
        <v>2019</v>
      </c>
      <c r="P191" s="286">
        <v>2019</v>
      </c>
      <c r="Q191" s="286"/>
    </row>
    <row r="192" spans="1:17" ht="17.5" thickBot="1" x14ac:dyDescent="0.45">
      <c r="A192" s="257"/>
      <c r="B192" s="254"/>
      <c r="C192" s="254"/>
      <c r="D192" s="254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67"/>
      <c r="P192" s="267"/>
      <c r="Q192" s="267"/>
    </row>
    <row r="193" spans="1:17" ht="17.5" thickBot="1" x14ac:dyDescent="0.45">
      <c r="A193" s="257"/>
      <c r="B193" s="254"/>
      <c r="C193" s="254"/>
      <c r="D193" s="254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67"/>
      <c r="P193" s="267"/>
      <c r="Q193" s="267"/>
    </row>
    <row r="194" spans="1:17" ht="17.5" thickBot="1" x14ac:dyDescent="0.45"/>
    <row r="195" spans="1:17" ht="17.5" thickBot="1" x14ac:dyDescent="0.45">
      <c r="A195" s="253" t="s">
        <v>16</v>
      </c>
      <c r="B195" s="256" t="s">
        <v>17</v>
      </c>
      <c r="C195" s="256" t="s">
        <v>18</v>
      </c>
      <c r="D195" s="249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</row>
    <row r="196" spans="1:17" ht="17.5" thickBot="1" x14ac:dyDescent="0.45">
      <c r="A196" s="257">
        <v>22</v>
      </c>
      <c r="B196" s="254" t="s">
        <v>75</v>
      </c>
      <c r="C196" s="254" t="s">
        <v>42</v>
      </c>
      <c r="D196" s="249"/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</row>
    <row r="197" spans="1:17" ht="17.5" thickBot="1" x14ac:dyDescent="0.45">
      <c r="A197" s="252"/>
      <c r="B197" s="249"/>
      <c r="C197" s="249"/>
      <c r="D197" s="249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</row>
    <row r="198" spans="1:17" ht="17.5" thickBot="1" x14ac:dyDescent="0.45">
      <c r="A198" s="253" t="s">
        <v>7</v>
      </c>
      <c r="B198" s="256" t="s">
        <v>16</v>
      </c>
      <c r="C198" s="256" t="s">
        <v>21</v>
      </c>
      <c r="D198" s="273" t="s">
        <v>22</v>
      </c>
      <c r="E198" s="288" t="s">
        <v>23</v>
      </c>
      <c r="F198" s="288" t="s">
        <v>24</v>
      </c>
      <c r="G198" s="288" t="s">
        <v>25</v>
      </c>
      <c r="H198" s="288" t="s">
        <v>26</v>
      </c>
      <c r="I198" s="288" t="s">
        <v>27</v>
      </c>
      <c r="J198" s="288" t="s">
        <v>28</v>
      </c>
      <c r="K198" s="288" t="s">
        <v>29</v>
      </c>
      <c r="L198" s="288" t="s">
        <v>30</v>
      </c>
      <c r="M198" s="288" t="s">
        <v>31</v>
      </c>
      <c r="N198" s="288" t="s">
        <v>32</v>
      </c>
      <c r="O198" s="288" t="s">
        <v>33</v>
      </c>
      <c r="P198" s="288" t="s">
        <v>34</v>
      </c>
      <c r="Q198" s="289" t="s">
        <v>35</v>
      </c>
    </row>
    <row r="199" spans="1:17" ht="17.5" thickBot="1" x14ac:dyDescent="0.45">
      <c r="A199" s="257">
        <v>67477</v>
      </c>
      <c r="B199" s="254">
        <v>22</v>
      </c>
      <c r="C199" s="254" t="s">
        <v>70</v>
      </c>
      <c r="D199" s="279">
        <v>2</v>
      </c>
      <c r="E199" s="280">
        <v>32</v>
      </c>
      <c r="F199" s="280">
        <v>31.7</v>
      </c>
      <c r="G199" s="280">
        <v>31.7</v>
      </c>
      <c r="H199" s="280">
        <v>31.4</v>
      </c>
      <c r="I199" s="280">
        <v>31</v>
      </c>
      <c r="J199" s="280">
        <v>29.6</v>
      </c>
      <c r="K199" s="280">
        <v>29.2</v>
      </c>
      <c r="L199" s="280">
        <v>31.5</v>
      </c>
      <c r="M199" s="280">
        <v>36.9</v>
      </c>
      <c r="N199" s="280">
        <v>37</v>
      </c>
      <c r="O199" s="280">
        <v>37.9</v>
      </c>
      <c r="P199" s="280">
        <v>33.4</v>
      </c>
      <c r="Q199" s="290">
        <v>32.774999999999999</v>
      </c>
    </row>
    <row r="200" spans="1:17" x14ac:dyDescent="0.4">
      <c r="A200" s="291">
        <v>67477</v>
      </c>
      <c r="B200" s="292">
        <v>22</v>
      </c>
      <c r="C200" s="292" t="s">
        <v>71</v>
      </c>
      <c r="D200" s="293">
        <v>15</v>
      </c>
      <c r="E200" s="294">
        <v>1992</v>
      </c>
      <c r="F200" s="294">
        <v>2016</v>
      </c>
      <c r="G200" s="294">
        <v>2019</v>
      </c>
      <c r="H200" s="294">
        <v>1992</v>
      </c>
      <c r="I200" s="294">
        <v>1998</v>
      </c>
      <c r="J200" s="294">
        <v>1998</v>
      </c>
      <c r="K200" s="294">
        <v>2007</v>
      </c>
      <c r="L200" s="294">
        <v>2008</v>
      </c>
      <c r="M200" s="294">
        <v>2015</v>
      </c>
      <c r="N200" s="294">
        <v>2007</v>
      </c>
      <c r="O200" s="294">
        <v>2012</v>
      </c>
      <c r="P200" s="294">
        <v>1996</v>
      </c>
      <c r="Q200" s="295"/>
    </row>
    <row r="201" spans="1:17" s="280" customFormat="1" x14ac:dyDescent="0.4">
      <c r="A201" s="296"/>
      <c r="B201" s="297"/>
      <c r="C201" s="297"/>
      <c r="D201" s="297"/>
      <c r="E201" s="298">
        <v>22</v>
      </c>
      <c r="F201" s="298">
        <v>22</v>
      </c>
      <c r="G201" s="298">
        <v>19</v>
      </c>
      <c r="H201" s="298">
        <v>28</v>
      </c>
      <c r="I201" s="298">
        <v>10</v>
      </c>
      <c r="J201" s="298">
        <v>7</v>
      </c>
      <c r="K201" s="298">
        <v>28</v>
      </c>
      <c r="L201" s="298">
        <v>31</v>
      </c>
      <c r="M201" s="298">
        <v>1</v>
      </c>
      <c r="N201" s="298">
        <v>31</v>
      </c>
      <c r="O201" s="298">
        <v>18</v>
      </c>
      <c r="P201" s="298">
        <v>3</v>
      </c>
      <c r="Q201" s="299"/>
    </row>
    <row r="202" spans="1:17" ht="17.5" thickBot="1" x14ac:dyDescent="0.45">
      <c r="A202" s="300"/>
      <c r="B202" s="301"/>
      <c r="C202" s="301"/>
      <c r="D202" s="301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85"/>
      <c r="P202" s="285"/>
      <c r="Q202" s="285"/>
    </row>
    <row r="203" spans="1:17" ht="17.5" thickBot="1" x14ac:dyDescent="0.45"/>
    <row r="204" spans="1:17" ht="17.5" thickBot="1" x14ac:dyDescent="0.45">
      <c r="A204" s="253" t="s">
        <v>16</v>
      </c>
      <c r="B204" s="256" t="s">
        <v>17</v>
      </c>
      <c r="C204" s="256" t="s">
        <v>18</v>
      </c>
      <c r="D204" s="249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</row>
    <row r="205" spans="1:17" ht="17.5" thickBot="1" x14ac:dyDescent="0.45">
      <c r="A205" s="257">
        <v>23</v>
      </c>
      <c r="B205" s="254" t="s">
        <v>88</v>
      </c>
      <c r="C205" s="254" t="s">
        <v>42</v>
      </c>
      <c r="D205" s="249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</row>
    <row r="206" spans="1:17" ht="17.5" thickBot="1" x14ac:dyDescent="0.45">
      <c r="A206" s="252"/>
      <c r="B206" s="249"/>
      <c r="C206" s="249"/>
      <c r="D206" s="249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</row>
    <row r="207" spans="1:17" ht="17.5" thickBot="1" x14ac:dyDescent="0.45">
      <c r="A207" s="253" t="s">
        <v>7</v>
      </c>
      <c r="B207" s="256" t="s">
        <v>16</v>
      </c>
      <c r="C207" s="256" t="s">
        <v>21</v>
      </c>
      <c r="D207" s="256" t="s">
        <v>22</v>
      </c>
      <c r="E207" s="272" t="s">
        <v>23</v>
      </c>
      <c r="F207" s="272" t="s">
        <v>24</v>
      </c>
      <c r="G207" s="272" t="s">
        <v>25</v>
      </c>
      <c r="H207" s="272" t="s">
        <v>26</v>
      </c>
      <c r="I207" s="272" t="s">
        <v>27</v>
      </c>
      <c r="J207" s="272" t="s">
        <v>28</v>
      </c>
      <c r="K207" s="272" t="s">
        <v>29</v>
      </c>
      <c r="L207" s="272" t="s">
        <v>30</v>
      </c>
      <c r="M207" s="272" t="s">
        <v>31</v>
      </c>
      <c r="N207" s="272" t="s">
        <v>32</v>
      </c>
      <c r="O207" s="272" t="s">
        <v>33</v>
      </c>
      <c r="P207" s="272" t="s">
        <v>34</v>
      </c>
      <c r="Q207" s="263" t="s">
        <v>35</v>
      </c>
    </row>
    <row r="208" spans="1:17" ht="17.5" thickBot="1" x14ac:dyDescent="0.45">
      <c r="A208" s="257">
        <v>67477</v>
      </c>
      <c r="B208" s="254">
        <v>23</v>
      </c>
      <c r="C208" s="254" t="s">
        <v>73</v>
      </c>
      <c r="D208" s="279">
        <v>3</v>
      </c>
      <c r="E208" s="302">
        <v>11.6</v>
      </c>
      <c r="F208" s="302">
        <v>12</v>
      </c>
      <c r="G208" s="302">
        <v>12.1</v>
      </c>
      <c r="H208" s="302">
        <v>8.5</v>
      </c>
      <c r="I208" s="302">
        <v>5</v>
      </c>
      <c r="J208" s="302">
        <v>3.4</v>
      </c>
      <c r="K208" s="302">
        <v>-0.9</v>
      </c>
      <c r="L208" s="302">
        <v>2.1</v>
      </c>
      <c r="M208" s="302">
        <v>-0.9</v>
      </c>
      <c r="N208" s="302">
        <v>9.5</v>
      </c>
      <c r="O208" s="302">
        <v>12.2</v>
      </c>
      <c r="P208" s="302">
        <v>12.6</v>
      </c>
      <c r="Q208" s="290">
        <v>7.2666666666666666</v>
      </c>
    </row>
    <row r="209" spans="1:17" ht="17.5" thickBot="1" x14ac:dyDescent="0.45">
      <c r="A209" s="257">
        <v>67477</v>
      </c>
      <c r="B209" s="254">
        <v>23</v>
      </c>
      <c r="C209" s="254" t="s">
        <v>74</v>
      </c>
      <c r="D209" s="293">
        <v>16</v>
      </c>
      <c r="E209" s="303" t="s">
        <v>782</v>
      </c>
      <c r="F209" s="303" t="s">
        <v>728</v>
      </c>
      <c r="G209" s="303" t="s">
        <v>364</v>
      </c>
      <c r="H209" s="303" t="s">
        <v>681</v>
      </c>
      <c r="I209" s="303" t="s">
        <v>214</v>
      </c>
      <c r="J209" s="303" t="s">
        <v>435</v>
      </c>
      <c r="K209" s="303" t="s">
        <v>126</v>
      </c>
      <c r="L209" s="303" t="s">
        <v>746</v>
      </c>
      <c r="M209" s="303" t="s">
        <v>783</v>
      </c>
      <c r="N209" s="303" t="s">
        <v>784</v>
      </c>
      <c r="O209" s="303" t="s">
        <v>785</v>
      </c>
      <c r="P209" s="303" t="s">
        <v>531</v>
      </c>
      <c r="Q209" s="295"/>
    </row>
    <row r="210" spans="1:17" ht="17.5" thickBot="1" x14ac:dyDescent="0.45">
      <c r="A210" s="257"/>
      <c r="B210" s="254"/>
      <c r="C210" s="279"/>
      <c r="D210" s="297"/>
      <c r="E210" s="280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99"/>
    </row>
    <row r="211" spans="1:17" ht="17.5" thickBot="1" x14ac:dyDescent="0.45">
      <c r="A211" s="257"/>
      <c r="B211" s="254"/>
      <c r="C211" s="254"/>
      <c r="D211" s="301"/>
      <c r="E211" s="285"/>
      <c r="F211" s="285"/>
      <c r="G211" s="285"/>
      <c r="H211" s="285"/>
      <c r="I211" s="285"/>
      <c r="J211" s="285"/>
      <c r="K211" s="285"/>
      <c r="L211" s="285"/>
      <c r="M211" s="285"/>
      <c r="N211" s="285"/>
      <c r="O211" s="285"/>
      <c r="P211" s="285"/>
      <c r="Q211" s="285"/>
    </row>
    <row r="212" spans="1:17" ht="17.5" thickBot="1" x14ac:dyDescent="0.45"/>
    <row r="213" spans="1:17" ht="17.5" thickBot="1" x14ac:dyDescent="0.45">
      <c r="A213" s="253" t="s">
        <v>16</v>
      </c>
      <c r="B213" s="256" t="s">
        <v>17</v>
      </c>
      <c r="C213" s="256" t="s">
        <v>18</v>
      </c>
      <c r="D213" s="249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</row>
    <row r="214" spans="1:17" ht="17.5" thickBot="1" x14ac:dyDescent="0.45">
      <c r="A214" s="257">
        <v>24</v>
      </c>
      <c r="B214" s="254" t="s">
        <v>100</v>
      </c>
      <c r="C214" s="254" t="s">
        <v>20</v>
      </c>
      <c r="D214" s="249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</row>
    <row r="215" spans="1:17" ht="17.5" thickBot="1" x14ac:dyDescent="0.45">
      <c r="A215" s="252"/>
      <c r="B215" s="249"/>
      <c r="C215" s="249"/>
      <c r="D215" s="249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</row>
    <row r="216" spans="1:17" ht="17.5" thickBot="1" x14ac:dyDescent="0.45">
      <c r="A216" s="253" t="s">
        <v>7</v>
      </c>
      <c r="B216" s="256" t="s">
        <v>16</v>
      </c>
      <c r="C216" s="256" t="s">
        <v>21</v>
      </c>
      <c r="D216" s="256" t="s">
        <v>22</v>
      </c>
      <c r="E216" s="263" t="s">
        <v>23</v>
      </c>
      <c r="F216" s="263" t="s">
        <v>24</v>
      </c>
      <c r="G216" s="263" t="s">
        <v>25</v>
      </c>
      <c r="H216" s="263" t="s">
        <v>26</v>
      </c>
      <c r="I216" s="263" t="s">
        <v>27</v>
      </c>
      <c r="J216" s="263" t="s">
        <v>28</v>
      </c>
      <c r="K216" s="263" t="s">
        <v>29</v>
      </c>
      <c r="L216" s="263" t="s">
        <v>30</v>
      </c>
      <c r="M216" s="263" t="s">
        <v>31</v>
      </c>
      <c r="N216" s="263" t="s">
        <v>32</v>
      </c>
      <c r="O216" s="263" t="s">
        <v>33</v>
      </c>
      <c r="P216" s="263" t="s">
        <v>34</v>
      </c>
      <c r="Q216" s="263" t="s">
        <v>35</v>
      </c>
    </row>
    <row r="217" spans="1:17" ht="17.5" thickBot="1" x14ac:dyDescent="0.45">
      <c r="A217" s="257">
        <v>67477</v>
      </c>
      <c r="B217" s="254">
        <v>24</v>
      </c>
      <c r="C217" s="254" t="s">
        <v>70</v>
      </c>
      <c r="D217" s="254">
        <v>2</v>
      </c>
      <c r="E217" s="286">
        <v>10</v>
      </c>
      <c r="F217" s="286">
        <v>8</v>
      </c>
      <c r="G217" s="286">
        <v>125</v>
      </c>
      <c r="H217" s="286">
        <v>40</v>
      </c>
      <c r="I217" s="286">
        <v>74</v>
      </c>
      <c r="J217" s="286">
        <v>93</v>
      </c>
      <c r="K217" s="304">
        <v>10</v>
      </c>
      <c r="L217" s="304">
        <v>8</v>
      </c>
      <c r="M217" s="304">
        <v>125</v>
      </c>
      <c r="N217" s="305">
        <v>40</v>
      </c>
      <c r="O217" s="305">
        <v>74</v>
      </c>
      <c r="P217" s="305">
        <v>93</v>
      </c>
      <c r="Q217" s="264">
        <v>700</v>
      </c>
    </row>
    <row r="218" spans="1:17" ht="17.5" thickBot="1" x14ac:dyDescent="0.45">
      <c r="A218" s="257">
        <v>67477</v>
      </c>
      <c r="B218" s="254">
        <v>24</v>
      </c>
      <c r="C218" s="254" t="s">
        <v>71</v>
      </c>
      <c r="D218" s="254">
        <v>15</v>
      </c>
      <c r="E218" s="267" t="s">
        <v>584</v>
      </c>
      <c r="F218" s="267" t="s">
        <v>321</v>
      </c>
      <c r="G218" s="267" t="s">
        <v>86</v>
      </c>
      <c r="H218" s="267" t="s">
        <v>585</v>
      </c>
      <c r="I218" s="267" t="s">
        <v>586</v>
      </c>
      <c r="J218" s="267" t="s">
        <v>580</v>
      </c>
      <c r="K218" s="306" t="s">
        <v>584</v>
      </c>
      <c r="L218" s="306" t="s">
        <v>321</v>
      </c>
      <c r="M218" s="306" t="s">
        <v>86</v>
      </c>
      <c r="N218" s="306" t="s">
        <v>585</v>
      </c>
      <c r="O218" s="306" t="s">
        <v>586</v>
      </c>
      <c r="P218" s="306" t="s">
        <v>580</v>
      </c>
      <c r="Q218" s="264"/>
    </row>
    <row r="219" spans="1:17" ht="17.5" thickBot="1" x14ac:dyDescent="0.45">
      <c r="A219" s="257"/>
      <c r="B219" s="254"/>
      <c r="C219" s="254"/>
      <c r="D219" s="254"/>
      <c r="E219" s="251"/>
      <c r="F219" s="251"/>
      <c r="G219" s="251"/>
      <c r="H219" s="251"/>
      <c r="I219" s="251"/>
      <c r="J219" s="251"/>
      <c r="K219" s="267"/>
      <c r="L219" s="267"/>
      <c r="M219" s="267"/>
      <c r="N219" s="267"/>
      <c r="O219" s="267"/>
      <c r="P219" s="267"/>
      <c r="Q219" s="267"/>
    </row>
    <row r="220" spans="1:17" ht="17.5" thickBot="1" x14ac:dyDescent="0.45">
      <c r="A220" s="257"/>
      <c r="B220" s="254"/>
      <c r="C220" s="254"/>
      <c r="D220" s="254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67"/>
      <c r="P220" s="267"/>
      <c r="Q220" s="267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opLeftCell="D4" workbookViewId="0">
      <selection activeCell="F12" sqref="F12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587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67583</v>
      </c>
      <c r="B10" s="48" t="s">
        <v>722</v>
      </c>
      <c r="C10" s="48" t="s">
        <v>588</v>
      </c>
      <c r="D10" s="87" t="s">
        <v>781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3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201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67583</v>
      </c>
      <c r="B23" s="48">
        <v>1</v>
      </c>
      <c r="C23" s="48" t="s">
        <v>36</v>
      </c>
      <c r="D23" s="48">
        <v>4</v>
      </c>
      <c r="E23" s="14">
        <v>230</v>
      </c>
      <c r="F23" s="14">
        <v>161.6</v>
      </c>
      <c r="G23" s="14">
        <v>150</v>
      </c>
      <c r="H23" s="14">
        <v>31.057454545454544</v>
      </c>
      <c r="I23" s="14">
        <v>4.79</v>
      </c>
      <c r="J23" s="14">
        <v>1.6E-2</v>
      </c>
      <c r="K23" s="14">
        <v>0.19272727272727275</v>
      </c>
      <c r="L23" s="14">
        <v>0.14000000000000001</v>
      </c>
      <c r="M23" s="14">
        <v>6.1760000000000002</v>
      </c>
      <c r="N23" s="14">
        <v>4.3453333333333326</v>
      </c>
      <c r="O23" s="14">
        <v>54.287999999999997</v>
      </c>
      <c r="P23" s="14">
        <v>140</v>
      </c>
      <c r="Q23" s="14">
        <f>SUM(E23:P23)</f>
        <v>782.60551515151519</v>
      </c>
    </row>
    <row r="24" spans="1:17" s="46" customFormat="1" ht="16" thickBot="1" x14ac:dyDescent="0.4">
      <c r="A24" s="47">
        <v>67583</v>
      </c>
      <c r="B24" s="48">
        <v>1</v>
      </c>
      <c r="C24" s="48" t="s">
        <v>37</v>
      </c>
      <c r="D24" s="48">
        <v>98</v>
      </c>
      <c r="E24" s="14">
        <v>26</v>
      </c>
      <c r="F24" s="15">
        <v>26</v>
      </c>
      <c r="G24" s="14">
        <v>26</v>
      </c>
      <c r="H24" s="14">
        <v>26</v>
      </c>
      <c r="I24" s="14">
        <v>26</v>
      </c>
      <c r="J24" s="14">
        <v>25</v>
      </c>
      <c r="K24" s="14">
        <v>25</v>
      </c>
      <c r="L24" s="14">
        <v>25</v>
      </c>
      <c r="M24" s="14">
        <v>25</v>
      </c>
      <c r="N24" s="14">
        <v>24</v>
      </c>
      <c r="O24" s="14">
        <v>25</v>
      </c>
      <c r="P24" s="14">
        <v>25</v>
      </c>
      <c r="Q24" s="14">
        <v>25.3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46" customFormat="1" ht="16" thickBot="1" x14ac:dyDescent="0.4">
      <c r="A32" s="47">
        <v>67583</v>
      </c>
      <c r="B32" s="48">
        <v>2</v>
      </c>
      <c r="C32" s="48" t="s">
        <v>40</v>
      </c>
      <c r="D32" s="48">
        <v>5</v>
      </c>
      <c r="E32" s="17">
        <v>23</v>
      </c>
      <c r="F32" s="17">
        <v>23</v>
      </c>
      <c r="G32" s="17">
        <v>23</v>
      </c>
      <c r="H32" s="17">
        <v>21</v>
      </c>
      <c r="I32" s="17">
        <v>8</v>
      </c>
      <c r="J32" s="17">
        <v>0</v>
      </c>
      <c r="K32" s="17">
        <v>2</v>
      </c>
      <c r="L32" s="17">
        <v>1</v>
      </c>
      <c r="M32" s="17">
        <v>2</v>
      </c>
      <c r="N32" s="17">
        <v>7</v>
      </c>
      <c r="O32" s="17">
        <v>23</v>
      </c>
      <c r="P32" s="17">
        <v>23</v>
      </c>
      <c r="Q32" s="14">
        <f>SUM(F32:P32)</f>
        <v>133</v>
      </c>
    </row>
    <row r="33" spans="1:17" s="46" customFormat="1" ht="16" thickBot="1" x14ac:dyDescent="0.4">
      <c r="A33" s="47">
        <v>67583</v>
      </c>
      <c r="B33" s="48">
        <v>2</v>
      </c>
      <c r="C33" s="48" t="s">
        <v>37</v>
      </c>
      <c r="D33" s="48">
        <v>98</v>
      </c>
      <c r="E33" s="185">
        <v>26</v>
      </c>
      <c r="F33" s="100">
        <v>26</v>
      </c>
      <c r="G33" s="76">
        <v>26</v>
      </c>
      <c r="H33" s="14">
        <v>26</v>
      </c>
      <c r="I33" s="14">
        <v>26</v>
      </c>
      <c r="J33" s="14">
        <v>25</v>
      </c>
      <c r="K33" s="14">
        <v>25</v>
      </c>
      <c r="L33" s="14">
        <v>25</v>
      </c>
      <c r="M33" s="14">
        <v>25</v>
      </c>
      <c r="N33" s="14">
        <v>24</v>
      </c>
      <c r="O33" s="14">
        <v>25</v>
      </c>
      <c r="P33" s="14">
        <v>25</v>
      </c>
      <c r="Q33" s="14">
        <f>AVERAGE(E33:P33)</f>
        <v>25.333333333333332</v>
      </c>
    </row>
    <row r="34" spans="1:17" s="46" customFormat="1" ht="16" thickBot="1" x14ac:dyDescent="0.4">
      <c r="A34" s="47"/>
      <c r="B34" s="48"/>
      <c r="C34" s="48"/>
      <c r="D34" s="48"/>
      <c r="E34" s="16"/>
      <c r="F34" s="79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67583</v>
      </c>
      <c r="B41" s="48">
        <v>3</v>
      </c>
      <c r="C41" s="48" t="s">
        <v>43</v>
      </c>
      <c r="D41" s="48">
        <v>1</v>
      </c>
      <c r="E41" s="14">
        <v>28.7</v>
      </c>
      <c r="F41" s="14">
        <v>29.1</v>
      </c>
      <c r="G41" s="14">
        <v>29.1</v>
      </c>
      <c r="H41" s="14">
        <v>28.9</v>
      </c>
      <c r="I41" s="14">
        <v>28.5</v>
      </c>
      <c r="J41" s="15">
        <v>26.7</v>
      </c>
      <c r="K41" s="14">
        <v>25.8</v>
      </c>
      <c r="L41" s="14">
        <v>28</v>
      </c>
      <c r="M41" s="14">
        <v>30.7</v>
      </c>
      <c r="N41" s="14">
        <v>32.5</v>
      </c>
      <c r="O41" s="14">
        <v>32.799999999999997</v>
      </c>
      <c r="P41" s="14">
        <v>30.2</v>
      </c>
      <c r="Q41" s="14">
        <f>AVERAGE(E41:P41)</f>
        <v>29.25</v>
      </c>
    </row>
    <row r="42" spans="1:17" s="37" customFormat="1" ht="16" thickBot="1" x14ac:dyDescent="0.4">
      <c r="A42" s="47">
        <v>67583</v>
      </c>
      <c r="B42" s="48">
        <v>3</v>
      </c>
      <c r="C42" s="48" t="s">
        <v>37</v>
      </c>
      <c r="D42" s="48">
        <v>98</v>
      </c>
      <c r="E42" s="24">
        <v>20</v>
      </c>
      <c r="F42" s="24">
        <v>25</v>
      </c>
      <c r="G42" s="24">
        <v>23</v>
      </c>
      <c r="H42" s="24">
        <v>22</v>
      </c>
      <c r="I42" s="24">
        <v>25</v>
      </c>
      <c r="J42" s="24">
        <v>22</v>
      </c>
      <c r="K42" s="24">
        <v>21</v>
      </c>
      <c r="L42" s="24">
        <v>24</v>
      </c>
      <c r="M42" s="24">
        <v>24</v>
      </c>
      <c r="N42" s="24">
        <v>25</v>
      </c>
      <c r="O42" s="24">
        <v>23</v>
      </c>
      <c r="P42" s="24">
        <v>23</v>
      </c>
      <c r="Q42" s="14">
        <f>AVERAGE(E42:P42)</f>
        <v>23.083333333333332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37" customFormat="1" ht="16" thickBot="1" x14ac:dyDescent="0.4">
      <c r="A50" s="47">
        <v>67583</v>
      </c>
      <c r="B50" s="48">
        <v>4</v>
      </c>
      <c r="C50" s="48" t="s">
        <v>43</v>
      </c>
      <c r="D50" s="48">
        <v>1</v>
      </c>
      <c r="E50" s="14">
        <v>18.100000000000001</v>
      </c>
      <c r="F50" s="14">
        <v>17.899999999999999</v>
      </c>
      <c r="G50" s="15">
        <v>17.3</v>
      </c>
      <c r="H50" s="14">
        <v>15.1</v>
      </c>
      <c r="I50" s="14">
        <v>12</v>
      </c>
      <c r="J50" s="14">
        <v>9.6</v>
      </c>
      <c r="K50" s="14">
        <v>8.9</v>
      </c>
      <c r="L50" s="14">
        <v>10.8</v>
      </c>
      <c r="M50" s="14">
        <v>13.8</v>
      </c>
      <c r="N50" s="14">
        <v>16.600000000000001</v>
      </c>
      <c r="O50" s="14">
        <v>18</v>
      </c>
      <c r="P50" s="14">
        <v>18.2</v>
      </c>
      <c r="Q50" s="14">
        <f>AVERAGE(E50:P50)</f>
        <v>14.691666666666665</v>
      </c>
    </row>
    <row r="51" spans="1:17" s="37" customFormat="1" ht="16" thickBot="1" x14ac:dyDescent="0.4">
      <c r="A51" s="47">
        <v>67583</v>
      </c>
      <c r="B51" s="48">
        <v>4</v>
      </c>
      <c r="C51" s="48" t="s">
        <v>37</v>
      </c>
      <c r="D51" s="48">
        <v>98</v>
      </c>
      <c r="E51" s="14">
        <v>18</v>
      </c>
      <c r="F51" s="14">
        <v>21</v>
      </c>
      <c r="G51" s="14">
        <v>20</v>
      </c>
      <c r="H51" s="14">
        <v>17</v>
      </c>
      <c r="I51" s="14">
        <v>21</v>
      </c>
      <c r="J51" s="14">
        <v>18</v>
      </c>
      <c r="K51" s="14">
        <v>20</v>
      </c>
      <c r="L51" s="14">
        <v>21</v>
      </c>
      <c r="M51" s="14">
        <v>21</v>
      </c>
      <c r="N51" s="14">
        <v>23</v>
      </c>
      <c r="O51" s="14">
        <v>19</v>
      </c>
      <c r="P51" s="14">
        <v>20</v>
      </c>
      <c r="Q51" s="14">
        <f>AVERAGE(E51:P51)</f>
        <v>19.916666666666668</v>
      </c>
    </row>
    <row r="52" spans="1:17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37" customFormat="1" ht="16" thickBot="1" x14ac:dyDescent="0.4">
      <c r="A59" s="47">
        <v>67583</v>
      </c>
      <c r="B59" s="48">
        <v>5</v>
      </c>
      <c r="C59" s="48" t="s">
        <v>43</v>
      </c>
      <c r="D59" s="48">
        <v>1</v>
      </c>
      <c r="E59" s="14">
        <v>23.4</v>
      </c>
      <c r="F59" s="14">
        <v>23.5</v>
      </c>
      <c r="G59" s="14">
        <v>23.200000000000003</v>
      </c>
      <c r="H59" s="14">
        <v>22</v>
      </c>
      <c r="I59" s="14">
        <v>20.25</v>
      </c>
      <c r="J59" s="14">
        <v>18.149999999999999</v>
      </c>
      <c r="K59" s="14">
        <v>17.350000000000001</v>
      </c>
      <c r="L59" s="14">
        <v>19.399999999999999</v>
      </c>
      <c r="M59" s="14">
        <v>22.25</v>
      </c>
      <c r="N59" s="14">
        <v>24.55</v>
      </c>
      <c r="O59" s="14">
        <v>25.4</v>
      </c>
      <c r="P59" s="14">
        <v>24.2</v>
      </c>
      <c r="Q59" s="14">
        <v>21.970833333333331</v>
      </c>
    </row>
    <row r="60" spans="1:17" s="37" customFormat="1" ht="16" thickBot="1" x14ac:dyDescent="0.4">
      <c r="A60" s="47">
        <v>67583</v>
      </c>
      <c r="B60" s="48">
        <v>5</v>
      </c>
      <c r="C60" s="48" t="s">
        <v>37</v>
      </c>
      <c r="D60" s="48">
        <v>98</v>
      </c>
      <c r="E60" s="14">
        <v>18</v>
      </c>
      <c r="F60" s="14">
        <v>21</v>
      </c>
      <c r="G60" s="14">
        <v>20</v>
      </c>
      <c r="H60" s="14">
        <v>17</v>
      </c>
      <c r="I60" s="14">
        <v>21</v>
      </c>
      <c r="J60" s="14">
        <v>18</v>
      </c>
      <c r="K60" s="14">
        <v>20</v>
      </c>
      <c r="L60" s="14">
        <v>21</v>
      </c>
      <c r="M60" s="14">
        <v>21</v>
      </c>
      <c r="N60" s="14">
        <v>23</v>
      </c>
      <c r="O60" s="14">
        <v>19</v>
      </c>
      <c r="P60" s="14">
        <v>20</v>
      </c>
      <c r="Q60" s="14">
        <v>19.916666666666668</v>
      </c>
    </row>
    <row r="61" spans="1:17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s="46" customFormat="1" ht="16" thickBot="1" x14ac:dyDescent="0.4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6" thickBot="1" x14ac:dyDescent="0.4">
      <c r="A64" s="42" t="s">
        <v>16</v>
      </c>
      <c r="B64" s="43" t="s">
        <v>17</v>
      </c>
      <c r="C64" s="43" t="s">
        <v>18</v>
      </c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7">
        <v>11</v>
      </c>
      <c r="B65" s="48" t="s">
        <v>46</v>
      </c>
      <c r="C65" s="48" t="s">
        <v>20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9"/>
      <c r="B66" s="44"/>
      <c r="C66" s="44"/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3" customFormat="1" ht="16" thickBot="1" x14ac:dyDescent="0.4">
      <c r="A67" s="5" t="s">
        <v>7</v>
      </c>
      <c r="B67" s="8" t="s">
        <v>16</v>
      </c>
      <c r="C67" s="8" t="s">
        <v>21</v>
      </c>
      <c r="D67" s="8" t="s">
        <v>22</v>
      </c>
      <c r="E67" s="13" t="s">
        <v>23</v>
      </c>
      <c r="F67" s="13" t="s">
        <v>24</v>
      </c>
      <c r="G67" s="13" t="s">
        <v>25</v>
      </c>
      <c r="H67" s="13" t="s">
        <v>26</v>
      </c>
      <c r="I67" s="13" t="s">
        <v>27</v>
      </c>
      <c r="J67" s="13" t="s">
        <v>28</v>
      </c>
      <c r="K67" s="13" t="s">
        <v>29</v>
      </c>
      <c r="L67" s="13" t="s">
        <v>30</v>
      </c>
      <c r="M67" s="13" t="s">
        <v>31</v>
      </c>
      <c r="N67" s="13" t="s">
        <v>32</v>
      </c>
      <c r="O67" s="13" t="s">
        <v>33</v>
      </c>
      <c r="P67" s="13" t="s">
        <v>34</v>
      </c>
      <c r="Q67" s="13" t="s">
        <v>35</v>
      </c>
    </row>
    <row r="68" spans="1:17" s="3" customFormat="1" ht="16" thickBot="1" x14ac:dyDescent="0.4">
      <c r="A68" s="9">
        <v>67583</v>
      </c>
      <c r="B68" s="6">
        <v>11</v>
      </c>
      <c r="C68" s="6" t="s">
        <v>47</v>
      </c>
      <c r="D68" s="6">
        <v>6</v>
      </c>
      <c r="E68" s="14">
        <v>18.7</v>
      </c>
      <c r="F68" s="14">
        <v>14.100000000000001</v>
      </c>
      <c r="G68" s="14">
        <v>46.400000000000006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0.8</v>
      </c>
      <c r="P68" s="14">
        <v>63.300000000000004</v>
      </c>
      <c r="Q68" s="16">
        <v>281.55833333333334</v>
      </c>
    </row>
    <row r="69" spans="1:17" s="3" customFormat="1" ht="16" thickBot="1" x14ac:dyDescent="0.4">
      <c r="A69" s="9">
        <v>67583</v>
      </c>
      <c r="B69" s="6">
        <v>11</v>
      </c>
      <c r="C69" s="6" t="s">
        <v>48</v>
      </c>
      <c r="D69" s="6">
        <v>7</v>
      </c>
      <c r="E69" s="14">
        <v>149.16</v>
      </c>
      <c r="F69" s="14">
        <v>114</v>
      </c>
      <c r="G69" s="14">
        <v>82.500000000000014</v>
      </c>
      <c r="H69" s="14">
        <v>4.7400000000000011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13.320000000000006</v>
      </c>
      <c r="P69" s="14">
        <v>105.46</v>
      </c>
      <c r="Q69" s="16">
        <v>654.72</v>
      </c>
    </row>
    <row r="70" spans="1:17" s="3" customFormat="1" ht="16" thickBot="1" x14ac:dyDescent="0.4">
      <c r="A70" s="9">
        <v>67583</v>
      </c>
      <c r="B70" s="6">
        <v>11</v>
      </c>
      <c r="C70" s="6" t="s">
        <v>49</v>
      </c>
      <c r="D70" s="6">
        <v>8</v>
      </c>
      <c r="E70" s="14">
        <v>183.32000000000002</v>
      </c>
      <c r="F70" s="15">
        <v>141.44</v>
      </c>
      <c r="G70" s="14">
        <v>112.72</v>
      </c>
      <c r="H70" s="14">
        <v>14.572500000000002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23.680000000000003</v>
      </c>
      <c r="P70" s="14">
        <v>118.14</v>
      </c>
      <c r="Q70" s="16">
        <v>720.95333333333338</v>
      </c>
    </row>
    <row r="71" spans="1:17" s="3" customFormat="1" ht="16" thickBot="1" x14ac:dyDescent="0.4">
      <c r="A71" s="9">
        <v>67583</v>
      </c>
      <c r="B71" s="6">
        <v>11</v>
      </c>
      <c r="C71" s="6" t="s">
        <v>50</v>
      </c>
      <c r="D71" s="6">
        <v>9</v>
      </c>
      <c r="E71" s="14">
        <v>251.33999999999997</v>
      </c>
      <c r="F71" s="14">
        <v>173.58</v>
      </c>
      <c r="G71" s="14">
        <v>155.63999999999999</v>
      </c>
      <c r="H71" s="14">
        <v>23.02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2.666666666666663E-2</v>
      </c>
      <c r="O71" s="14">
        <v>38.18</v>
      </c>
      <c r="P71" s="14">
        <v>138.54</v>
      </c>
      <c r="Q71" s="16">
        <v>819.01310649023299</v>
      </c>
    </row>
    <row r="72" spans="1:17" s="3" customFormat="1" ht="16" thickBot="1" x14ac:dyDescent="0.4">
      <c r="A72" s="9">
        <v>67583</v>
      </c>
      <c r="B72" s="6">
        <v>11</v>
      </c>
      <c r="C72" s="6" t="s">
        <v>51</v>
      </c>
      <c r="D72" s="6">
        <v>10</v>
      </c>
      <c r="E72" s="14">
        <v>289.22000000000003</v>
      </c>
      <c r="F72" s="15">
        <v>209.00000000000009</v>
      </c>
      <c r="G72" s="14">
        <v>217.76</v>
      </c>
      <c r="H72" s="14">
        <v>40.760000000000069</v>
      </c>
      <c r="I72" s="14">
        <v>5.7400000000000011</v>
      </c>
      <c r="J72" s="14">
        <v>0</v>
      </c>
      <c r="K72" s="14">
        <v>0.19296786389413992</v>
      </c>
      <c r="L72" s="14">
        <v>0</v>
      </c>
      <c r="M72" s="14">
        <v>0</v>
      </c>
      <c r="N72" s="14">
        <v>3.5600000000000027</v>
      </c>
      <c r="O72" s="14">
        <v>83.4</v>
      </c>
      <c r="P72" s="14">
        <v>176.92000000000002</v>
      </c>
      <c r="Q72" s="16">
        <v>838</v>
      </c>
    </row>
    <row r="73" spans="1:17" s="3" customFormat="1" ht="16" thickBot="1" x14ac:dyDescent="0.4">
      <c r="A73" s="9">
        <v>67583</v>
      </c>
      <c r="B73" s="6">
        <v>11</v>
      </c>
      <c r="C73" s="6" t="s">
        <v>52</v>
      </c>
      <c r="D73" s="6">
        <v>11</v>
      </c>
      <c r="E73" s="14">
        <v>385.4</v>
      </c>
      <c r="F73" s="14">
        <v>285</v>
      </c>
      <c r="G73" s="14">
        <v>279</v>
      </c>
      <c r="H73" s="14">
        <v>151.80000000000001</v>
      </c>
      <c r="I73" s="14">
        <v>35</v>
      </c>
      <c r="J73" s="14">
        <v>0.2</v>
      </c>
      <c r="K73" s="14">
        <v>1.7</v>
      </c>
      <c r="L73" s="15">
        <v>3.2</v>
      </c>
      <c r="M73" s="14">
        <v>47.166666666666664</v>
      </c>
      <c r="N73" s="14">
        <v>7.3</v>
      </c>
      <c r="O73" s="14">
        <v>178.3</v>
      </c>
      <c r="P73" s="14">
        <v>218.6</v>
      </c>
      <c r="Q73" s="16">
        <v>982.7</v>
      </c>
    </row>
    <row r="74" spans="1:17" s="3" customFormat="1" ht="16" thickBot="1" x14ac:dyDescent="0.4">
      <c r="A74" s="9">
        <v>67583</v>
      </c>
      <c r="B74" s="6">
        <v>11</v>
      </c>
      <c r="C74" s="6" t="s">
        <v>37</v>
      </c>
      <c r="D74" s="6">
        <v>98</v>
      </c>
      <c r="E74" s="14">
        <v>26</v>
      </c>
      <c r="F74" s="14">
        <v>26</v>
      </c>
      <c r="G74" s="14">
        <v>26</v>
      </c>
      <c r="H74" s="14">
        <v>26</v>
      </c>
      <c r="I74" s="14">
        <v>26</v>
      </c>
      <c r="J74" s="14">
        <v>25</v>
      </c>
      <c r="K74" s="14">
        <v>25</v>
      </c>
      <c r="L74" s="14">
        <v>25</v>
      </c>
      <c r="M74" s="14">
        <v>25</v>
      </c>
      <c r="N74" s="14">
        <v>24</v>
      </c>
      <c r="O74" s="14">
        <v>25</v>
      </c>
      <c r="P74" s="14">
        <v>25</v>
      </c>
      <c r="Q74" s="16">
        <v>25.3</v>
      </c>
    </row>
    <row r="75" spans="1:17" s="3" customFormat="1" ht="16" thickBot="1" x14ac:dyDescent="0.4">
      <c r="A75" s="4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s="3" customFormat="1" ht="16" thickBot="1" x14ac:dyDescent="0.4">
      <c r="A76" s="5" t="s">
        <v>16</v>
      </c>
      <c r="B76" s="8" t="s">
        <v>17</v>
      </c>
      <c r="C76" s="8" t="s">
        <v>18</v>
      </c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9">
        <v>12</v>
      </c>
      <c r="B77" s="6" t="s">
        <v>53</v>
      </c>
      <c r="C77" s="6" t="s">
        <v>39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4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5" t="s">
        <v>7</v>
      </c>
      <c r="B79" s="8" t="s">
        <v>16</v>
      </c>
      <c r="C79" s="8" t="s">
        <v>21</v>
      </c>
      <c r="D79" s="8" t="s">
        <v>22</v>
      </c>
      <c r="E79" s="13" t="s">
        <v>23</v>
      </c>
      <c r="F79" s="13" t="s">
        <v>24</v>
      </c>
      <c r="G79" s="13" t="s">
        <v>25</v>
      </c>
      <c r="H79" s="13" t="s">
        <v>26</v>
      </c>
      <c r="I79" s="13" t="s">
        <v>27</v>
      </c>
      <c r="J79" s="13" t="s">
        <v>28</v>
      </c>
      <c r="K79" s="13" t="s">
        <v>29</v>
      </c>
      <c r="L79" s="13" t="s">
        <v>30</v>
      </c>
      <c r="M79" s="13" t="s">
        <v>31</v>
      </c>
      <c r="N79" s="13" t="s">
        <v>32</v>
      </c>
      <c r="O79" s="13" t="s">
        <v>33</v>
      </c>
      <c r="P79" s="13" t="s">
        <v>34</v>
      </c>
      <c r="Q79" s="13" t="s">
        <v>35</v>
      </c>
    </row>
    <row r="80" spans="1:17" s="3" customFormat="1" ht="16" thickBot="1" x14ac:dyDescent="0.4">
      <c r="A80" s="9">
        <v>67583</v>
      </c>
      <c r="B80" s="6">
        <v>12</v>
      </c>
      <c r="C80" s="6" t="s">
        <v>39</v>
      </c>
      <c r="D80" s="6">
        <v>5</v>
      </c>
      <c r="E80" s="14">
        <v>17</v>
      </c>
      <c r="F80" s="14">
        <v>21</v>
      </c>
      <c r="G80" s="14">
        <v>20</v>
      </c>
      <c r="H80" s="14">
        <v>20</v>
      </c>
      <c r="I80" s="14">
        <v>22</v>
      </c>
      <c r="J80" s="14">
        <v>22</v>
      </c>
      <c r="K80" s="14">
        <v>15</v>
      </c>
      <c r="L80" s="15">
        <v>22</v>
      </c>
      <c r="M80" s="14">
        <v>22</v>
      </c>
      <c r="N80" s="14">
        <v>21</v>
      </c>
      <c r="O80" s="14">
        <v>20</v>
      </c>
      <c r="P80" s="14">
        <v>19</v>
      </c>
      <c r="Q80" s="14">
        <v>2.19</v>
      </c>
    </row>
    <row r="81" spans="1:17" s="3" customFormat="1" ht="16" thickBot="1" x14ac:dyDescent="0.4">
      <c r="A81" s="9">
        <v>67583</v>
      </c>
      <c r="B81" s="6">
        <v>12</v>
      </c>
      <c r="C81" s="6" t="s">
        <v>37</v>
      </c>
      <c r="D81" s="6">
        <v>98</v>
      </c>
      <c r="E81" s="14">
        <v>17</v>
      </c>
      <c r="F81" s="14">
        <v>21</v>
      </c>
      <c r="G81" s="14">
        <v>20</v>
      </c>
      <c r="H81" s="14">
        <v>20</v>
      </c>
      <c r="I81" s="14">
        <v>22</v>
      </c>
      <c r="J81" s="14">
        <v>22</v>
      </c>
      <c r="K81" s="14">
        <v>20</v>
      </c>
      <c r="L81" s="14">
        <v>22</v>
      </c>
      <c r="M81" s="14">
        <v>22</v>
      </c>
      <c r="N81" s="14">
        <v>21</v>
      </c>
      <c r="O81" s="14">
        <v>20</v>
      </c>
      <c r="P81" s="14">
        <v>20</v>
      </c>
      <c r="Q81" s="14">
        <v>27</v>
      </c>
    </row>
    <row r="82" spans="1:17" s="3" customFormat="1" ht="16" thickBot="1" x14ac:dyDescent="0.4">
      <c r="A82" s="9"/>
      <c r="B82" s="6"/>
      <c r="C82" s="6"/>
      <c r="D82" s="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4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s="3" customFormat="1" ht="16" thickBot="1" x14ac:dyDescent="0.4">
      <c r="A85" s="5" t="s">
        <v>16</v>
      </c>
      <c r="B85" s="8" t="s">
        <v>17</v>
      </c>
      <c r="C85" s="8" t="s">
        <v>18</v>
      </c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9">
        <v>12</v>
      </c>
      <c r="B86" s="6" t="s">
        <v>55</v>
      </c>
      <c r="C86" s="6" t="s">
        <v>39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4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5" t="s">
        <v>7</v>
      </c>
      <c r="B88" s="8" t="s">
        <v>16</v>
      </c>
      <c r="C88" s="8" t="s">
        <v>21</v>
      </c>
      <c r="D88" s="8" t="s">
        <v>22</v>
      </c>
      <c r="E88" s="13" t="s">
        <v>23</v>
      </c>
      <c r="F88" s="13" t="s">
        <v>24</v>
      </c>
      <c r="G88" s="13" t="s">
        <v>25</v>
      </c>
      <c r="H88" s="13" t="s">
        <v>26</v>
      </c>
      <c r="I88" s="13" t="s">
        <v>27</v>
      </c>
      <c r="J88" s="13" t="s">
        <v>28</v>
      </c>
      <c r="K88" s="13" t="s">
        <v>29</v>
      </c>
      <c r="L88" s="13" t="s">
        <v>30</v>
      </c>
      <c r="M88" s="13" t="s">
        <v>31</v>
      </c>
      <c r="N88" s="13" t="s">
        <v>32</v>
      </c>
      <c r="O88" s="13" t="s">
        <v>33</v>
      </c>
      <c r="P88" s="13" t="s">
        <v>34</v>
      </c>
      <c r="Q88" s="13" t="s">
        <v>35</v>
      </c>
    </row>
    <row r="89" spans="1:17" s="3" customFormat="1" ht="16" thickBot="1" x14ac:dyDescent="0.4">
      <c r="A89" s="9">
        <v>67583</v>
      </c>
      <c r="B89" s="6">
        <v>12</v>
      </c>
      <c r="C89" s="6" t="s">
        <v>39</v>
      </c>
      <c r="D89" s="6">
        <v>5</v>
      </c>
      <c r="E89" s="14">
        <v>0</v>
      </c>
      <c r="F89" s="14">
        <v>2</v>
      </c>
      <c r="G89" s="14">
        <v>3</v>
      </c>
      <c r="H89" s="14">
        <v>2</v>
      </c>
      <c r="I89" s="14">
        <v>0</v>
      </c>
      <c r="J89" s="14">
        <v>0</v>
      </c>
      <c r="K89" s="14">
        <v>0</v>
      </c>
      <c r="L89" s="14">
        <v>0</v>
      </c>
      <c r="M89" s="14">
        <v>18</v>
      </c>
      <c r="N89" s="14">
        <v>21</v>
      </c>
      <c r="O89" s="14">
        <v>20</v>
      </c>
      <c r="P89" s="14">
        <v>11</v>
      </c>
      <c r="Q89" s="14">
        <f>AVERAGE(E89:P89)</f>
        <v>6.416666666666667</v>
      </c>
    </row>
    <row r="90" spans="1:17" s="3" customFormat="1" ht="16" thickBot="1" x14ac:dyDescent="0.4">
      <c r="A90" s="9">
        <v>67583</v>
      </c>
      <c r="B90" s="6">
        <v>12</v>
      </c>
      <c r="C90" s="6" t="s">
        <v>37</v>
      </c>
      <c r="D90" s="6">
        <v>98</v>
      </c>
      <c r="E90" s="14">
        <v>17</v>
      </c>
      <c r="F90" s="14">
        <v>21</v>
      </c>
      <c r="G90" s="14">
        <v>20</v>
      </c>
      <c r="H90" s="14">
        <v>20</v>
      </c>
      <c r="I90" s="14">
        <v>22</v>
      </c>
      <c r="J90" s="14">
        <v>22</v>
      </c>
      <c r="K90" s="14">
        <v>20</v>
      </c>
      <c r="L90" s="14">
        <v>22</v>
      </c>
      <c r="M90" s="14">
        <v>22</v>
      </c>
      <c r="N90" s="14">
        <v>21</v>
      </c>
      <c r="O90" s="14">
        <v>20</v>
      </c>
      <c r="P90" s="14">
        <v>20</v>
      </c>
      <c r="Q90" s="14">
        <f>AVERAGE(E90:P90)</f>
        <v>20.583333333333332</v>
      </c>
    </row>
    <row r="91" spans="1:17" s="3" customFormat="1" ht="16" thickBot="1" x14ac:dyDescent="0.4">
      <c r="A91" s="9"/>
      <c r="B91" s="6"/>
      <c r="C91" s="6"/>
      <c r="D91" s="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4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s="3" customFormat="1" ht="16" thickBot="1" x14ac:dyDescent="0.4">
      <c r="A94" s="5" t="s">
        <v>16</v>
      </c>
      <c r="B94" s="8" t="s">
        <v>17</v>
      </c>
      <c r="C94" s="8" t="s">
        <v>18</v>
      </c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s="3" customFormat="1" ht="16" thickBot="1" x14ac:dyDescent="0.4">
      <c r="A95" s="9">
        <v>12</v>
      </c>
      <c r="B95" s="6" t="s">
        <v>56</v>
      </c>
      <c r="C95" s="6" t="s">
        <v>39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4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5" t="s">
        <v>7</v>
      </c>
      <c r="B97" s="8" t="s">
        <v>16</v>
      </c>
      <c r="C97" s="8" t="s">
        <v>21</v>
      </c>
      <c r="D97" s="8" t="s">
        <v>22</v>
      </c>
      <c r="E97" s="13" t="s">
        <v>23</v>
      </c>
      <c r="F97" s="13" t="s">
        <v>24</v>
      </c>
      <c r="G97" s="13" t="s">
        <v>25</v>
      </c>
      <c r="H97" s="13" t="s">
        <v>26</v>
      </c>
      <c r="I97" s="13" t="s">
        <v>27</v>
      </c>
      <c r="J97" s="13" t="s">
        <v>28</v>
      </c>
      <c r="K97" s="13" t="s">
        <v>29</v>
      </c>
      <c r="L97" s="13" t="s">
        <v>30</v>
      </c>
      <c r="M97" s="13" t="s">
        <v>31</v>
      </c>
      <c r="N97" s="13" t="s">
        <v>32</v>
      </c>
      <c r="O97" s="13" t="s">
        <v>33</v>
      </c>
      <c r="P97" s="13" t="s">
        <v>34</v>
      </c>
      <c r="Q97" s="13" t="s">
        <v>35</v>
      </c>
    </row>
    <row r="98" spans="1:17" s="3" customFormat="1" ht="16" thickBot="1" x14ac:dyDescent="0.4">
      <c r="A98" s="9">
        <v>67583</v>
      </c>
      <c r="B98" s="6">
        <v>12</v>
      </c>
      <c r="C98" s="6" t="s">
        <v>39</v>
      </c>
      <c r="D98" s="6">
        <v>5</v>
      </c>
      <c r="E98" s="16">
        <v>0</v>
      </c>
      <c r="F98" s="16">
        <v>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</v>
      </c>
      <c r="M98" s="16">
        <v>0</v>
      </c>
      <c r="N98" s="16">
        <v>1</v>
      </c>
      <c r="O98" s="16">
        <v>1</v>
      </c>
      <c r="P98" s="16">
        <v>1</v>
      </c>
      <c r="Q98" s="16">
        <f>AVERAGE(E98:P98)</f>
        <v>0.41666666666666669</v>
      </c>
    </row>
    <row r="99" spans="1:17" s="3" customFormat="1" ht="16" thickBot="1" x14ac:dyDescent="0.4">
      <c r="A99" s="9">
        <v>67583</v>
      </c>
      <c r="B99" s="6">
        <v>12</v>
      </c>
      <c r="C99" s="6" t="s">
        <v>37</v>
      </c>
      <c r="D99" s="6">
        <v>98</v>
      </c>
      <c r="E99" s="14">
        <v>17</v>
      </c>
      <c r="F99" s="14">
        <v>21</v>
      </c>
      <c r="G99" s="14">
        <v>20</v>
      </c>
      <c r="H99" s="14">
        <v>20</v>
      </c>
      <c r="I99" s="14">
        <v>22</v>
      </c>
      <c r="J99" s="14">
        <v>22</v>
      </c>
      <c r="K99" s="14">
        <v>20</v>
      </c>
      <c r="L99" s="14">
        <v>22</v>
      </c>
      <c r="M99" s="14">
        <v>22</v>
      </c>
      <c r="N99" s="14">
        <v>21</v>
      </c>
      <c r="O99" s="14">
        <v>20</v>
      </c>
      <c r="P99" s="14">
        <v>20</v>
      </c>
      <c r="Q99" s="16">
        <f>AVERAGE(E99:P99)</f>
        <v>20.583333333333332</v>
      </c>
    </row>
    <row r="100" spans="1:17" s="3" customFormat="1" ht="16" thickBot="1" x14ac:dyDescent="0.4">
      <c r="A100" s="9"/>
      <c r="B100" s="6"/>
      <c r="C100" s="6"/>
      <c r="D100" s="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4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s="3" customFormat="1" ht="16" thickBot="1" x14ac:dyDescent="0.4">
      <c r="A103" s="5" t="s">
        <v>16</v>
      </c>
      <c r="B103" s="8" t="s">
        <v>17</v>
      </c>
      <c r="C103" s="8" t="s">
        <v>18</v>
      </c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9">
        <v>12</v>
      </c>
      <c r="B104" s="6" t="s">
        <v>57</v>
      </c>
      <c r="C104" s="6" t="s">
        <v>39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4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5" t="s">
        <v>7</v>
      </c>
      <c r="B106" s="8" t="s">
        <v>16</v>
      </c>
      <c r="C106" s="8" t="s">
        <v>21</v>
      </c>
      <c r="D106" s="8" t="s">
        <v>22</v>
      </c>
      <c r="E106" s="13" t="s">
        <v>23</v>
      </c>
      <c r="F106" s="13" t="s">
        <v>24</v>
      </c>
      <c r="G106" s="13" t="s">
        <v>25</v>
      </c>
      <c r="H106" s="13" t="s">
        <v>26</v>
      </c>
      <c r="I106" s="13" t="s">
        <v>27</v>
      </c>
      <c r="J106" s="13" t="s">
        <v>28</v>
      </c>
      <c r="K106" s="13" t="s">
        <v>29</v>
      </c>
      <c r="L106" s="13" t="s">
        <v>30</v>
      </c>
      <c r="M106" s="13" t="s">
        <v>31</v>
      </c>
      <c r="N106" s="13" t="s">
        <v>32</v>
      </c>
      <c r="O106" s="13" t="s">
        <v>33</v>
      </c>
      <c r="P106" s="13" t="s">
        <v>34</v>
      </c>
      <c r="Q106" s="13" t="s">
        <v>35</v>
      </c>
    </row>
    <row r="107" spans="1:17" s="3" customFormat="1" ht="16" thickBot="1" x14ac:dyDescent="0.4">
      <c r="A107" s="9">
        <v>67583</v>
      </c>
      <c r="B107" s="6">
        <v>12</v>
      </c>
      <c r="C107" s="6" t="s">
        <v>39</v>
      </c>
      <c r="D107" s="6">
        <v>5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</v>
      </c>
      <c r="P107" s="16">
        <v>0</v>
      </c>
      <c r="Q107" s="16">
        <f>AVERAGE(E107:O107)</f>
        <v>9.0909090909090912E-2</v>
      </c>
    </row>
    <row r="108" spans="1:17" s="3" customFormat="1" ht="16" thickBot="1" x14ac:dyDescent="0.4">
      <c r="A108" s="9">
        <v>67583</v>
      </c>
      <c r="B108" s="6">
        <v>12</v>
      </c>
      <c r="C108" s="6" t="s">
        <v>37</v>
      </c>
      <c r="D108" s="6">
        <v>98</v>
      </c>
      <c r="E108" s="14">
        <v>17</v>
      </c>
      <c r="F108" s="14">
        <v>21</v>
      </c>
      <c r="G108" s="14">
        <v>20</v>
      </c>
      <c r="H108" s="14">
        <v>20</v>
      </c>
      <c r="I108" s="14">
        <v>22</v>
      </c>
      <c r="J108" s="14">
        <v>22</v>
      </c>
      <c r="K108" s="14">
        <v>20</v>
      </c>
      <c r="L108" s="14">
        <v>22</v>
      </c>
      <c r="M108" s="14">
        <v>22</v>
      </c>
      <c r="N108" s="14">
        <v>21</v>
      </c>
      <c r="O108" s="14">
        <v>20</v>
      </c>
      <c r="P108" s="14">
        <v>20</v>
      </c>
      <c r="Q108" s="14">
        <v>20.583333333333332</v>
      </c>
    </row>
    <row r="109" spans="1:17" s="3" customFormat="1" ht="16" thickBot="1" x14ac:dyDescent="0.4">
      <c r="A109" s="9"/>
      <c r="B109" s="6"/>
      <c r="C109" s="6"/>
      <c r="D109" s="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4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s="3" customFormat="1" ht="16" thickBot="1" x14ac:dyDescent="0.4">
      <c r="A112" s="5" t="s">
        <v>16</v>
      </c>
      <c r="B112" s="8" t="s">
        <v>17</v>
      </c>
      <c r="C112" s="8" t="s">
        <v>18</v>
      </c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9">
        <v>14</v>
      </c>
      <c r="B113" s="6" t="s">
        <v>58</v>
      </c>
      <c r="C113" s="6" t="s">
        <v>39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4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5" t="s">
        <v>7</v>
      </c>
      <c r="B115" s="8" t="s">
        <v>16</v>
      </c>
      <c r="C115" s="8" t="s">
        <v>21</v>
      </c>
      <c r="D115" s="8" t="s">
        <v>22</v>
      </c>
      <c r="E115" s="13" t="s">
        <v>23</v>
      </c>
      <c r="F115" s="13" t="s">
        <v>24</v>
      </c>
      <c r="G115" s="13" t="s">
        <v>25</v>
      </c>
      <c r="H115" s="13" t="s">
        <v>26</v>
      </c>
      <c r="I115" s="13" t="s">
        <v>27</v>
      </c>
      <c r="J115" s="13" t="s">
        <v>28</v>
      </c>
      <c r="K115" s="13" t="s">
        <v>29</v>
      </c>
      <c r="L115" s="13" t="s">
        <v>30</v>
      </c>
      <c r="M115" s="13" t="s">
        <v>31</v>
      </c>
      <c r="N115" s="13" t="s">
        <v>32</v>
      </c>
      <c r="O115" s="13" t="s">
        <v>33</v>
      </c>
      <c r="P115" s="13" t="s">
        <v>34</v>
      </c>
      <c r="Q115" s="13" t="s">
        <v>35</v>
      </c>
    </row>
    <row r="116" spans="1:17" s="3" customFormat="1" ht="16" thickBot="1" x14ac:dyDescent="0.4">
      <c r="A116" s="9">
        <v>67583</v>
      </c>
      <c r="B116" s="6">
        <v>14</v>
      </c>
      <c r="C116" s="6" t="s">
        <v>39</v>
      </c>
      <c r="D116" s="6">
        <v>5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</row>
    <row r="117" spans="1:17" s="3" customFormat="1" ht="16" thickBot="1" x14ac:dyDescent="0.4">
      <c r="A117" s="9">
        <v>67583</v>
      </c>
      <c r="B117" s="6">
        <v>14</v>
      </c>
      <c r="C117" s="6" t="s">
        <v>37</v>
      </c>
      <c r="D117" s="6">
        <v>98</v>
      </c>
      <c r="E117" s="3">
        <v>17</v>
      </c>
      <c r="F117" s="3">
        <v>21</v>
      </c>
      <c r="G117" s="3">
        <v>20</v>
      </c>
      <c r="H117" s="3">
        <v>20</v>
      </c>
      <c r="I117" s="3">
        <v>22</v>
      </c>
      <c r="J117" s="3">
        <v>22</v>
      </c>
      <c r="K117" s="3">
        <v>20</v>
      </c>
      <c r="L117" s="3">
        <v>22</v>
      </c>
      <c r="M117" s="3">
        <v>22</v>
      </c>
      <c r="N117" s="3">
        <v>21</v>
      </c>
      <c r="O117" s="3">
        <v>20</v>
      </c>
      <c r="P117" s="3">
        <v>20</v>
      </c>
      <c r="Q117" s="3">
        <v>20.583333333333332</v>
      </c>
    </row>
    <row r="118" spans="1:17" s="3" customFormat="1" ht="16" thickBot="1" x14ac:dyDescent="0.4">
      <c r="A118" s="9"/>
      <c r="B118" s="6"/>
      <c r="C118" s="6"/>
      <c r="D118" s="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4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s="3" customFormat="1" ht="16" thickBot="1" x14ac:dyDescent="0.4">
      <c r="A121" s="5" t="s">
        <v>16</v>
      </c>
      <c r="B121" s="8" t="s">
        <v>17</v>
      </c>
      <c r="C121" s="8" t="s">
        <v>18</v>
      </c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9">
        <v>15</v>
      </c>
      <c r="B122" s="6" t="s">
        <v>59</v>
      </c>
      <c r="C122" s="6" t="s">
        <v>39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4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5" t="s">
        <v>7</v>
      </c>
      <c r="B124" s="8" t="s">
        <v>16</v>
      </c>
      <c r="C124" s="8" t="s">
        <v>21</v>
      </c>
      <c r="D124" s="8" t="s">
        <v>22</v>
      </c>
      <c r="E124" s="13" t="s">
        <v>23</v>
      </c>
      <c r="F124" s="13" t="s">
        <v>24</v>
      </c>
      <c r="G124" s="13" t="s">
        <v>25</v>
      </c>
      <c r="H124" s="13" t="s">
        <v>26</v>
      </c>
      <c r="I124" s="13" t="s">
        <v>27</v>
      </c>
      <c r="J124" s="13" t="s">
        <v>28</v>
      </c>
      <c r="K124" s="13" t="s">
        <v>29</v>
      </c>
      <c r="L124" s="13" t="s">
        <v>30</v>
      </c>
      <c r="M124" s="13" t="s">
        <v>31</v>
      </c>
      <c r="N124" s="13" t="s">
        <v>32</v>
      </c>
      <c r="O124" s="13" t="s">
        <v>33</v>
      </c>
      <c r="P124" s="13" t="s">
        <v>34</v>
      </c>
      <c r="Q124" s="13" t="s">
        <v>35</v>
      </c>
    </row>
    <row r="125" spans="1:17" s="3" customFormat="1" ht="16" thickBot="1" x14ac:dyDescent="0.4">
      <c r="A125" s="9">
        <v>67583</v>
      </c>
      <c r="B125" s="6">
        <v>15</v>
      </c>
      <c r="C125" s="6" t="s">
        <v>39</v>
      </c>
      <c r="D125" s="6">
        <v>5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</row>
    <row r="126" spans="1:17" s="3" customFormat="1" ht="16" thickBot="1" x14ac:dyDescent="0.4">
      <c r="A126" s="9">
        <v>67583</v>
      </c>
      <c r="B126" s="6">
        <v>15</v>
      </c>
      <c r="C126" s="6" t="s">
        <v>37</v>
      </c>
      <c r="D126" s="6">
        <v>98</v>
      </c>
      <c r="E126" s="14">
        <v>17</v>
      </c>
      <c r="F126" s="14">
        <v>21</v>
      </c>
      <c r="G126" s="15">
        <v>20</v>
      </c>
      <c r="H126" s="14">
        <v>20</v>
      </c>
      <c r="I126" s="14">
        <v>22</v>
      </c>
      <c r="J126" s="14">
        <v>22</v>
      </c>
      <c r="K126" s="14">
        <v>20</v>
      </c>
      <c r="L126" s="14">
        <v>22</v>
      </c>
      <c r="M126" s="14">
        <v>22</v>
      </c>
      <c r="N126" s="14">
        <v>21</v>
      </c>
      <c r="O126" s="15">
        <v>20</v>
      </c>
      <c r="P126" s="14">
        <v>20</v>
      </c>
      <c r="Q126" s="14">
        <v>20.583333333333332</v>
      </c>
    </row>
    <row r="127" spans="1:17" s="3" customFormat="1" ht="16" thickBot="1" x14ac:dyDescent="0.4">
      <c r="A127" s="9"/>
      <c r="B127" s="6"/>
      <c r="C127" s="6"/>
      <c r="D127" s="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s="3" customFormat="1" ht="16" thickBot="1" x14ac:dyDescent="0.4">
      <c r="A129" s="32"/>
      <c r="B129" s="33"/>
      <c r="C129" s="33"/>
      <c r="D129" s="33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1:17" s="3" customFormat="1" ht="16" thickBot="1" x14ac:dyDescent="0.4">
      <c r="A130" s="5" t="s">
        <v>16</v>
      </c>
      <c r="B130" s="8" t="s">
        <v>17</v>
      </c>
      <c r="C130" s="8" t="s">
        <v>18</v>
      </c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s="3" customFormat="1" ht="16" thickBot="1" x14ac:dyDescent="0.4">
      <c r="A131" s="9">
        <v>16</v>
      </c>
      <c r="B131" s="6" t="s">
        <v>60</v>
      </c>
      <c r="C131" s="6" t="s">
        <v>39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s="3" customFormat="1" ht="16" thickBot="1" x14ac:dyDescent="0.4">
      <c r="A132" s="4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5" t="s">
        <v>7</v>
      </c>
      <c r="B133" s="8" t="s">
        <v>16</v>
      </c>
      <c r="C133" s="8" t="s">
        <v>21</v>
      </c>
      <c r="D133" s="8" t="s">
        <v>22</v>
      </c>
      <c r="E133" s="13" t="s">
        <v>23</v>
      </c>
      <c r="F133" s="13" t="s">
        <v>24</v>
      </c>
      <c r="G133" s="13" t="s">
        <v>25</v>
      </c>
      <c r="H133" s="13" t="s">
        <v>26</v>
      </c>
      <c r="I133" s="13" t="s">
        <v>27</v>
      </c>
      <c r="J133" s="13" t="s">
        <v>28</v>
      </c>
      <c r="K133" s="13" t="s">
        <v>29</v>
      </c>
      <c r="L133" s="13" t="s">
        <v>30</v>
      </c>
      <c r="M133" s="13" t="s">
        <v>31</v>
      </c>
      <c r="N133" s="13" t="s">
        <v>32</v>
      </c>
      <c r="O133" s="13" t="s">
        <v>33</v>
      </c>
      <c r="P133" s="13" t="s">
        <v>34</v>
      </c>
      <c r="Q133" s="13" t="s">
        <v>35</v>
      </c>
    </row>
    <row r="134" spans="1:17" s="3" customFormat="1" ht="16" thickBot="1" x14ac:dyDescent="0.4">
      <c r="A134" s="9">
        <v>67583</v>
      </c>
      <c r="B134" s="6">
        <v>16</v>
      </c>
      <c r="C134" s="6" t="s">
        <v>39</v>
      </c>
      <c r="D134" s="6">
        <v>5</v>
      </c>
      <c r="E134" s="14">
        <v>23</v>
      </c>
      <c r="F134" s="14">
        <v>24</v>
      </c>
      <c r="G134" s="14">
        <v>24</v>
      </c>
      <c r="H134" s="14">
        <v>17</v>
      </c>
      <c r="I134" s="14">
        <v>6</v>
      </c>
      <c r="J134" s="14">
        <v>0</v>
      </c>
      <c r="K134" s="14">
        <v>0</v>
      </c>
      <c r="L134" s="15">
        <v>0</v>
      </c>
      <c r="M134" s="14">
        <v>1</v>
      </c>
      <c r="N134" s="14">
        <v>4</v>
      </c>
      <c r="O134" s="14">
        <v>21</v>
      </c>
      <c r="P134" s="14">
        <v>21</v>
      </c>
      <c r="Q134" s="14">
        <f>SUM(E134:P134)</f>
        <v>141</v>
      </c>
    </row>
    <row r="135" spans="1:17" s="3" customFormat="1" ht="16" thickBot="1" x14ac:dyDescent="0.4">
      <c r="A135" s="9">
        <v>67583</v>
      </c>
      <c r="B135" s="6">
        <v>16</v>
      </c>
      <c r="C135" s="6" t="s">
        <v>37</v>
      </c>
      <c r="D135" s="6">
        <v>98</v>
      </c>
      <c r="E135" s="24">
        <v>26</v>
      </c>
      <c r="F135" s="25">
        <v>26</v>
      </c>
      <c r="G135" s="24">
        <v>26</v>
      </c>
      <c r="H135" s="24">
        <v>26</v>
      </c>
      <c r="I135" s="25">
        <v>26</v>
      </c>
      <c r="J135" s="24">
        <v>25</v>
      </c>
      <c r="K135" s="24">
        <v>25</v>
      </c>
      <c r="L135" s="24">
        <v>25</v>
      </c>
      <c r="M135" s="24">
        <v>25</v>
      </c>
      <c r="N135" s="24">
        <v>24</v>
      </c>
      <c r="O135" s="24">
        <v>25</v>
      </c>
      <c r="P135" s="24">
        <v>25</v>
      </c>
      <c r="Q135" s="14">
        <v>25.3</v>
      </c>
    </row>
    <row r="136" spans="1:17" s="3" customFormat="1" ht="16" thickBot="1" x14ac:dyDescent="0.4">
      <c r="A136" s="9"/>
      <c r="B136" s="6"/>
      <c r="C136" s="6"/>
      <c r="D136" s="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s="3" customFormat="1" ht="16" thickBot="1" x14ac:dyDescent="0.4">
      <c r="A138" s="32"/>
      <c r="B138" s="33"/>
      <c r="C138" s="33"/>
      <c r="D138" s="33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1:17" s="3" customFormat="1" ht="16" thickBot="1" x14ac:dyDescent="0.4">
      <c r="A139" s="5" t="s">
        <v>16</v>
      </c>
      <c r="B139" s="8" t="s">
        <v>17</v>
      </c>
      <c r="C139" s="8" t="s">
        <v>18</v>
      </c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s="3" customFormat="1" ht="16" thickBot="1" x14ac:dyDescent="0.4">
      <c r="A140" s="9">
        <v>16</v>
      </c>
      <c r="B140" s="6" t="s">
        <v>61</v>
      </c>
      <c r="C140" s="6" t="s">
        <v>39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s="3" customFormat="1" ht="16" thickBot="1" x14ac:dyDescent="0.4">
      <c r="A141" s="4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5" t="s">
        <v>7</v>
      </c>
      <c r="B142" s="8" t="s">
        <v>16</v>
      </c>
      <c r="C142" s="8" t="s">
        <v>21</v>
      </c>
      <c r="D142" s="8" t="s">
        <v>22</v>
      </c>
      <c r="E142" s="13" t="s">
        <v>23</v>
      </c>
      <c r="F142" s="13" t="s">
        <v>24</v>
      </c>
      <c r="G142" s="13" t="s">
        <v>25</v>
      </c>
      <c r="H142" s="13" t="s">
        <v>26</v>
      </c>
      <c r="I142" s="13" t="s">
        <v>27</v>
      </c>
      <c r="J142" s="13" t="s">
        <v>28</v>
      </c>
      <c r="K142" s="13" t="s">
        <v>29</v>
      </c>
      <c r="L142" s="13" t="s">
        <v>30</v>
      </c>
      <c r="M142" s="13" t="s">
        <v>31</v>
      </c>
      <c r="N142" s="13" t="s">
        <v>32</v>
      </c>
      <c r="O142" s="13" t="s">
        <v>33</v>
      </c>
      <c r="P142" s="13" t="s">
        <v>34</v>
      </c>
      <c r="Q142" s="13" t="s">
        <v>35</v>
      </c>
    </row>
    <row r="143" spans="1:17" s="3" customFormat="1" ht="16" thickBot="1" x14ac:dyDescent="0.4">
      <c r="A143" s="9">
        <v>67583</v>
      </c>
      <c r="B143" s="6">
        <v>16</v>
      </c>
      <c r="C143" s="6" t="s">
        <v>39</v>
      </c>
      <c r="D143" s="6">
        <v>5</v>
      </c>
      <c r="E143" s="14">
        <v>24</v>
      </c>
      <c r="F143" s="14">
        <v>25</v>
      </c>
      <c r="G143" s="14">
        <v>25</v>
      </c>
      <c r="H143" s="14">
        <v>15</v>
      </c>
      <c r="I143" s="14">
        <v>3</v>
      </c>
      <c r="J143" s="14">
        <v>0</v>
      </c>
      <c r="K143" s="14">
        <v>0</v>
      </c>
      <c r="L143" s="15">
        <v>0</v>
      </c>
      <c r="M143" s="14">
        <v>1</v>
      </c>
      <c r="N143" s="14">
        <v>0</v>
      </c>
      <c r="O143" s="14">
        <v>19</v>
      </c>
      <c r="P143" s="14">
        <v>22</v>
      </c>
      <c r="Q143" s="14">
        <f>SUM(E143:P143)</f>
        <v>134</v>
      </c>
    </row>
    <row r="144" spans="1:17" s="3" customFormat="1" ht="16" thickBot="1" x14ac:dyDescent="0.4">
      <c r="A144" s="9">
        <v>67583</v>
      </c>
      <c r="B144" s="6">
        <v>16</v>
      </c>
      <c r="C144" s="6" t="s">
        <v>37</v>
      </c>
      <c r="D144" s="6">
        <v>98</v>
      </c>
      <c r="E144" s="14">
        <v>26</v>
      </c>
      <c r="F144" s="15">
        <v>26</v>
      </c>
      <c r="G144" s="14">
        <v>26</v>
      </c>
      <c r="H144" s="14">
        <v>26</v>
      </c>
      <c r="I144" s="15">
        <v>26</v>
      </c>
      <c r="J144" s="14">
        <v>25</v>
      </c>
      <c r="K144" s="14">
        <v>25</v>
      </c>
      <c r="L144" s="14">
        <v>25</v>
      </c>
      <c r="M144" s="14">
        <v>25</v>
      </c>
      <c r="N144" s="14">
        <v>24</v>
      </c>
      <c r="O144" s="14">
        <v>25</v>
      </c>
      <c r="P144" s="14">
        <v>25</v>
      </c>
      <c r="Q144" s="14">
        <v>25.3</v>
      </c>
    </row>
    <row r="145" spans="1:17" s="3" customFormat="1" ht="16" thickBot="1" x14ac:dyDescent="0.4">
      <c r="A145" s="9"/>
      <c r="B145" s="6"/>
      <c r="C145" s="6"/>
      <c r="D145" s="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32"/>
      <c r="B147" s="33"/>
      <c r="C147" s="33"/>
      <c r="D147" s="33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1:17" s="3" customFormat="1" ht="16" thickBot="1" x14ac:dyDescent="0.4">
      <c r="A148" s="5" t="s">
        <v>16</v>
      </c>
      <c r="B148" s="8" t="s">
        <v>17</v>
      </c>
      <c r="C148" s="8" t="s">
        <v>18</v>
      </c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s="3" customFormat="1" ht="16" thickBot="1" x14ac:dyDescent="0.4">
      <c r="A149" s="9">
        <v>16</v>
      </c>
      <c r="B149" s="6" t="s">
        <v>62</v>
      </c>
      <c r="C149" s="6" t="s">
        <v>39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4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5" t="s">
        <v>7</v>
      </c>
      <c r="B151" s="8" t="s">
        <v>16</v>
      </c>
      <c r="C151" s="8" t="s">
        <v>21</v>
      </c>
      <c r="D151" s="8" t="s">
        <v>22</v>
      </c>
      <c r="E151" s="13" t="s">
        <v>23</v>
      </c>
      <c r="F151" s="13" t="s">
        <v>24</v>
      </c>
      <c r="G151" s="13" t="s">
        <v>25</v>
      </c>
      <c r="H151" s="13" t="s">
        <v>26</v>
      </c>
      <c r="I151" s="13" t="s">
        <v>27</v>
      </c>
      <c r="J151" s="13" t="s">
        <v>28</v>
      </c>
      <c r="K151" s="13" t="s">
        <v>29</v>
      </c>
      <c r="L151" s="13" t="s">
        <v>30</v>
      </c>
      <c r="M151" s="13" t="s">
        <v>31</v>
      </c>
      <c r="N151" s="13" t="s">
        <v>32</v>
      </c>
      <c r="O151" s="13" t="s">
        <v>33</v>
      </c>
      <c r="P151" s="13" t="s">
        <v>34</v>
      </c>
      <c r="Q151" s="13" t="s">
        <v>35</v>
      </c>
    </row>
    <row r="152" spans="1:17" s="3" customFormat="1" ht="16" thickBot="1" x14ac:dyDescent="0.4">
      <c r="A152" s="9">
        <v>67583</v>
      </c>
      <c r="B152" s="6">
        <v>16</v>
      </c>
      <c r="C152" s="6" t="s">
        <v>39</v>
      </c>
      <c r="D152" s="6">
        <v>5</v>
      </c>
      <c r="E152" s="14">
        <v>23</v>
      </c>
      <c r="F152" s="14">
        <v>24</v>
      </c>
      <c r="G152" s="14">
        <v>23</v>
      </c>
      <c r="H152" s="14">
        <v>5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9</v>
      </c>
      <c r="P152" s="14">
        <v>22</v>
      </c>
      <c r="Q152" s="14">
        <f>SUM(E152:P152)</f>
        <v>106</v>
      </c>
    </row>
    <row r="153" spans="1:17" s="3" customFormat="1" ht="16" thickBot="1" x14ac:dyDescent="0.4">
      <c r="A153" s="9">
        <v>67583</v>
      </c>
      <c r="B153" s="6">
        <v>16</v>
      </c>
      <c r="C153" s="6" t="s">
        <v>37</v>
      </c>
      <c r="D153" s="6">
        <v>98</v>
      </c>
      <c r="E153" s="14">
        <v>26</v>
      </c>
      <c r="F153" s="15">
        <v>26</v>
      </c>
      <c r="G153" s="14">
        <v>26</v>
      </c>
      <c r="H153" s="14">
        <v>26</v>
      </c>
      <c r="I153" s="15">
        <v>26</v>
      </c>
      <c r="J153" s="14">
        <v>25</v>
      </c>
      <c r="K153" s="14">
        <v>25</v>
      </c>
      <c r="L153" s="14">
        <v>25</v>
      </c>
      <c r="M153" s="14">
        <v>25</v>
      </c>
      <c r="N153" s="14">
        <v>24</v>
      </c>
      <c r="O153" s="14">
        <v>25</v>
      </c>
      <c r="P153" s="14">
        <v>25</v>
      </c>
      <c r="Q153" s="14">
        <v>25.3</v>
      </c>
    </row>
    <row r="154" spans="1:17" s="3" customFormat="1" ht="16" thickBot="1" x14ac:dyDescent="0.4">
      <c r="A154" s="9"/>
      <c r="B154" s="6"/>
      <c r="C154" s="6"/>
      <c r="D154" s="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32"/>
      <c r="B156" s="33"/>
      <c r="C156" s="33"/>
      <c r="D156" s="33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1:17" s="3" customFormat="1" ht="16" thickBot="1" x14ac:dyDescent="0.4">
      <c r="A157" s="5" t="s">
        <v>16</v>
      </c>
      <c r="B157" s="8" t="s">
        <v>17</v>
      </c>
      <c r="C157" s="8" t="s">
        <v>18</v>
      </c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s="3" customFormat="1" ht="16" thickBot="1" x14ac:dyDescent="0.4">
      <c r="A158" s="9">
        <v>16</v>
      </c>
      <c r="B158" s="6" t="s">
        <v>63</v>
      </c>
      <c r="C158" s="6" t="s">
        <v>39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4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5" t="s">
        <v>7</v>
      </c>
      <c r="B160" s="8" t="s">
        <v>16</v>
      </c>
      <c r="C160" s="8" t="s">
        <v>21</v>
      </c>
      <c r="D160" s="8" t="s">
        <v>22</v>
      </c>
      <c r="E160" s="13" t="s">
        <v>23</v>
      </c>
      <c r="F160" s="13" t="s">
        <v>24</v>
      </c>
      <c r="G160" s="13" t="s">
        <v>25</v>
      </c>
      <c r="H160" s="13" t="s">
        <v>26</v>
      </c>
      <c r="I160" s="13" t="s">
        <v>27</v>
      </c>
      <c r="J160" s="13" t="s">
        <v>28</v>
      </c>
      <c r="K160" s="13" t="s">
        <v>29</v>
      </c>
      <c r="L160" s="13" t="s">
        <v>30</v>
      </c>
      <c r="M160" s="13" t="s">
        <v>31</v>
      </c>
      <c r="N160" s="13" t="s">
        <v>32</v>
      </c>
      <c r="O160" s="13" t="s">
        <v>33</v>
      </c>
      <c r="P160" s="13" t="s">
        <v>34</v>
      </c>
      <c r="Q160" s="13" t="s">
        <v>35</v>
      </c>
    </row>
    <row r="161" spans="1:17" s="3" customFormat="1" ht="16" thickBot="1" x14ac:dyDescent="0.4">
      <c r="A161" s="9">
        <v>67583</v>
      </c>
      <c r="B161" s="6">
        <v>16</v>
      </c>
      <c r="C161" s="6" t="s">
        <v>39</v>
      </c>
      <c r="D161" s="6">
        <v>5</v>
      </c>
      <c r="E161" s="16">
        <v>22</v>
      </c>
      <c r="F161" s="16">
        <v>21</v>
      </c>
      <c r="G161" s="16">
        <v>18</v>
      </c>
      <c r="H161" s="16">
        <v>2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5</v>
      </c>
      <c r="P161" s="16">
        <v>18</v>
      </c>
      <c r="Q161" s="16">
        <f>SUM(E161:P161)</f>
        <v>86</v>
      </c>
    </row>
    <row r="162" spans="1:17" s="3" customFormat="1" ht="16" thickBot="1" x14ac:dyDescent="0.4">
      <c r="A162" s="9">
        <v>67583</v>
      </c>
      <c r="B162" s="6">
        <v>16</v>
      </c>
      <c r="C162" s="6" t="s">
        <v>37</v>
      </c>
      <c r="D162" s="6">
        <v>98</v>
      </c>
      <c r="E162" s="14">
        <v>26</v>
      </c>
      <c r="F162" s="15">
        <v>26</v>
      </c>
      <c r="G162" s="14">
        <v>26</v>
      </c>
      <c r="H162" s="14">
        <v>26</v>
      </c>
      <c r="I162" s="15">
        <v>26</v>
      </c>
      <c r="J162" s="14">
        <v>25</v>
      </c>
      <c r="K162" s="14">
        <v>25</v>
      </c>
      <c r="L162" s="14">
        <v>25</v>
      </c>
      <c r="M162" s="14">
        <v>25</v>
      </c>
      <c r="N162" s="14">
        <v>24</v>
      </c>
      <c r="O162" s="14">
        <v>25</v>
      </c>
      <c r="P162" s="14">
        <v>25</v>
      </c>
      <c r="Q162" s="14">
        <v>25.3</v>
      </c>
    </row>
    <row r="163" spans="1:17" s="3" customFormat="1" ht="16" thickBot="1" x14ac:dyDescent="0.4">
      <c r="A163" s="9"/>
      <c r="B163" s="6"/>
      <c r="C163" s="6"/>
      <c r="D163" s="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1:17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7" s="3" customFormat="1" ht="16" thickBot="1" x14ac:dyDescent="0.4">
      <c r="A165" s="32"/>
      <c r="B165" s="33"/>
      <c r="C165" s="33"/>
      <c r="D165" s="33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 s="3" customFormat="1" ht="16" thickBot="1" x14ac:dyDescent="0.4">
      <c r="A166" s="5" t="s">
        <v>16</v>
      </c>
      <c r="B166" s="8" t="s">
        <v>17</v>
      </c>
      <c r="C166" s="8" t="s">
        <v>18</v>
      </c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s="3" customFormat="1" ht="16" thickBot="1" x14ac:dyDescent="0.4">
      <c r="A167" s="9">
        <v>16</v>
      </c>
      <c r="B167" s="6" t="s">
        <v>64</v>
      </c>
      <c r="C167" s="6" t="s">
        <v>39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s="3" customFormat="1" ht="16" thickBot="1" x14ac:dyDescent="0.4">
      <c r="A168" s="4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5" t="s">
        <v>7</v>
      </c>
      <c r="B169" s="8" t="s">
        <v>16</v>
      </c>
      <c r="C169" s="8" t="s">
        <v>21</v>
      </c>
      <c r="D169" s="8" t="s">
        <v>22</v>
      </c>
      <c r="E169" s="13" t="s">
        <v>23</v>
      </c>
      <c r="F169" s="13" t="s">
        <v>24</v>
      </c>
      <c r="G169" s="13" t="s">
        <v>25</v>
      </c>
      <c r="H169" s="13" t="s">
        <v>26</v>
      </c>
      <c r="I169" s="13" t="s">
        <v>27</v>
      </c>
      <c r="J169" s="13" t="s">
        <v>28</v>
      </c>
      <c r="K169" s="13" t="s">
        <v>29</v>
      </c>
      <c r="L169" s="13" t="s">
        <v>30</v>
      </c>
      <c r="M169" s="13" t="s">
        <v>31</v>
      </c>
      <c r="N169" s="13" t="s">
        <v>32</v>
      </c>
      <c r="O169" s="13" t="s">
        <v>33</v>
      </c>
      <c r="P169" s="13" t="s">
        <v>34</v>
      </c>
      <c r="Q169" s="13" t="s">
        <v>35</v>
      </c>
    </row>
    <row r="170" spans="1:17" s="3" customFormat="1" ht="16" thickBot="1" x14ac:dyDescent="0.4">
      <c r="A170" s="9">
        <v>67583</v>
      </c>
      <c r="B170" s="6">
        <v>16</v>
      </c>
      <c r="C170" s="6" t="s">
        <v>39</v>
      </c>
      <c r="D170" s="6">
        <v>5</v>
      </c>
      <c r="E170" s="16">
        <v>18</v>
      </c>
      <c r="F170" s="16">
        <v>12</v>
      </c>
      <c r="G170" s="16">
        <v>11</v>
      </c>
      <c r="H170" s="16">
        <v>1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2</v>
      </c>
      <c r="P170" s="16">
        <v>8</v>
      </c>
      <c r="Q170" s="16">
        <f>SUM(E170:P170)</f>
        <v>52</v>
      </c>
    </row>
    <row r="171" spans="1:17" s="3" customFormat="1" ht="16" thickBot="1" x14ac:dyDescent="0.4">
      <c r="A171" s="9">
        <v>67583</v>
      </c>
      <c r="B171" s="6">
        <v>16</v>
      </c>
      <c r="C171" s="6" t="s">
        <v>37</v>
      </c>
      <c r="D171" s="6">
        <v>98</v>
      </c>
      <c r="E171" s="14">
        <v>26</v>
      </c>
      <c r="F171" s="15">
        <v>26</v>
      </c>
      <c r="G171" s="14">
        <v>26</v>
      </c>
      <c r="H171" s="14">
        <v>26</v>
      </c>
      <c r="I171" s="15">
        <v>26</v>
      </c>
      <c r="J171" s="14">
        <v>25</v>
      </c>
      <c r="K171" s="14">
        <v>25</v>
      </c>
      <c r="L171" s="14">
        <v>25</v>
      </c>
      <c r="M171" s="14">
        <v>25</v>
      </c>
      <c r="N171" s="14">
        <v>24</v>
      </c>
      <c r="O171" s="14">
        <v>25</v>
      </c>
      <c r="P171" s="14">
        <v>25</v>
      </c>
      <c r="Q171" s="14">
        <v>25.3</v>
      </c>
    </row>
    <row r="172" spans="1:17" s="3" customFormat="1" ht="16" thickBot="1" x14ac:dyDescent="0.4">
      <c r="A172" s="9"/>
      <c r="B172" s="6"/>
      <c r="C172" s="6"/>
      <c r="D172" s="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1:17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7" s="46" customFormat="1" ht="15.5" x14ac:dyDescent="0.35">
      <c r="A174" s="53"/>
      <c r="B174" s="54"/>
      <c r="C174" s="54"/>
      <c r="D174" s="54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</row>
    <row r="175" spans="1:17" s="3" customFormat="1" ht="16" thickBot="1" x14ac:dyDescent="0.4">
      <c r="A175" s="32"/>
      <c r="B175" s="33"/>
      <c r="C175" s="33"/>
      <c r="D175" s="33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3" customFormat="1" ht="16" thickBot="1" x14ac:dyDescent="0.4">
      <c r="A176" s="5" t="s">
        <v>16</v>
      </c>
      <c r="B176" s="8" t="s">
        <v>17</v>
      </c>
      <c r="C176" s="8" t="s">
        <v>18</v>
      </c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s="3" customFormat="1" ht="16" thickBot="1" x14ac:dyDescent="0.4">
      <c r="A177" s="9">
        <v>22</v>
      </c>
      <c r="B177" s="6" t="s">
        <v>75</v>
      </c>
      <c r="C177" s="6" t="s">
        <v>42</v>
      </c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s="3" customFormat="1" ht="16" thickBot="1" x14ac:dyDescent="0.4">
      <c r="A178" s="4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s="3" customFormat="1" ht="16" thickBot="1" x14ac:dyDescent="0.4">
      <c r="A179" s="5" t="s">
        <v>7</v>
      </c>
      <c r="B179" s="8" t="s">
        <v>16</v>
      </c>
      <c r="C179" s="8" t="s">
        <v>21</v>
      </c>
      <c r="D179" s="8" t="s">
        <v>22</v>
      </c>
      <c r="E179" s="13" t="s">
        <v>23</v>
      </c>
      <c r="F179" s="13" t="s">
        <v>24</v>
      </c>
      <c r="G179" s="13" t="s">
        <v>25</v>
      </c>
      <c r="H179" s="13" t="s">
        <v>26</v>
      </c>
      <c r="I179" s="13" t="s">
        <v>27</v>
      </c>
      <c r="J179" s="13" t="s">
        <v>28</v>
      </c>
      <c r="K179" s="13" t="s">
        <v>29</v>
      </c>
      <c r="L179" s="13" t="s">
        <v>30</v>
      </c>
      <c r="M179" s="13" t="s">
        <v>31</v>
      </c>
      <c r="N179" s="13" t="s">
        <v>32</v>
      </c>
      <c r="O179" s="13" t="s">
        <v>33</v>
      </c>
      <c r="P179" s="13" t="s">
        <v>34</v>
      </c>
      <c r="Q179" s="13" t="s">
        <v>35</v>
      </c>
    </row>
    <row r="180" spans="1:17" s="3" customFormat="1" ht="16" thickBot="1" x14ac:dyDescent="0.4">
      <c r="A180" s="9">
        <v>67583</v>
      </c>
      <c r="B180" s="6">
        <v>22</v>
      </c>
      <c r="C180" s="6" t="s">
        <v>70</v>
      </c>
      <c r="D180" s="6">
        <v>2</v>
      </c>
      <c r="E180" s="14">
        <v>34</v>
      </c>
      <c r="F180" s="14">
        <v>37.6</v>
      </c>
      <c r="G180" s="14">
        <v>33.9</v>
      </c>
      <c r="H180" s="14">
        <v>34.1</v>
      </c>
      <c r="I180" s="14">
        <v>34.700000000000003</v>
      </c>
      <c r="J180" s="14">
        <v>32.200000000000003</v>
      </c>
      <c r="K180" s="14">
        <v>31.4</v>
      </c>
      <c r="L180" s="14">
        <v>35</v>
      </c>
      <c r="M180" s="14">
        <v>37.5</v>
      </c>
      <c r="N180" s="14">
        <v>39.5</v>
      </c>
      <c r="O180" s="14">
        <v>40.200000000000003</v>
      </c>
      <c r="P180" s="14">
        <v>37.700000000000003</v>
      </c>
      <c r="Q180" s="14">
        <v>35.200000000000003</v>
      </c>
    </row>
    <row r="181" spans="1:17" s="3" customFormat="1" ht="16" thickBot="1" x14ac:dyDescent="0.4">
      <c r="A181" s="9">
        <v>67583</v>
      </c>
      <c r="B181" s="6">
        <v>22</v>
      </c>
      <c r="C181" s="6" t="s">
        <v>71</v>
      </c>
      <c r="D181" s="6">
        <v>15</v>
      </c>
      <c r="E181" s="149" t="s">
        <v>589</v>
      </c>
      <c r="F181" s="149" t="s">
        <v>590</v>
      </c>
      <c r="G181" s="149" t="s">
        <v>591</v>
      </c>
      <c r="H181" s="149" t="s">
        <v>592</v>
      </c>
      <c r="I181" s="149" t="s">
        <v>593</v>
      </c>
      <c r="J181" s="149" t="s">
        <v>594</v>
      </c>
      <c r="K181" s="149" t="s">
        <v>542</v>
      </c>
      <c r="L181" s="149" t="s">
        <v>595</v>
      </c>
      <c r="M181" s="149" t="s">
        <v>596</v>
      </c>
      <c r="N181" s="200" t="s">
        <v>597</v>
      </c>
      <c r="O181" s="149" t="s">
        <v>598</v>
      </c>
      <c r="P181" s="200" t="s">
        <v>599</v>
      </c>
      <c r="Q181" s="149" t="s">
        <v>600</v>
      </c>
    </row>
    <row r="182" spans="1:17" s="46" customFormat="1" ht="16" thickBot="1" x14ac:dyDescent="0.4">
      <c r="A182" s="47"/>
      <c r="B182" s="48"/>
      <c r="C182" s="48"/>
      <c r="D182" s="48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</row>
    <row r="183" spans="1:17" s="46" customFormat="1" ht="16" thickBot="1" x14ac:dyDescent="0.4">
      <c r="A183" s="47"/>
      <c r="B183" s="48"/>
      <c r="C183" s="48"/>
      <c r="D183" s="48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</row>
    <row r="184" spans="1:17" s="46" customFormat="1" ht="16" thickBot="1" x14ac:dyDescent="0.4">
      <c r="A184" s="53"/>
      <c r="B184" s="54"/>
      <c r="C184" s="54"/>
      <c r="D184" s="54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</row>
    <row r="185" spans="1:17" s="46" customFormat="1" ht="16" thickBot="1" x14ac:dyDescent="0.4">
      <c r="A185" s="42" t="s">
        <v>16</v>
      </c>
      <c r="B185" s="43" t="s">
        <v>17</v>
      </c>
      <c r="C185" s="43" t="s">
        <v>18</v>
      </c>
      <c r="D185" s="44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46" customFormat="1" ht="16" thickBot="1" x14ac:dyDescent="0.4">
      <c r="A186" s="47">
        <v>23</v>
      </c>
      <c r="B186" s="48" t="s">
        <v>88</v>
      </c>
      <c r="C186" s="48" t="s">
        <v>42</v>
      </c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s="46" customFormat="1" ht="16" thickBot="1" x14ac:dyDescent="0.4">
      <c r="A187" s="49"/>
      <c r="B187" s="44"/>
      <c r="C187" s="44"/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2" t="s">
        <v>7</v>
      </c>
      <c r="B188" s="43" t="s">
        <v>16</v>
      </c>
      <c r="C188" s="43" t="s">
        <v>21</v>
      </c>
      <c r="D188" s="43" t="s">
        <v>22</v>
      </c>
      <c r="E188" s="52" t="s">
        <v>23</v>
      </c>
      <c r="F188" s="52" t="s">
        <v>24</v>
      </c>
      <c r="G188" s="52" t="s">
        <v>25</v>
      </c>
      <c r="H188" s="52" t="s">
        <v>26</v>
      </c>
      <c r="I188" s="52" t="s">
        <v>27</v>
      </c>
      <c r="J188" s="52" t="s">
        <v>28</v>
      </c>
      <c r="K188" s="52" t="s">
        <v>29</v>
      </c>
      <c r="L188" s="52" t="s">
        <v>30</v>
      </c>
      <c r="M188" s="52" t="s">
        <v>31</v>
      </c>
      <c r="N188" s="52" t="s">
        <v>32</v>
      </c>
      <c r="O188" s="52" t="s">
        <v>33</v>
      </c>
      <c r="P188" s="52" t="s">
        <v>34</v>
      </c>
      <c r="Q188" s="50" t="s">
        <v>35</v>
      </c>
    </row>
    <row r="189" spans="1:17" s="46" customFormat="1" ht="16" thickBot="1" x14ac:dyDescent="0.4">
      <c r="A189" s="47">
        <v>67583</v>
      </c>
      <c r="B189" s="48">
        <v>23</v>
      </c>
      <c r="C189" s="48" t="s">
        <v>73</v>
      </c>
      <c r="D189" s="48">
        <v>3</v>
      </c>
      <c r="E189" s="51">
        <v>12.4</v>
      </c>
      <c r="F189" s="51">
        <v>13</v>
      </c>
      <c r="G189" s="51">
        <v>9.4</v>
      </c>
      <c r="H189" s="51">
        <v>7.8</v>
      </c>
      <c r="I189" s="51">
        <v>4.7</v>
      </c>
      <c r="J189" s="51">
        <v>0.7</v>
      </c>
      <c r="K189" s="51">
        <v>3</v>
      </c>
      <c r="L189" s="51">
        <v>1.1000000000000001</v>
      </c>
      <c r="M189" s="51">
        <v>7.3</v>
      </c>
      <c r="N189" s="51">
        <v>9</v>
      </c>
      <c r="O189" s="51">
        <v>10</v>
      </c>
      <c r="P189" s="51">
        <v>10.8</v>
      </c>
      <c r="Q189" s="203">
        <f>AVERAGE(E189:P189)</f>
        <v>7.4333333333333336</v>
      </c>
    </row>
    <row r="190" spans="1:17" s="46" customFormat="1" ht="16" thickBot="1" x14ac:dyDescent="0.4">
      <c r="A190" s="47">
        <v>67583</v>
      </c>
      <c r="B190" s="48">
        <v>23</v>
      </c>
      <c r="C190" s="48" t="s">
        <v>74</v>
      </c>
      <c r="D190" s="48">
        <v>16</v>
      </c>
      <c r="E190" s="130" t="s">
        <v>601</v>
      </c>
      <c r="F190" s="130" t="s">
        <v>602</v>
      </c>
      <c r="G190" s="130" t="s">
        <v>603</v>
      </c>
      <c r="H190" s="130" t="s">
        <v>604</v>
      </c>
      <c r="I190" s="130" t="s">
        <v>605</v>
      </c>
      <c r="J190" s="130" t="s">
        <v>606</v>
      </c>
      <c r="K190" s="130" t="s">
        <v>607</v>
      </c>
      <c r="L190" s="130" t="s">
        <v>608</v>
      </c>
      <c r="M190" s="130" t="s">
        <v>609</v>
      </c>
      <c r="N190" s="130" t="s">
        <v>610</v>
      </c>
      <c r="O190" s="130" t="s">
        <v>611</v>
      </c>
      <c r="P190" s="130" t="s">
        <v>547</v>
      </c>
      <c r="Q190" s="203"/>
    </row>
    <row r="191" spans="1:17" s="46" customFormat="1" ht="16" thickBot="1" x14ac:dyDescent="0.4">
      <c r="A191" s="47"/>
      <c r="B191" s="48"/>
      <c r="C191" s="48"/>
      <c r="D191" s="48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</row>
    <row r="192" spans="1:17" s="46" customFormat="1" ht="16" thickBot="1" x14ac:dyDescent="0.4">
      <c r="A192" s="47"/>
      <c r="B192" s="48"/>
      <c r="C192" s="48"/>
      <c r="D192" s="48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 spans="1:17" s="46" customFormat="1" ht="16" thickBot="1" x14ac:dyDescent="0.4">
      <c r="A193" s="53"/>
      <c r="B193" s="54"/>
      <c r="C193" s="54"/>
      <c r="D193" s="54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</row>
    <row r="194" spans="1:17" s="46" customFormat="1" ht="16" thickBot="1" x14ac:dyDescent="0.4">
      <c r="A194" s="42" t="s">
        <v>16</v>
      </c>
      <c r="B194" s="43" t="s">
        <v>17</v>
      </c>
      <c r="C194" s="43" t="s">
        <v>18</v>
      </c>
      <c r="D194" s="44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46" customFormat="1" ht="16" thickBot="1" x14ac:dyDescent="0.4">
      <c r="A195" s="47">
        <v>24</v>
      </c>
      <c r="B195" s="48" t="s">
        <v>100</v>
      </c>
      <c r="C195" s="48" t="s">
        <v>20</v>
      </c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s="46" customFormat="1" ht="16" thickBot="1" x14ac:dyDescent="0.4">
      <c r="A196" s="49"/>
      <c r="B196" s="44"/>
      <c r="C196" s="44"/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2" t="s">
        <v>7</v>
      </c>
      <c r="B197" s="43" t="s">
        <v>16</v>
      </c>
      <c r="C197" s="43" t="s">
        <v>21</v>
      </c>
      <c r="D197" s="43" t="s">
        <v>22</v>
      </c>
      <c r="E197" s="50" t="s">
        <v>23</v>
      </c>
      <c r="F197" s="50" t="s">
        <v>24</v>
      </c>
      <c r="G197" s="50" t="s">
        <v>25</v>
      </c>
      <c r="H197" s="50" t="s">
        <v>26</v>
      </c>
      <c r="I197" s="50" t="s">
        <v>27</v>
      </c>
      <c r="J197" s="50" t="s">
        <v>28</v>
      </c>
      <c r="K197" s="50" t="s">
        <v>29</v>
      </c>
      <c r="L197" s="50" t="s">
        <v>30</v>
      </c>
      <c r="M197" s="50" t="s">
        <v>31</v>
      </c>
      <c r="N197" s="50" t="s">
        <v>32</v>
      </c>
      <c r="O197" s="50" t="s">
        <v>33</v>
      </c>
      <c r="P197" s="50" t="s">
        <v>34</v>
      </c>
      <c r="Q197" s="50" t="s">
        <v>35</v>
      </c>
    </row>
    <row r="198" spans="1:17" s="46" customFormat="1" ht="16" thickBot="1" x14ac:dyDescent="0.4">
      <c r="A198" s="47">
        <v>67583</v>
      </c>
      <c r="B198" s="48">
        <v>24</v>
      </c>
      <c r="C198" s="48" t="s">
        <v>70</v>
      </c>
      <c r="D198" s="48">
        <v>2</v>
      </c>
      <c r="E198" s="14">
        <v>86</v>
      </c>
      <c r="F198" s="14">
        <v>82</v>
      </c>
      <c r="G198" s="14">
        <v>110</v>
      </c>
      <c r="H198" s="14">
        <v>73</v>
      </c>
      <c r="I198" s="14">
        <v>35</v>
      </c>
      <c r="J198" s="14">
        <v>0</v>
      </c>
      <c r="K198" s="14">
        <v>2</v>
      </c>
      <c r="L198" s="14">
        <v>2</v>
      </c>
      <c r="M198" s="14">
        <v>49</v>
      </c>
      <c r="N198" s="14">
        <v>13</v>
      </c>
      <c r="O198" s="14">
        <v>114</v>
      </c>
      <c r="P198" s="15">
        <v>71</v>
      </c>
      <c r="Q198" s="14">
        <f>SUM(E198:P198)</f>
        <v>637</v>
      </c>
    </row>
    <row r="199" spans="1:17" s="46" customFormat="1" ht="16" thickBot="1" x14ac:dyDescent="0.4">
      <c r="A199" s="47">
        <v>67583</v>
      </c>
      <c r="B199" s="48">
        <v>24</v>
      </c>
      <c r="C199" s="48" t="s">
        <v>71</v>
      </c>
      <c r="D199" s="48">
        <v>15</v>
      </c>
      <c r="E199" s="188" t="s">
        <v>556</v>
      </c>
      <c r="F199" s="188" t="s">
        <v>179</v>
      </c>
      <c r="G199" s="188" t="s">
        <v>271</v>
      </c>
      <c r="H199" s="188" t="s">
        <v>558</v>
      </c>
      <c r="I199" s="189" t="s">
        <v>612</v>
      </c>
      <c r="J199" s="188" t="s">
        <v>613</v>
      </c>
      <c r="K199" s="188" t="s">
        <v>614</v>
      </c>
      <c r="L199" s="188" t="s">
        <v>326</v>
      </c>
      <c r="M199" s="188" t="s">
        <v>615</v>
      </c>
      <c r="N199" s="188" t="s">
        <v>616</v>
      </c>
      <c r="O199" s="188" t="s">
        <v>92</v>
      </c>
      <c r="P199" s="188" t="s">
        <v>617</v>
      </c>
      <c r="Q199" s="14"/>
    </row>
    <row r="200" spans="1:17" s="46" customFormat="1" ht="16" thickBot="1" x14ac:dyDescent="0.4">
      <c r="A200" s="47"/>
      <c r="B200" s="48"/>
      <c r="C200" s="48"/>
      <c r="D200" s="48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</row>
    <row r="201" spans="1:17" s="46" customFormat="1" ht="16" thickBot="1" x14ac:dyDescent="0.4">
      <c r="A201" s="47"/>
      <c r="B201" s="48"/>
      <c r="C201" s="48"/>
      <c r="D201" s="48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 spans="1:17" s="46" customFormat="1" ht="15.5" x14ac:dyDescent="0.35">
      <c r="A202" s="53"/>
      <c r="B202" s="54"/>
      <c r="C202" s="54"/>
      <c r="D202" s="54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H127" workbookViewId="0">
      <selection activeCell="H127" sqref="A1:XFD1048576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618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67580</v>
      </c>
      <c r="B10" s="48" t="s">
        <v>619</v>
      </c>
      <c r="C10" s="48" t="s">
        <v>620</v>
      </c>
      <c r="D10" s="87" t="s">
        <v>621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3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201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67580</v>
      </c>
      <c r="B23" s="48">
        <v>1</v>
      </c>
      <c r="C23" s="48" t="s">
        <v>36</v>
      </c>
      <c r="D23" s="48">
        <v>4</v>
      </c>
      <c r="E23" s="14">
        <v>267.96096153846156</v>
      </c>
      <c r="F23" s="14">
        <v>226.33461538461546</v>
      </c>
      <c r="G23" s="14">
        <v>209.46538461538461</v>
      </c>
      <c r="H23" s="14">
        <v>32.333150183150181</v>
      </c>
      <c r="I23" s="14">
        <v>5.7846153846153836</v>
      </c>
      <c r="J23" s="14">
        <v>0</v>
      </c>
      <c r="K23" s="14">
        <v>0</v>
      </c>
      <c r="L23" s="14">
        <v>0.17692307692307691</v>
      </c>
      <c r="M23" s="14">
        <v>0.14615384615384616</v>
      </c>
      <c r="N23" s="14">
        <v>17.269230769230766</v>
      </c>
      <c r="O23" s="14">
        <v>80.869230769230768</v>
      </c>
      <c r="P23" s="14">
        <v>248.30769230769238</v>
      </c>
      <c r="Q23" s="14">
        <v>1088.6479578754579</v>
      </c>
    </row>
    <row r="24" spans="1:17" s="46" customFormat="1" ht="16" thickBot="1" x14ac:dyDescent="0.4">
      <c r="A24" s="47">
        <v>67580</v>
      </c>
      <c r="B24" s="48">
        <v>1</v>
      </c>
      <c r="C24" s="48" t="s">
        <v>37</v>
      </c>
      <c r="D24" s="48">
        <v>98</v>
      </c>
      <c r="E24" s="14">
        <v>26</v>
      </c>
      <c r="F24" s="15">
        <v>26</v>
      </c>
      <c r="G24" s="14">
        <v>26</v>
      </c>
      <c r="H24" s="14">
        <v>26</v>
      </c>
      <c r="I24" s="14">
        <v>26</v>
      </c>
      <c r="J24" s="14">
        <v>26</v>
      </c>
      <c r="K24" s="14">
        <v>26</v>
      </c>
      <c r="L24" s="14">
        <v>26</v>
      </c>
      <c r="M24" s="14">
        <v>26</v>
      </c>
      <c r="N24" s="14">
        <v>26</v>
      </c>
      <c r="O24" s="14">
        <v>26</v>
      </c>
      <c r="P24" s="14">
        <v>26</v>
      </c>
      <c r="Q24" s="14">
        <v>27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46" customFormat="1" ht="16" thickBot="1" x14ac:dyDescent="0.4">
      <c r="A32" s="47">
        <v>67580</v>
      </c>
      <c r="B32" s="48">
        <v>2</v>
      </c>
      <c r="C32" s="48" t="s">
        <v>40</v>
      </c>
      <c r="D32" s="48">
        <v>5</v>
      </c>
      <c r="E32" s="17">
        <v>26</v>
      </c>
      <c r="F32" s="17">
        <v>25</v>
      </c>
      <c r="G32" s="17">
        <v>26</v>
      </c>
      <c r="H32" s="17">
        <v>22</v>
      </c>
      <c r="I32" s="17">
        <v>7</v>
      </c>
      <c r="J32" s="17">
        <v>0</v>
      </c>
      <c r="K32" s="17">
        <v>0</v>
      </c>
      <c r="L32" s="17">
        <v>1</v>
      </c>
      <c r="M32" s="17">
        <v>1</v>
      </c>
      <c r="N32" s="17">
        <v>15</v>
      </c>
      <c r="O32" s="17">
        <v>25</v>
      </c>
      <c r="P32" s="17">
        <v>26</v>
      </c>
      <c r="Q32" s="14">
        <v>174</v>
      </c>
    </row>
    <row r="33" spans="1:17" s="46" customFormat="1" ht="16" thickBot="1" x14ac:dyDescent="0.4">
      <c r="A33" s="47">
        <v>67580</v>
      </c>
      <c r="B33" s="48">
        <v>2</v>
      </c>
      <c r="C33" s="48" t="s">
        <v>37</v>
      </c>
      <c r="D33" s="48">
        <v>98</v>
      </c>
      <c r="E33" s="185">
        <v>26</v>
      </c>
      <c r="F33" s="100">
        <v>26</v>
      </c>
      <c r="G33" s="76">
        <v>26</v>
      </c>
      <c r="H33" s="14">
        <v>26</v>
      </c>
      <c r="I33" s="14">
        <v>26</v>
      </c>
      <c r="J33" s="14">
        <v>26</v>
      </c>
      <c r="K33" s="14">
        <v>26</v>
      </c>
      <c r="L33" s="14">
        <v>26</v>
      </c>
      <c r="M33" s="14">
        <v>26</v>
      </c>
      <c r="N33" s="14">
        <v>26</v>
      </c>
      <c r="O33" s="14">
        <v>26</v>
      </c>
      <c r="P33" s="14">
        <v>26</v>
      </c>
      <c r="Q33" s="14">
        <v>26</v>
      </c>
    </row>
    <row r="34" spans="1:17" s="46" customFormat="1" ht="16" thickBot="1" x14ac:dyDescent="0.4">
      <c r="A34" s="47"/>
      <c r="B34" s="48"/>
      <c r="C34" s="48"/>
      <c r="D34" s="48"/>
      <c r="E34" s="16"/>
      <c r="F34" s="79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67580</v>
      </c>
      <c r="B41" s="48">
        <v>3</v>
      </c>
      <c r="C41" s="48" t="s">
        <v>43</v>
      </c>
      <c r="D41" s="48">
        <v>1</v>
      </c>
      <c r="E41" s="14">
        <v>28.5</v>
      </c>
      <c r="F41" s="14">
        <v>29</v>
      </c>
      <c r="G41" s="14">
        <v>29</v>
      </c>
      <c r="H41" s="14">
        <v>29</v>
      </c>
      <c r="I41" s="14">
        <v>28.4</v>
      </c>
      <c r="J41" s="15">
        <v>27</v>
      </c>
      <c r="K41" s="14">
        <v>26.6</v>
      </c>
      <c r="L41" s="14">
        <v>28.8</v>
      </c>
      <c r="M41" s="14">
        <v>32.1</v>
      </c>
      <c r="N41" s="14">
        <v>33.5</v>
      </c>
      <c r="O41" s="14">
        <v>33.4</v>
      </c>
      <c r="P41" s="14">
        <v>30.2</v>
      </c>
      <c r="Q41" s="14">
        <v>29.625</v>
      </c>
    </row>
    <row r="42" spans="1:17" s="37" customFormat="1" ht="16" thickBot="1" x14ac:dyDescent="0.4">
      <c r="A42" s="47">
        <v>67580</v>
      </c>
      <c r="B42" s="48">
        <v>3</v>
      </c>
      <c r="C42" s="48" t="s">
        <v>37</v>
      </c>
      <c r="D42" s="48">
        <v>98</v>
      </c>
      <c r="E42" s="24">
        <v>20</v>
      </c>
      <c r="F42" s="24">
        <v>23</v>
      </c>
      <c r="G42" s="24">
        <v>22</v>
      </c>
      <c r="H42" s="24">
        <v>23</v>
      </c>
      <c r="I42" s="24">
        <v>22</v>
      </c>
      <c r="J42" s="24">
        <v>22</v>
      </c>
      <c r="K42" s="24">
        <v>18</v>
      </c>
      <c r="L42" s="24">
        <v>22</v>
      </c>
      <c r="M42" s="24">
        <v>24</v>
      </c>
      <c r="N42" s="24">
        <v>21</v>
      </c>
      <c r="O42" s="24">
        <v>21</v>
      </c>
      <c r="P42" s="24">
        <v>23</v>
      </c>
      <c r="Q42" s="14">
        <v>23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37" customFormat="1" ht="16" thickBot="1" x14ac:dyDescent="0.4">
      <c r="A50" s="47">
        <v>67580</v>
      </c>
      <c r="B50" s="48">
        <v>4</v>
      </c>
      <c r="C50" s="48" t="s">
        <v>43</v>
      </c>
      <c r="D50" s="48">
        <v>1</v>
      </c>
      <c r="E50" s="14">
        <v>18.899999999999999</v>
      </c>
      <c r="F50" s="14">
        <v>18.600000000000001</v>
      </c>
      <c r="G50" s="15">
        <v>18.2</v>
      </c>
      <c r="H50" s="14">
        <v>16.600000000000001</v>
      </c>
      <c r="I50" s="14">
        <v>14.2</v>
      </c>
      <c r="J50" s="14">
        <v>12.2</v>
      </c>
      <c r="K50" s="14">
        <v>11.2</v>
      </c>
      <c r="L50" s="14">
        <v>13.4</v>
      </c>
      <c r="M50" s="14">
        <v>16.7</v>
      </c>
      <c r="N50" s="14">
        <v>19.3</v>
      </c>
      <c r="O50" s="14">
        <v>20.2</v>
      </c>
      <c r="P50" s="14">
        <v>19.2</v>
      </c>
      <c r="Q50" s="14">
        <v>16.558333333333334</v>
      </c>
    </row>
    <row r="51" spans="1:17" s="37" customFormat="1" ht="16" thickBot="1" x14ac:dyDescent="0.4">
      <c r="A51" s="47">
        <v>67580</v>
      </c>
      <c r="B51" s="48">
        <v>4</v>
      </c>
      <c r="C51" s="48" t="s">
        <v>37</v>
      </c>
      <c r="D51" s="48">
        <v>98</v>
      </c>
      <c r="E51" s="14">
        <v>18</v>
      </c>
      <c r="F51" s="14">
        <v>18</v>
      </c>
      <c r="G51" s="14">
        <v>17</v>
      </c>
      <c r="H51" s="14">
        <v>18</v>
      </c>
      <c r="I51" s="14">
        <v>17</v>
      </c>
      <c r="J51" s="14">
        <v>16</v>
      </c>
      <c r="K51" s="14">
        <v>13</v>
      </c>
      <c r="L51" s="14">
        <v>16</v>
      </c>
      <c r="M51" s="14">
        <v>18</v>
      </c>
      <c r="N51" s="14">
        <v>15</v>
      </c>
      <c r="O51" s="14">
        <v>16</v>
      </c>
      <c r="P51" s="14">
        <v>17</v>
      </c>
      <c r="Q51" s="14">
        <v>18</v>
      </c>
    </row>
    <row r="52" spans="1:17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37" customFormat="1" ht="16" thickBot="1" x14ac:dyDescent="0.4">
      <c r="A59" s="47">
        <v>67580</v>
      </c>
      <c r="B59" s="48">
        <v>5</v>
      </c>
      <c r="C59" s="48" t="s">
        <v>43</v>
      </c>
      <c r="D59" s="48">
        <v>1</v>
      </c>
      <c r="E59" s="14">
        <v>23.7</v>
      </c>
      <c r="F59" s="14">
        <v>23.8</v>
      </c>
      <c r="G59" s="14">
        <v>23.6</v>
      </c>
      <c r="H59" s="14">
        <v>22.8</v>
      </c>
      <c r="I59" s="14">
        <v>21.299999999999997</v>
      </c>
      <c r="J59" s="14">
        <v>19.600000000000001</v>
      </c>
      <c r="K59" s="14">
        <v>18.899999999999999</v>
      </c>
      <c r="L59" s="14">
        <v>21.1</v>
      </c>
      <c r="M59" s="14">
        <v>24.4</v>
      </c>
      <c r="N59" s="14">
        <v>26.4</v>
      </c>
      <c r="O59" s="14">
        <v>26.799999999999997</v>
      </c>
      <c r="P59" s="14">
        <v>24.7</v>
      </c>
      <c r="Q59" s="14">
        <v>23.091666666666665</v>
      </c>
    </row>
    <row r="60" spans="1:17" s="37" customFormat="1" ht="16" thickBot="1" x14ac:dyDescent="0.4">
      <c r="A60" s="47">
        <v>67580</v>
      </c>
      <c r="B60" s="48">
        <v>5</v>
      </c>
      <c r="C60" s="48" t="s">
        <v>37</v>
      </c>
      <c r="D60" s="48">
        <v>98</v>
      </c>
      <c r="E60" s="14">
        <v>18</v>
      </c>
      <c r="F60" s="14">
        <v>18</v>
      </c>
      <c r="G60" s="14">
        <v>17</v>
      </c>
      <c r="H60" s="14">
        <v>18</v>
      </c>
      <c r="I60" s="14">
        <v>17</v>
      </c>
      <c r="J60" s="14">
        <v>16</v>
      </c>
      <c r="K60" s="14">
        <v>13</v>
      </c>
      <c r="L60" s="14">
        <v>16</v>
      </c>
      <c r="M60" s="14">
        <v>18</v>
      </c>
      <c r="N60" s="14">
        <v>15</v>
      </c>
      <c r="O60" s="14">
        <v>16</v>
      </c>
      <c r="P60" s="14">
        <v>17</v>
      </c>
      <c r="Q60" s="14">
        <v>16.583333333333332</v>
      </c>
    </row>
    <row r="61" spans="1:17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67580</v>
      </c>
      <c r="B69" s="6">
        <v>11</v>
      </c>
      <c r="C69" s="6" t="s">
        <v>47</v>
      </c>
      <c r="D69" s="6">
        <v>6</v>
      </c>
      <c r="E69" s="14">
        <v>105.4</v>
      </c>
      <c r="F69" s="14">
        <v>0</v>
      </c>
      <c r="G69" s="14">
        <v>11.2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51.5</v>
      </c>
      <c r="Q69" s="16">
        <v>440.6</v>
      </c>
    </row>
    <row r="70" spans="1:17" s="3" customFormat="1" ht="16" thickBot="1" x14ac:dyDescent="0.4">
      <c r="A70" s="9">
        <v>67580</v>
      </c>
      <c r="B70" s="6">
        <v>11</v>
      </c>
      <c r="C70" s="6" t="s">
        <v>48</v>
      </c>
      <c r="D70" s="6">
        <v>7</v>
      </c>
      <c r="E70" s="14">
        <v>201.39999999999998</v>
      </c>
      <c r="F70" s="14">
        <v>161.69999999999999</v>
      </c>
      <c r="G70" s="14">
        <v>125.5</v>
      </c>
      <c r="H70" s="14">
        <v>2.9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21.4</v>
      </c>
      <c r="P70" s="14">
        <v>139</v>
      </c>
      <c r="Q70" s="16">
        <v>862.9849999999999</v>
      </c>
    </row>
    <row r="71" spans="1:17" s="3" customFormat="1" ht="16" thickBot="1" x14ac:dyDescent="0.4">
      <c r="A71" s="9">
        <v>67580</v>
      </c>
      <c r="B71" s="6">
        <v>11</v>
      </c>
      <c r="C71" s="6" t="s">
        <v>49</v>
      </c>
      <c r="D71" s="6">
        <v>8</v>
      </c>
      <c r="E71" s="14">
        <v>240.7</v>
      </c>
      <c r="F71" s="15">
        <v>197.1</v>
      </c>
      <c r="G71" s="14">
        <v>176.7</v>
      </c>
      <c r="H71" s="14">
        <v>14.8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0.2</v>
      </c>
      <c r="O71" s="14">
        <v>49.6</v>
      </c>
      <c r="P71" s="14">
        <v>234.1</v>
      </c>
      <c r="Q71" s="16">
        <v>1076.9000000000001</v>
      </c>
    </row>
    <row r="72" spans="1:17" s="3" customFormat="1" ht="16" thickBot="1" x14ac:dyDescent="0.4">
      <c r="A72" s="9">
        <v>67580</v>
      </c>
      <c r="B72" s="6">
        <v>11</v>
      </c>
      <c r="C72" s="6" t="s">
        <v>50</v>
      </c>
      <c r="D72" s="6">
        <v>9</v>
      </c>
      <c r="E72" s="14">
        <v>294.5</v>
      </c>
      <c r="F72" s="14">
        <v>257.5</v>
      </c>
      <c r="G72" s="14">
        <v>224.2</v>
      </c>
      <c r="H72" s="14">
        <v>32.199999999999996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9.6999999999999993</v>
      </c>
      <c r="O72" s="14">
        <v>84.8</v>
      </c>
      <c r="P72" s="14">
        <v>286.09999999999997</v>
      </c>
      <c r="Q72" s="16">
        <v>1153.5</v>
      </c>
    </row>
    <row r="73" spans="1:17" s="3" customFormat="1" ht="16" thickBot="1" x14ac:dyDescent="0.4">
      <c r="A73" s="9">
        <v>67580</v>
      </c>
      <c r="B73" s="6">
        <v>11</v>
      </c>
      <c r="C73" s="6" t="s">
        <v>51</v>
      </c>
      <c r="D73" s="6">
        <v>10</v>
      </c>
      <c r="E73" s="14">
        <v>334.79999999999995</v>
      </c>
      <c r="F73" s="15">
        <v>311.3</v>
      </c>
      <c r="G73" s="14">
        <v>290.20000000000005</v>
      </c>
      <c r="H73" s="14">
        <v>55.199999999999996</v>
      </c>
      <c r="I73" s="14">
        <v>2.1</v>
      </c>
      <c r="J73" s="14">
        <v>0</v>
      </c>
      <c r="K73" s="14">
        <v>0</v>
      </c>
      <c r="L73" s="14">
        <v>0</v>
      </c>
      <c r="M73" s="14">
        <v>0</v>
      </c>
      <c r="N73" s="14">
        <v>29.2</v>
      </c>
      <c r="O73" s="14">
        <v>124.5</v>
      </c>
      <c r="P73" s="14">
        <v>308</v>
      </c>
      <c r="Q73" s="16">
        <v>1248.3</v>
      </c>
    </row>
    <row r="74" spans="1:17" s="3" customFormat="1" ht="16" thickBot="1" x14ac:dyDescent="0.4">
      <c r="A74" s="9">
        <v>67580</v>
      </c>
      <c r="B74" s="6">
        <v>11</v>
      </c>
      <c r="C74" s="6" t="s">
        <v>52</v>
      </c>
      <c r="D74" s="6">
        <v>11</v>
      </c>
      <c r="E74" s="14">
        <v>504.5</v>
      </c>
      <c r="F74" s="14">
        <v>407.79999999999995</v>
      </c>
      <c r="G74" s="14">
        <v>459.5</v>
      </c>
      <c r="H74" s="14">
        <v>117.4</v>
      </c>
      <c r="I74" s="14">
        <v>54.699999999999996</v>
      </c>
      <c r="J74" s="14">
        <v>0</v>
      </c>
      <c r="K74" s="14">
        <v>0</v>
      </c>
      <c r="L74" s="15">
        <v>4</v>
      </c>
      <c r="M74" s="14">
        <v>3.6</v>
      </c>
      <c r="N74" s="14">
        <v>133.19999999999999</v>
      </c>
      <c r="O74" s="14">
        <v>266.7</v>
      </c>
      <c r="P74" s="14">
        <v>629.09999999999991</v>
      </c>
      <c r="Q74" s="16">
        <v>1946.9999999999998</v>
      </c>
    </row>
    <row r="75" spans="1:17" s="3" customFormat="1" ht="16" thickBot="1" x14ac:dyDescent="0.4">
      <c r="A75" s="9">
        <v>67580</v>
      </c>
      <c r="B75" s="6">
        <v>11</v>
      </c>
      <c r="C75" s="6" t="s">
        <v>37</v>
      </c>
      <c r="D75" s="6">
        <v>98</v>
      </c>
      <c r="E75" s="14">
        <v>26</v>
      </c>
      <c r="F75" s="14">
        <v>26</v>
      </c>
      <c r="G75" s="14">
        <v>26</v>
      </c>
      <c r="H75" s="14">
        <v>26</v>
      </c>
      <c r="I75" s="14">
        <v>26</v>
      </c>
      <c r="J75" s="14">
        <v>26</v>
      </c>
      <c r="K75" s="14">
        <v>26</v>
      </c>
      <c r="L75" s="14">
        <v>26</v>
      </c>
      <c r="M75" s="14">
        <v>26</v>
      </c>
      <c r="N75" s="14">
        <v>26</v>
      </c>
      <c r="O75" s="14">
        <v>26</v>
      </c>
      <c r="P75" s="14">
        <v>26</v>
      </c>
      <c r="Q75" s="14">
        <v>26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67580</v>
      </c>
      <c r="B81" s="6">
        <v>12</v>
      </c>
      <c r="C81" s="6" t="s">
        <v>39</v>
      </c>
      <c r="D81" s="6">
        <v>5</v>
      </c>
      <c r="E81" s="14">
        <v>23</v>
      </c>
      <c r="F81" s="14">
        <v>22</v>
      </c>
      <c r="G81" s="14">
        <v>23</v>
      </c>
      <c r="H81" s="14">
        <v>23</v>
      </c>
      <c r="I81" s="14">
        <v>22</v>
      </c>
      <c r="J81" s="14">
        <v>21</v>
      </c>
      <c r="K81" s="14">
        <v>22</v>
      </c>
      <c r="L81" s="15">
        <v>23</v>
      </c>
      <c r="M81" s="14">
        <v>21</v>
      </c>
      <c r="N81" s="14">
        <v>23</v>
      </c>
      <c r="O81" s="14">
        <v>23</v>
      </c>
      <c r="P81" s="14">
        <v>22</v>
      </c>
      <c r="Q81" s="14">
        <v>22.333333333333332</v>
      </c>
    </row>
    <row r="82" spans="1:17" s="3" customFormat="1" ht="16" thickBot="1" x14ac:dyDescent="0.4">
      <c r="A82" s="9">
        <v>67580</v>
      </c>
      <c r="B82" s="6">
        <v>12</v>
      </c>
      <c r="C82" s="6" t="s">
        <v>37</v>
      </c>
      <c r="D82" s="6">
        <v>98</v>
      </c>
      <c r="E82" s="14">
        <v>23</v>
      </c>
      <c r="F82" s="14">
        <v>22</v>
      </c>
      <c r="G82" s="14">
        <v>23</v>
      </c>
      <c r="H82" s="14">
        <v>23</v>
      </c>
      <c r="I82" s="14">
        <v>22</v>
      </c>
      <c r="J82" s="14">
        <v>24</v>
      </c>
      <c r="K82" s="14">
        <v>24</v>
      </c>
      <c r="L82" s="14">
        <v>23</v>
      </c>
      <c r="M82" s="14">
        <v>21</v>
      </c>
      <c r="N82" s="14">
        <v>23</v>
      </c>
      <c r="O82" s="14">
        <v>23</v>
      </c>
      <c r="P82" s="14">
        <v>22</v>
      </c>
      <c r="Q82" s="14">
        <v>22.75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67580</v>
      </c>
      <c r="B90" s="6">
        <v>12</v>
      </c>
      <c r="C90" s="6" t="s">
        <v>39</v>
      </c>
      <c r="D90" s="6">
        <v>5</v>
      </c>
      <c r="E90" s="14">
        <v>2</v>
      </c>
      <c r="F90" s="14">
        <v>6</v>
      </c>
      <c r="G90" s="14">
        <v>7</v>
      </c>
      <c r="H90" s="14">
        <v>4</v>
      </c>
      <c r="I90" s="14">
        <v>1</v>
      </c>
      <c r="J90" s="14">
        <v>0</v>
      </c>
      <c r="K90" s="14">
        <v>0</v>
      </c>
      <c r="L90" s="14">
        <v>4</v>
      </c>
      <c r="M90" s="14">
        <v>21</v>
      </c>
      <c r="N90" s="14">
        <v>23</v>
      </c>
      <c r="O90" s="14">
        <v>23</v>
      </c>
      <c r="P90" s="14">
        <v>13</v>
      </c>
      <c r="Q90" s="14">
        <v>8.6666666666666661</v>
      </c>
    </row>
    <row r="91" spans="1:17" s="3" customFormat="1" ht="16" thickBot="1" x14ac:dyDescent="0.4">
      <c r="A91" s="9">
        <v>67580</v>
      </c>
      <c r="B91" s="6">
        <v>12</v>
      </c>
      <c r="C91" s="6" t="s">
        <v>37</v>
      </c>
      <c r="D91" s="6">
        <v>98</v>
      </c>
      <c r="E91" s="14">
        <v>23</v>
      </c>
      <c r="F91" s="14">
        <v>22</v>
      </c>
      <c r="G91" s="14">
        <v>23</v>
      </c>
      <c r="H91" s="14">
        <v>23</v>
      </c>
      <c r="I91" s="14">
        <v>22</v>
      </c>
      <c r="J91" s="14">
        <v>24</v>
      </c>
      <c r="K91" s="14">
        <v>24</v>
      </c>
      <c r="L91" s="14">
        <v>23</v>
      </c>
      <c r="M91" s="14">
        <v>21</v>
      </c>
      <c r="N91" s="14">
        <v>23</v>
      </c>
      <c r="O91" s="14">
        <v>23</v>
      </c>
      <c r="P91" s="14">
        <v>22</v>
      </c>
      <c r="Q91" s="14">
        <v>22.75</v>
      </c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4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67580</v>
      </c>
      <c r="B99" s="6">
        <v>12</v>
      </c>
      <c r="C99" s="6" t="s">
        <v>39</v>
      </c>
      <c r="D99" s="6">
        <v>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2</v>
      </c>
      <c r="O99" s="16">
        <v>3</v>
      </c>
      <c r="P99" s="16">
        <v>0</v>
      </c>
      <c r="Q99" s="16">
        <v>0.41666666666666669</v>
      </c>
    </row>
    <row r="100" spans="1:17" s="3" customFormat="1" ht="16" thickBot="1" x14ac:dyDescent="0.4">
      <c r="A100" s="9">
        <v>67580</v>
      </c>
      <c r="B100" s="6">
        <v>12</v>
      </c>
      <c r="C100" s="6" t="s">
        <v>37</v>
      </c>
      <c r="D100" s="6">
        <v>98</v>
      </c>
      <c r="E100" s="14">
        <v>23</v>
      </c>
      <c r="F100" s="14">
        <v>22</v>
      </c>
      <c r="G100" s="14">
        <v>23</v>
      </c>
      <c r="H100" s="14">
        <v>23</v>
      </c>
      <c r="I100" s="14">
        <v>22</v>
      </c>
      <c r="J100" s="14">
        <v>24</v>
      </c>
      <c r="K100" s="14">
        <v>24</v>
      </c>
      <c r="L100" s="14">
        <v>23</v>
      </c>
      <c r="M100" s="14">
        <v>21</v>
      </c>
      <c r="N100" s="14">
        <v>23</v>
      </c>
      <c r="O100" s="14">
        <v>23</v>
      </c>
      <c r="P100" s="14">
        <v>22</v>
      </c>
      <c r="Q100" s="16">
        <v>22.75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67580</v>
      </c>
      <c r="B108" s="6">
        <v>12</v>
      </c>
      <c r="C108" s="6" t="s">
        <v>39</v>
      </c>
      <c r="D108" s="6">
        <v>5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</row>
    <row r="109" spans="1:17" s="3" customFormat="1" ht="16" thickBot="1" x14ac:dyDescent="0.4">
      <c r="A109" s="9">
        <v>67580</v>
      </c>
      <c r="B109" s="6">
        <v>12</v>
      </c>
      <c r="C109" s="6" t="s">
        <v>37</v>
      </c>
      <c r="D109" s="6">
        <v>98</v>
      </c>
      <c r="E109" s="14">
        <v>23</v>
      </c>
      <c r="F109" s="14">
        <v>22</v>
      </c>
      <c r="G109" s="14">
        <v>23</v>
      </c>
      <c r="H109" s="14">
        <v>23</v>
      </c>
      <c r="I109" s="14">
        <v>22</v>
      </c>
      <c r="J109" s="14">
        <v>24</v>
      </c>
      <c r="K109" s="14">
        <v>24</v>
      </c>
      <c r="L109" s="14">
        <v>23</v>
      </c>
      <c r="M109" s="14">
        <v>21</v>
      </c>
      <c r="N109" s="14">
        <v>23</v>
      </c>
      <c r="O109" s="14">
        <v>23</v>
      </c>
      <c r="P109" s="14">
        <v>22</v>
      </c>
      <c r="Q109" s="14">
        <v>22.75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67580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67580</v>
      </c>
      <c r="B118" s="6">
        <v>14</v>
      </c>
      <c r="C118" s="6" t="s">
        <v>37</v>
      </c>
      <c r="D118" s="6">
        <v>98</v>
      </c>
      <c r="E118" s="3">
        <v>23</v>
      </c>
      <c r="F118" s="3">
        <v>22</v>
      </c>
      <c r="G118" s="3">
        <v>23</v>
      </c>
      <c r="H118" s="3">
        <v>23</v>
      </c>
      <c r="I118" s="3">
        <v>22</v>
      </c>
      <c r="J118" s="3">
        <v>24</v>
      </c>
      <c r="K118" s="3">
        <v>24</v>
      </c>
      <c r="L118" s="3">
        <v>23</v>
      </c>
      <c r="M118" s="3">
        <v>21</v>
      </c>
      <c r="N118" s="3">
        <v>23</v>
      </c>
      <c r="O118" s="3">
        <v>23</v>
      </c>
      <c r="P118" s="3">
        <v>22</v>
      </c>
      <c r="Q118" s="3">
        <v>22.75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67580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</row>
    <row r="127" spans="1:17" s="3" customFormat="1" ht="16" thickBot="1" x14ac:dyDescent="0.4">
      <c r="A127" s="9">
        <v>67580</v>
      </c>
      <c r="B127" s="6">
        <v>15</v>
      </c>
      <c r="C127" s="6" t="s">
        <v>37</v>
      </c>
      <c r="D127" s="6">
        <v>98</v>
      </c>
      <c r="E127" s="14">
        <v>18</v>
      </c>
      <c r="F127" s="14">
        <v>17</v>
      </c>
      <c r="G127" s="15">
        <v>18</v>
      </c>
      <c r="H127" s="14">
        <v>17</v>
      </c>
      <c r="I127" s="14">
        <v>16</v>
      </c>
      <c r="J127" s="14">
        <v>13</v>
      </c>
      <c r="K127" s="14">
        <v>16</v>
      </c>
      <c r="L127" s="14">
        <v>18</v>
      </c>
      <c r="M127" s="14">
        <v>15</v>
      </c>
      <c r="N127" s="14">
        <v>16</v>
      </c>
      <c r="O127" s="15">
        <v>17</v>
      </c>
      <c r="P127" s="14">
        <v>18</v>
      </c>
      <c r="Q127" s="14">
        <v>20.583333333333332</v>
      </c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7" s="3" customFormat="1" ht="16" thickBot="1" x14ac:dyDescent="0.4">
      <c r="A135" s="9">
        <v>67580</v>
      </c>
      <c r="B135" s="6">
        <v>16</v>
      </c>
      <c r="C135" s="6" t="s">
        <v>39</v>
      </c>
      <c r="D135" s="6">
        <v>5</v>
      </c>
      <c r="E135" s="14">
        <v>26</v>
      </c>
      <c r="F135" s="14">
        <v>25</v>
      </c>
      <c r="G135" s="14">
        <v>26</v>
      </c>
      <c r="H135" s="14">
        <v>20</v>
      </c>
      <c r="I135" s="14">
        <v>5</v>
      </c>
      <c r="J135" s="14">
        <v>0</v>
      </c>
      <c r="K135" s="14">
        <v>0</v>
      </c>
      <c r="L135" s="15">
        <v>0</v>
      </c>
      <c r="M135" s="14">
        <v>0</v>
      </c>
      <c r="N135" s="14">
        <v>13</v>
      </c>
      <c r="O135" s="14">
        <v>24</v>
      </c>
      <c r="P135" s="14">
        <v>26</v>
      </c>
      <c r="Q135" s="14">
        <v>165</v>
      </c>
    </row>
    <row r="136" spans="1:17" s="3" customFormat="1" ht="16" thickBot="1" x14ac:dyDescent="0.4">
      <c r="A136" s="9">
        <v>67580</v>
      </c>
      <c r="B136" s="6">
        <v>16</v>
      </c>
      <c r="C136" s="6" t="s">
        <v>37</v>
      </c>
      <c r="D136" s="6">
        <v>98</v>
      </c>
      <c r="E136" s="24">
        <v>26</v>
      </c>
      <c r="F136" s="24">
        <v>26</v>
      </c>
      <c r="G136" s="24">
        <v>26</v>
      </c>
      <c r="H136" s="24">
        <v>26</v>
      </c>
      <c r="I136" s="24">
        <v>26</v>
      </c>
      <c r="J136" s="24">
        <v>26</v>
      </c>
      <c r="K136" s="24">
        <v>26</v>
      </c>
      <c r="L136" s="24">
        <v>26</v>
      </c>
      <c r="M136" s="24">
        <v>26</v>
      </c>
      <c r="N136" s="24">
        <v>26</v>
      </c>
      <c r="O136" s="24">
        <v>26</v>
      </c>
      <c r="P136" s="24">
        <v>26</v>
      </c>
      <c r="Q136" s="14">
        <v>26</v>
      </c>
    </row>
    <row r="137" spans="1:17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7" s="3" customFormat="1" ht="16" thickBot="1" x14ac:dyDescent="0.4">
      <c r="A144" s="9">
        <v>67580</v>
      </c>
      <c r="B144" s="6">
        <v>16</v>
      </c>
      <c r="C144" s="6" t="s">
        <v>39</v>
      </c>
      <c r="D144" s="6">
        <v>5</v>
      </c>
      <c r="E144" s="14">
        <v>26</v>
      </c>
      <c r="F144" s="14">
        <v>25</v>
      </c>
      <c r="G144" s="14">
        <v>26</v>
      </c>
      <c r="H144" s="14">
        <v>17</v>
      </c>
      <c r="I144" s="14">
        <v>4</v>
      </c>
      <c r="J144" s="14">
        <v>0</v>
      </c>
      <c r="K144" s="14">
        <v>0</v>
      </c>
      <c r="L144" s="15">
        <v>0</v>
      </c>
      <c r="M144" s="14">
        <v>0</v>
      </c>
      <c r="N144" s="14">
        <v>10</v>
      </c>
      <c r="O144" s="14">
        <v>22</v>
      </c>
      <c r="P144" s="14">
        <v>26</v>
      </c>
      <c r="Q144" s="14">
        <v>156</v>
      </c>
    </row>
    <row r="145" spans="1:17" s="3" customFormat="1" ht="16" thickBot="1" x14ac:dyDescent="0.4">
      <c r="A145" s="9">
        <v>67580</v>
      </c>
      <c r="B145" s="6">
        <v>16</v>
      </c>
      <c r="C145" s="6" t="s">
        <v>37</v>
      </c>
      <c r="D145" s="6">
        <v>98</v>
      </c>
      <c r="E145" s="14">
        <v>26</v>
      </c>
      <c r="F145" s="15">
        <v>26</v>
      </c>
      <c r="G145" s="14">
        <v>26</v>
      </c>
      <c r="H145" s="14">
        <v>26</v>
      </c>
      <c r="I145" s="15">
        <v>26</v>
      </c>
      <c r="J145" s="14">
        <v>26</v>
      </c>
      <c r="K145" s="14">
        <v>26</v>
      </c>
      <c r="L145" s="14">
        <v>26</v>
      </c>
      <c r="M145" s="14">
        <v>26</v>
      </c>
      <c r="N145" s="14">
        <v>26</v>
      </c>
      <c r="O145" s="14">
        <v>26</v>
      </c>
      <c r="P145" s="14">
        <v>26</v>
      </c>
      <c r="Q145" s="14">
        <v>26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67580</v>
      </c>
      <c r="B153" s="6">
        <v>16</v>
      </c>
      <c r="C153" s="6" t="s">
        <v>39</v>
      </c>
      <c r="D153" s="6">
        <v>5</v>
      </c>
      <c r="E153" s="14">
        <v>26</v>
      </c>
      <c r="F153" s="14">
        <v>24</v>
      </c>
      <c r="G153" s="14">
        <v>24</v>
      </c>
      <c r="H153" s="14">
        <v>6</v>
      </c>
      <c r="I153" s="14">
        <v>1</v>
      </c>
      <c r="J153" s="14">
        <v>0</v>
      </c>
      <c r="K153" s="14">
        <v>0</v>
      </c>
      <c r="L153" s="14">
        <v>0</v>
      </c>
      <c r="M153" s="14">
        <v>0</v>
      </c>
      <c r="N153" s="14">
        <v>2</v>
      </c>
      <c r="O153" s="14">
        <v>15</v>
      </c>
      <c r="P153" s="14">
        <v>26</v>
      </c>
      <c r="Q153" s="14">
        <v>26</v>
      </c>
    </row>
    <row r="154" spans="1:17" s="3" customFormat="1" ht="16" thickBot="1" x14ac:dyDescent="0.4">
      <c r="A154" s="9">
        <v>67580</v>
      </c>
      <c r="B154" s="6">
        <v>16</v>
      </c>
      <c r="C154" s="6" t="s">
        <v>37</v>
      </c>
      <c r="D154" s="6">
        <v>98</v>
      </c>
      <c r="E154" s="14">
        <v>26</v>
      </c>
      <c r="F154" s="15">
        <v>26</v>
      </c>
      <c r="G154" s="14">
        <v>26</v>
      </c>
      <c r="H154" s="14">
        <v>26</v>
      </c>
      <c r="I154" s="15">
        <v>26</v>
      </c>
      <c r="J154" s="14">
        <v>26</v>
      </c>
      <c r="K154" s="14">
        <v>26</v>
      </c>
      <c r="L154" s="14">
        <v>26</v>
      </c>
      <c r="M154" s="14">
        <v>26</v>
      </c>
      <c r="N154" s="14">
        <v>26</v>
      </c>
      <c r="O154" s="14">
        <v>26</v>
      </c>
      <c r="P154" s="14">
        <v>26</v>
      </c>
      <c r="Q154" s="14">
        <v>26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67580</v>
      </c>
      <c r="B162" s="6">
        <v>16</v>
      </c>
      <c r="C162" s="6" t="s">
        <v>39</v>
      </c>
      <c r="D162" s="6">
        <v>5</v>
      </c>
      <c r="E162" s="16">
        <v>26</v>
      </c>
      <c r="F162" s="16">
        <v>23</v>
      </c>
      <c r="G162" s="16">
        <v>22</v>
      </c>
      <c r="H162" s="16">
        <v>1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1</v>
      </c>
      <c r="O162" s="16">
        <v>9</v>
      </c>
      <c r="P162" s="16">
        <v>24</v>
      </c>
      <c r="Q162" s="16">
        <v>106</v>
      </c>
      <c r="R162" s="18"/>
    </row>
    <row r="163" spans="1:18" s="3" customFormat="1" ht="16" thickBot="1" x14ac:dyDescent="0.4">
      <c r="A163" s="9">
        <v>67580</v>
      </c>
      <c r="B163" s="6">
        <v>16</v>
      </c>
      <c r="C163" s="6" t="s">
        <v>37</v>
      </c>
      <c r="D163" s="6">
        <v>98</v>
      </c>
      <c r="E163" s="14">
        <v>26</v>
      </c>
      <c r="F163" s="15">
        <v>26</v>
      </c>
      <c r="G163" s="14">
        <v>26</v>
      </c>
      <c r="H163" s="14">
        <v>26</v>
      </c>
      <c r="I163" s="15">
        <v>26</v>
      </c>
      <c r="J163" s="14">
        <v>26</v>
      </c>
      <c r="K163" s="14">
        <v>26</v>
      </c>
      <c r="L163" s="14">
        <v>26</v>
      </c>
      <c r="M163" s="14">
        <v>26</v>
      </c>
      <c r="N163" s="14">
        <v>26</v>
      </c>
      <c r="O163" s="14">
        <v>26</v>
      </c>
      <c r="P163" s="14">
        <v>26</v>
      </c>
      <c r="Q163" s="14">
        <v>26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67580</v>
      </c>
      <c r="B171" s="6">
        <v>16</v>
      </c>
      <c r="C171" s="6" t="s">
        <v>39</v>
      </c>
      <c r="D171" s="6">
        <v>5</v>
      </c>
      <c r="E171" s="16">
        <v>24</v>
      </c>
      <c r="F171" s="16">
        <v>23</v>
      </c>
      <c r="G171" s="16">
        <v>19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4</v>
      </c>
      <c r="P171" s="16">
        <v>19</v>
      </c>
      <c r="Q171" s="16">
        <v>89</v>
      </c>
      <c r="R171" s="18"/>
    </row>
    <row r="172" spans="1:18" s="3" customFormat="1" ht="16" thickBot="1" x14ac:dyDescent="0.4">
      <c r="A172" s="9">
        <v>67580</v>
      </c>
      <c r="B172" s="6">
        <v>16</v>
      </c>
      <c r="C172" s="6" t="s">
        <v>37</v>
      </c>
      <c r="D172" s="6">
        <v>98</v>
      </c>
      <c r="E172" s="14">
        <v>26</v>
      </c>
      <c r="F172" s="15">
        <v>26</v>
      </c>
      <c r="G172" s="14">
        <v>26</v>
      </c>
      <c r="H172" s="14">
        <v>26</v>
      </c>
      <c r="I172" s="15">
        <v>26</v>
      </c>
      <c r="J172" s="14">
        <v>26</v>
      </c>
      <c r="K172" s="14">
        <v>26</v>
      </c>
      <c r="L172" s="14">
        <v>26</v>
      </c>
      <c r="M172" s="14">
        <v>26</v>
      </c>
      <c r="N172" s="14">
        <v>26</v>
      </c>
      <c r="O172" s="14">
        <v>26</v>
      </c>
      <c r="P172" s="14">
        <v>26</v>
      </c>
      <c r="Q172" s="14">
        <v>26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67580</v>
      </c>
      <c r="B182" s="6">
        <v>20</v>
      </c>
      <c r="C182" s="6" t="s">
        <v>70</v>
      </c>
      <c r="D182" s="6">
        <v>2</v>
      </c>
      <c r="E182" s="24">
        <v>31.3</v>
      </c>
      <c r="F182" s="24">
        <v>31.9</v>
      </c>
      <c r="G182" s="24">
        <v>31.2</v>
      </c>
      <c r="H182" s="24">
        <v>31.4</v>
      </c>
      <c r="I182" s="25">
        <v>30.4</v>
      </c>
      <c r="J182" s="24">
        <v>28.2</v>
      </c>
      <c r="K182" s="24">
        <v>29.2</v>
      </c>
      <c r="L182" s="24">
        <v>30.7</v>
      </c>
      <c r="M182" s="24">
        <v>34.200000000000003</v>
      </c>
      <c r="N182" s="25">
        <v>35.299999999999997</v>
      </c>
      <c r="O182" s="24">
        <v>36.4</v>
      </c>
      <c r="P182" s="24">
        <v>33.4</v>
      </c>
      <c r="Q182" s="14">
        <v>31.966666666666665</v>
      </c>
    </row>
    <row r="183" spans="1:17" s="3" customFormat="1" ht="16" thickBot="1" x14ac:dyDescent="0.4">
      <c r="A183" s="9">
        <v>67580</v>
      </c>
      <c r="B183" s="6">
        <v>20</v>
      </c>
      <c r="C183" s="6" t="s">
        <v>71</v>
      </c>
      <c r="D183" s="6">
        <v>15</v>
      </c>
      <c r="E183" s="149">
        <v>2016</v>
      </c>
      <c r="F183" s="149">
        <v>1992</v>
      </c>
      <c r="G183" s="149">
        <v>2016</v>
      </c>
      <c r="H183" s="149">
        <v>2020</v>
      </c>
      <c r="I183" s="149">
        <v>1992</v>
      </c>
      <c r="J183" s="149">
        <v>2011</v>
      </c>
      <c r="K183" s="149">
        <v>2002</v>
      </c>
      <c r="L183" s="149">
        <v>2018</v>
      </c>
      <c r="M183" s="149">
        <v>2013</v>
      </c>
      <c r="N183" s="149">
        <v>2015</v>
      </c>
      <c r="O183" s="149">
        <v>2020</v>
      </c>
      <c r="P183" s="149">
        <v>2014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67580</v>
      </c>
      <c r="B191" s="6">
        <v>21</v>
      </c>
      <c r="C191" s="6" t="s">
        <v>73</v>
      </c>
      <c r="D191" s="6"/>
      <c r="E191" s="14">
        <v>19.8</v>
      </c>
      <c r="F191" s="14">
        <v>19.8</v>
      </c>
      <c r="G191" s="14">
        <v>19.399999999999999</v>
      </c>
      <c r="H191" s="14">
        <v>17.7</v>
      </c>
      <c r="I191" s="14">
        <v>15.9</v>
      </c>
      <c r="J191" s="15">
        <v>13.9</v>
      </c>
      <c r="K191" s="14">
        <v>12.3</v>
      </c>
      <c r="L191" s="14">
        <v>14.9</v>
      </c>
      <c r="M191" s="14">
        <v>17.7</v>
      </c>
      <c r="N191" s="14">
        <v>21.3</v>
      </c>
      <c r="O191" s="14">
        <v>21.2</v>
      </c>
      <c r="P191" s="14">
        <v>20.2</v>
      </c>
      <c r="Q191" s="14">
        <v>17.841666666666665</v>
      </c>
    </row>
    <row r="192" spans="1:17" s="3" customFormat="1" ht="16" thickBot="1" x14ac:dyDescent="0.4">
      <c r="A192" s="9">
        <v>67580</v>
      </c>
      <c r="B192" s="6">
        <v>21</v>
      </c>
      <c r="C192" s="6" t="s">
        <v>74</v>
      </c>
      <c r="D192" s="6">
        <v>16</v>
      </c>
      <c r="E192" s="149">
        <v>1998</v>
      </c>
      <c r="F192" s="149">
        <v>2020</v>
      </c>
      <c r="G192" s="149">
        <v>1998</v>
      </c>
      <c r="H192" s="149">
        <v>2010</v>
      </c>
      <c r="I192" s="149">
        <v>2018</v>
      </c>
      <c r="J192" s="149">
        <v>1997</v>
      </c>
      <c r="K192" s="149">
        <v>2010</v>
      </c>
      <c r="L192" s="149">
        <v>2019</v>
      </c>
      <c r="M192" s="149">
        <v>2002</v>
      </c>
      <c r="N192" s="149">
        <v>2017</v>
      </c>
      <c r="O192" s="149">
        <v>2019</v>
      </c>
      <c r="P192" s="149">
        <v>2019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5" t="s">
        <v>7</v>
      </c>
      <c r="B199" s="8" t="s">
        <v>16</v>
      </c>
      <c r="C199" s="8" t="s">
        <v>21</v>
      </c>
      <c r="D199" s="8" t="s">
        <v>22</v>
      </c>
      <c r="E199" s="13" t="s">
        <v>23</v>
      </c>
      <c r="F199" s="13" t="s">
        <v>24</v>
      </c>
      <c r="G199" s="13" t="s">
        <v>25</v>
      </c>
      <c r="H199" s="13" t="s">
        <v>26</v>
      </c>
      <c r="I199" s="13" t="s">
        <v>27</v>
      </c>
      <c r="J199" s="13" t="s">
        <v>28</v>
      </c>
      <c r="K199" s="13" t="s">
        <v>29</v>
      </c>
      <c r="L199" s="13" t="s">
        <v>30</v>
      </c>
      <c r="M199" s="13" t="s">
        <v>31</v>
      </c>
      <c r="N199" s="13" t="s">
        <v>32</v>
      </c>
      <c r="O199" s="13" t="s">
        <v>33</v>
      </c>
      <c r="P199" s="13" t="s">
        <v>34</v>
      </c>
      <c r="Q199" s="13" t="s">
        <v>35</v>
      </c>
    </row>
    <row r="200" spans="1:17" s="3" customFormat="1" ht="16" thickBot="1" x14ac:dyDescent="0.4">
      <c r="A200" s="9">
        <v>67580</v>
      </c>
      <c r="B200" s="6">
        <v>22</v>
      </c>
      <c r="C200" s="6" t="s">
        <v>70</v>
      </c>
      <c r="D200" s="6">
        <v>2</v>
      </c>
      <c r="E200" s="14">
        <v>36.1</v>
      </c>
      <c r="F200" s="14">
        <v>39.200000000000003</v>
      </c>
      <c r="G200" s="14">
        <v>34</v>
      </c>
      <c r="H200" s="14">
        <v>35.299999999999997</v>
      </c>
      <c r="I200" s="14">
        <v>33.200000000000003</v>
      </c>
      <c r="J200" s="14">
        <v>32.200000000000003</v>
      </c>
      <c r="K200" s="14">
        <v>32.200000000000003</v>
      </c>
      <c r="L200" s="14">
        <v>34.9</v>
      </c>
      <c r="M200" s="14">
        <v>39.4</v>
      </c>
      <c r="N200" s="14">
        <v>40</v>
      </c>
      <c r="O200" s="14">
        <v>39.5</v>
      </c>
      <c r="P200" s="14">
        <v>39</v>
      </c>
      <c r="Q200" s="14">
        <v>36.742857142857147</v>
      </c>
    </row>
    <row r="201" spans="1:17" s="3" customFormat="1" ht="16" thickBot="1" x14ac:dyDescent="0.4">
      <c r="A201" s="9">
        <v>67580</v>
      </c>
      <c r="B201" s="6">
        <v>22</v>
      </c>
      <c r="C201" s="6" t="s">
        <v>71</v>
      </c>
      <c r="D201" s="6">
        <v>15</v>
      </c>
      <c r="E201" s="149" t="s">
        <v>125</v>
      </c>
      <c r="F201" s="149" t="s">
        <v>622</v>
      </c>
      <c r="G201" s="149" t="s">
        <v>342</v>
      </c>
      <c r="H201" s="149" t="s">
        <v>305</v>
      </c>
      <c r="I201" s="149" t="s">
        <v>180</v>
      </c>
      <c r="J201" s="149" t="s">
        <v>623</v>
      </c>
      <c r="K201" s="149" t="s">
        <v>624</v>
      </c>
      <c r="L201" s="149" t="s">
        <v>625</v>
      </c>
      <c r="M201" s="149" t="s">
        <v>626</v>
      </c>
      <c r="N201" s="200" t="s">
        <v>170</v>
      </c>
      <c r="O201" s="149" t="s">
        <v>405</v>
      </c>
      <c r="P201" s="200" t="s">
        <v>146</v>
      </c>
      <c r="Q201" s="149"/>
    </row>
    <row r="202" spans="1:17" s="3" customFormat="1" ht="16" thickBot="1" x14ac:dyDescent="0.4">
      <c r="A202" s="9"/>
      <c r="B202" s="6"/>
      <c r="C202" s="6"/>
      <c r="D202" s="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5" t="s">
        <v>7</v>
      </c>
      <c r="B208" s="8" t="s">
        <v>16</v>
      </c>
      <c r="C208" s="8" t="s">
        <v>21</v>
      </c>
      <c r="D208" s="8" t="s">
        <v>22</v>
      </c>
      <c r="E208" s="16" t="s">
        <v>23</v>
      </c>
      <c r="F208" s="16" t="s">
        <v>24</v>
      </c>
      <c r="G208" s="16" t="s">
        <v>25</v>
      </c>
      <c r="H208" s="16" t="s">
        <v>26</v>
      </c>
      <c r="I208" s="16" t="s">
        <v>27</v>
      </c>
      <c r="J208" s="16" t="s">
        <v>28</v>
      </c>
      <c r="K208" s="16" t="s">
        <v>29</v>
      </c>
      <c r="L208" s="16" t="s">
        <v>30</v>
      </c>
      <c r="M208" s="16" t="s">
        <v>31</v>
      </c>
      <c r="N208" s="16" t="s">
        <v>32</v>
      </c>
      <c r="O208" s="16" t="s">
        <v>33</v>
      </c>
      <c r="P208" s="16" t="s">
        <v>34</v>
      </c>
      <c r="Q208" s="13" t="s">
        <v>35</v>
      </c>
    </row>
    <row r="209" spans="1:17" s="3" customFormat="1" ht="16" thickBot="1" x14ac:dyDescent="0.4">
      <c r="A209" s="9">
        <v>67580</v>
      </c>
      <c r="B209" s="6">
        <v>23</v>
      </c>
      <c r="C209" s="6" t="s">
        <v>73</v>
      </c>
      <c r="D209" s="6">
        <v>3</v>
      </c>
      <c r="E209" s="14">
        <v>12.8</v>
      </c>
      <c r="F209" s="14">
        <v>13.5</v>
      </c>
      <c r="G209" s="14">
        <v>13.6</v>
      </c>
      <c r="H209" s="14">
        <v>11.5</v>
      </c>
      <c r="I209" s="14">
        <v>5.8</v>
      </c>
      <c r="J209" s="14">
        <v>5.7</v>
      </c>
      <c r="K209" s="14">
        <v>5.7</v>
      </c>
      <c r="L209" s="14">
        <v>7.5</v>
      </c>
      <c r="M209" s="14">
        <v>9.5</v>
      </c>
      <c r="N209" s="14">
        <v>11.3</v>
      </c>
      <c r="O209" s="14">
        <v>13.4</v>
      </c>
      <c r="P209" s="14">
        <v>15.2</v>
      </c>
      <c r="Q209" s="14">
        <v>10.458333333333334</v>
      </c>
    </row>
    <row r="210" spans="1:17" s="3" customFormat="1" ht="16" thickBot="1" x14ac:dyDescent="0.4">
      <c r="A210" s="9">
        <v>67580</v>
      </c>
      <c r="B210" s="6">
        <v>23</v>
      </c>
      <c r="C210" s="6" t="s">
        <v>74</v>
      </c>
      <c r="D210" s="6">
        <v>16</v>
      </c>
      <c r="E210" s="149" t="s">
        <v>230</v>
      </c>
      <c r="F210" s="149" t="s">
        <v>627</v>
      </c>
      <c r="G210" s="149" t="s">
        <v>628</v>
      </c>
      <c r="H210" s="149" t="s">
        <v>137</v>
      </c>
      <c r="I210" s="149" t="s">
        <v>110</v>
      </c>
      <c r="J210" s="149" t="s">
        <v>629</v>
      </c>
      <c r="K210" s="149" t="s">
        <v>630</v>
      </c>
      <c r="L210" s="149" t="s">
        <v>77</v>
      </c>
      <c r="M210" s="149" t="s">
        <v>342</v>
      </c>
      <c r="N210" s="149" t="s">
        <v>631</v>
      </c>
      <c r="O210" s="149" t="s">
        <v>632</v>
      </c>
      <c r="P210" s="149" t="s">
        <v>218</v>
      </c>
      <c r="Q210" s="14"/>
    </row>
    <row r="211" spans="1:17" s="3" customFormat="1" ht="16" thickBot="1" x14ac:dyDescent="0.4">
      <c r="A211" s="9"/>
      <c r="B211" s="6"/>
      <c r="C211" s="6"/>
      <c r="D211" s="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1:17" s="3" customFormat="1" ht="16" thickBot="1" x14ac:dyDescent="0.4">
      <c r="A212" s="9"/>
      <c r="B212" s="6"/>
      <c r="C212" s="6"/>
      <c r="D212" s="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67580</v>
      </c>
      <c r="B218" s="6">
        <v>24</v>
      </c>
      <c r="C218" s="6" t="s">
        <v>70</v>
      </c>
      <c r="D218" s="6">
        <v>2</v>
      </c>
      <c r="E218" s="14">
        <v>112</v>
      </c>
      <c r="F218" s="14">
        <v>109</v>
      </c>
      <c r="G218" s="14">
        <v>95</v>
      </c>
      <c r="H218" s="14">
        <v>71</v>
      </c>
      <c r="I218" s="14">
        <v>29</v>
      </c>
      <c r="J218" s="14">
        <v>0</v>
      </c>
      <c r="K218" s="14">
        <v>0</v>
      </c>
      <c r="L218" s="14">
        <v>4</v>
      </c>
      <c r="M218" s="14">
        <v>4</v>
      </c>
      <c r="N218" s="14">
        <v>93</v>
      </c>
      <c r="O218" s="14">
        <v>127</v>
      </c>
      <c r="P218" s="15">
        <v>102</v>
      </c>
      <c r="Q218" s="14">
        <v>746</v>
      </c>
    </row>
    <row r="219" spans="1:17" s="3" customFormat="1" ht="16" thickBot="1" x14ac:dyDescent="0.4">
      <c r="A219" s="9">
        <v>67580</v>
      </c>
      <c r="B219" s="6">
        <v>24</v>
      </c>
      <c r="C219" s="6" t="s">
        <v>71</v>
      </c>
      <c r="D219" s="6">
        <v>15</v>
      </c>
      <c r="E219" s="204" t="s">
        <v>264</v>
      </c>
      <c r="F219" s="204" t="s">
        <v>633</v>
      </c>
      <c r="G219" s="204" t="s">
        <v>487</v>
      </c>
      <c r="H219" s="204" t="s">
        <v>612</v>
      </c>
      <c r="I219" s="205" t="s">
        <v>490</v>
      </c>
      <c r="J219" s="204" t="s">
        <v>255</v>
      </c>
      <c r="K219" s="204" t="s">
        <v>261</v>
      </c>
      <c r="L219" s="204" t="s">
        <v>634</v>
      </c>
      <c r="M219" s="204" t="s">
        <v>104</v>
      </c>
      <c r="N219" s="204" t="s">
        <v>635</v>
      </c>
      <c r="O219" s="204" t="s">
        <v>636</v>
      </c>
      <c r="P219" s="204" t="s">
        <v>248</v>
      </c>
      <c r="Q219" s="14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="186" customFormat="1" x14ac:dyDescent="0.35"/>
    <row r="226" s="186" customFormat="1" x14ac:dyDescent="0.35"/>
    <row r="227" s="186" customFormat="1" x14ac:dyDescent="0.35"/>
    <row r="228" s="186" customFormat="1" x14ac:dyDescent="0.35"/>
    <row r="229" s="186" customFormat="1" x14ac:dyDescent="0.35"/>
    <row r="230" s="186" customFormat="1" x14ac:dyDescent="0.35"/>
    <row r="231" s="186" customFormat="1" x14ac:dyDescent="0.35"/>
    <row r="232" s="186" customFormat="1" x14ac:dyDescent="0.35"/>
    <row r="233" s="186" customFormat="1" x14ac:dyDescent="0.35"/>
    <row r="234" s="186" customFormat="1" x14ac:dyDescent="0.35"/>
    <row r="235" s="186" customFormat="1" x14ac:dyDescent="0.35"/>
    <row r="236" s="186" customFormat="1" x14ac:dyDescent="0.35"/>
    <row r="237" s="186" customFormat="1" x14ac:dyDescent="0.35"/>
    <row r="238" s="186" customFormat="1" x14ac:dyDescent="0.35"/>
    <row r="239" s="186" customFormat="1" x14ac:dyDescent="0.35"/>
    <row r="240" s="186" customFormat="1" x14ac:dyDescent="0.35"/>
    <row r="241" s="186" customFormat="1" x14ac:dyDescent="0.35"/>
    <row r="242" s="186" customFormat="1" x14ac:dyDescent="0.35"/>
    <row r="243" s="186" customFormat="1" x14ac:dyDescent="0.35"/>
    <row r="244" s="186" customFormat="1" x14ac:dyDescent="0.35"/>
    <row r="245" s="186" customFormat="1" x14ac:dyDescent="0.35"/>
    <row r="246" s="186" customFormat="1" x14ac:dyDescent="0.35"/>
    <row r="247" s="186" customFormat="1" x14ac:dyDescent="0.35"/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M131" zoomScale="115" zoomScaleNormal="115" workbookViewId="0">
      <selection activeCell="T147" sqref="T147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723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67476</v>
      </c>
      <c r="B10" s="48" t="s">
        <v>638</v>
      </c>
      <c r="C10" s="48" t="s">
        <v>639</v>
      </c>
      <c r="D10" s="87" t="s">
        <v>640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3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202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67476</v>
      </c>
      <c r="B23" s="48">
        <v>1</v>
      </c>
      <c r="C23" s="48" t="s">
        <v>36</v>
      </c>
      <c r="D23" s="48">
        <v>4</v>
      </c>
      <c r="E23" s="14">
        <v>267.96096153846202</v>
      </c>
      <c r="F23" s="14">
        <v>226.33461538461546</v>
      </c>
      <c r="G23" s="14">
        <v>209.46538461538461</v>
      </c>
      <c r="H23" s="14">
        <v>32.333150183150181</v>
      </c>
      <c r="I23" s="14">
        <v>5.7846153846153836</v>
      </c>
      <c r="J23" s="14">
        <v>0</v>
      </c>
      <c r="K23" s="14">
        <v>0</v>
      </c>
      <c r="L23" s="14">
        <v>0.17692307692307691</v>
      </c>
      <c r="M23" s="14">
        <v>0.14615384615384616</v>
      </c>
      <c r="N23" s="14">
        <v>17.269230769230766</v>
      </c>
      <c r="O23" s="14">
        <v>80.869230769230768</v>
      </c>
      <c r="P23" s="14">
        <v>248.30769230769238</v>
      </c>
      <c r="Q23" s="14">
        <v>1088.6479578754579</v>
      </c>
    </row>
    <row r="24" spans="1:17" s="46" customFormat="1" ht="16" thickBot="1" x14ac:dyDescent="0.4">
      <c r="A24" s="47">
        <v>67476</v>
      </c>
      <c r="B24" s="48">
        <v>1</v>
      </c>
      <c r="C24" s="48" t="s">
        <v>37</v>
      </c>
      <c r="D24" s="48">
        <v>98</v>
      </c>
      <c r="E24" s="14">
        <v>30</v>
      </c>
      <c r="F24" s="14">
        <v>30</v>
      </c>
      <c r="G24" s="14">
        <v>30</v>
      </c>
      <c r="H24" s="14">
        <v>30</v>
      </c>
      <c r="I24" s="14">
        <v>30</v>
      </c>
      <c r="J24" s="14">
        <v>30</v>
      </c>
      <c r="K24" s="14">
        <v>30</v>
      </c>
      <c r="L24" s="14">
        <v>30</v>
      </c>
      <c r="M24" s="14">
        <v>30</v>
      </c>
      <c r="N24" s="14">
        <v>30</v>
      </c>
      <c r="O24" s="14">
        <v>30</v>
      </c>
      <c r="P24" s="14">
        <v>30</v>
      </c>
      <c r="Q24" s="14">
        <v>30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74" t="s">
        <v>24</v>
      </c>
      <c r="G31" s="74" t="s">
        <v>25</v>
      </c>
      <c r="H31" s="74" t="s">
        <v>26</v>
      </c>
      <c r="I31" s="74" t="s">
        <v>27</v>
      </c>
      <c r="J31" s="74" t="s">
        <v>28</v>
      </c>
      <c r="K31" s="74" t="s">
        <v>29</v>
      </c>
      <c r="L31" s="74" t="s">
        <v>30</v>
      </c>
      <c r="M31" s="74" t="s">
        <v>31</v>
      </c>
      <c r="N31" s="74" t="s">
        <v>32</v>
      </c>
      <c r="O31" s="74" t="s">
        <v>33</v>
      </c>
      <c r="P31" s="74" t="s">
        <v>34</v>
      </c>
      <c r="Q31" s="74" t="s">
        <v>35</v>
      </c>
    </row>
    <row r="32" spans="1:17" s="46" customFormat="1" ht="16" thickBot="1" x14ac:dyDescent="0.4">
      <c r="A32" s="47">
        <v>67476</v>
      </c>
      <c r="B32" s="48">
        <v>2</v>
      </c>
      <c r="C32" s="48" t="s">
        <v>40</v>
      </c>
      <c r="D32" s="48">
        <v>5</v>
      </c>
      <c r="E32" s="17">
        <v>26</v>
      </c>
      <c r="F32" s="29">
        <v>23</v>
      </c>
      <c r="G32" s="29">
        <v>23</v>
      </c>
      <c r="H32" s="29">
        <v>23</v>
      </c>
      <c r="I32" s="29">
        <v>7</v>
      </c>
      <c r="J32" s="29">
        <v>0</v>
      </c>
      <c r="K32" s="29">
        <v>0</v>
      </c>
      <c r="L32" s="29">
        <v>1</v>
      </c>
      <c r="M32" s="29">
        <v>5</v>
      </c>
      <c r="N32" s="29">
        <v>12</v>
      </c>
      <c r="O32" s="29">
        <v>22</v>
      </c>
      <c r="P32" s="29">
        <v>21</v>
      </c>
      <c r="Q32" s="100">
        <v>29</v>
      </c>
    </row>
    <row r="33" spans="1:17" s="46" customFormat="1" ht="16" thickBot="1" x14ac:dyDescent="0.4">
      <c r="A33" s="47">
        <v>67476</v>
      </c>
      <c r="B33" s="48">
        <v>2</v>
      </c>
      <c r="C33" s="48" t="s">
        <v>37</v>
      </c>
      <c r="D33" s="48">
        <v>98</v>
      </c>
      <c r="E33" s="185">
        <v>30</v>
      </c>
      <c r="F33" s="185">
        <v>30</v>
      </c>
      <c r="G33" s="185">
        <v>30</v>
      </c>
      <c r="H33" s="185">
        <v>30</v>
      </c>
      <c r="I33" s="185">
        <v>30</v>
      </c>
      <c r="J33" s="185">
        <v>30</v>
      </c>
      <c r="K33" s="185">
        <v>30</v>
      </c>
      <c r="L33" s="185">
        <v>30</v>
      </c>
      <c r="M33" s="185">
        <v>30</v>
      </c>
      <c r="N33" s="185">
        <v>30</v>
      </c>
      <c r="O33" s="185">
        <v>30</v>
      </c>
      <c r="P33" s="185">
        <v>30</v>
      </c>
      <c r="Q33" s="185">
        <v>30</v>
      </c>
    </row>
    <row r="34" spans="1:17" s="46" customFormat="1" ht="16" thickBot="1" x14ac:dyDescent="0.4">
      <c r="A34" s="47"/>
      <c r="B34" s="48"/>
      <c r="C34" s="48"/>
      <c r="D34" s="48"/>
      <c r="E34" s="16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67476</v>
      </c>
      <c r="B41" s="48">
        <v>3</v>
      </c>
      <c r="C41" s="48" t="s">
        <v>43</v>
      </c>
      <c r="D41" s="48">
        <v>1</v>
      </c>
      <c r="E41" s="14">
        <v>26.9</v>
      </c>
      <c r="F41" s="14">
        <v>27.2</v>
      </c>
      <c r="G41" s="14">
        <v>27.4</v>
      </c>
      <c r="H41" s="14">
        <v>27.1</v>
      </c>
      <c r="I41" s="14">
        <v>26.4</v>
      </c>
      <c r="J41" s="15">
        <v>25.3</v>
      </c>
      <c r="K41" s="14">
        <v>25.1</v>
      </c>
      <c r="L41" s="14">
        <v>27.4</v>
      </c>
      <c r="M41" s="14">
        <v>30</v>
      </c>
      <c r="N41" s="14">
        <v>31.5</v>
      </c>
      <c r="O41" s="14">
        <v>30</v>
      </c>
      <c r="P41" s="14">
        <v>27.5</v>
      </c>
      <c r="Q41" s="14">
        <f>AVERAGE(E41:P41)</f>
        <v>27.650000000000002</v>
      </c>
    </row>
    <row r="42" spans="1:17" s="37" customFormat="1" ht="16" thickBot="1" x14ac:dyDescent="0.4">
      <c r="A42" s="47">
        <v>67476</v>
      </c>
      <c r="B42" s="48">
        <v>3</v>
      </c>
      <c r="C42" s="48" t="s">
        <v>37</v>
      </c>
      <c r="D42" s="48">
        <v>98</v>
      </c>
      <c r="E42" s="24">
        <v>24</v>
      </c>
      <c r="F42" s="24">
        <v>23</v>
      </c>
      <c r="G42" s="24">
        <v>23</v>
      </c>
      <c r="H42" s="24">
        <v>24</v>
      </c>
      <c r="I42" s="24">
        <v>23</v>
      </c>
      <c r="J42" s="24">
        <v>24</v>
      </c>
      <c r="K42" s="24">
        <v>24</v>
      </c>
      <c r="L42" s="24">
        <v>23</v>
      </c>
      <c r="M42" s="24">
        <v>23</v>
      </c>
      <c r="N42" s="24">
        <v>20</v>
      </c>
      <c r="O42" s="24">
        <v>23</v>
      </c>
      <c r="P42" s="24">
        <v>24</v>
      </c>
      <c r="Q42" s="14">
        <f>AVERAGE(E42:P42)</f>
        <v>23.166666666666668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37" customFormat="1" ht="16" thickBot="1" x14ac:dyDescent="0.4">
      <c r="A50" s="47">
        <v>67476</v>
      </c>
      <c r="B50" s="48">
        <v>4</v>
      </c>
      <c r="C50" s="48" t="s">
        <v>43</v>
      </c>
      <c r="D50" s="48">
        <v>1</v>
      </c>
      <c r="E50" s="14">
        <v>16.3</v>
      </c>
      <c r="F50" s="14">
        <v>16.2</v>
      </c>
      <c r="G50" s="15">
        <v>16.2</v>
      </c>
      <c r="H50" s="14">
        <v>15</v>
      </c>
      <c r="I50" s="14">
        <v>11.3</v>
      </c>
      <c r="J50" s="14">
        <v>8.1</v>
      </c>
      <c r="K50" s="14">
        <v>7.5</v>
      </c>
      <c r="L50" s="14">
        <v>9.6999999999999993</v>
      </c>
      <c r="M50" s="14">
        <v>12.7</v>
      </c>
      <c r="N50" s="14">
        <v>15</v>
      </c>
      <c r="O50" s="14">
        <v>16</v>
      </c>
      <c r="P50" s="14">
        <v>16</v>
      </c>
      <c r="Q50" s="14">
        <f>AVERAGE(E50:P50)</f>
        <v>13.333333333333334</v>
      </c>
    </row>
    <row r="51" spans="1:17" s="37" customFormat="1" ht="16" thickBot="1" x14ac:dyDescent="0.4">
      <c r="A51" s="47">
        <v>67476</v>
      </c>
      <c r="B51" s="48">
        <v>4</v>
      </c>
      <c r="C51" s="48" t="s">
        <v>37</v>
      </c>
      <c r="D51" s="48">
        <v>98</v>
      </c>
      <c r="E51" s="14">
        <v>24</v>
      </c>
      <c r="F51" s="14">
        <v>23</v>
      </c>
      <c r="G51" s="14">
        <v>23</v>
      </c>
      <c r="H51" s="14">
        <v>24</v>
      </c>
      <c r="I51" s="14">
        <v>24</v>
      </c>
      <c r="J51" s="14">
        <v>24</v>
      </c>
      <c r="K51" s="14">
        <v>24</v>
      </c>
      <c r="L51" s="14">
        <v>23</v>
      </c>
      <c r="M51" s="14">
        <v>23</v>
      </c>
      <c r="N51" s="14">
        <v>22</v>
      </c>
      <c r="O51" s="14">
        <v>23</v>
      </c>
      <c r="P51" s="14">
        <v>24</v>
      </c>
      <c r="Q51" s="14">
        <f>AVERAGE(F51:P51)</f>
        <v>23.363636363636363</v>
      </c>
    </row>
    <row r="52" spans="1:17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37" customFormat="1" ht="16" thickBot="1" x14ac:dyDescent="0.4">
      <c r="A59" s="47">
        <v>67476</v>
      </c>
      <c r="B59" s="48">
        <v>5</v>
      </c>
      <c r="C59" s="48" t="s">
        <v>43</v>
      </c>
      <c r="D59" s="48">
        <v>1</v>
      </c>
      <c r="E59" s="14">
        <f>(E41+E50)/2</f>
        <v>21.6</v>
      </c>
      <c r="F59" s="14">
        <f t="shared" ref="F59:P59" si="0">(F41+F50)/2</f>
        <v>21.7</v>
      </c>
      <c r="G59" s="14">
        <f t="shared" si="0"/>
        <v>21.799999999999997</v>
      </c>
      <c r="H59" s="14">
        <f t="shared" si="0"/>
        <v>21.05</v>
      </c>
      <c r="I59" s="14">
        <f t="shared" si="0"/>
        <v>18.850000000000001</v>
      </c>
      <c r="J59" s="14">
        <f t="shared" si="0"/>
        <v>16.7</v>
      </c>
      <c r="K59" s="14">
        <f t="shared" si="0"/>
        <v>16.3</v>
      </c>
      <c r="L59" s="14">
        <f t="shared" si="0"/>
        <v>18.549999999999997</v>
      </c>
      <c r="M59" s="14">
        <f t="shared" si="0"/>
        <v>21.35</v>
      </c>
      <c r="N59" s="14">
        <f t="shared" si="0"/>
        <v>23.25</v>
      </c>
      <c r="O59" s="14">
        <f t="shared" si="0"/>
        <v>23</v>
      </c>
      <c r="P59" s="14">
        <f t="shared" si="0"/>
        <v>21.75</v>
      </c>
      <c r="Q59" s="14">
        <f>AVERAGE(E59:P59)</f>
        <v>20.491666666666667</v>
      </c>
    </row>
    <row r="60" spans="1:17" s="37" customFormat="1" ht="16" thickBot="1" x14ac:dyDescent="0.4">
      <c r="A60" s="47">
        <v>67476</v>
      </c>
      <c r="B60" s="48">
        <v>5</v>
      </c>
      <c r="C60" s="48" t="s">
        <v>37</v>
      </c>
      <c r="D60" s="48">
        <v>98</v>
      </c>
      <c r="E60" s="14">
        <v>24</v>
      </c>
      <c r="F60" s="14">
        <v>23</v>
      </c>
      <c r="G60" s="14">
        <v>23</v>
      </c>
      <c r="H60" s="14">
        <v>24</v>
      </c>
      <c r="I60" s="14">
        <v>24</v>
      </c>
      <c r="J60" s="14">
        <v>24</v>
      </c>
      <c r="K60" s="14">
        <v>24</v>
      </c>
      <c r="L60" s="14">
        <v>23</v>
      </c>
      <c r="M60" s="14">
        <v>23</v>
      </c>
      <c r="N60" s="14">
        <v>22</v>
      </c>
      <c r="O60" s="14">
        <v>23</v>
      </c>
      <c r="P60" s="14">
        <v>24</v>
      </c>
      <c r="Q60" s="14">
        <v>23.363636363636363</v>
      </c>
    </row>
    <row r="61" spans="1:17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67476</v>
      </c>
      <c r="B69" s="6">
        <v>11</v>
      </c>
      <c r="C69" s="6" t="s">
        <v>47</v>
      </c>
      <c r="D69" s="6">
        <v>6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6">
        <v>0</v>
      </c>
    </row>
    <row r="70" spans="1:17" s="3" customFormat="1" ht="16" thickBot="1" x14ac:dyDescent="0.4">
      <c r="A70" s="9">
        <v>67476</v>
      </c>
      <c r="B70" s="6">
        <v>11</v>
      </c>
      <c r="C70" s="6" t="s">
        <v>48</v>
      </c>
      <c r="D70" s="6">
        <v>7</v>
      </c>
      <c r="E70" s="14">
        <v>184.75279296875001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6">
        <v>562.84500000000025</v>
      </c>
    </row>
    <row r="71" spans="1:17" s="3" customFormat="1" ht="16" thickBot="1" x14ac:dyDescent="0.4">
      <c r="A71" s="9">
        <v>67476</v>
      </c>
      <c r="B71" s="6">
        <v>11</v>
      </c>
      <c r="C71" s="6" t="s">
        <v>49</v>
      </c>
      <c r="D71" s="6">
        <v>8</v>
      </c>
      <c r="E71" s="14">
        <v>206.65</v>
      </c>
      <c r="F71" s="15">
        <v>181.66000000000003</v>
      </c>
      <c r="G71" s="14">
        <v>179.50000000000003</v>
      </c>
      <c r="H71" s="14">
        <v>15.56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51.240000000000009</v>
      </c>
      <c r="P71" s="14">
        <v>171.16</v>
      </c>
      <c r="Q71" s="16">
        <v>1087.92</v>
      </c>
    </row>
    <row r="72" spans="1:17" s="3" customFormat="1" ht="16" thickBot="1" x14ac:dyDescent="0.4">
      <c r="A72" s="9">
        <v>67476</v>
      </c>
      <c r="B72" s="6">
        <v>11</v>
      </c>
      <c r="C72" s="6" t="s">
        <v>50</v>
      </c>
      <c r="D72" s="6">
        <v>9</v>
      </c>
      <c r="E72" s="14">
        <v>273</v>
      </c>
      <c r="F72" s="14">
        <v>241.95999999999995</v>
      </c>
      <c r="G72" s="14">
        <v>262.45999999999998</v>
      </c>
      <c r="H72" s="14">
        <v>52.8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2.8799999999999937</v>
      </c>
      <c r="O72" s="14">
        <v>106.58</v>
      </c>
      <c r="P72" s="14">
        <v>259.3</v>
      </c>
      <c r="Q72" s="16">
        <v>1239.18</v>
      </c>
    </row>
    <row r="73" spans="1:17" s="3" customFormat="1" ht="16" thickBot="1" x14ac:dyDescent="0.4">
      <c r="A73" s="9">
        <v>67476</v>
      </c>
      <c r="B73" s="6">
        <v>11</v>
      </c>
      <c r="C73" s="6" t="s">
        <v>51</v>
      </c>
      <c r="D73" s="6">
        <v>10</v>
      </c>
      <c r="E73" s="14">
        <v>334.92000000000007</v>
      </c>
      <c r="F73" s="15">
        <v>305.78000000000003</v>
      </c>
      <c r="G73" s="14">
        <v>289.71999999999997</v>
      </c>
      <c r="H73" s="14">
        <v>76.600000000000023</v>
      </c>
      <c r="I73" s="14">
        <v>1.6000000000000014</v>
      </c>
      <c r="J73" s="14">
        <v>0</v>
      </c>
      <c r="K73" s="14">
        <v>0</v>
      </c>
      <c r="L73" s="14">
        <v>0</v>
      </c>
      <c r="M73" s="14">
        <v>0</v>
      </c>
      <c r="N73" s="14">
        <v>25.440000000000005</v>
      </c>
      <c r="O73" s="14">
        <v>176.56000000000012</v>
      </c>
      <c r="P73" s="14">
        <v>309.68</v>
      </c>
      <c r="Q73" s="16">
        <v>1345.9</v>
      </c>
    </row>
    <row r="74" spans="1:17" s="3" customFormat="1" ht="16" thickBot="1" x14ac:dyDescent="0.4">
      <c r="A74" s="9">
        <v>67476</v>
      </c>
      <c r="B74" s="6">
        <v>11</v>
      </c>
      <c r="C74" s="6" t="s">
        <v>52</v>
      </c>
      <c r="D74" s="6">
        <v>11</v>
      </c>
      <c r="E74" s="14">
        <v>585</v>
      </c>
      <c r="F74" s="14">
        <v>407.1</v>
      </c>
      <c r="G74" s="14">
        <v>383.6</v>
      </c>
      <c r="H74" s="14">
        <v>219.9</v>
      </c>
      <c r="I74" s="14">
        <v>41.8</v>
      </c>
      <c r="J74" s="14">
        <v>0</v>
      </c>
      <c r="K74" s="14">
        <v>0</v>
      </c>
      <c r="L74" s="15">
        <v>3.1</v>
      </c>
      <c r="M74" s="14">
        <v>31.6</v>
      </c>
      <c r="N74" s="14">
        <v>90.3</v>
      </c>
      <c r="O74" s="14">
        <v>288.5</v>
      </c>
      <c r="P74" s="14">
        <v>519.6</v>
      </c>
      <c r="Q74" s="16">
        <v>1934.1</v>
      </c>
    </row>
    <row r="75" spans="1:17" s="3" customFormat="1" ht="16" thickBot="1" x14ac:dyDescent="0.4">
      <c r="A75" s="9">
        <v>67476</v>
      </c>
      <c r="B75" s="6">
        <v>11</v>
      </c>
      <c r="C75" s="6" t="s">
        <v>37</v>
      </c>
      <c r="D75" s="6">
        <v>98</v>
      </c>
      <c r="E75" s="14">
        <v>30</v>
      </c>
      <c r="F75" s="14">
        <v>30</v>
      </c>
      <c r="G75" s="14">
        <v>30</v>
      </c>
      <c r="H75" s="14">
        <v>30</v>
      </c>
      <c r="I75" s="14">
        <v>30</v>
      </c>
      <c r="J75" s="14">
        <v>30</v>
      </c>
      <c r="K75" s="14">
        <v>30</v>
      </c>
      <c r="L75" s="14">
        <v>30</v>
      </c>
      <c r="M75" s="14">
        <v>30</v>
      </c>
      <c r="N75" s="14">
        <v>30</v>
      </c>
      <c r="O75" s="14">
        <v>30</v>
      </c>
      <c r="P75" s="14">
        <v>30</v>
      </c>
      <c r="Q75" s="14">
        <v>30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67476</v>
      </c>
      <c r="B81" s="6">
        <v>12</v>
      </c>
      <c r="C81" s="6" t="s">
        <v>39</v>
      </c>
      <c r="D81" s="6">
        <v>5</v>
      </c>
      <c r="E81" s="14">
        <v>22</v>
      </c>
      <c r="F81" s="14">
        <v>22</v>
      </c>
      <c r="G81" s="14">
        <v>22</v>
      </c>
      <c r="H81" s="14">
        <v>23</v>
      </c>
      <c r="I81" s="14">
        <v>23</v>
      </c>
      <c r="J81" s="14">
        <v>13</v>
      </c>
      <c r="K81" s="14">
        <v>10</v>
      </c>
      <c r="L81" s="15">
        <v>24</v>
      </c>
      <c r="M81" s="14">
        <v>23</v>
      </c>
      <c r="N81" s="14">
        <v>21</v>
      </c>
      <c r="O81" s="14">
        <v>23</v>
      </c>
      <c r="P81" s="14">
        <v>23</v>
      </c>
      <c r="Q81" s="14">
        <f>AVERAGE(E81:P81)</f>
        <v>20.75</v>
      </c>
    </row>
    <row r="82" spans="1:17" s="3" customFormat="1" ht="16" thickBot="1" x14ac:dyDescent="0.4">
      <c r="A82" s="9">
        <v>67476</v>
      </c>
      <c r="B82" s="6">
        <v>12</v>
      </c>
      <c r="C82" s="6" t="s">
        <v>37</v>
      </c>
      <c r="D82" s="6">
        <v>98</v>
      </c>
      <c r="E82" s="14">
        <v>30</v>
      </c>
      <c r="F82" s="14">
        <v>30</v>
      </c>
      <c r="G82" s="14">
        <v>30</v>
      </c>
      <c r="H82" s="14">
        <v>30</v>
      </c>
      <c r="I82" s="14">
        <v>30</v>
      </c>
      <c r="J82" s="14">
        <v>30</v>
      </c>
      <c r="K82" s="14">
        <v>30</v>
      </c>
      <c r="L82" s="14">
        <v>30</v>
      </c>
      <c r="M82" s="14">
        <v>30</v>
      </c>
      <c r="N82" s="14">
        <v>30</v>
      </c>
      <c r="O82" s="14">
        <v>30</v>
      </c>
      <c r="P82" s="14">
        <v>30</v>
      </c>
      <c r="Q82" s="14">
        <v>30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67476</v>
      </c>
      <c r="B90" s="6">
        <v>12</v>
      </c>
      <c r="C90" s="6" t="s">
        <v>39</v>
      </c>
      <c r="D90" s="6">
        <v>5</v>
      </c>
      <c r="E90" s="14">
        <v>22</v>
      </c>
      <c r="F90" s="14">
        <v>22</v>
      </c>
      <c r="G90" s="14">
        <v>22</v>
      </c>
      <c r="H90" s="14">
        <v>23</v>
      </c>
      <c r="I90" s="14">
        <v>23</v>
      </c>
      <c r="J90" s="14">
        <v>13</v>
      </c>
      <c r="K90" s="14">
        <v>10</v>
      </c>
      <c r="L90" s="14">
        <v>24</v>
      </c>
      <c r="M90" s="14">
        <v>23</v>
      </c>
      <c r="N90" s="14">
        <v>21</v>
      </c>
      <c r="O90" s="14">
        <v>23</v>
      </c>
      <c r="P90" s="14">
        <v>23</v>
      </c>
      <c r="Q90" s="14">
        <f>AVERAGE(E90:P90)</f>
        <v>20.75</v>
      </c>
    </row>
    <row r="91" spans="1:17" s="3" customFormat="1" ht="16" thickBot="1" x14ac:dyDescent="0.4">
      <c r="A91" s="9">
        <v>67476</v>
      </c>
      <c r="B91" s="6">
        <v>12</v>
      </c>
      <c r="C91" s="6" t="s">
        <v>37</v>
      </c>
      <c r="D91" s="6">
        <v>98</v>
      </c>
      <c r="E91" s="14">
        <v>24</v>
      </c>
      <c r="F91" s="14">
        <v>23</v>
      </c>
      <c r="G91" s="14">
        <v>23</v>
      </c>
      <c r="H91" s="14">
        <v>24</v>
      </c>
      <c r="I91" s="14">
        <v>24</v>
      </c>
      <c r="J91" s="14">
        <v>24</v>
      </c>
      <c r="K91" s="14">
        <v>24</v>
      </c>
      <c r="L91" s="14">
        <v>23</v>
      </c>
      <c r="M91" s="14">
        <v>23</v>
      </c>
      <c r="N91" s="14">
        <v>22</v>
      </c>
      <c r="O91" s="14">
        <v>23</v>
      </c>
      <c r="P91" s="14">
        <v>24</v>
      </c>
      <c r="Q91" s="14"/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4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67476</v>
      </c>
      <c r="B99" s="6">
        <v>12</v>
      </c>
      <c r="C99" s="6" t="s">
        <v>39</v>
      </c>
      <c r="D99" s="6">
        <v>5</v>
      </c>
      <c r="E99" s="16">
        <v>22</v>
      </c>
      <c r="F99" s="16">
        <v>22</v>
      </c>
      <c r="G99" s="16">
        <v>22</v>
      </c>
      <c r="H99" s="16">
        <v>23</v>
      </c>
      <c r="I99" s="16">
        <v>23</v>
      </c>
      <c r="J99" s="16">
        <v>13</v>
      </c>
      <c r="K99" s="16">
        <v>10</v>
      </c>
      <c r="L99" s="16">
        <v>24</v>
      </c>
      <c r="M99" s="16">
        <v>23</v>
      </c>
      <c r="N99" s="16">
        <v>21</v>
      </c>
      <c r="O99" s="16">
        <v>23</v>
      </c>
      <c r="P99" s="16">
        <v>23</v>
      </c>
      <c r="Q99" s="16">
        <f>AVERAGE(E99:P99)</f>
        <v>20.75</v>
      </c>
    </row>
    <row r="100" spans="1:17" s="3" customFormat="1" ht="16" thickBot="1" x14ac:dyDescent="0.4">
      <c r="A100" s="9">
        <v>67476</v>
      </c>
      <c r="B100" s="6">
        <v>12</v>
      </c>
      <c r="C100" s="6" t="s">
        <v>37</v>
      </c>
      <c r="D100" s="6">
        <v>98</v>
      </c>
      <c r="E100" s="14">
        <v>24</v>
      </c>
      <c r="F100" s="14">
        <v>23</v>
      </c>
      <c r="G100" s="14">
        <v>23</v>
      </c>
      <c r="H100" s="14">
        <v>24</v>
      </c>
      <c r="I100" s="14">
        <v>24</v>
      </c>
      <c r="J100" s="14">
        <v>24</v>
      </c>
      <c r="K100" s="14">
        <v>24</v>
      </c>
      <c r="L100" s="14">
        <v>23</v>
      </c>
      <c r="M100" s="14">
        <v>23</v>
      </c>
      <c r="N100" s="14">
        <v>22</v>
      </c>
      <c r="O100" s="14">
        <v>23</v>
      </c>
      <c r="P100" s="14">
        <v>24</v>
      </c>
      <c r="Q100" s="16">
        <f>AVERAGE(E100:P100)</f>
        <v>23.416666666666668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67476</v>
      </c>
      <c r="B108" s="6">
        <v>12</v>
      </c>
      <c r="C108" s="6" t="s">
        <v>39</v>
      </c>
      <c r="D108" s="6">
        <v>5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6">
        <f>AVERAGE(E108:P108)</f>
        <v>0</v>
      </c>
    </row>
    <row r="109" spans="1:17" s="3" customFormat="1" ht="16" thickBot="1" x14ac:dyDescent="0.4">
      <c r="A109" s="9">
        <v>67476</v>
      </c>
      <c r="B109" s="6">
        <v>12</v>
      </c>
      <c r="C109" s="6" t="s">
        <v>37</v>
      </c>
      <c r="D109" s="6">
        <v>98</v>
      </c>
      <c r="E109" s="14">
        <v>22</v>
      </c>
      <c r="F109" s="14">
        <v>22</v>
      </c>
      <c r="G109" s="14">
        <v>22</v>
      </c>
      <c r="H109" s="14">
        <v>23</v>
      </c>
      <c r="I109" s="14">
        <v>23</v>
      </c>
      <c r="J109" s="14">
        <v>13</v>
      </c>
      <c r="K109" s="14">
        <v>10</v>
      </c>
      <c r="L109" s="14">
        <v>24</v>
      </c>
      <c r="M109" s="14">
        <v>23</v>
      </c>
      <c r="N109" s="14">
        <v>21</v>
      </c>
      <c r="O109" s="14">
        <v>23</v>
      </c>
      <c r="P109" s="14">
        <v>23</v>
      </c>
      <c r="Q109" s="14"/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67476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67476</v>
      </c>
      <c r="B118" s="6">
        <v>14</v>
      </c>
      <c r="C118" s="6" t="s">
        <v>37</v>
      </c>
      <c r="D118" s="6">
        <v>98</v>
      </c>
      <c r="E118" s="18">
        <v>24</v>
      </c>
      <c r="F118" s="18">
        <v>23</v>
      </c>
      <c r="G118" s="18">
        <v>23</v>
      </c>
      <c r="H118" s="18">
        <v>24</v>
      </c>
      <c r="I118" s="18">
        <v>24</v>
      </c>
      <c r="J118" s="18">
        <v>24</v>
      </c>
      <c r="K118" s="18">
        <v>24</v>
      </c>
      <c r="L118" s="18">
        <v>23</v>
      </c>
      <c r="M118" s="18">
        <v>23</v>
      </c>
      <c r="N118" s="18">
        <v>22</v>
      </c>
      <c r="O118" s="18">
        <v>23</v>
      </c>
      <c r="P118" s="18">
        <v>24</v>
      </c>
      <c r="Q118" s="18">
        <v>23.363636363636363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67476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</row>
    <row r="127" spans="1:17" s="3" customFormat="1" ht="16" thickBot="1" x14ac:dyDescent="0.4">
      <c r="A127" s="9">
        <v>67476</v>
      </c>
      <c r="B127" s="6">
        <v>15</v>
      </c>
      <c r="C127" s="6" t="s">
        <v>37</v>
      </c>
      <c r="D127" s="6">
        <v>98</v>
      </c>
      <c r="E127" s="14">
        <v>24</v>
      </c>
      <c r="F127" s="14">
        <v>23</v>
      </c>
      <c r="G127" s="15">
        <v>23</v>
      </c>
      <c r="H127" s="14">
        <v>24</v>
      </c>
      <c r="I127" s="14">
        <v>24</v>
      </c>
      <c r="J127" s="14">
        <v>24</v>
      </c>
      <c r="K127" s="14">
        <v>24</v>
      </c>
      <c r="L127" s="14">
        <v>23</v>
      </c>
      <c r="M127" s="14">
        <v>23</v>
      </c>
      <c r="N127" s="14">
        <v>22</v>
      </c>
      <c r="O127" s="15">
        <v>23</v>
      </c>
      <c r="P127" s="14">
        <v>24</v>
      </c>
      <c r="Q127" s="14">
        <v>23.363636363636363</v>
      </c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7" s="3" customFormat="1" ht="16" thickBot="1" x14ac:dyDescent="0.4">
      <c r="A135" s="9">
        <v>67476</v>
      </c>
      <c r="B135" s="6">
        <v>16</v>
      </c>
      <c r="C135" s="6" t="s">
        <v>39</v>
      </c>
      <c r="D135" s="6">
        <v>5</v>
      </c>
      <c r="E135" s="14">
        <v>27</v>
      </c>
      <c r="F135" s="14">
        <v>24</v>
      </c>
      <c r="G135" s="14">
        <v>24</v>
      </c>
      <c r="H135" s="14">
        <v>24</v>
      </c>
      <c r="I135" s="14">
        <v>4</v>
      </c>
      <c r="J135" s="14">
        <v>1</v>
      </c>
      <c r="K135" s="14">
        <v>1</v>
      </c>
      <c r="L135" s="15">
        <v>1</v>
      </c>
      <c r="M135" s="14">
        <v>5</v>
      </c>
      <c r="N135" s="14">
        <v>13</v>
      </c>
      <c r="O135" s="14">
        <v>23</v>
      </c>
      <c r="P135" s="14">
        <v>22</v>
      </c>
      <c r="Q135" s="14">
        <f>AVERAGE(F135:P135)</f>
        <v>12.909090909090908</v>
      </c>
    </row>
    <row r="136" spans="1:17" s="3" customFormat="1" ht="16" thickBot="1" x14ac:dyDescent="0.4">
      <c r="A136" s="9">
        <v>67476</v>
      </c>
      <c r="B136" s="6">
        <v>16</v>
      </c>
      <c r="C136" s="6" t="s">
        <v>37</v>
      </c>
      <c r="D136" s="6">
        <v>98</v>
      </c>
      <c r="E136" s="24">
        <v>30</v>
      </c>
      <c r="F136" s="24">
        <v>30</v>
      </c>
      <c r="G136" s="24">
        <v>30</v>
      </c>
      <c r="H136" s="24">
        <v>30</v>
      </c>
      <c r="I136" s="24">
        <v>30</v>
      </c>
      <c r="J136" s="24">
        <v>30</v>
      </c>
      <c r="K136" s="24">
        <v>30</v>
      </c>
      <c r="L136" s="24">
        <v>30</v>
      </c>
      <c r="M136" s="24">
        <v>30</v>
      </c>
      <c r="N136" s="24">
        <v>30</v>
      </c>
      <c r="O136" s="24">
        <v>30</v>
      </c>
      <c r="P136" s="24">
        <v>30</v>
      </c>
      <c r="Q136" s="24">
        <v>30</v>
      </c>
    </row>
    <row r="137" spans="1:17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7" s="3" customFormat="1" ht="16" thickBot="1" x14ac:dyDescent="0.4">
      <c r="A144" s="9">
        <v>67476</v>
      </c>
      <c r="B144" s="6">
        <v>16</v>
      </c>
      <c r="C144" s="6" t="s">
        <v>39</v>
      </c>
      <c r="D144" s="6">
        <v>5</v>
      </c>
      <c r="E144" s="14">
        <v>26</v>
      </c>
      <c r="F144" s="14">
        <v>23</v>
      </c>
      <c r="G144" s="14">
        <v>23</v>
      </c>
      <c r="H144" s="14">
        <v>19</v>
      </c>
      <c r="I144" s="14">
        <v>1</v>
      </c>
      <c r="J144" s="14">
        <v>0</v>
      </c>
      <c r="K144" s="14">
        <v>0</v>
      </c>
      <c r="L144" s="15">
        <v>0</v>
      </c>
      <c r="M144" s="14">
        <v>3</v>
      </c>
      <c r="N144" s="14">
        <v>10</v>
      </c>
      <c r="O144" s="14">
        <v>21</v>
      </c>
      <c r="P144" s="14">
        <v>21</v>
      </c>
      <c r="Q144" s="14">
        <v>29</v>
      </c>
    </row>
    <row r="145" spans="1:17" s="3" customFormat="1" ht="16" thickBot="1" x14ac:dyDescent="0.4">
      <c r="A145" s="9">
        <v>67476</v>
      </c>
      <c r="B145" s="6">
        <v>16</v>
      </c>
      <c r="C145" s="6" t="s">
        <v>37</v>
      </c>
      <c r="D145" s="6">
        <v>98</v>
      </c>
      <c r="E145" s="14">
        <v>30</v>
      </c>
      <c r="F145" s="15">
        <v>30</v>
      </c>
      <c r="G145" s="14">
        <v>30</v>
      </c>
      <c r="H145" s="14">
        <v>30</v>
      </c>
      <c r="I145" s="15">
        <v>30</v>
      </c>
      <c r="J145" s="14">
        <v>30</v>
      </c>
      <c r="K145" s="14">
        <v>30</v>
      </c>
      <c r="L145" s="14">
        <v>30</v>
      </c>
      <c r="M145" s="14">
        <v>30</v>
      </c>
      <c r="N145" s="14">
        <v>30</v>
      </c>
      <c r="O145" s="14">
        <v>30</v>
      </c>
      <c r="P145" s="14">
        <v>30</v>
      </c>
      <c r="Q145" s="14">
        <v>30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67476</v>
      </c>
      <c r="B153" s="6">
        <v>16</v>
      </c>
      <c r="C153" s="6" t="s">
        <v>39</v>
      </c>
      <c r="D153" s="6">
        <v>5</v>
      </c>
      <c r="E153" s="14">
        <v>26</v>
      </c>
      <c r="F153" s="14">
        <v>23</v>
      </c>
      <c r="G153" s="14">
        <v>23</v>
      </c>
      <c r="H153" s="14">
        <v>13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4</v>
      </c>
      <c r="O153" s="14">
        <v>18</v>
      </c>
      <c r="P153" s="14">
        <v>21</v>
      </c>
      <c r="Q153" s="14">
        <v>28</v>
      </c>
    </row>
    <row r="154" spans="1:17" s="3" customFormat="1" ht="16" thickBot="1" x14ac:dyDescent="0.4">
      <c r="A154" s="9">
        <v>67476</v>
      </c>
      <c r="B154" s="6">
        <v>16</v>
      </c>
      <c r="C154" s="6" t="s">
        <v>37</v>
      </c>
      <c r="D154" s="6">
        <v>98</v>
      </c>
      <c r="E154" s="14">
        <v>30</v>
      </c>
      <c r="F154" s="15">
        <v>30</v>
      </c>
      <c r="G154" s="14">
        <v>30</v>
      </c>
      <c r="H154" s="14">
        <v>30</v>
      </c>
      <c r="I154" s="15">
        <v>30</v>
      </c>
      <c r="J154" s="14">
        <v>30</v>
      </c>
      <c r="K154" s="14">
        <v>30</v>
      </c>
      <c r="L154" s="14">
        <v>30</v>
      </c>
      <c r="M154" s="14">
        <v>30</v>
      </c>
      <c r="N154" s="14">
        <v>30</v>
      </c>
      <c r="O154" s="14">
        <v>30</v>
      </c>
      <c r="P154" s="14">
        <v>30</v>
      </c>
      <c r="Q154" s="14">
        <v>30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67476</v>
      </c>
      <c r="B162" s="6">
        <v>16</v>
      </c>
      <c r="C162" s="6" t="s">
        <v>39</v>
      </c>
      <c r="D162" s="6">
        <v>5</v>
      </c>
      <c r="E162" s="16">
        <v>26</v>
      </c>
      <c r="F162" s="16">
        <v>23</v>
      </c>
      <c r="G162" s="16">
        <v>23</v>
      </c>
      <c r="H162" s="16">
        <v>5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13</v>
      </c>
      <c r="P162" s="16">
        <v>20</v>
      </c>
      <c r="Q162" s="16">
        <v>28</v>
      </c>
      <c r="R162" s="18"/>
    </row>
    <row r="163" spans="1:18" s="3" customFormat="1" ht="16" thickBot="1" x14ac:dyDescent="0.4">
      <c r="A163" s="9">
        <v>67476</v>
      </c>
      <c r="B163" s="6">
        <v>16</v>
      </c>
      <c r="C163" s="6" t="s">
        <v>37</v>
      </c>
      <c r="D163" s="6">
        <v>98</v>
      </c>
      <c r="E163" s="14">
        <v>30</v>
      </c>
      <c r="F163" s="15">
        <v>30</v>
      </c>
      <c r="G163" s="14">
        <v>30</v>
      </c>
      <c r="H163" s="14">
        <v>30</v>
      </c>
      <c r="I163" s="15">
        <v>30</v>
      </c>
      <c r="J163" s="14">
        <v>30</v>
      </c>
      <c r="K163" s="14">
        <v>30</v>
      </c>
      <c r="L163" s="14">
        <v>30</v>
      </c>
      <c r="M163" s="14">
        <v>30</v>
      </c>
      <c r="N163" s="14">
        <v>30</v>
      </c>
      <c r="O163" s="14">
        <v>30</v>
      </c>
      <c r="P163" s="14">
        <v>30</v>
      </c>
      <c r="Q163" s="14">
        <v>30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67476</v>
      </c>
      <c r="B171" s="6">
        <v>16</v>
      </c>
      <c r="C171" s="6" t="s">
        <v>39</v>
      </c>
      <c r="D171" s="6">
        <v>5</v>
      </c>
      <c r="E171" s="16">
        <v>25</v>
      </c>
      <c r="F171" s="16">
        <v>22</v>
      </c>
      <c r="G171" s="16">
        <v>22</v>
      </c>
      <c r="H171" s="16">
        <v>3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7</v>
      </c>
      <c r="P171" s="16">
        <v>19</v>
      </c>
      <c r="Q171" s="16">
        <v>27</v>
      </c>
      <c r="R171" s="18"/>
    </row>
    <row r="172" spans="1:18" s="3" customFormat="1" ht="16" thickBot="1" x14ac:dyDescent="0.4">
      <c r="A172" s="9">
        <v>67476</v>
      </c>
      <c r="B172" s="6">
        <v>16</v>
      </c>
      <c r="C172" s="6" t="s">
        <v>37</v>
      </c>
      <c r="D172" s="6">
        <v>98</v>
      </c>
      <c r="E172" s="14">
        <v>30</v>
      </c>
      <c r="F172" s="15">
        <v>30</v>
      </c>
      <c r="G172" s="14">
        <v>30</v>
      </c>
      <c r="H172" s="14">
        <v>30</v>
      </c>
      <c r="I172" s="15">
        <v>30</v>
      </c>
      <c r="J172" s="14">
        <v>30</v>
      </c>
      <c r="K172" s="14">
        <v>30</v>
      </c>
      <c r="L172" s="14">
        <v>30</v>
      </c>
      <c r="M172" s="14">
        <v>30</v>
      </c>
      <c r="N172" s="14">
        <v>30</v>
      </c>
      <c r="O172" s="14">
        <v>30</v>
      </c>
      <c r="P172" s="14">
        <v>30</v>
      </c>
      <c r="Q172" s="14">
        <v>30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67476</v>
      </c>
      <c r="B182" s="6">
        <v>20</v>
      </c>
      <c r="C182" s="6" t="s">
        <v>70</v>
      </c>
      <c r="D182" s="6">
        <v>2</v>
      </c>
      <c r="E182" s="24">
        <v>28.8</v>
      </c>
      <c r="F182" s="24">
        <v>29.2</v>
      </c>
      <c r="G182" s="24">
        <v>29.1</v>
      </c>
      <c r="H182" s="24">
        <v>29.1</v>
      </c>
      <c r="I182" s="25">
        <v>28.2</v>
      </c>
      <c r="J182" s="24">
        <v>28.4</v>
      </c>
      <c r="K182" s="24">
        <v>27.2</v>
      </c>
      <c r="L182" s="24">
        <v>28.6</v>
      </c>
      <c r="M182" s="24">
        <v>31.6</v>
      </c>
      <c r="N182" s="25">
        <v>32.9</v>
      </c>
      <c r="O182" s="24">
        <v>32</v>
      </c>
      <c r="P182" s="24">
        <v>29.6</v>
      </c>
      <c r="Q182" s="14">
        <f>AVERAGE(E182:P182)</f>
        <v>29.558333333333334</v>
      </c>
    </row>
    <row r="183" spans="1:17" s="3" customFormat="1" ht="16" thickBot="1" x14ac:dyDescent="0.4">
      <c r="A183" s="9">
        <v>67476</v>
      </c>
      <c r="B183" s="6">
        <v>20</v>
      </c>
      <c r="C183" s="6" t="s">
        <v>71</v>
      </c>
      <c r="D183" s="6">
        <v>15</v>
      </c>
      <c r="E183" s="149">
        <v>2012</v>
      </c>
      <c r="F183" s="149">
        <v>2018</v>
      </c>
      <c r="G183" s="149">
        <v>2016</v>
      </c>
      <c r="H183" s="149">
        <v>2010</v>
      </c>
      <c r="I183" s="149">
        <v>2012</v>
      </c>
      <c r="J183" s="149">
        <v>2012</v>
      </c>
      <c r="K183" s="149">
        <v>2012</v>
      </c>
      <c r="L183" s="149">
        <v>2006</v>
      </c>
      <c r="M183" s="149">
        <v>2008</v>
      </c>
      <c r="N183" s="149">
        <v>2006</v>
      </c>
      <c r="O183" s="149">
        <v>2010</v>
      </c>
      <c r="P183" s="149">
        <v>2013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67476</v>
      </c>
      <c r="B191" s="6">
        <v>21</v>
      </c>
      <c r="C191" s="6" t="s">
        <v>73</v>
      </c>
      <c r="D191" s="6"/>
      <c r="E191" s="14">
        <v>28.8</v>
      </c>
      <c r="F191" s="14">
        <v>29.2</v>
      </c>
      <c r="G191" s="14">
        <v>29.1</v>
      </c>
      <c r="H191" s="14">
        <v>29.1</v>
      </c>
      <c r="I191" s="14">
        <v>28.2</v>
      </c>
      <c r="J191" s="15">
        <v>28.4</v>
      </c>
      <c r="K191" s="14">
        <v>27.2</v>
      </c>
      <c r="L191" s="14">
        <v>28.6</v>
      </c>
      <c r="M191" s="14">
        <v>31.6</v>
      </c>
      <c r="N191" s="14">
        <v>32.9</v>
      </c>
      <c r="O191" s="14">
        <v>32</v>
      </c>
      <c r="P191" s="14">
        <v>29.6</v>
      </c>
      <c r="Q191" s="14">
        <f>AVERAGE(E191:P191)</f>
        <v>29.558333333333334</v>
      </c>
    </row>
    <row r="192" spans="1:17" s="3" customFormat="1" ht="16" thickBot="1" x14ac:dyDescent="0.4">
      <c r="A192" s="9">
        <v>67476</v>
      </c>
      <c r="B192" s="6">
        <v>21</v>
      </c>
      <c r="C192" s="6" t="s">
        <v>74</v>
      </c>
      <c r="D192" s="6">
        <v>16</v>
      </c>
      <c r="E192" s="149">
        <v>2012</v>
      </c>
      <c r="F192" s="149">
        <v>2018</v>
      </c>
      <c r="G192" s="149">
        <v>2016</v>
      </c>
      <c r="H192" s="149">
        <v>2010</v>
      </c>
      <c r="I192" s="149">
        <v>2012</v>
      </c>
      <c r="J192" s="149">
        <v>2012</v>
      </c>
      <c r="K192" s="149">
        <v>2012</v>
      </c>
      <c r="L192" s="149">
        <v>2006</v>
      </c>
      <c r="M192" s="149">
        <v>2008</v>
      </c>
      <c r="N192" s="149">
        <v>2006</v>
      </c>
      <c r="O192" s="149">
        <v>2010</v>
      </c>
      <c r="P192" s="149">
        <v>2013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5" t="s">
        <v>7</v>
      </c>
      <c r="B199" s="8" t="s">
        <v>16</v>
      </c>
      <c r="C199" s="8" t="s">
        <v>21</v>
      </c>
      <c r="D199" s="8" t="s">
        <v>22</v>
      </c>
      <c r="E199" s="13" t="s">
        <v>23</v>
      </c>
      <c r="F199" s="13" t="s">
        <v>24</v>
      </c>
      <c r="G199" s="13" t="s">
        <v>25</v>
      </c>
      <c r="H199" s="13" t="s">
        <v>26</v>
      </c>
      <c r="I199" s="13" t="s">
        <v>27</v>
      </c>
      <c r="J199" s="13" t="s">
        <v>28</v>
      </c>
      <c r="K199" s="13" t="s">
        <v>29</v>
      </c>
      <c r="L199" s="13" t="s">
        <v>30</v>
      </c>
      <c r="M199" s="13" t="s">
        <v>31</v>
      </c>
      <c r="N199" s="13" t="s">
        <v>32</v>
      </c>
      <c r="O199" s="13" t="s">
        <v>33</v>
      </c>
      <c r="P199" s="13" t="s">
        <v>34</v>
      </c>
      <c r="Q199" s="13" t="s">
        <v>35</v>
      </c>
    </row>
    <row r="200" spans="1:17" s="3" customFormat="1" ht="16" thickBot="1" x14ac:dyDescent="0.4">
      <c r="A200" s="9">
        <v>67476</v>
      </c>
      <c r="B200" s="6">
        <v>22</v>
      </c>
      <c r="C200" s="6" t="s">
        <v>70</v>
      </c>
      <c r="D200" s="6">
        <v>2</v>
      </c>
      <c r="E200" s="14">
        <v>31.7</v>
      </c>
      <c r="F200" s="14">
        <v>34.1</v>
      </c>
      <c r="G200" s="14">
        <v>32.5</v>
      </c>
      <c r="H200" s="14">
        <v>32.5</v>
      </c>
      <c r="I200" s="14">
        <v>32.1</v>
      </c>
      <c r="J200" s="14">
        <v>31.5</v>
      </c>
      <c r="K200" s="14">
        <v>29.9</v>
      </c>
      <c r="L200" s="14">
        <v>33</v>
      </c>
      <c r="M200" s="14">
        <v>35</v>
      </c>
      <c r="N200" s="14">
        <v>38.700000000000003</v>
      </c>
      <c r="O200" s="14">
        <v>38</v>
      </c>
      <c r="P200" s="14">
        <v>32.200000000000003</v>
      </c>
      <c r="Q200" s="14">
        <v>33.43333333333333</v>
      </c>
    </row>
    <row r="201" spans="1:17" s="3" customFormat="1" ht="16" thickBot="1" x14ac:dyDescent="0.4">
      <c r="A201" s="9">
        <v>67476</v>
      </c>
      <c r="B201" s="6">
        <v>22</v>
      </c>
      <c r="C201" s="6" t="s">
        <v>71</v>
      </c>
      <c r="D201" s="6">
        <v>15</v>
      </c>
      <c r="E201" s="149" t="s">
        <v>641</v>
      </c>
      <c r="F201" s="149" t="s">
        <v>175</v>
      </c>
      <c r="G201" s="149" t="s">
        <v>642</v>
      </c>
      <c r="H201" s="149" t="s">
        <v>643</v>
      </c>
      <c r="I201" s="149" t="s">
        <v>644</v>
      </c>
      <c r="J201" s="149" t="s">
        <v>645</v>
      </c>
      <c r="K201" s="149" t="s">
        <v>82</v>
      </c>
      <c r="L201" s="149" t="s">
        <v>274</v>
      </c>
      <c r="M201" s="149" t="s">
        <v>329</v>
      </c>
      <c r="N201" s="200" t="s">
        <v>98</v>
      </c>
      <c r="O201" s="149" t="s">
        <v>646</v>
      </c>
      <c r="P201" s="200" t="s">
        <v>647</v>
      </c>
      <c r="Q201" s="149"/>
    </row>
    <row r="202" spans="1:17" s="3" customFormat="1" ht="16" thickBot="1" x14ac:dyDescent="0.4">
      <c r="A202" s="9"/>
      <c r="B202" s="6"/>
      <c r="C202" s="6"/>
      <c r="D202" s="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5" t="s">
        <v>7</v>
      </c>
      <c r="B208" s="8" t="s">
        <v>16</v>
      </c>
      <c r="C208" s="8" t="s">
        <v>21</v>
      </c>
      <c r="D208" s="8" t="s">
        <v>22</v>
      </c>
      <c r="E208" s="16" t="s">
        <v>23</v>
      </c>
      <c r="F208" s="16" t="s">
        <v>24</v>
      </c>
      <c r="G208" s="16" t="s">
        <v>25</v>
      </c>
      <c r="H208" s="16" t="s">
        <v>26</v>
      </c>
      <c r="I208" s="16" t="s">
        <v>27</v>
      </c>
      <c r="J208" s="16" t="s">
        <v>28</v>
      </c>
      <c r="K208" s="16" t="s">
        <v>29</v>
      </c>
      <c r="L208" s="16" t="s">
        <v>30</v>
      </c>
      <c r="M208" s="16" t="s">
        <v>31</v>
      </c>
      <c r="N208" s="16" t="s">
        <v>32</v>
      </c>
      <c r="O208" s="16" t="s">
        <v>33</v>
      </c>
      <c r="P208" s="16" t="s">
        <v>34</v>
      </c>
      <c r="Q208" s="13" t="s">
        <v>35</v>
      </c>
    </row>
    <row r="209" spans="1:17" s="3" customFormat="1" ht="16" thickBot="1" x14ac:dyDescent="0.4">
      <c r="A209" s="9">
        <v>67476</v>
      </c>
      <c r="B209" s="6">
        <v>23</v>
      </c>
      <c r="C209" s="6" t="s">
        <v>73</v>
      </c>
      <c r="D209" s="6">
        <v>2</v>
      </c>
      <c r="E209" s="14">
        <v>9.8000000000000007</v>
      </c>
      <c r="F209" s="14">
        <v>10.199999999999999</v>
      </c>
      <c r="G209" s="14">
        <v>10.1</v>
      </c>
      <c r="H209" s="14">
        <v>7.5</v>
      </c>
      <c r="I209" s="14">
        <v>3.8</v>
      </c>
      <c r="J209" s="14">
        <v>1.9</v>
      </c>
      <c r="K209" s="14">
        <v>0.1</v>
      </c>
      <c r="L209" s="14">
        <v>1.5</v>
      </c>
      <c r="M209" s="14">
        <v>5</v>
      </c>
      <c r="N209" s="14">
        <v>8.1</v>
      </c>
      <c r="O209" s="14">
        <v>7.6</v>
      </c>
      <c r="P209" s="14">
        <v>9.6999999999999993</v>
      </c>
      <c r="Q209" s="14">
        <f>AVERAGE(E209:P209)</f>
        <v>6.2749999999999995</v>
      </c>
    </row>
    <row r="210" spans="1:17" s="3" customFormat="1" ht="16" thickBot="1" x14ac:dyDescent="0.4">
      <c r="A210" s="9">
        <v>67476</v>
      </c>
      <c r="B210" s="6">
        <v>23</v>
      </c>
      <c r="C210" s="6" t="s">
        <v>74</v>
      </c>
      <c r="D210" s="6">
        <v>16</v>
      </c>
      <c r="E210" s="149" t="s">
        <v>648</v>
      </c>
      <c r="F210" s="149" t="s">
        <v>649</v>
      </c>
      <c r="G210" s="149" t="s">
        <v>650</v>
      </c>
      <c r="H210" s="149" t="s">
        <v>651</v>
      </c>
      <c r="I210" s="149" t="s">
        <v>314</v>
      </c>
      <c r="J210" s="149" t="s">
        <v>652</v>
      </c>
      <c r="K210" s="149" t="s">
        <v>653</v>
      </c>
      <c r="L210" s="149" t="s">
        <v>654</v>
      </c>
      <c r="M210" s="149" t="s">
        <v>181</v>
      </c>
      <c r="N210" s="149" t="s">
        <v>655</v>
      </c>
      <c r="O210" s="149" t="s">
        <v>656</v>
      </c>
      <c r="P210" s="149" t="s">
        <v>556</v>
      </c>
      <c r="Q210" s="14"/>
    </row>
    <row r="211" spans="1:17" s="3" customFormat="1" ht="16" thickBot="1" x14ac:dyDescent="0.4">
      <c r="A211" s="9"/>
      <c r="B211" s="6"/>
      <c r="C211" s="6"/>
      <c r="D211" s="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1:17" s="3" customFormat="1" ht="16" thickBot="1" x14ac:dyDescent="0.4">
      <c r="A212" s="9"/>
      <c r="B212" s="6"/>
      <c r="C212" s="6"/>
      <c r="D212" s="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67476</v>
      </c>
      <c r="B218" s="6">
        <v>24</v>
      </c>
      <c r="C218" s="6" t="s">
        <v>70</v>
      </c>
      <c r="D218" s="6">
        <v>2</v>
      </c>
      <c r="E218" s="14">
        <v>226</v>
      </c>
      <c r="F218" s="14">
        <v>109</v>
      </c>
      <c r="G218" s="14">
        <v>139</v>
      </c>
      <c r="H218" s="14">
        <v>137</v>
      </c>
      <c r="I218" s="14">
        <v>41</v>
      </c>
      <c r="J218" s="14">
        <v>0</v>
      </c>
      <c r="K218" s="14">
        <v>0</v>
      </c>
      <c r="L218" s="14">
        <v>3</v>
      </c>
      <c r="M218" s="14">
        <v>32</v>
      </c>
      <c r="N218" s="14">
        <v>32</v>
      </c>
      <c r="O218" s="14">
        <v>77</v>
      </c>
      <c r="P218" s="15">
        <v>127</v>
      </c>
      <c r="Q218" s="14">
        <f>SUM(E218:P218)</f>
        <v>923</v>
      </c>
    </row>
    <row r="219" spans="1:17" s="3" customFormat="1" ht="16" thickBot="1" x14ac:dyDescent="0.4">
      <c r="A219" s="9">
        <v>67476</v>
      </c>
      <c r="B219" s="6">
        <v>24</v>
      </c>
      <c r="C219" s="6" t="s">
        <v>71</v>
      </c>
      <c r="D219" s="6">
        <v>15</v>
      </c>
      <c r="E219" s="204" t="s">
        <v>654</v>
      </c>
      <c r="F219" s="204" t="s">
        <v>657</v>
      </c>
      <c r="G219" s="204" t="s">
        <v>314</v>
      </c>
      <c r="H219" s="204" t="s">
        <v>658</v>
      </c>
      <c r="I219" s="205" t="s">
        <v>659</v>
      </c>
      <c r="J219" s="204" t="s">
        <v>255</v>
      </c>
      <c r="K219" s="204" t="s">
        <v>261</v>
      </c>
      <c r="L219" s="204" t="s">
        <v>326</v>
      </c>
      <c r="M219" s="204" t="s">
        <v>177</v>
      </c>
      <c r="N219" s="204" t="s">
        <v>660</v>
      </c>
      <c r="O219" s="204" t="s">
        <v>291</v>
      </c>
      <c r="P219" s="204" t="s">
        <v>651</v>
      </c>
      <c r="Q219" s="14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pans="1:17" x14ac:dyDescent="0.3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</row>
    <row r="226" spans="1:17" x14ac:dyDescent="0.3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</row>
    <row r="227" spans="1:17" x14ac:dyDescent="0.3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</row>
    <row r="228" spans="1:17" x14ac:dyDescent="0.3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</row>
    <row r="229" spans="1:17" x14ac:dyDescent="0.3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</row>
    <row r="230" spans="1:17" x14ac:dyDescent="0.3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</row>
    <row r="231" spans="1:17" x14ac:dyDescent="0.3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</row>
    <row r="232" spans="1:17" x14ac:dyDescent="0.3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</row>
    <row r="233" spans="1:17" x14ac:dyDescent="0.3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</row>
    <row r="234" spans="1:17" x14ac:dyDescent="0.3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</row>
    <row r="235" spans="1:17" x14ac:dyDescent="0.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</row>
    <row r="236" spans="1:17" x14ac:dyDescent="0.3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</row>
    <row r="237" spans="1:17" x14ac:dyDescent="0.3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</row>
    <row r="238" spans="1:17" x14ac:dyDescent="0.3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</row>
    <row r="239" spans="1:17" x14ac:dyDescent="0.3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x14ac:dyDescent="0.3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x14ac:dyDescent="0.3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x14ac:dyDescent="0.3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x14ac:dyDescent="0.3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x14ac:dyDescent="0.3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x14ac:dyDescent="0.3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x14ac:dyDescent="0.3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x14ac:dyDescent="0.3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A8" zoomScale="85" zoomScaleNormal="85" workbookViewId="0">
      <selection activeCell="C240" sqref="C240"/>
    </sheetView>
  </sheetViews>
  <sheetFormatPr defaultColWidth="13.6328125" defaultRowHeight="18.5" x14ac:dyDescent="0.45"/>
  <cols>
    <col min="1" max="1" width="11.36328125" style="328" customWidth="1"/>
    <col min="2" max="2" width="23.26953125" style="329" customWidth="1"/>
    <col min="3" max="4" width="13.6328125" style="329"/>
    <col min="5" max="17" width="13.6328125" style="330"/>
    <col min="18" max="16384" width="13.6328125" style="310"/>
  </cols>
  <sheetData>
    <row r="1" spans="1:17" s="310" customFormat="1" x14ac:dyDescent="0.45">
      <c r="A1" s="219" t="s">
        <v>0</v>
      </c>
      <c r="B1" s="307"/>
      <c r="C1" s="308"/>
      <c r="D1" s="308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s="310" customFormat="1" x14ac:dyDescent="0.45">
      <c r="A2" s="219" t="s">
        <v>1</v>
      </c>
      <c r="B2" s="307"/>
      <c r="C2" s="308"/>
      <c r="D2" s="308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s="310" customFormat="1" x14ac:dyDescent="0.45">
      <c r="A3" s="311"/>
      <c r="B3" s="308"/>
      <c r="C3" s="308"/>
      <c r="D3" s="308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s="310" customFormat="1" x14ac:dyDescent="0.45">
      <c r="A4" s="219" t="s">
        <v>2</v>
      </c>
      <c r="B4" s="307"/>
      <c r="C4" s="308"/>
      <c r="D4" s="308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s="310" customFormat="1" ht="19" thickBot="1" x14ac:dyDescent="0.5">
      <c r="A5" s="311"/>
      <c r="B5" s="308"/>
      <c r="C5" s="308"/>
      <c r="D5" s="308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s="310" customFormat="1" ht="19" thickBot="1" x14ac:dyDescent="0.5">
      <c r="A6" s="312" t="s">
        <v>3</v>
      </c>
      <c r="B6" s="313" t="s">
        <v>4</v>
      </c>
      <c r="C6" s="308"/>
      <c r="D6" s="308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s="310" customFormat="1" ht="19" thickBot="1" x14ac:dyDescent="0.5">
      <c r="A7" s="312" t="s">
        <v>5</v>
      </c>
      <c r="B7" s="313" t="s">
        <v>661</v>
      </c>
      <c r="C7" s="308"/>
      <c r="D7" s="308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s="310" customFormat="1" ht="19" thickBot="1" x14ac:dyDescent="0.5">
      <c r="A8" s="311"/>
      <c r="B8" s="308"/>
      <c r="C8" s="308"/>
      <c r="D8" s="308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14"/>
    </row>
    <row r="9" spans="1:17" s="310" customFormat="1" ht="19" thickBot="1" x14ac:dyDescent="0.5">
      <c r="A9" s="312" t="s">
        <v>7</v>
      </c>
      <c r="B9" s="315" t="s">
        <v>8</v>
      </c>
      <c r="C9" s="315" t="s">
        <v>9</v>
      </c>
      <c r="D9" s="315" t="s">
        <v>10</v>
      </c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14"/>
    </row>
    <row r="10" spans="1:17" s="310" customFormat="1" ht="19" thickBot="1" x14ac:dyDescent="0.5">
      <c r="A10" s="316">
        <v>67631</v>
      </c>
      <c r="B10" s="313" t="s">
        <v>667</v>
      </c>
      <c r="C10" s="313" t="s">
        <v>668</v>
      </c>
      <c r="D10" s="317" t="s">
        <v>669</v>
      </c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14"/>
      <c r="P10" s="314"/>
      <c r="Q10" s="314"/>
    </row>
    <row r="11" spans="1:17" s="310" customFormat="1" ht="19" thickBot="1" x14ac:dyDescent="0.5">
      <c r="A11" s="311"/>
      <c r="B11" s="308"/>
      <c r="C11" s="308"/>
      <c r="D11" s="308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</row>
    <row r="12" spans="1:17" s="310" customFormat="1" ht="19" thickBot="1" x14ac:dyDescent="0.5">
      <c r="A12" s="318" t="s">
        <v>13</v>
      </c>
      <c r="B12" s="319"/>
      <c r="C12" s="308"/>
      <c r="D12" s="308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</row>
    <row r="13" spans="1:17" s="310" customFormat="1" ht="19" thickBot="1" x14ac:dyDescent="0.5">
      <c r="A13" s="320" t="s">
        <v>14</v>
      </c>
      <c r="B13" s="308"/>
      <c r="C13" s="308"/>
      <c r="D13" s="308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</row>
    <row r="14" spans="1:17" s="310" customFormat="1" x14ac:dyDescent="0.45">
      <c r="A14" s="321"/>
      <c r="B14" s="308"/>
      <c r="C14" s="308"/>
      <c r="D14" s="308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</row>
    <row r="15" spans="1:17" s="310" customFormat="1" x14ac:dyDescent="0.45">
      <c r="A15" s="311"/>
      <c r="B15" s="308"/>
      <c r="C15" s="308"/>
      <c r="D15" s="308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</row>
    <row r="16" spans="1:17" s="310" customFormat="1" x14ac:dyDescent="0.45">
      <c r="A16" s="219" t="s">
        <v>15</v>
      </c>
      <c r="B16" s="307"/>
      <c r="C16" s="308"/>
      <c r="D16" s="308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</row>
    <row r="17" spans="1:17" s="310" customFormat="1" x14ac:dyDescent="0.45">
      <c r="A17" s="214"/>
      <c r="B17" s="308"/>
      <c r="C17" s="308"/>
      <c r="D17" s="308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</row>
    <row r="18" spans="1:17" s="310" customFormat="1" ht="19" thickBot="1" x14ac:dyDescent="0.5">
      <c r="A18" s="311"/>
      <c r="B18" s="308"/>
      <c r="C18" s="308"/>
      <c r="D18" s="308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</row>
    <row r="19" spans="1:17" s="310" customFormat="1" ht="19" thickBot="1" x14ac:dyDescent="0.5">
      <c r="A19" s="312" t="s">
        <v>16</v>
      </c>
      <c r="B19" s="315" t="s">
        <v>17</v>
      </c>
      <c r="C19" s="315" t="s">
        <v>18</v>
      </c>
      <c r="D19" s="308"/>
      <c r="E19" s="309"/>
      <c r="F19" s="309"/>
      <c r="G19" s="322"/>
      <c r="H19" s="309"/>
      <c r="I19" s="309"/>
      <c r="J19" s="309"/>
      <c r="K19" s="309"/>
      <c r="L19" s="309"/>
      <c r="M19" s="309"/>
      <c r="N19" s="309"/>
      <c r="O19" s="309"/>
      <c r="P19" s="309"/>
      <c r="Q19" s="309"/>
    </row>
    <row r="20" spans="1:17" s="310" customFormat="1" ht="19" thickBot="1" x14ac:dyDescent="0.5">
      <c r="A20" s="320">
        <v>1</v>
      </c>
      <c r="B20" s="313" t="s">
        <v>19</v>
      </c>
      <c r="C20" s="313" t="s">
        <v>20</v>
      </c>
      <c r="D20" s="308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</row>
    <row r="21" spans="1:17" s="310" customFormat="1" ht="19" thickBot="1" x14ac:dyDescent="0.5">
      <c r="A21" s="311"/>
      <c r="B21" s="308"/>
      <c r="C21" s="308"/>
      <c r="D21" s="308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</row>
    <row r="22" spans="1:17" s="310" customFormat="1" ht="19" thickBot="1" x14ac:dyDescent="0.5">
      <c r="A22" s="312" t="s">
        <v>7</v>
      </c>
      <c r="B22" s="315" t="s">
        <v>16</v>
      </c>
      <c r="C22" s="315" t="s">
        <v>21</v>
      </c>
      <c r="D22" s="315" t="s">
        <v>22</v>
      </c>
      <c r="E22" s="234" t="s">
        <v>23</v>
      </c>
      <c r="F22" s="234" t="s">
        <v>24</v>
      </c>
      <c r="G22" s="234" t="s">
        <v>25</v>
      </c>
      <c r="H22" s="234" t="s">
        <v>26</v>
      </c>
      <c r="I22" s="234" t="s">
        <v>27</v>
      </c>
      <c r="J22" s="234" t="s">
        <v>28</v>
      </c>
      <c r="K22" s="234" t="s">
        <v>29</v>
      </c>
      <c r="L22" s="234" t="s">
        <v>30</v>
      </c>
      <c r="M22" s="234" t="s">
        <v>31</v>
      </c>
      <c r="N22" s="234" t="s">
        <v>32</v>
      </c>
      <c r="O22" s="234" t="s">
        <v>33</v>
      </c>
      <c r="P22" s="234" t="s">
        <v>34</v>
      </c>
      <c r="Q22" s="234" t="s">
        <v>35</v>
      </c>
    </row>
    <row r="23" spans="1:17" s="310" customFormat="1" ht="19" thickBot="1" x14ac:dyDescent="0.5">
      <c r="A23" s="320">
        <v>67631</v>
      </c>
      <c r="B23" s="313">
        <v>1</v>
      </c>
      <c r="C23" s="313" t="s">
        <v>36</v>
      </c>
      <c r="D23" s="313">
        <v>4</v>
      </c>
      <c r="E23" s="235">
        <v>200</v>
      </c>
      <c r="F23" s="235">
        <v>162</v>
      </c>
      <c r="G23" s="235">
        <v>108</v>
      </c>
      <c r="H23" s="235">
        <v>21</v>
      </c>
      <c r="I23" s="235">
        <v>2</v>
      </c>
      <c r="J23" s="235">
        <v>1</v>
      </c>
      <c r="K23" s="235">
        <v>0</v>
      </c>
      <c r="L23" s="235">
        <v>0</v>
      </c>
      <c r="M23" s="235">
        <v>1.0473684210526317</v>
      </c>
      <c r="N23" s="235">
        <v>15</v>
      </c>
      <c r="O23" s="235">
        <v>84</v>
      </c>
      <c r="P23" s="235">
        <v>155</v>
      </c>
      <c r="Q23" s="235">
        <v>749.04736842105262</v>
      </c>
    </row>
    <row r="24" spans="1:17" s="310" customFormat="1" ht="19" thickBot="1" x14ac:dyDescent="0.5">
      <c r="A24" s="320">
        <v>67631</v>
      </c>
      <c r="B24" s="313">
        <v>1</v>
      </c>
      <c r="C24" s="313" t="s">
        <v>37</v>
      </c>
      <c r="D24" s="313">
        <v>98</v>
      </c>
      <c r="E24" s="235">
        <v>20</v>
      </c>
      <c r="F24" s="235">
        <v>20</v>
      </c>
      <c r="G24" s="235">
        <v>20</v>
      </c>
      <c r="H24" s="235">
        <v>20</v>
      </c>
      <c r="I24" s="235">
        <v>20</v>
      </c>
      <c r="J24" s="235">
        <v>20</v>
      </c>
      <c r="K24" s="235">
        <v>20</v>
      </c>
      <c r="L24" s="235">
        <v>20</v>
      </c>
      <c r="M24" s="235">
        <v>20</v>
      </c>
      <c r="N24" s="235">
        <v>20</v>
      </c>
      <c r="O24" s="235">
        <v>20</v>
      </c>
      <c r="P24" s="235">
        <v>20</v>
      </c>
      <c r="Q24" s="235"/>
    </row>
    <row r="25" spans="1:17" s="310" customFormat="1" ht="19" thickBot="1" x14ac:dyDescent="0.5">
      <c r="A25" s="320"/>
      <c r="B25" s="313"/>
      <c r="C25" s="313"/>
      <c r="D25" s="313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</row>
    <row r="26" spans="1:17" s="310" customFormat="1" ht="19" thickBot="1" x14ac:dyDescent="0.5">
      <c r="A26" s="320"/>
      <c r="B26" s="313"/>
      <c r="C26" s="313"/>
      <c r="D26" s="313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</row>
    <row r="27" spans="1:17" s="310" customFormat="1" ht="19" thickBot="1" x14ac:dyDescent="0.5">
      <c r="A27" s="311"/>
      <c r="B27" s="308"/>
      <c r="C27" s="308"/>
      <c r="D27" s="308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</row>
    <row r="28" spans="1:17" s="310" customFormat="1" ht="19" thickBot="1" x14ac:dyDescent="0.5">
      <c r="A28" s="312" t="s">
        <v>16</v>
      </c>
      <c r="B28" s="315" t="s">
        <v>17</v>
      </c>
      <c r="C28" s="315" t="s">
        <v>18</v>
      </c>
      <c r="D28" s="308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</row>
    <row r="29" spans="1:17" s="310" customFormat="1" ht="19" thickBot="1" x14ac:dyDescent="0.5">
      <c r="A29" s="320">
        <v>2</v>
      </c>
      <c r="B29" s="313" t="s">
        <v>38</v>
      </c>
      <c r="C29" s="313" t="s">
        <v>39</v>
      </c>
      <c r="D29" s="308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</row>
    <row r="30" spans="1:17" s="310" customFormat="1" ht="19" thickBot="1" x14ac:dyDescent="0.5">
      <c r="A30" s="311"/>
      <c r="B30" s="308"/>
      <c r="C30" s="308"/>
      <c r="D30" s="308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</row>
    <row r="31" spans="1:17" s="310" customFormat="1" ht="19" thickBot="1" x14ac:dyDescent="0.5">
      <c r="A31" s="312" t="s">
        <v>7</v>
      </c>
      <c r="B31" s="315" t="s">
        <v>16</v>
      </c>
      <c r="C31" s="315" t="s">
        <v>21</v>
      </c>
      <c r="D31" s="315" t="s">
        <v>22</v>
      </c>
      <c r="E31" s="234" t="s">
        <v>23</v>
      </c>
      <c r="F31" s="240" t="s">
        <v>24</v>
      </c>
      <c r="G31" s="240" t="s">
        <v>25</v>
      </c>
      <c r="H31" s="240" t="s">
        <v>26</v>
      </c>
      <c r="I31" s="240" t="s">
        <v>27</v>
      </c>
      <c r="J31" s="240" t="s">
        <v>28</v>
      </c>
      <c r="K31" s="240" t="s">
        <v>29</v>
      </c>
      <c r="L31" s="240" t="s">
        <v>30</v>
      </c>
      <c r="M31" s="240" t="s">
        <v>31</v>
      </c>
      <c r="N31" s="240" t="s">
        <v>32</v>
      </c>
      <c r="O31" s="240" t="s">
        <v>33</v>
      </c>
      <c r="P31" s="240" t="s">
        <v>34</v>
      </c>
      <c r="Q31" s="240" t="s">
        <v>35</v>
      </c>
    </row>
    <row r="32" spans="1:17" s="310" customFormat="1" ht="19" thickBot="1" x14ac:dyDescent="0.5">
      <c r="A32" s="320">
        <v>67631</v>
      </c>
      <c r="B32" s="313">
        <v>2</v>
      </c>
      <c r="C32" s="313" t="s">
        <v>40</v>
      </c>
      <c r="D32" s="313">
        <v>5</v>
      </c>
      <c r="E32" s="228">
        <v>26</v>
      </c>
      <c r="F32" s="241">
        <v>23</v>
      </c>
      <c r="G32" s="241">
        <v>23</v>
      </c>
      <c r="H32" s="241">
        <v>23</v>
      </c>
      <c r="I32" s="241">
        <v>7</v>
      </c>
      <c r="J32" s="241">
        <v>0</v>
      </c>
      <c r="K32" s="241">
        <v>0</v>
      </c>
      <c r="L32" s="241">
        <v>1</v>
      </c>
      <c r="M32" s="241">
        <v>5</v>
      </c>
      <c r="N32" s="241">
        <v>12</v>
      </c>
      <c r="O32" s="241">
        <v>22</v>
      </c>
      <c r="P32" s="241">
        <v>21</v>
      </c>
      <c r="Q32" s="244">
        <v>163</v>
      </c>
    </row>
    <row r="33" spans="1:17" s="310" customFormat="1" ht="19" thickBot="1" x14ac:dyDescent="0.5">
      <c r="A33" s="320">
        <v>67631</v>
      </c>
      <c r="B33" s="313">
        <v>2</v>
      </c>
      <c r="C33" s="313" t="s">
        <v>37</v>
      </c>
      <c r="D33" s="313">
        <v>98</v>
      </c>
      <c r="E33" s="323">
        <v>20</v>
      </c>
      <c r="F33" s="323">
        <v>20</v>
      </c>
      <c r="G33" s="323">
        <v>20</v>
      </c>
      <c r="H33" s="323">
        <v>20</v>
      </c>
      <c r="I33" s="323">
        <v>20</v>
      </c>
      <c r="J33" s="323">
        <v>20</v>
      </c>
      <c r="K33" s="323">
        <v>20</v>
      </c>
      <c r="L33" s="323">
        <v>20</v>
      </c>
      <c r="M33" s="323">
        <v>20</v>
      </c>
      <c r="N33" s="323">
        <v>20</v>
      </c>
      <c r="O33" s="323">
        <v>20</v>
      </c>
      <c r="P33" s="323">
        <v>20</v>
      </c>
      <c r="Q33" s="324"/>
    </row>
    <row r="34" spans="1:17" s="310" customFormat="1" ht="19" thickBot="1" x14ac:dyDescent="0.5">
      <c r="A34" s="320"/>
      <c r="B34" s="313"/>
      <c r="C34" s="313"/>
      <c r="D34" s="313"/>
      <c r="E34" s="238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</row>
    <row r="35" spans="1:17" s="310" customFormat="1" ht="19" thickBot="1" x14ac:dyDescent="0.5">
      <c r="A35" s="320"/>
      <c r="B35" s="313"/>
      <c r="C35" s="313"/>
      <c r="D35" s="313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</row>
    <row r="36" spans="1:17" s="310" customFormat="1" ht="19" thickBot="1" x14ac:dyDescent="0.5">
      <c r="A36" s="311"/>
      <c r="B36" s="308"/>
      <c r="C36" s="308"/>
      <c r="D36" s="308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</row>
    <row r="37" spans="1:17" s="310" customFormat="1" ht="19" thickBot="1" x14ac:dyDescent="0.5">
      <c r="A37" s="312" t="s">
        <v>16</v>
      </c>
      <c r="B37" s="315" t="s">
        <v>17</v>
      </c>
      <c r="C37" s="315" t="s">
        <v>18</v>
      </c>
      <c r="D37" s="308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</row>
    <row r="38" spans="1:17" s="310" customFormat="1" ht="19" thickBot="1" x14ac:dyDescent="0.5">
      <c r="A38" s="320">
        <v>3</v>
      </c>
      <c r="B38" s="313" t="s">
        <v>41</v>
      </c>
      <c r="C38" s="313" t="s">
        <v>42</v>
      </c>
      <c r="D38" s="308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</row>
    <row r="39" spans="1:17" s="310" customFormat="1" ht="19" thickBot="1" x14ac:dyDescent="0.5">
      <c r="A39" s="311"/>
      <c r="B39" s="308"/>
      <c r="C39" s="308"/>
      <c r="D39" s="308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</row>
    <row r="40" spans="1:17" s="325" customFormat="1" ht="19" thickBot="1" x14ac:dyDescent="0.5">
      <c r="A40" s="312" t="s">
        <v>7</v>
      </c>
      <c r="B40" s="315" t="s">
        <v>16</v>
      </c>
      <c r="C40" s="315" t="s">
        <v>21</v>
      </c>
      <c r="D40" s="315" t="s">
        <v>22</v>
      </c>
      <c r="E40" s="234" t="s">
        <v>23</v>
      </c>
      <c r="F40" s="234" t="s">
        <v>24</v>
      </c>
      <c r="G40" s="234" t="s">
        <v>25</v>
      </c>
      <c r="H40" s="234" t="s">
        <v>26</v>
      </c>
      <c r="I40" s="234" t="s">
        <v>27</v>
      </c>
      <c r="J40" s="234" t="s">
        <v>28</v>
      </c>
      <c r="K40" s="234" t="s">
        <v>29</v>
      </c>
      <c r="L40" s="234" t="s">
        <v>30</v>
      </c>
      <c r="M40" s="234" t="s">
        <v>31</v>
      </c>
      <c r="N40" s="234" t="s">
        <v>32</v>
      </c>
      <c r="O40" s="234" t="s">
        <v>33</v>
      </c>
      <c r="P40" s="234" t="s">
        <v>34</v>
      </c>
      <c r="Q40" s="234" t="s">
        <v>35</v>
      </c>
    </row>
    <row r="41" spans="1:17" s="325" customFormat="1" ht="19" thickBot="1" x14ac:dyDescent="0.5">
      <c r="A41" s="320">
        <v>67631</v>
      </c>
      <c r="B41" s="313">
        <v>3</v>
      </c>
      <c r="C41" s="313" t="s">
        <v>43</v>
      </c>
      <c r="D41" s="313">
        <v>1</v>
      </c>
      <c r="E41" s="235">
        <v>30.5</v>
      </c>
      <c r="F41" s="235">
        <v>30.7</v>
      </c>
      <c r="G41" s="235">
        <v>30.9</v>
      </c>
      <c r="H41" s="235">
        <v>30.9</v>
      </c>
      <c r="I41" s="235">
        <v>29.8</v>
      </c>
      <c r="J41" s="236">
        <v>27.7</v>
      </c>
      <c r="K41" s="235">
        <v>27.6</v>
      </c>
      <c r="L41" s="235">
        <v>31.3</v>
      </c>
      <c r="M41" s="235">
        <v>34.799999999999997</v>
      </c>
      <c r="N41" s="235">
        <v>35.799999999999997</v>
      </c>
      <c r="O41" s="235">
        <v>33.299999999999997</v>
      </c>
      <c r="P41" s="235">
        <v>31.7</v>
      </c>
      <c r="Q41" s="235">
        <v>31.25</v>
      </c>
    </row>
    <row r="42" spans="1:17" s="325" customFormat="1" ht="19" thickBot="1" x14ac:dyDescent="0.5">
      <c r="A42" s="320">
        <v>67631</v>
      </c>
      <c r="B42" s="313">
        <v>3</v>
      </c>
      <c r="C42" s="313" t="s">
        <v>37</v>
      </c>
      <c r="D42" s="313">
        <v>98</v>
      </c>
      <c r="E42" s="239">
        <v>17</v>
      </c>
      <c r="F42" s="239">
        <v>14</v>
      </c>
      <c r="G42" s="239">
        <v>16</v>
      </c>
      <c r="H42" s="239">
        <v>11</v>
      </c>
      <c r="I42" s="239">
        <v>15</v>
      </c>
      <c r="J42" s="239">
        <v>15</v>
      </c>
      <c r="K42" s="239">
        <v>14</v>
      </c>
      <c r="L42" s="239">
        <v>14</v>
      </c>
      <c r="M42" s="239">
        <v>14</v>
      </c>
      <c r="N42" s="239">
        <v>16</v>
      </c>
      <c r="O42" s="239">
        <v>14</v>
      </c>
      <c r="P42" s="239">
        <v>15</v>
      </c>
      <c r="Q42" s="235"/>
    </row>
    <row r="43" spans="1:17" s="325" customFormat="1" ht="19" thickBot="1" x14ac:dyDescent="0.5">
      <c r="A43" s="320"/>
      <c r="B43" s="313"/>
      <c r="C43" s="313"/>
      <c r="D43" s="313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</row>
    <row r="44" spans="1:17" s="325" customFormat="1" ht="19" thickBot="1" x14ac:dyDescent="0.5">
      <c r="A44" s="320"/>
      <c r="B44" s="313"/>
      <c r="C44" s="313"/>
      <c r="D44" s="313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</row>
    <row r="45" spans="1:17" s="325" customFormat="1" ht="19" thickBot="1" x14ac:dyDescent="0.5">
      <c r="A45" s="311"/>
      <c r="B45" s="308"/>
      <c r="C45" s="308"/>
      <c r="D45" s="308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</row>
    <row r="46" spans="1:17" s="325" customFormat="1" ht="19" thickBot="1" x14ac:dyDescent="0.5">
      <c r="A46" s="312" t="s">
        <v>16</v>
      </c>
      <c r="B46" s="315" t="s">
        <v>17</v>
      </c>
      <c r="C46" s="315" t="s">
        <v>18</v>
      </c>
      <c r="D46" s="308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</row>
    <row r="47" spans="1:17" s="325" customFormat="1" ht="19" thickBot="1" x14ac:dyDescent="0.5">
      <c r="A47" s="320">
        <v>4</v>
      </c>
      <c r="B47" s="313" t="s">
        <v>44</v>
      </c>
      <c r="C47" s="313" t="s">
        <v>42</v>
      </c>
      <c r="D47" s="308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</row>
    <row r="48" spans="1:17" s="325" customFormat="1" ht="19" thickBot="1" x14ac:dyDescent="0.5">
      <c r="A48" s="311"/>
      <c r="B48" s="308"/>
      <c r="C48" s="308"/>
      <c r="D48" s="308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</row>
    <row r="49" spans="1:17" s="325" customFormat="1" ht="19" thickBot="1" x14ac:dyDescent="0.5">
      <c r="A49" s="312" t="s">
        <v>7</v>
      </c>
      <c r="B49" s="315" t="s">
        <v>16</v>
      </c>
      <c r="C49" s="315" t="s">
        <v>21</v>
      </c>
      <c r="D49" s="315" t="s">
        <v>22</v>
      </c>
      <c r="E49" s="234" t="s">
        <v>23</v>
      </c>
      <c r="F49" s="234" t="s">
        <v>24</v>
      </c>
      <c r="G49" s="234" t="s">
        <v>25</v>
      </c>
      <c r="H49" s="234" t="s">
        <v>26</v>
      </c>
      <c r="I49" s="234" t="s">
        <v>27</v>
      </c>
      <c r="J49" s="234" t="s">
        <v>28</v>
      </c>
      <c r="K49" s="234" t="s">
        <v>29</v>
      </c>
      <c r="L49" s="234" t="s">
        <v>30</v>
      </c>
      <c r="M49" s="234" t="s">
        <v>31</v>
      </c>
      <c r="N49" s="234" t="s">
        <v>32</v>
      </c>
      <c r="O49" s="234" t="s">
        <v>33</v>
      </c>
      <c r="P49" s="234" t="s">
        <v>34</v>
      </c>
      <c r="Q49" s="234" t="s">
        <v>35</v>
      </c>
    </row>
    <row r="50" spans="1:17" s="325" customFormat="1" ht="19" thickBot="1" x14ac:dyDescent="0.5">
      <c r="A50" s="320">
        <v>67631</v>
      </c>
      <c r="B50" s="313">
        <v>4</v>
      </c>
      <c r="C50" s="313" t="s">
        <v>43</v>
      </c>
      <c r="D50" s="313">
        <v>1</v>
      </c>
      <c r="E50" s="235">
        <v>19</v>
      </c>
      <c r="F50" s="235">
        <v>19</v>
      </c>
      <c r="G50" s="236">
        <v>18.7</v>
      </c>
      <c r="H50" s="235">
        <v>16.3</v>
      </c>
      <c r="I50" s="235">
        <v>12.8</v>
      </c>
      <c r="J50" s="235">
        <v>9.6999999999999993</v>
      </c>
      <c r="K50" s="235">
        <v>9.1</v>
      </c>
      <c r="L50" s="235">
        <v>11.6</v>
      </c>
      <c r="M50" s="235">
        <v>16.2</v>
      </c>
      <c r="N50" s="235">
        <v>18.600000000000001</v>
      </c>
      <c r="O50" s="235">
        <v>18.399999999999999</v>
      </c>
      <c r="P50" s="235">
        <v>18.600000000000001</v>
      </c>
      <c r="Q50" s="235">
        <v>15.666666666666664</v>
      </c>
    </row>
    <row r="51" spans="1:17" s="325" customFormat="1" ht="19" thickBot="1" x14ac:dyDescent="0.5">
      <c r="A51" s="320">
        <v>67631</v>
      </c>
      <c r="B51" s="313">
        <v>4</v>
      </c>
      <c r="C51" s="313" t="s">
        <v>37</v>
      </c>
      <c r="D51" s="313">
        <v>98</v>
      </c>
      <c r="E51" s="235">
        <v>17</v>
      </c>
      <c r="F51" s="235">
        <v>16</v>
      </c>
      <c r="G51" s="235">
        <v>17</v>
      </c>
      <c r="H51" s="235">
        <v>12</v>
      </c>
      <c r="I51" s="235">
        <v>17</v>
      </c>
      <c r="J51" s="235">
        <v>15</v>
      </c>
      <c r="K51" s="235">
        <v>14</v>
      </c>
      <c r="L51" s="235">
        <v>14</v>
      </c>
      <c r="M51" s="235">
        <v>13</v>
      </c>
      <c r="N51" s="235">
        <v>14</v>
      </c>
      <c r="O51" s="235">
        <v>13</v>
      </c>
      <c r="P51" s="235">
        <v>16</v>
      </c>
      <c r="Q51" s="235">
        <v>14.833333333333334</v>
      </c>
    </row>
    <row r="52" spans="1:17" s="325" customFormat="1" ht="19" thickBot="1" x14ac:dyDescent="0.5">
      <c r="A52" s="320"/>
      <c r="B52" s="313"/>
      <c r="C52" s="313"/>
      <c r="D52" s="313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</row>
    <row r="53" spans="1:17" s="325" customFormat="1" ht="19" thickBot="1" x14ac:dyDescent="0.5">
      <c r="A53" s="320"/>
      <c r="B53" s="313"/>
      <c r="C53" s="313"/>
      <c r="D53" s="313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</row>
    <row r="54" spans="1:17" s="325" customFormat="1" ht="19" thickBot="1" x14ac:dyDescent="0.5">
      <c r="A54" s="311"/>
      <c r="B54" s="308"/>
      <c r="C54" s="308"/>
      <c r="D54" s="308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</row>
    <row r="55" spans="1:17" s="325" customFormat="1" ht="19" thickBot="1" x14ac:dyDescent="0.5">
      <c r="A55" s="312" t="s">
        <v>16</v>
      </c>
      <c r="B55" s="315" t="s">
        <v>17</v>
      </c>
      <c r="C55" s="315" t="s">
        <v>18</v>
      </c>
      <c r="D55" s="308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</row>
    <row r="56" spans="1:17" s="325" customFormat="1" ht="19" thickBot="1" x14ac:dyDescent="0.5">
      <c r="A56" s="320">
        <v>5</v>
      </c>
      <c r="B56" s="313" t="s">
        <v>45</v>
      </c>
      <c r="C56" s="313" t="s">
        <v>42</v>
      </c>
      <c r="D56" s="308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</row>
    <row r="57" spans="1:17" s="325" customFormat="1" ht="19" thickBot="1" x14ac:dyDescent="0.5">
      <c r="A57" s="311"/>
      <c r="B57" s="308"/>
      <c r="C57" s="308"/>
      <c r="D57" s="308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</row>
    <row r="58" spans="1:17" s="325" customFormat="1" ht="19" thickBot="1" x14ac:dyDescent="0.5">
      <c r="A58" s="312" t="s">
        <v>7</v>
      </c>
      <c r="B58" s="315" t="s">
        <v>16</v>
      </c>
      <c r="C58" s="315" t="s">
        <v>21</v>
      </c>
      <c r="D58" s="315" t="s">
        <v>22</v>
      </c>
      <c r="E58" s="234" t="s">
        <v>23</v>
      </c>
      <c r="F58" s="234" t="s">
        <v>24</v>
      </c>
      <c r="G58" s="234" t="s">
        <v>25</v>
      </c>
      <c r="H58" s="234" t="s">
        <v>26</v>
      </c>
      <c r="I58" s="234" t="s">
        <v>27</v>
      </c>
      <c r="J58" s="234" t="s">
        <v>28</v>
      </c>
      <c r="K58" s="234" t="s">
        <v>29</v>
      </c>
      <c r="L58" s="234" t="s">
        <v>30</v>
      </c>
      <c r="M58" s="234" t="s">
        <v>31</v>
      </c>
      <c r="N58" s="234" t="s">
        <v>32</v>
      </c>
      <c r="O58" s="234" t="s">
        <v>33</v>
      </c>
      <c r="P58" s="234" t="s">
        <v>34</v>
      </c>
      <c r="Q58" s="234" t="s">
        <v>35</v>
      </c>
    </row>
    <row r="59" spans="1:17" s="325" customFormat="1" ht="19" thickBot="1" x14ac:dyDescent="0.5">
      <c r="A59" s="320">
        <v>67631</v>
      </c>
      <c r="B59" s="313">
        <v>5</v>
      </c>
      <c r="C59" s="313" t="s">
        <v>43</v>
      </c>
      <c r="D59" s="313">
        <v>1</v>
      </c>
      <c r="E59" s="235">
        <v>22.5</v>
      </c>
      <c r="F59" s="235">
        <v>21</v>
      </c>
      <c r="G59" s="235">
        <v>20.85</v>
      </c>
      <c r="H59" s="235">
        <v>19.649999999999999</v>
      </c>
      <c r="I59" s="235">
        <v>9.9</v>
      </c>
      <c r="J59" s="235">
        <v>4.8499999999999996</v>
      </c>
      <c r="K59" s="235">
        <v>4.55</v>
      </c>
      <c r="L59" s="235">
        <v>6.3</v>
      </c>
      <c r="M59" s="235">
        <v>10.6</v>
      </c>
      <c r="N59" s="235">
        <v>15.3</v>
      </c>
      <c r="O59" s="235">
        <v>20.2</v>
      </c>
      <c r="P59" s="235">
        <v>19.8</v>
      </c>
      <c r="Q59" s="235">
        <v>14.625</v>
      </c>
    </row>
    <row r="60" spans="1:17" s="325" customFormat="1" ht="19" thickBot="1" x14ac:dyDescent="0.5">
      <c r="A60" s="320">
        <v>67631</v>
      </c>
      <c r="B60" s="313">
        <v>5</v>
      </c>
      <c r="C60" s="313" t="s">
        <v>37</v>
      </c>
      <c r="D60" s="313">
        <v>98</v>
      </c>
      <c r="E60" s="235">
        <v>17</v>
      </c>
      <c r="F60" s="235">
        <v>16</v>
      </c>
      <c r="G60" s="235">
        <v>17</v>
      </c>
      <c r="H60" s="235">
        <v>12</v>
      </c>
      <c r="I60" s="235">
        <v>17</v>
      </c>
      <c r="J60" s="235">
        <v>15</v>
      </c>
      <c r="K60" s="235">
        <v>14</v>
      </c>
      <c r="L60" s="235">
        <v>14</v>
      </c>
      <c r="M60" s="235">
        <v>13</v>
      </c>
      <c r="N60" s="235">
        <v>14</v>
      </c>
      <c r="O60" s="235">
        <v>13</v>
      </c>
      <c r="P60" s="235">
        <v>16</v>
      </c>
      <c r="Q60" s="235">
        <v>14.833333333333334</v>
      </c>
    </row>
    <row r="61" spans="1:17" s="325" customFormat="1" ht="19" thickBot="1" x14ac:dyDescent="0.5">
      <c r="A61" s="320"/>
      <c r="B61" s="313"/>
      <c r="C61" s="313"/>
      <c r="D61" s="313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</row>
    <row r="62" spans="1:17" s="325" customFormat="1" ht="19" thickBot="1" x14ac:dyDescent="0.5">
      <c r="A62" s="326"/>
      <c r="B62" s="327"/>
      <c r="C62" s="327"/>
      <c r="D62" s="327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</row>
    <row r="63" spans="1:17" s="310" customFormat="1" x14ac:dyDescent="0.45">
      <c r="A63" s="311"/>
      <c r="B63" s="308"/>
      <c r="C63" s="308"/>
      <c r="D63" s="308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</row>
    <row r="64" spans="1:17" s="310" customFormat="1" ht="19" thickBot="1" x14ac:dyDescent="0.5">
      <c r="A64" s="311"/>
      <c r="B64" s="308"/>
      <c r="C64" s="308"/>
      <c r="D64" s="308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</row>
    <row r="65" spans="1:17" s="310" customFormat="1" ht="19" thickBot="1" x14ac:dyDescent="0.5">
      <c r="A65" s="312" t="s">
        <v>16</v>
      </c>
      <c r="B65" s="315" t="s">
        <v>17</v>
      </c>
      <c r="C65" s="315" t="s">
        <v>18</v>
      </c>
      <c r="D65" s="308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</row>
    <row r="66" spans="1:17" s="310" customFormat="1" ht="19" thickBot="1" x14ac:dyDescent="0.5">
      <c r="A66" s="320">
        <v>11</v>
      </c>
      <c r="B66" s="313" t="s">
        <v>46</v>
      </c>
      <c r="C66" s="313" t="s">
        <v>20</v>
      </c>
      <c r="D66" s="308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</row>
    <row r="67" spans="1:17" s="310" customFormat="1" ht="19" thickBot="1" x14ac:dyDescent="0.5">
      <c r="A67" s="311"/>
      <c r="B67" s="308"/>
      <c r="C67" s="308"/>
      <c r="D67" s="308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</row>
    <row r="68" spans="1:17" s="228" customFormat="1" ht="19" thickBot="1" x14ac:dyDescent="0.5">
      <c r="A68" s="230" t="s">
        <v>7</v>
      </c>
      <c r="B68" s="232" t="s">
        <v>16</v>
      </c>
      <c r="C68" s="232" t="s">
        <v>21</v>
      </c>
      <c r="D68" s="232" t="s">
        <v>22</v>
      </c>
      <c r="E68" s="234" t="s">
        <v>23</v>
      </c>
      <c r="F68" s="234" t="s">
        <v>24</v>
      </c>
      <c r="G68" s="234" t="s">
        <v>25</v>
      </c>
      <c r="H68" s="234" t="s">
        <v>26</v>
      </c>
      <c r="I68" s="234" t="s">
        <v>27</v>
      </c>
      <c r="J68" s="234" t="s">
        <v>28</v>
      </c>
      <c r="K68" s="234" t="s">
        <v>29</v>
      </c>
      <c r="L68" s="234" t="s">
        <v>30</v>
      </c>
      <c r="M68" s="234" t="s">
        <v>31</v>
      </c>
      <c r="N68" s="234" t="s">
        <v>32</v>
      </c>
      <c r="O68" s="234" t="s">
        <v>33</v>
      </c>
      <c r="P68" s="234" t="s">
        <v>34</v>
      </c>
      <c r="Q68" s="234" t="s">
        <v>35</v>
      </c>
    </row>
    <row r="69" spans="1:17" s="228" customFormat="1" ht="19" thickBot="1" x14ac:dyDescent="0.5">
      <c r="A69" s="233">
        <v>67631</v>
      </c>
      <c r="B69" s="231">
        <v>11</v>
      </c>
      <c r="C69" s="231" t="s">
        <v>47</v>
      </c>
      <c r="D69" s="231">
        <v>6</v>
      </c>
      <c r="E69" s="235">
        <v>46.8</v>
      </c>
      <c r="F69" s="235">
        <v>48.4</v>
      </c>
      <c r="G69" s="235">
        <v>0</v>
      </c>
      <c r="H69" s="235">
        <v>0</v>
      </c>
      <c r="I69" s="235">
        <v>0</v>
      </c>
      <c r="J69" s="235">
        <v>0</v>
      </c>
      <c r="K69" s="235">
        <v>0</v>
      </c>
      <c r="L69" s="235">
        <v>0</v>
      </c>
      <c r="M69" s="235">
        <v>0</v>
      </c>
      <c r="N69" s="235">
        <v>0</v>
      </c>
      <c r="O69" s="235">
        <v>0</v>
      </c>
      <c r="P69" s="235">
        <v>0</v>
      </c>
      <c r="Q69" s="238">
        <v>456.74000000000007</v>
      </c>
    </row>
    <row r="70" spans="1:17" s="228" customFormat="1" ht="19" thickBot="1" x14ac:dyDescent="0.5">
      <c r="A70" s="233">
        <v>67631</v>
      </c>
      <c r="B70" s="231">
        <v>11</v>
      </c>
      <c r="C70" s="231" t="s">
        <v>48</v>
      </c>
      <c r="D70" s="231">
        <v>7</v>
      </c>
      <c r="E70" s="235">
        <v>122.12</v>
      </c>
      <c r="F70" s="235">
        <v>84.24</v>
      </c>
      <c r="G70" s="235">
        <v>61.059999999999995</v>
      </c>
      <c r="H70" s="235">
        <v>0</v>
      </c>
      <c r="I70" s="235">
        <v>0</v>
      </c>
      <c r="J70" s="235">
        <v>0</v>
      </c>
      <c r="K70" s="235">
        <v>0</v>
      </c>
      <c r="L70" s="235">
        <v>0</v>
      </c>
      <c r="M70" s="235">
        <v>0</v>
      </c>
      <c r="N70" s="235">
        <v>0</v>
      </c>
      <c r="O70" s="235">
        <v>27.979999999999997</v>
      </c>
      <c r="P70" s="235">
        <v>75.699999999999989</v>
      </c>
      <c r="Q70" s="238">
        <v>569.96</v>
      </c>
    </row>
    <row r="71" spans="1:17" s="228" customFormat="1" ht="19" thickBot="1" x14ac:dyDescent="0.5">
      <c r="A71" s="233">
        <v>67631</v>
      </c>
      <c r="B71" s="231">
        <v>11</v>
      </c>
      <c r="C71" s="231" t="s">
        <v>49</v>
      </c>
      <c r="D71" s="231">
        <v>8</v>
      </c>
      <c r="E71" s="235">
        <v>160.39999999999998</v>
      </c>
      <c r="F71" s="236">
        <v>128.32</v>
      </c>
      <c r="G71" s="235">
        <v>87.14</v>
      </c>
      <c r="H71" s="235">
        <v>1.5399999999999998</v>
      </c>
      <c r="I71" s="235">
        <v>0</v>
      </c>
      <c r="J71" s="235">
        <v>0</v>
      </c>
      <c r="K71" s="235">
        <v>0</v>
      </c>
      <c r="L71" s="235">
        <v>0</v>
      </c>
      <c r="M71" s="235">
        <v>0</v>
      </c>
      <c r="N71" s="235">
        <v>5.9399999999999995</v>
      </c>
      <c r="O71" s="235">
        <v>62.52</v>
      </c>
      <c r="P71" s="235">
        <v>130.1</v>
      </c>
      <c r="Q71" s="238">
        <v>624.84</v>
      </c>
    </row>
    <row r="72" spans="1:17" s="228" customFormat="1" ht="19" thickBot="1" x14ac:dyDescent="0.5">
      <c r="A72" s="233">
        <v>67631</v>
      </c>
      <c r="B72" s="231">
        <v>11</v>
      </c>
      <c r="C72" s="231" t="s">
        <v>50</v>
      </c>
      <c r="D72" s="231">
        <v>9</v>
      </c>
      <c r="E72" s="235">
        <v>160.39999999999998</v>
      </c>
      <c r="F72" s="235">
        <v>128.32</v>
      </c>
      <c r="G72" s="235">
        <v>87.14</v>
      </c>
      <c r="H72" s="235">
        <v>1.5399999999999998</v>
      </c>
      <c r="I72" s="235">
        <v>0</v>
      </c>
      <c r="J72" s="235">
        <v>0</v>
      </c>
      <c r="K72" s="235">
        <v>0</v>
      </c>
      <c r="L72" s="235">
        <v>0</v>
      </c>
      <c r="M72" s="235">
        <v>0</v>
      </c>
      <c r="N72" s="235">
        <v>5.9399999999999995</v>
      </c>
      <c r="O72" s="235">
        <v>62.52</v>
      </c>
      <c r="P72" s="235">
        <v>130.1</v>
      </c>
      <c r="Q72" s="238">
        <v>624.84</v>
      </c>
    </row>
    <row r="73" spans="1:17" s="228" customFormat="1" ht="19" thickBot="1" x14ac:dyDescent="0.5">
      <c r="A73" s="233">
        <v>67631</v>
      </c>
      <c r="B73" s="231">
        <v>11</v>
      </c>
      <c r="C73" s="231" t="s">
        <v>51</v>
      </c>
      <c r="D73" s="231">
        <v>10</v>
      </c>
      <c r="E73" s="235">
        <v>278.66000000000003</v>
      </c>
      <c r="F73" s="236">
        <v>203.36</v>
      </c>
      <c r="G73" s="235">
        <v>160.64000000000001</v>
      </c>
      <c r="H73" s="235">
        <v>37.408000000000008</v>
      </c>
      <c r="I73" s="235">
        <v>3.4320000000000013</v>
      </c>
      <c r="J73" s="235">
        <v>0</v>
      </c>
      <c r="K73" s="235">
        <v>0</v>
      </c>
      <c r="L73" s="235">
        <v>0</v>
      </c>
      <c r="M73" s="235">
        <v>0.56000000000000016</v>
      </c>
      <c r="N73" s="235">
        <v>22.36</v>
      </c>
      <c r="O73" s="235">
        <v>119.56</v>
      </c>
      <c r="P73" s="235">
        <v>171.35999999999999</v>
      </c>
      <c r="Q73" s="238">
        <v>812.4</v>
      </c>
    </row>
    <row r="74" spans="1:17" s="228" customFormat="1" ht="19" thickBot="1" x14ac:dyDescent="0.5">
      <c r="A74" s="233">
        <v>67631</v>
      </c>
      <c r="B74" s="231">
        <v>11</v>
      </c>
      <c r="C74" s="231" t="s">
        <v>52</v>
      </c>
      <c r="D74" s="231">
        <v>11</v>
      </c>
      <c r="E74" s="235">
        <v>334.4</v>
      </c>
      <c r="F74" s="235">
        <v>434.9</v>
      </c>
      <c r="G74" s="235">
        <v>232.9</v>
      </c>
      <c r="H74" s="235">
        <v>79</v>
      </c>
      <c r="I74" s="235">
        <v>14.5</v>
      </c>
      <c r="J74" s="235">
        <v>20.399999999999999</v>
      </c>
      <c r="K74" s="235">
        <v>0</v>
      </c>
      <c r="L74" s="236">
        <v>0</v>
      </c>
      <c r="M74" s="235">
        <v>9.1</v>
      </c>
      <c r="N74" s="235">
        <v>48.4</v>
      </c>
      <c r="O74" s="235">
        <v>159.19999999999999</v>
      </c>
      <c r="P74" s="235">
        <v>254.39999999999998</v>
      </c>
      <c r="Q74" s="238">
        <v>1076.0999999999999</v>
      </c>
    </row>
    <row r="75" spans="1:17" s="228" customFormat="1" ht="19" thickBot="1" x14ac:dyDescent="0.5">
      <c r="A75" s="233">
        <v>67631</v>
      </c>
      <c r="B75" s="231">
        <v>11</v>
      </c>
      <c r="C75" s="231" t="s">
        <v>37</v>
      </c>
      <c r="D75" s="231">
        <v>98</v>
      </c>
      <c r="E75" s="235">
        <v>20</v>
      </c>
      <c r="F75" s="235">
        <v>20</v>
      </c>
      <c r="G75" s="235">
        <v>20</v>
      </c>
      <c r="H75" s="235">
        <v>20</v>
      </c>
      <c r="I75" s="235">
        <v>20</v>
      </c>
      <c r="J75" s="235">
        <v>20</v>
      </c>
      <c r="K75" s="235">
        <v>20</v>
      </c>
      <c r="L75" s="235">
        <v>20</v>
      </c>
      <c r="M75" s="235">
        <v>20</v>
      </c>
      <c r="N75" s="235">
        <v>20</v>
      </c>
      <c r="O75" s="235">
        <v>20</v>
      </c>
      <c r="P75" s="235">
        <v>20</v>
      </c>
      <c r="Q75" s="235"/>
    </row>
    <row r="76" spans="1:17" s="228" customFormat="1" ht="19" thickBot="1" x14ac:dyDescent="0.5">
      <c r="A76" s="229"/>
      <c r="B76" s="226"/>
      <c r="C76" s="226"/>
      <c r="D76" s="226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</row>
    <row r="77" spans="1:17" s="228" customFormat="1" ht="19" thickBot="1" x14ac:dyDescent="0.5">
      <c r="A77" s="230" t="s">
        <v>16</v>
      </c>
      <c r="B77" s="232" t="s">
        <v>17</v>
      </c>
      <c r="C77" s="232" t="s">
        <v>18</v>
      </c>
      <c r="D77" s="226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</row>
    <row r="78" spans="1:17" s="228" customFormat="1" ht="19" thickBot="1" x14ac:dyDescent="0.5">
      <c r="A78" s="233">
        <v>12</v>
      </c>
      <c r="B78" s="231" t="s">
        <v>786</v>
      </c>
      <c r="C78" s="231" t="s">
        <v>39</v>
      </c>
      <c r="D78" s="226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</row>
    <row r="79" spans="1:17" s="228" customFormat="1" ht="19" thickBot="1" x14ac:dyDescent="0.5">
      <c r="A79" s="229"/>
      <c r="B79" s="226"/>
      <c r="C79" s="226"/>
      <c r="D79" s="226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</row>
    <row r="80" spans="1:17" s="228" customFormat="1" ht="19" thickBot="1" x14ac:dyDescent="0.5">
      <c r="A80" s="230" t="s">
        <v>7</v>
      </c>
      <c r="B80" s="232" t="s">
        <v>16</v>
      </c>
      <c r="C80" s="232" t="s">
        <v>21</v>
      </c>
      <c r="D80" s="232" t="s">
        <v>22</v>
      </c>
      <c r="E80" s="234" t="s">
        <v>23</v>
      </c>
      <c r="F80" s="234" t="s">
        <v>24</v>
      </c>
      <c r="G80" s="234" t="s">
        <v>25</v>
      </c>
      <c r="H80" s="234" t="s">
        <v>26</v>
      </c>
      <c r="I80" s="234" t="s">
        <v>27</v>
      </c>
      <c r="J80" s="234" t="s">
        <v>28</v>
      </c>
      <c r="K80" s="234" t="s">
        <v>29</v>
      </c>
      <c r="L80" s="234" t="s">
        <v>30</v>
      </c>
      <c r="M80" s="234" t="s">
        <v>31</v>
      </c>
      <c r="N80" s="234" t="s">
        <v>32</v>
      </c>
      <c r="O80" s="234" t="s">
        <v>33</v>
      </c>
      <c r="P80" s="234" t="s">
        <v>34</v>
      </c>
      <c r="Q80" s="234" t="s">
        <v>35</v>
      </c>
    </row>
    <row r="81" spans="1:17" s="228" customFormat="1" ht="19" thickBot="1" x14ac:dyDescent="0.5">
      <c r="A81" s="233">
        <v>67631</v>
      </c>
      <c r="B81" s="231">
        <v>12</v>
      </c>
      <c r="C81" s="231" t="s">
        <v>39</v>
      </c>
      <c r="D81" s="231">
        <v>5</v>
      </c>
      <c r="E81" s="235">
        <v>15</v>
      </c>
      <c r="F81" s="235">
        <v>12</v>
      </c>
      <c r="G81" s="235">
        <v>15</v>
      </c>
      <c r="H81" s="235">
        <v>11</v>
      </c>
      <c r="I81" s="235">
        <v>14</v>
      </c>
      <c r="J81" s="235">
        <v>13</v>
      </c>
      <c r="K81" s="235">
        <v>13</v>
      </c>
      <c r="L81" s="236">
        <v>14</v>
      </c>
      <c r="M81" s="235">
        <v>14</v>
      </c>
      <c r="N81" s="235">
        <v>14</v>
      </c>
      <c r="O81" s="235">
        <v>13</v>
      </c>
      <c r="P81" s="235">
        <v>14</v>
      </c>
      <c r="Q81" s="235"/>
    </row>
    <row r="82" spans="1:17" s="228" customFormat="1" ht="19" thickBot="1" x14ac:dyDescent="0.5">
      <c r="A82" s="233">
        <v>67631</v>
      </c>
      <c r="B82" s="231">
        <v>12</v>
      </c>
      <c r="C82" s="231" t="s">
        <v>37</v>
      </c>
      <c r="D82" s="231">
        <v>98</v>
      </c>
      <c r="E82" s="235">
        <v>17</v>
      </c>
      <c r="F82" s="235">
        <v>14</v>
      </c>
      <c r="G82" s="235">
        <v>16</v>
      </c>
      <c r="H82" s="235">
        <v>11</v>
      </c>
      <c r="I82" s="235">
        <v>15</v>
      </c>
      <c r="J82" s="235">
        <v>15</v>
      </c>
      <c r="K82" s="235">
        <v>14</v>
      </c>
      <c r="L82" s="235">
        <v>14</v>
      </c>
      <c r="M82" s="235">
        <v>14</v>
      </c>
      <c r="N82" s="235">
        <v>16</v>
      </c>
      <c r="O82" s="235">
        <v>14</v>
      </c>
      <c r="P82" s="235">
        <v>15</v>
      </c>
      <c r="Q82" s="235"/>
    </row>
    <row r="83" spans="1:17" s="228" customFormat="1" ht="19" thickBot="1" x14ac:dyDescent="0.5">
      <c r="A83" s="233"/>
      <c r="B83" s="231"/>
      <c r="C83" s="231"/>
      <c r="D83" s="231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</row>
    <row r="84" spans="1:17" s="228" customFormat="1" ht="19" thickBot="1" x14ac:dyDescent="0.5">
      <c r="A84" s="233"/>
      <c r="B84" s="231"/>
      <c r="C84" s="231"/>
      <c r="D84" s="231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</row>
    <row r="85" spans="1:17" s="228" customFormat="1" ht="19" thickBot="1" x14ac:dyDescent="0.5">
      <c r="A85" s="229"/>
      <c r="B85" s="226"/>
      <c r="C85" s="226"/>
      <c r="D85" s="226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</row>
    <row r="86" spans="1:17" s="228" customFormat="1" ht="19" thickBot="1" x14ac:dyDescent="0.5">
      <c r="A86" s="230" t="s">
        <v>16</v>
      </c>
      <c r="B86" s="232" t="s">
        <v>17</v>
      </c>
      <c r="C86" s="232" t="s">
        <v>18</v>
      </c>
      <c r="D86" s="226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</row>
    <row r="87" spans="1:17" s="228" customFormat="1" ht="19" thickBot="1" x14ac:dyDescent="0.5">
      <c r="A87" s="233">
        <v>12</v>
      </c>
      <c r="B87" s="231" t="s">
        <v>787</v>
      </c>
      <c r="C87" s="231" t="s">
        <v>39</v>
      </c>
      <c r="D87" s="226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</row>
    <row r="88" spans="1:17" s="228" customFormat="1" ht="19" thickBot="1" x14ac:dyDescent="0.5">
      <c r="A88" s="229"/>
      <c r="B88" s="226"/>
      <c r="C88" s="226"/>
      <c r="D88" s="226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</row>
    <row r="89" spans="1:17" s="228" customFormat="1" ht="19" thickBot="1" x14ac:dyDescent="0.5">
      <c r="A89" s="230" t="s">
        <v>7</v>
      </c>
      <c r="B89" s="232" t="s">
        <v>16</v>
      </c>
      <c r="C89" s="232" t="s">
        <v>21</v>
      </c>
      <c r="D89" s="232" t="s">
        <v>22</v>
      </c>
      <c r="E89" s="234" t="s">
        <v>23</v>
      </c>
      <c r="F89" s="234" t="s">
        <v>24</v>
      </c>
      <c r="G89" s="234" t="s">
        <v>25</v>
      </c>
      <c r="H89" s="234" t="s">
        <v>26</v>
      </c>
      <c r="I89" s="234" t="s">
        <v>27</v>
      </c>
      <c r="J89" s="234" t="s">
        <v>28</v>
      </c>
      <c r="K89" s="234" t="s">
        <v>29</v>
      </c>
      <c r="L89" s="234" t="s">
        <v>30</v>
      </c>
      <c r="M89" s="234" t="s">
        <v>31</v>
      </c>
      <c r="N89" s="234" t="s">
        <v>32</v>
      </c>
      <c r="O89" s="234" t="s">
        <v>33</v>
      </c>
      <c r="P89" s="234" t="s">
        <v>34</v>
      </c>
      <c r="Q89" s="234" t="s">
        <v>35</v>
      </c>
    </row>
    <row r="90" spans="1:17" s="228" customFormat="1" ht="19" thickBot="1" x14ac:dyDescent="0.5">
      <c r="A90" s="233">
        <v>67631</v>
      </c>
      <c r="B90" s="231">
        <v>12</v>
      </c>
      <c r="C90" s="231" t="s">
        <v>39</v>
      </c>
      <c r="D90" s="231">
        <v>5</v>
      </c>
      <c r="E90" s="235">
        <v>1</v>
      </c>
      <c r="F90" s="235">
        <v>1</v>
      </c>
      <c r="G90" s="235">
        <v>1</v>
      </c>
      <c r="H90" s="235">
        <v>0</v>
      </c>
      <c r="I90" s="235">
        <v>0</v>
      </c>
      <c r="J90" s="235">
        <v>0</v>
      </c>
      <c r="K90" s="235">
        <v>0</v>
      </c>
      <c r="L90" s="235">
        <v>1</v>
      </c>
      <c r="M90" s="235">
        <v>1</v>
      </c>
      <c r="N90" s="235">
        <v>2</v>
      </c>
      <c r="O90" s="235">
        <v>1</v>
      </c>
      <c r="P90" s="235">
        <v>1</v>
      </c>
      <c r="Q90" s="235"/>
    </row>
    <row r="91" spans="1:17" s="228" customFormat="1" ht="19" thickBot="1" x14ac:dyDescent="0.5">
      <c r="A91" s="233">
        <v>67631</v>
      </c>
      <c r="B91" s="231">
        <v>12</v>
      </c>
      <c r="C91" s="231" t="s">
        <v>37</v>
      </c>
      <c r="D91" s="231">
        <v>98</v>
      </c>
      <c r="E91" s="235">
        <v>17</v>
      </c>
      <c r="F91" s="235">
        <v>14</v>
      </c>
      <c r="G91" s="235">
        <v>16</v>
      </c>
      <c r="H91" s="235">
        <v>11</v>
      </c>
      <c r="I91" s="235">
        <v>15</v>
      </c>
      <c r="J91" s="235">
        <v>15</v>
      </c>
      <c r="K91" s="235">
        <v>14</v>
      </c>
      <c r="L91" s="235">
        <v>14</v>
      </c>
      <c r="M91" s="235">
        <v>14</v>
      </c>
      <c r="N91" s="235">
        <v>16</v>
      </c>
      <c r="O91" s="235">
        <v>14</v>
      </c>
      <c r="P91" s="235">
        <v>15</v>
      </c>
      <c r="Q91" s="235"/>
    </row>
    <row r="92" spans="1:17" s="228" customFormat="1" ht="19" thickBot="1" x14ac:dyDescent="0.5">
      <c r="A92" s="233"/>
      <c r="B92" s="231"/>
      <c r="C92" s="231"/>
      <c r="D92" s="231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</row>
    <row r="93" spans="1:17" s="228" customFormat="1" ht="19" thickBot="1" x14ac:dyDescent="0.5">
      <c r="A93" s="233"/>
      <c r="B93" s="231"/>
      <c r="C93" s="231"/>
      <c r="D93" s="231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</row>
    <row r="94" spans="1:17" s="228" customFormat="1" ht="19" thickBot="1" x14ac:dyDescent="0.5">
      <c r="A94" s="229"/>
      <c r="B94" s="226"/>
      <c r="C94" s="226"/>
      <c r="D94" s="226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</row>
    <row r="95" spans="1:17" s="228" customFormat="1" ht="19" thickBot="1" x14ac:dyDescent="0.5">
      <c r="A95" s="230" t="s">
        <v>16</v>
      </c>
      <c r="B95" s="232" t="s">
        <v>17</v>
      </c>
      <c r="C95" s="232" t="s">
        <v>18</v>
      </c>
      <c r="D95" s="226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</row>
    <row r="96" spans="1:17" s="228" customFormat="1" ht="19" thickBot="1" x14ac:dyDescent="0.5">
      <c r="A96" s="233">
        <v>12</v>
      </c>
      <c r="B96" s="231" t="s">
        <v>788</v>
      </c>
      <c r="C96" s="231" t="s">
        <v>39</v>
      </c>
      <c r="D96" s="226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</row>
    <row r="97" spans="1:17" s="228" customFormat="1" ht="19" thickBot="1" x14ac:dyDescent="0.5">
      <c r="A97" s="229"/>
      <c r="B97" s="226"/>
      <c r="C97" s="226"/>
      <c r="D97" s="226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</row>
    <row r="98" spans="1:17" s="228" customFormat="1" ht="19" thickBot="1" x14ac:dyDescent="0.5">
      <c r="A98" s="230" t="s">
        <v>7</v>
      </c>
      <c r="B98" s="232" t="s">
        <v>16</v>
      </c>
      <c r="C98" s="232" t="s">
        <v>21</v>
      </c>
      <c r="D98" s="232" t="s">
        <v>22</v>
      </c>
      <c r="E98" s="234" t="s">
        <v>23</v>
      </c>
      <c r="F98" s="234" t="s">
        <v>24</v>
      </c>
      <c r="G98" s="234" t="s">
        <v>25</v>
      </c>
      <c r="H98" s="234" t="s">
        <v>26</v>
      </c>
      <c r="I98" s="234" t="s">
        <v>27</v>
      </c>
      <c r="J98" s="234" t="s">
        <v>28</v>
      </c>
      <c r="K98" s="234" t="s">
        <v>29</v>
      </c>
      <c r="L98" s="234" t="s">
        <v>30</v>
      </c>
      <c r="M98" s="234" t="s">
        <v>31</v>
      </c>
      <c r="N98" s="234" t="s">
        <v>32</v>
      </c>
      <c r="O98" s="234" t="s">
        <v>33</v>
      </c>
      <c r="P98" s="234" t="s">
        <v>34</v>
      </c>
      <c r="Q98" s="234" t="s">
        <v>35</v>
      </c>
    </row>
    <row r="99" spans="1:17" s="228" customFormat="1" ht="19" thickBot="1" x14ac:dyDescent="0.5">
      <c r="A99" s="233">
        <v>67631</v>
      </c>
      <c r="B99" s="231">
        <v>12</v>
      </c>
      <c r="C99" s="231" t="s">
        <v>39</v>
      </c>
      <c r="D99" s="231">
        <v>5</v>
      </c>
      <c r="E99" s="238">
        <v>1</v>
      </c>
      <c r="F99" s="238">
        <v>1</v>
      </c>
      <c r="G99" s="238">
        <v>1</v>
      </c>
      <c r="H99" s="238">
        <v>0</v>
      </c>
      <c r="I99" s="238">
        <v>0</v>
      </c>
      <c r="J99" s="238">
        <v>0</v>
      </c>
      <c r="K99" s="238">
        <v>0</v>
      </c>
      <c r="L99" s="238">
        <v>1</v>
      </c>
      <c r="M99" s="238">
        <v>1</v>
      </c>
      <c r="N99" s="238">
        <v>1</v>
      </c>
      <c r="O99" s="238">
        <v>1</v>
      </c>
      <c r="P99" s="238">
        <v>1</v>
      </c>
      <c r="Q99" s="238"/>
    </row>
    <row r="100" spans="1:17" s="228" customFormat="1" ht="19" thickBot="1" x14ac:dyDescent="0.5">
      <c r="A100" s="233">
        <v>67631</v>
      </c>
      <c r="B100" s="231">
        <v>12</v>
      </c>
      <c r="C100" s="231" t="s">
        <v>37</v>
      </c>
      <c r="D100" s="231">
        <v>98</v>
      </c>
      <c r="E100" s="235">
        <v>17</v>
      </c>
      <c r="F100" s="235">
        <v>14</v>
      </c>
      <c r="G100" s="235">
        <v>16</v>
      </c>
      <c r="H100" s="235">
        <v>11</v>
      </c>
      <c r="I100" s="235">
        <v>15</v>
      </c>
      <c r="J100" s="235">
        <v>15</v>
      </c>
      <c r="K100" s="235">
        <v>14</v>
      </c>
      <c r="L100" s="235">
        <v>14</v>
      </c>
      <c r="M100" s="235">
        <v>14</v>
      </c>
      <c r="N100" s="235">
        <v>16</v>
      </c>
      <c r="O100" s="235">
        <v>14</v>
      </c>
      <c r="P100" s="235">
        <v>15</v>
      </c>
      <c r="Q100" s="238"/>
    </row>
    <row r="101" spans="1:17" s="228" customFormat="1" ht="19" thickBot="1" x14ac:dyDescent="0.5">
      <c r="A101" s="233"/>
      <c r="B101" s="231"/>
      <c r="C101" s="231"/>
      <c r="D101" s="231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</row>
    <row r="102" spans="1:17" s="228" customFormat="1" ht="19" thickBot="1" x14ac:dyDescent="0.5">
      <c r="A102" s="233"/>
      <c r="B102" s="231"/>
      <c r="C102" s="231"/>
      <c r="D102" s="231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</row>
    <row r="103" spans="1:17" s="228" customFormat="1" ht="19" thickBot="1" x14ac:dyDescent="0.5">
      <c r="A103" s="229"/>
      <c r="B103" s="226"/>
      <c r="C103" s="226"/>
      <c r="D103" s="226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</row>
    <row r="104" spans="1:17" s="228" customFormat="1" ht="19" thickBot="1" x14ac:dyDescent="0.5">
      <c r="A104" s="230" t="s">
        <v>16</v>
      </c>
      <c r="B104" s="232" t="s">
        <v>17</v>
      </c>
      <c r="C104" s="232" t="s">
        <v>18</v>
      </c>
      <c r="D104" s="226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</row>
    <row r="105" spans="1:17" s="228" customFormat="1" ht="19" thickBot="1" x14ac:dyDescent="0.5">
      <c r="A105" s="233">
        <v>12</v>
      </c>
      <c r="B105" s="231" t="s">
        <v>789</v>
      </c>
      <c r="C105" s="231" t="s">
        <v>39</v>
      </c>
      <c r="D105" s="226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</row>
    <row r="106" spans="1:17" s="228" customFormat="1" ht="19" thickBot="1" x14ac:dyDescent="0.5">
      <c r="A106" s="229"/>
      <c r="B106" s="226"/>
      <c r="C106" s="226"/>
      <c r="D106" s="226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</row>
    <row r="107" spans="1:17" s="228" customFormat="1" ht="19" thickBot="1" x14ac:dyDescent="0.5">
      <c r="A107" s="230" t="s">
        <v>7</v>
      </c>
      <c r="B107" s="232" t="s">
        <v>16</v>
      </c>
      <c r="C107" s="232" t="s">
        <v>21</v>
      </c>
      <c r="D107" s="232" t="s">
        <v>22</v>
      </c>
      <c r="E107" s="234" t="s">
        <v>23</v>
      </c>
      <c r="F107" s="234" t="s">
        <v>24</v>
      </c>
      <c r="G107" s="234" t="s">
        <v>25</v>
      </c>
      <c r="H107" s="234" t="s">
        <v>26</v>
      </c>
      <c r="I107" s="234" t="s">
        <v>27</v>
      </c>
      <c r="J107" s="234" t="s">
        <v>28</v>
      </c>
      <c r="K107" s="234" t="s">
        <v>29</v>
      </c>
      <c r="L107" s="234" t="s">
        <v>30</v>
      </c>
      <c r="M107" s="234" t="s">
        <v>31</v>
      </c>
      <c r="N107" s="234" t="s">
        <v>32</v>
      </c>
      <c r="O107" s="234" t="s">
        <v>33</v>
      </c>
      <c r="P107" s="234" t="s">
        <v>34</v>
      </c>
      <c r="Q107" s="234" t="s">
        <v>35</v>
      </c>
    </row>
    <row r="108" spans="1:17" s="228" customFormat="1" ht="19" thickBot="1" x14ac:dyDescent="0.5">
      <c r="A108" s="233">
        <v>67631</v>
      </c>
      <c r="B108" s="231">
        <v>12</v>
      </c>
      <c r="C108" s="231" t="s">
        <v>39</v>
      </c>
      <c r="D108" s="231">
        <v>5</v>
      </c>
      <c r="E108" s="235">
        <v>0</v>
      </c>
      <c r="F108" s="235">
        <v>0</v>
      </c>
      <c r="G108" s="235">
        <v>0</v>
      </c>
      <c r="H108" s="235">
        <v>0</v>
      </c>
      <c r="I108" s="235">
        <v>0</v>
      </c>
      <c r="J108" s="235">
        <v>0</v>
      </c>
      <c r="K108" s="235">
        <v>0</v>
      </c>
      <c r="L108" s="235">
        <v>0</v>
      </c>
      <c r="M108" s="235">
        <v>0</v>
      </c>
      <c r="N108" s="235">
        <v>1</v>
      </c>
      <c r="O108" s="235">
        <v>1</v>
      </c>
      <c r="P108" s="235">
        <v>0</v>
      </c>
      <c r="Q108" s="238">
        <v>0.16666666666666666</v>
      </c>
    </row>
    <row r="109" spans="1:17" s="228" customFormat="1" ht="19" thickBot="1" x14ac:dyDescent="0.5">
      <c r="A109" s="233">
        <v>67631</v>
      </c>
      <c r="B109" s="231">
        <v>12</v>
      </c>
      <c r="C109" s="231" t="s">
        <v>37</v>
      </c>
      <c r="D109" s="231">
        <v>98</v>
      </c>
      <c r="E109" s="235">
        <v>17</v>
      </c>
      <c r="F109" s="235">
        <v>14</v>
      </c>
      <c r="G109" s="235">
        <v>16</v>
      </c>
      <c r="H109" s="235">
        <v>11</v>
      </c>
      <c r="I109" s="235">
        <v>15</v>
      </c>
      <c r="J109" s="235">
        <v>15</v>
      </c>
      <c r="K109" s="235">
        <v>14</v>
      </c>
      <c r="L109" s="235">
        <v>14</v>
      </c>
      <c r="M109" s="235">
        <v>14</v>
      </c>
      <c r="N109" s="235">
        <v>16</v>
      </c>
      <c r="O109" s="235">
        <v>14</v>
      </c>
      <c r="P109" s="235">
        <v>15</v>
      </c>
      <c r="Q109" s="235"/>
    </row>
    <row r="110" spans="1:17" s="228" customFormat="1" ht="19" thickBot="1" x14ac:dyDescent="0.5">
      <c r="A110" s="233"/>
      <c r="B110" s="231"/>
      <c r="C110" s="231"/>
      <c r="D110" s="231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</row>
    <row r="111" spans="1:17" s="228" customFormat="1" ht="19" thickBot="1" x14ac:dyDescent="0.5">
      <c r="A111" s="233"/>
      <c r="B111" s="231"/>
      <c r="C111" s="231"/>
      <c r="D111" s="231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</row>
    <row r="112" spans="1:17" s="228" customFormat="1" ht="19" thickBot="1" x14ac:dyDescent="0.5">
      <c r="A112" s="229"/>
      <c r="B112" s="226"/>
      <c r="C112" s="226"/>
      <c r="D112" s="226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</row>
    <row r="113" spans="1:17" s="228" customFormat="1" ht="19" thickBot="1" x14ac:dyDescent="0.5">
      <c r="A113" s="230" t="s">
        <v>16</v>
      </c>
      <c r="B113" s="232" t="s">
        <v>17</v>
      </c>
      <c r="C113" s="232" t="s">
        <v>18</v>
      </c>
      <c r="D113" s="226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</row>
    <row r="114" spans="1:17" s="228" customFormat="1" ht="19" thickBot="1" x14ac:dyDescent="0.5">
      <c r="A114" s="233">
        <v>14</v>
      </c>
      <c r="B114" s="231" t="s">
        <v>58</v>
      </c>
      <c r="C114" s="231" t="s">
        <v>39</v>
      </c>
      <c r="D114" s="226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</row>
    <row r="115" spans="1:17" s="228" customFormat="1" ht="19" thickBot="1" x14ac:dyDescent="0.5">
      <c r="A115" s="229"/>
      <c r="B115" s="226"/>
      <c r="C115" s="226"/>
      <c r="D115" s="226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</row>
    <row r="116" spans="1:17" s="228" customFormat="1" ht="19" thickBot="1" x14ac:dyDescent="0.5">
      <c r="A116" s="230" t="s">
        <v>7</v>
      </c>
      <c r="B116" s="232" t="s">
        <v>16</v>
      </c>
      <c r="C116" s="232" t="s">
        <v>21</v>
      </c>
      <c r="D116" s="232" t="s">
        <v>22</v>
      </c>
      <c r="E116" s="234" t="s">
        <v>23</v>
      </c>
      <c r="F116" s="234" t="s">
        <v>24</v>
      </c>
      <c r="G116" s="234" t="s">
        <v>25</v>
      </c>
      <c r="H116" s="234" t="s">
        <v>26</v>
      </c>
      <c r="I116" s="234" t="s">
        <v>27</v>
      </c>
      <c r="J116" s="234" t="s">
        <v>28</v>
      </c>
      <c r="K116" s="234" t="s">
        <v>29</v>
      </c>
      <c r="L116" s="234" t="s">
        <v>30</v>
      </c>
      <c r="M116" s="234" t="s">
        <v>31</v>
      </c>
      <c r="N116" s="234" t="s">
        <v>32</v>
      </c>
      <c r="O116" s="234" t="s">
        <v>33</v>
      </c>
      <c r="P116" s="234" t="s">
        <v>34</v>
      </c>
      <c r="Q116" s="234" t="s">
        <v>35</v>
      </c>
    </row>
    <row r="117" spans="1:17" s="228" customFormat="1" ht="19" thickBot="1" x14ac:dyDescent="0.5">
      <c r="A117" s="233">
        <v>67631</v>
      </c>
      <c r="B117" s="231">
        <v>14</v>
      </c>
      <c r="C117" s="231" t="s">
        <v>39</v>
      </c>
      <c r="D117" s="231">
        <v>5</v>
      </c>
      <c r="E117" s="235">
        <v>0</v>
      </c>
      <c r="F117" s="235">
        <v>0</v>
      </c>
      <c r="G117" s="235">
        <v>0</v>
      </c>
      <c r="H117" s="235">
        <v>0</v>
      </c>
      <c r="I117" s="235">
        <v>0</v>
      </c>
      <c r="J117" s="235">
        <v>0</v>
      </c>
      <c r="K117" s="235">
        <v>0</v>
      </c>
      <c r="L117" s="235">
        <v>0</v>
      </c>
      <c r="M117" s="235">
        <v>0</v>
      </c>
      <c r="N117" s="235">
        <v>0</v>
      </c>
      <c r="O117" s="235">
        <v>0</v>
      </c>
      <c r="P117" s="235">
        <v>0</v>
      </c>
      <c r="Q117" s="235">
        <v>0</v>
      </c>
    </row>
    <row r="118" spans="1:17" s="228" customFormat="1" ht="19" thickBot="1" x14ac:dyDescent="0.5">
      <c r="A118" s="233">
        <v>67631</v>
      </c>
      <c r="B118" s="231">
        <v>14</v>
      </c>
      <c r="C118" s="231" t="s">
        <v>37</v>
      </c>
      <c r="D118" s="231">
        <v>98</v>
      </c>
      <c r="E118" s="237">
        <v>17</v>
      </c>
      <c r="F118" s="237">
        <v>14</v>
      </c>
      <c r="G118" s="237">
        <v>16</v>
      </c>
      <c r="H118" s="237">
        <v>11</v>
      </c>
      <c r="I118" s="237">
        <v>15</v>
      </c>
      <c r="J118" s="237">
        <v>15</v>
      </c>
      <c r="K118" s="237">
        <v>14</v>
      </c>
      <c r="L118" s="237">
        <v>14</v>
      </c>
      <c r="M118" s="237">
        <v>14</v>
      </c>
      <c r="N118" s="237">
        <v>16</v>
      </c>
      <c r="O118" s="237">
        <v>14</v>
      </c>
      <c r="P118" s="237">
        <v>15</v>
      </c>
      <c r="Q118" s="237">
        <v>23.363636363636363</v>
      </c>
    </row>
    <row r="119" spans="1:17" s="228" customFormat="1" ht="19" thickBot="1" x14ac:dyDescent="0.5">
      <c r="A119" s="233"/>
      <c r="B119" s="231"/>
      <c r="C119" s="231"/>
      <c r="D119" s="231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</row>
    <row r="120" spans="1:17" s="228" customFormat="1" ht="19" thickBot="1" x14ac:dyDescent="0.5">
      <c r="A120" s="233"/>
      <c r="B120" s="231"/>
      <c r="C120" s="231"/>
      <c r="D120" s="231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</row>
    <row r="121" spans="1:17" s="228" customFormat="1" ht="19" thickBot="1" x14ac:dyDescent="0.5">
      <c r="A121" s="229"/>
      <c r="B121" s="226"/>
      <c r="C121" s="226"/>
      <c r="D121" s="226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</row>
    <row r="122" spans="1:17" s="228" customFormat="1" ht="19" thickBot="1" x14ac:dyDescent="0.5">
      <c r="A122" s="230" t="s">
        <v>16</v>
      </c>
      <c r="B122" s="232" t="s">
        <v>17</v>
      </c>
      <c r="C122" s="232" t="s">
        <v>18</v>
      </c>
      <c r="D122" s="226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</row>
    <row r="123" spans="1:17" s="228" customFormat="1" ht="19" thickBot="1" x14ac:dyDescent="0.5">
      <c r="A123" s="233">
        <v>15</v>
      </c>
      <c r="B123" s="231" t="s">
        <v>59</v>
      </c>
      <c r="C123" s="231" t="s">
        <v>39</v>
      </c>
      <c r="D123" s="226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</row>
    <row r="124" spans="1:17" s="228" customFormat="1" ht="19" thickBot="1" x14ac:dyDescent="0.5">
      <c r="A124" s="229"/>
      <c r="B124" s="226"/>
      <c r="C124" s="226"/>
      <c r="D124" s="226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</row>
    <row r="125" spans="1:17" s="228" customFormat="1" ht="19" thickBot="1" x14ac:dyDescent="0.5">
      <c r="A125" s="230" t="s">
        <v>7</v>
      </c>
      <c r="B125" s="232" t="s">
        <v>16</v>
      </c>
      <c r="C125" s="232" t="s">
        <v>21</v>
      </c>
      <c r="D125" s="232" t="s">
        <v>22</v>
      </c>
      <c r="E125" s="234" t="s">
        <v>23</v>
      </c>
      <c r="F125" s="234" t="s">
        <v>24</v>
      </c>
      <c r="G125" s="234" t="s">
        <v>25</v>
      </c>
      <c r="H125" s="234" t="s">
        <v>26</v>
      </c>
      <c r="I125" s="234" t="s">
        <v>27</v>
      </c>
      <c r="J125" s="234" t="s">
        <v>28</v>
      </c>
      <c r="K125" s="234" t="s">
        <v>29</v>
      </c>
      <c r="L125" s="234" t="s">
        <v>30</v>
      </c>
      <c r="M125" s="234" t="s">
        <v>31</v>
      </c>
      <c r="N125" s="234" t="s">
        <v>32</v>
      </c>
      <c r="O125" s="234" t="s">
        <v>33</v>
      </c>
      <c r="P125" s="234" t="s">
        <v>34</v>
      </c>
      <c r="Q125" s="234" t="s">
        <v>35</v>
      </c>
    </row>
    <row r="126" spans="1:17" s="228" customFormat="1" ht="19" thickBot="1" x14ac:dyDescent="0.5">
      <c r="A126" s="233">
        <v>67631</v>
      </c>
      <c r="B126" s="231">
        <v>15</v>
      </c>
      <c r="C126" s="231" t="s">
        <v>39</v>
      </c>
      <c r="D126" s="231">
        <v>5</v>
      </c>
      <c r="E126" s="235">
        <v>0</v>
      </c>
      <c r="F126" s="235">
        <v>0</v>
      </c>
      <c r="G126" s="235">
        <v>0</v>
      </c>
      <c r="H126" s="235">
        <v>0</v>
      </c>
      <c r="I126" s="235">
        <v>0</v>
      </c>
      <c r="J126" s="235">
        <v>0</v>
      </c>
      <c r="K126" s="235">
        <v>0</v>
      </c>
      <c r="L126" s="235">
        <v>0</v>
      </c>
      <c r="M126" s="235">
        <v>0</v>
      </c>
      <c r="N126" s="235">
        <v>0</v>
      </c>
      <c r="O126" s="235">
        <v>0</v>
      </c>
      <c r="P126" s="235">
        <v>0</v>
      </c>
      <c r="Q126" s="235">
        <v>0</v>
      </c>
    </row>
    <row r="127" spans="1:17" s="228" customFormat="1" ht="19" thickBot="1" x14ac:dyDescent="0.5">
      <c r="A127" s="233">
        <v>67631</v>
      </c>
      <c r="B127" s="231">
        <v>15</v>
      </c>
      <c r="C127" s="231" t="s">
        <v>37</v>
      </c>
      <c r="D127" s="231">
        <v>98</v>
      </c>
      <c r="E127" s="235">
        <v>17</v>
      </c>
      <c r="F127" s="235">
        <v>16</v>
      </c>
      <c r="G127" s="236">
        <v>17</v>
      </c>
      <c r="H127" s="235">
        <v>12</v>
      </c>
      <c r="I127" s="235">
        <v>17</v>
      </c>
      <c r="J127" s="235">
        <v>15</v>
      </c>
      <c r="K127" s="235">
        <v>14</v>
      </c>
      <c r="L127" s="235">
        <v>14</v>
      </c>
      <c r="M127" s="235">
        <v>13</v>
      </c>
      <c r="N127" s="235">
        <v>14</v>
      </c>
      <c r="O127" s="236">
        <v>13</v>
      </c>
      <c r="P127" s="235">
        <v>16</v>
      </c>
      <c r="Q127" s="235">
        <v>14.833333333333334</v>
      </c>
    </row>
    <row r="128" spans="1:17" s="228" customFormat="1" ht="19" thickBot="1" x14ac:dyDescent="0.5">
      <c r="A128" s="233"/>
      <c r="B128" s="231"/>
      <c r="C128" s="231"/>
      <c r="D128" s="231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</row>
    <row r="129" spans="1:18" s="228" customFormat="1" ht="19" thickBot="1" x14ac:dyDescent="0.5">
      <c r="A129" s="233"/>
      <c r="B129" s="231"/>
      <c r="C129" s="231"/>
      <c r="D129" s="231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</row>
    <row r="130" spans="1:18" s="228" customFormat="1" ht="19" thickBot="1" x14ac:dyDescent="0.5">
      <c r="A130" s="242"/>
      <c r="B130" s="243"/>
      <c r="C130" s="243"/>
      <c r="D130" s="243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</row>
    <row r="131" spans="1:18" s="228" customFormat="1" ht="19" thickBot="1" x14ac:dyDescent="0.5">
      <c r="A131" s="230" t="s">
        <v>16</v>
      </c>
      <c r="B131" s="232" t="s">
        <v>17</v>
      </c>
      <c r="C131" s="232" t="s">
        <v>18</v>
      </c>
      <c r="D131" s="226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</row>
    <row r="132" spans="1:18" s="228" customFormat="1" ht="19" thickBot="1" x14ac:dyDescent="0.5">
      <c r="A132" s="233">
        <v>16</v>
      </c>
      <c r="B132" s="231" t="s">
        <v>790</v>
      </c>
      <c r="C132" s="231" t="s">
        <v>39</v>
      </c>
      <c r="D132" s="226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</row>
    <row r="133" spans="1:18" s="228" customFormat="1" ht="19" thickBot="1" x14ac:dyDescent="0.5">
      <c r="A133" s="229"/>
      <c r="B133" s="226"/>
      <c r="C133" s="226"/>
      <c r="D133" s="226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</row>
    <row r="134" spans="1:18" s="228" customFormat="1" ht="19" thickBot="1" x14ac:dyDescent="0.5">
      <c r="A134" s="230" t="s">
        <v>7</v>
      </c>
      <c r="B134" s="232" t="s">
        <v>16</v>
      </c>
      <c r="C134" s="232" t="s">
        <v>21</v>
      </c>
      <c r="D134" s="232" t="s">
        <v>22</v>
      </c>
      <c r="E134" s="234" t="s">
        <v>23</v>
      </c>
      <c r="F134" s="234" t="s">
        <v>24</v>
      </c>
      <c r="G134" s="234" t="s">
        <v>25</v>
      </c>
      <c r="H134" s="234" t="s">
        <v>26</v>
      </c>
      <c r="I134" s="234" t="s">
        <v>27</v>
      </c>
      <c r="J134" s="234" t="s">
        <v>28</v>
      </c>
      <c r="K134" s="234" t="s">
        <v>29</v>
      </c>
      <c r="L134" s="234" t="s">
        <v>30</v>
      </c>
      <c r="M134" s="234" t="s">
        <v>31</v>
      </c>
      <c r="N134" s="234" t="s">
        <v>32</v>
      </c>
      <c r="O134" s="234" t="s">
        <v>33</v>
      </c>
      <c r="P134" s="234" t="s">
        <v>34</v>
      </c>
      <c r="Q134" s="234" t="s">
        <v>35</v>
      </c>
    </row>
    <row r="135" spans="1:18" s="228" customFormat="1" ht="19" thickBot="1" x14ac:dyDescent="0.5">
      <c r="A135" s="233">
        <v>67631</v>
      </c>
      <c r="B135" s="231">
        <v>16</v>
      </c>
      <c r="C135" s="231" t="s">
        <v>39</v>
      </c>
      <c r="D135" s="231">
        <v>5</v>
      </c>
      <c r="E135" s="235">
        <v>19</v>
      </c>
      <c r="F135" s="235">
        <v>19</v>
      </c>
      <c r="G135" s="235">
        <v>18</v>
      </c>
      <c r="H135" s="235">
        <v>8</v>
      </c>
      <c r="I135" s="235">
        <v>4</v>
      </c>
      <c r="J135" s="235">
        <v>1</v>
      </c>
      <c r="K135" s="235">
        <v>0</v>
      </c>
      <c r="L135" s="236">
        <v>0</v>
      </c>
      <c r="M135" s="235">
        <v>2</v>
      </c>
      <c r="N135" s="235">
        <v>13</v>
      </c>
      <c r="O135" s="235">
        <v>16</v>
      </c>
      <c r="P135" s="235">
        <v>16</v>
      </c>
      <c r="Q135" s="235">
        <v>135</v>
      </c>
      <c r="R135" s="237"/>
    </row>
    <row r="136" spans="1:18" s="228" customFormat="1" ht="19" thickBot="1" x14ac:dyDescent="0.5">
      <c r="A136" s="233">
        <v>67631</v>
      </c>
      <c r="B136" s="231">
        <v>16</v>
      </c>
      <c r="C136" s="231" t="s">
        <v>37</v>
      </c>
      <c r="D136" s="231">
        <v>98</v>
      </c>
      <c r="E136" s="239">
        <v>20</v>
      </c>
      <c r="F136" s="239">
        <v>20</v>
      </c>
      <c r="G136" s="239">
        <v>20</v>
      </c>
      <c r="H136" s="239">
        <v>20</v>
      </c>
      <c r="I136" s="239">
        <v>20</v>
      </c>
      <c r="J136" s="239">
        <v>20</v>
      </c>
      <c r="K136" s="239">
        <v>20</v>
      </c>
      <c r="L136" s="239">
        <v>20</v>
      </c>
      <c r="M136" s="239">
        <v>20</v>
      </c>
      <c r="N136" s="239">
        <v>20</v>
      </c>
      <c r="O136" s="239">
        <v>20</v>
      </c>
      <c r="P136" s="239">
        <v>20</v>
      </c>
      <c r="Q136" s="239"/>
    </row>
    <row r="137" spans="1:18" s="228" customFormat="1" ht="19" thickBot="1" x14ac:dyDescent="0.5">
      <c r="A137" s="233"/>
      <c r="B137" s="231"/>
      <c r="C137" s="231"/>
      <c r="D137" s="231"/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</row>
    <row r="138" spans="1:18" s="228" customFormat="1" ht="19" thickBot="1" x14ac:dyDescent="0.5">
      <c r="A138" s="233"/>
      <c r="B138" s="231"/>
      <c r="C138" s="231"/>
      <c r="D138" s="231"/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</row>
    <row r="139" spans="1:18" s="228" customFormat="1" ht="19" thickBot="1" x14ac:dyDescent="0.5">
      <c r="A139" s="242"/>
      <c r="B139" s="243"/>
      <c r="C139" s="243"/>
      <c r="D139" s="243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</row>
    <row r="140" spans="1:18" s="228" customFormat="1" ht="19" thickBot="1" x14ac:dyDescent="0.5">
      <c r="A140" s="230" t="s">
        <v>16</v>
      </c>
      <c r="B140" s="232" t="s">
        <v>17</v>
      </c>
      <c r="C140" s="232" t="s">
        <v>18</v>
      </c>
      <c r="D140" s="226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</row>
    <row r="141" spans="1:18" s="228" customFormat="1" ht="19" thickBot="1" x14ac:dyDescent="0.5">
      <c r="A141" s="233">
        <v>16</v>
      </c>
      <c r="B141" s="231" t="s">
        <v>791</v>
      </c>
      <c r="C141" s="231" t="s">
        <v>39</v>
      </c>
      <c r="D141" s="226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</row>
    <row r="142" spans="1:18" s="228" customFormat="1" ht="19" thickBot="1" x14ac:dyDescent="0.5">
      <c r="A142" s="229"/>
      <c r="B142" s="226"/>
      <c r="C142" s="226"/>
      <c r="D142" s="226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</row>
    <row r="143" spans="1:18" s="228" customFormat="1" ht="19" thickBot="1" x14ac:dyDescent="0.5">
      <c r="A143" s="230" t="s">
        <v>7</v>
      </c>
      <c r="B143" s="232" t="s">
        <v>16</v>
      </c>
      <c r="C143" s="232" t="s">
        <v>21</v>
      </c>
      <c r="D143" s="232" t="s">
        <v>22</v>
      </c>
      <c r="E143" s="234" t="s">
        <v>23</v>
      </c>
      <c r="F143" s="234" t="s">
        <v>24</v>
      </c>
      <c r="G143" s="234" t="s">
        <v>25</v>
      </c>
      <c r="H143" s="234" t="s">
        <v>26</v>
      </c>
      <c r="I143" s="234" t="s">
        <v>27</v>
      </c>
      <c r="J143" s="234" t="s">
        <v>28</v>
      </c>
      <c r="K143" s="234" t="s">
        <v>29</v>
      </c>
      <c r="L143" s="234" t="s">
        <v>30</v>
      </c>
      <c r="M143" s="234" t="s">
        <v>31</v>
      </c>
      <c r="N143" s="234" t="s">
        <v>32</v>
      </c>
      <c r="O143" s="234" t="s">
        <v>33</v>
      </c>
      <c r="P143" s="234" t="s">
        <v>34</v>
      </c>
      <c r="Q143" s="234" t="s">
        <v>35</v>
      </c>
    </row>
    <row r="144" spans="1:18" s="228" customFormat="1" ht="19" thickBot="1" x14ac:dyDescent="0.5">
      <c r="A144" s="233">
        <v>67631</v>
      </c>
      <c r="B144" s="231">
        <v>16</v>
      </c>
      <c r="C144" s="231" t="s">
        <v>39</v>
      </c>
      <c r="D144" s="231">
        <v>5</v>
      </c>
      <c r="E144" s="235">
        <v>19</v>
      </c>
      <c r="F144" s="235">
        <v>19</v>
      </c>
      <c r="G144" s="235">
        <v>18</v>
      </c>
      <c r="H144" s="235">
        <v>8</v>
      </c>
      <c r="I144" s="235">
        <v>2</v>
      </c>
      <c r="J144" s="235">
        <v>1</v>
      </c>
      <c r="K144" s="235">
        <v>0</v>
      </c>
      <c r="L144" s="236">
        <v>0</v>
      </c>
      <c r="M144" s="235">
        <v>0</v>
      </c>
      <c r="N144" s="235">
        <v>10</v>
      </c>
      <c r="O144" s="235">
        <v>16</v>
      </c>
      <c r="P144" s="235">
        <v>16</v>
      </c>
      <c r="Q144" s="235">
        <v>109</v>
      </c>
      <c r="R144" s="237"/>
    </row>
    <row r="145" spans="1:17" s="228" customFormat="1" ht="19" thickBot="1" x14ac:dyDescent="0.5">
      <c r="A145" s="233">
        <v>67631</v>
      </c>
      <c r="B145" s="231">
        <v>16</v>
      </c>
      <c r="C145" s="231" t="s">
        <v>37</v>
      </c>
      <c r="D145" s="231">
        <v>98</v>
      </c>
      <c r="E145" s="235">
        <v>20</v>
      </c>
      <c r="F145" s="236">
        <v>20</v>
      </c>
      <c r="G145" s="235">
        <v>20</v>
      </c>
      <c r="H145" s="235">
        <v>20</v>
      </c>
      <c r="I145" s="236">
        <v>20</v>
      </c>
      <c r="J145" s="235">
        <v>20</v>
      </c>
      <c r="K145" s="235">
        <v>20</v>
      </c>
      <c r="L145" s="235">
        <v>20</v>
      </c>
      <c r="M145" s="235">
        <v>20</v>
      </c>
      <c r="N145" s="235">
        <v>20</v>
      </c>
      <c r="O145" s="235">
        <v>20</v>
      </c>
      <c r="P145" s="235">
        <v>20</v>
      </c>
      <c r="Q145" s="235"/>
    </row>
    <row r="146" spans="1:17" s="228" customFormat="1" ht="19" thickBot="1" x14ac:dyDescent="0.5">
      <c r="A146" s="233"/>
      <c r="B146" s="231"/>
      <c r="C146" s="231"/>
      <c r="D146" s="231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</row>
    <row r="147" spans="1:17" s="228" customFormat="1" ht="19" thickBot="1" x14ac:dyDescent="0.5">
      <c r="A147" s="233"/>
      <c r="B147" s="231"/>
      <c r="C147" s="231"/>
      <c r="D147" s="231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</row>
    <row r="148" spans="1:17" s="228" customFormat="1" ht="19" thickBot="1" x14ac:dyDescent="0.5">
      <c r="A148" s="242"/>
      <c r="B148" s="243"/>
      <c r="C148" s="243"/>
      <c r="D148" s="243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</row>
    <row r="149" spans="1:17" s="228" customFormat="1" ht="19" thickBot="1" x14ac:dyDescent="0.5">
      <c r="A149" s="230" t="s">
        <v>16</v>
      </c>
      <c r="B149" s="232" t="s">
        <v>17</v>
      </c>
      <c r="C149" s="232" t="s">
        <v>18</v>
      </c>
      <c r="D149" s="226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</row>
    <row r="150" spans="1:17" s="228" customFormat="1" ht="19" thickBot="1" x14ac:dyDescent="0.5">
      <c r="A150" s="233">
        <v>16</v>
      </c>
      <c r="B150" s="231" t="s">
        <v>792</v>
      </c>
      <c r="C150" s="231" t="s">
        <v>39</v>
      </c>
      <c r="D150" s="226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</row>
    <row r="151" spans="1:17" s="228" customFormat="1" ht="19" thickBot="1" x14ac:dyDescent="0.5">
      <c r="A151" s="229"/>
      <c r="B151" s="226"/>
      <c r="C151" s="226"/>
      <c r="D151" s="226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</row>
    <row r="152" spans="1:17" s="228" customFormat="1" ht="19" thickBot="1" x14ac:dyDescent="0.5">
      <c r="A152" s="230" t="s">
        <v>7</v>
      </c>
      <c r="B152" s="232" t="s">
        <v>16</v>
      </c>
      <c r="C152" s="232" t="s">
        <v>21</v>
      </c>
      <c r="D152" s="232" t="s">
        <v>22</v>
      </c>
      <c r="E152" s="234" t="s">
        <v>23</v>
      </c>
      <c r="F152" s="234" t="s">
        <v>24</v>
      </c>
      <c r="G152" s="234" t="s">
        <v>25</v>
      </c>
      <c r="H152" s="234" t="s">
        <v>26</v>
      </c>
      <c r="I152" s="234" t="s">
        <v>27</v>
      </c>
      <c r="J152" s="234" t="s">
        <v>28</v>
      </c>
      <c r="K152" s="234" t="s">
        <v>29</v>
      </c>
      <c r="L152" s="234" t="s">
        <v>30</v>
      </c>
      <c r="M152" s="234" t="s">
        <v>31</v>
      </c>
      <c r="N152" s="234" t="s">
        <v>32</v>
      </c>
      <c r="O152" s="234" t="s">
        <v>33</v>
      </c>
      <c r="P152" s="234" t="s">
        <v>34</v>
      </c>
      <c r="Q152" s="234" t="s">
        <v>35</v>
      </c>
    </row>
    <row r="153" spans="1:17" s="228" customFormat="1" ht="19" thickBot="1" x14ac:dyDescent="0.5">
      <c r="A153" s="233">
        <v>67631</v>
      </c>
      <c r="B153" s="231">
        <v>16</v>
      </c>
      <c r="C153" s="231" t="s">
        <v>39</v>
      </c>
      <c r="D153" s="231">
        <v>5</v>
      </c>
      <c r="E153" s="235">
        <v>18</v>
      </c>
      <c r="F153" s="235">
        <v>18</v>
      </c>
      <c r="G153" s="235">
        <v>15</v>
      </c>
      <c r="H153" s="235">
        <v>3</v>
      </c>
      <c r="I153" s="235">
        <v>0</v>
      </c>
      <c r="J153" s="235">
        <v>0</v>
      </c>
      <c r="K153" s="235">
        <v>0</v>
      </c>
      <c r="L153" s="235">
        <v>0</v>
      </c>
      <c r="M153" s="235">
        <v>0</v>
      </c>
      <c r="N153" s="235">
        <v>0</v>
      </c>
      <c r="O153" s="235">
        <v>13</v>
      </c>
      <c r="P153" s="235">
        <v>15</v>
      </c>
      <c r="Q153" s="235">
        <v>82</v>
      </c>
    </row>
    <row r="154" spans="1:17" s="228" customFormat="1" ht="19" thickBot="1" x14ac:dyDescent="0.5">
      <c r="A154" s="233">
        <v>67631</v>
      </c>
      <c r="B154" s="231">
        <v>16</v>
      </c>
      <c r="C154" s="231" t="s">
        <v>37</v>
      </c>
      <c r="D154" s="231">
        <v>98</v>
      </c>
      <c r="E154" s="235">
        <v>20</v>
      </c>
      <c r="F154" s="236">
        <v>20</v>
      </c>
      <c r="G154" s="235">
        <v>20</v>
      </c>
      <c r="H154" s="235">
        <v>20</v>
      </c>
      <c r="I154" s="236">
        <v>20</v>
      </c>
      <c r="J154" s="235">
        <v>20</v>
      </c>
      <c r="K154" s="235">
        <v>20</v>
      </c>
      <c r="L154" s="235">
        <v>20</v>
      </c>
      <c r="M154" s="235">
        <v>20</v>
      </c>
      <c r="N154" s="235">
        <v>20</v>
      </c>
      <c r="O154" s="235">
        <v>20</v>
      </c>
      <c r="P154" s="235">
        <v>20</v>
      </c>
      <c r="Q154" s="235"/>
    </row>
    <row r="155" spans="1:17" s="228" customFormat="1" ht="19" thickBot="1" x14ac:dyDescent="0.5">
      <c r="A155" s="233"/>
      <c r="B155" s="231"/>
      <c r="C155" s="231"/>
      <c r="D155" s="231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</row>
    <row r="156" spans="1:17" s="228" customFormat="1" ht="19" thickBot="1" x14ac:dyDescent="0.5">
      <c r="A156" s="233"/>
      <c r="B156" s="231"/>
      <c r="C156" s="231"/>
      <c r="D156" s="231"/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</row>
    <row r="157" spans="1:17" s="228" customFormat="1" ht="19" thickBot="1" x14ac:dyDescent="0.5">
      <c r="A157" s="242"/>
      <c r="B157" s="243"/>
      <c r="C157" s="243"/>
      <c r="D157" s="243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</row>
    <row r="158" spans="1:17" s="228" customFormat="1" ht="19" thickBot="1" x14ac:dyDescent="0.5">
      <c r="A158" s="230" t="s">
        <v>16</v>
      </c>
      <c r="B158" s="232" t="s">
        <v>17</v>
      </c>
      <c r="C158" s="232" t="s">
        <v>18</v>
      </c>
      <c r="D158" s="226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</row>
    <row r="159" spans="1:17" s="228" customFormat="1" ht="19" thickBot="1" x14ac:dyDescent="0.5">
      <c r="A159" s="233">
        <v>16</v>
      </c>
      <c r="B159" s="231" t="s">
        <v>793</v>
      </c>
      <c r="C159" s="231" t="s">
        <v>39</v>
      </c>
      <c r="D159" s="226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</row>
    <row r="160" spans="1:17" s="228" customFormat="1" ht="19" thickBot="1" x14ac:dyDescent="0.5">
      <c r="A160" s="229"/>
      <c r="B160" s="226"/>
      <c r="C160" s="226"/>
      <c r="D160" s="226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</row>
    <row r="161" spans="1:18" s="228" customFormat="1" ht="19" thickBot="1" x14ac:dyDescent="0.5">
      <c r="A161" s="230" t="s">
        <v>7</v>
      </c>
      <c r="B161" s="232" t="s">
        <v>16</v>
      </c>
      <c r="C161" s="232" t="s">
        <v>21</v>
      </c>
      <c r="D161" s="232" t="s">
        <v>22</v>
      </c>
      <c r="E161" s="234" t="s">
        <v>23</v>
      </c>
      <c r="F161" s="234" t="s">
        <v>24</v>
      </c>
      <c r="G161" s="234" t="s">
        <v>25</v>
      </c>
      <c r="H161" s="234" t="s">
        <v>26</v>
      </c>
      <c r="I161" s="234" t="s">
        <v>27</v>
      </c>
      <c r="J161" s="234" t="s">
        <v>28</v>
      </c>
      <c r="K161" s="234" t="s">
        <v>29</v>
      </c>
      <c r="L161" s="234" t="s">
        <v>30</v>
      </c>
      <c r="M161" s="234" t="s">
        <v>31</v>
      </c>
      <c r="N161" s="234" t="s">
        <v>32</v>
      </c>
      <c r="O161" s="234" t="s">
        <v>33</v>
      </c>
      <c r="P161" s="234" t="s">
        <v>34</v>
      </c>
      <c r="Q161" s="234" t="s">
        <v>35</v>
      </c>
    </row>
    <row r="162" spans="1:18" s="228" customFormat="1" ht="19" thickBot="1" x14ac:dyDescent="0.5">
      <c r="A162" s="233">
        <v>67631</v>
      </c>
      <c r="B162" s="231">
        <v>16</v>
      </c>
      <c r="C162" s="231" t="s">
        <v>39</v>
      </c>
      <c r="D162" s="231">
        <v>5</v>
      </c>
      <c r="E162" s="238">
        <v>16</v>
      </c>
      <c r="F162" s="238">
        <v>14</v>
      </c>
      <c r="G162" s="238">
        <v>10</v>
      </c>
      <c r="H162" s="238">
        <v>0</v>
      </c>
      <c r="I162" s="238">
        <v>0</v>
      </c>
      <c r="J162" s="238">
        <v>0</v>
      </c>
      <c r="K162" s="238">
        <v>0</v>
      </c>
      <c r="L162" s="238">
        <v>0</v>
      </c>
      <c r="M162" s="238">
        <v>0</v>
      </c>
      <c r="N162" s="238">
        <v>0</v>
      </c>
      <c r="O162" s="238">
        <v>8</v>
      </c>
      <c r="P162" s="238">
        <v>14</v>
      </c>
      <c r="Q162" s="238">
        <v>62</v>
      </c>
      <c r="R162" s="237"/>
    </row>
    <row r="163" spans="1:18" s="228" customFormat="1" ht="19" thickBot="1" x14ac:dyDescent="0.5">
      <c r="A163" s="233">
        <v>67631</v>
      </c>
      <c r="B163" s="231">
        <v>16</v>
      </c>
      <c r="C163" s="231" t="s">
        <v>37</v>
      </c>
      <c r="D163" s="231">
        <v>98</v>
      </c>
      <c r="E163" s="235">
        <v>20</v>
      </c>
      <c r="F163" s="236">
        <v>20</v>
      </c>
      <c r="G163" s="235">
        <v>20</v>
      </c>
      <c r="H163" s="235">
        <v>20</v>
      </c>
      <c r="I163" s="236">
        <v>20</v>
      </c>
      <c r="J163" s="235">
        <v>20</v>
      </c>
      <c r="K163" s="235">
        <v>20</v>
      </c>
      <c r="L163" s="235">
        <v>20</v>
      </c>
      <c r="M163" s="235">
        <v>20</v>
      </c>
      <c r="N163" s="235">
        <v>20</v>
      </c>
      <c r="O163" s="235">
        <v>20</v>
      </c>
      <c r="P163" s="235">
        <v>20</v>
      </c>
      <c r="Q163" s="235"/>
    </row>
    <row r="164" spans="1:18" s="228" customFormat="1" ht="19" thickBot="1" x14ac:dyDescent="0.5">
      <c r="A164" s="233"/>
      <c r="B164" s="231"/>
      <c r="C164" s="231"/>
      <c r="D164" s="231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</row>
    <row r="165" spans="1:18" s="228" customFormat="1" ht="19" thickBot="1" x14ac:dyDescent="0.5">
      <c r="A165" s="233"/>
      <c r="B165" s="231"/>
      <c r="C165" s="231"/>
      <c r="D165" s="231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</row>
    <row r="166" spans="1:18" s="228" customFormat="1" ht="19" thickBot="1" x14ac:dyDescent="0.5">
      <c r="A166" s="242"/>
      <c r="B166" s="243"/>
      <c r="C166" s="243"/>
      <c r="D166" s="243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</row>
    <row r="167" spans="1:18" s="228" customFormat="1" ht="19" thickBot="1" x14ac:dyDescent="0.5">
      <c r="A167" s="230" t="s">
        <v>16</v>
      </c>
      <c r="B167" s="232" t="s">
        <v>17</v>
      </c>
      <c r="C167" s="232" t="s">
        <v>18</v>
      </c>
      <c r="D167" s="226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</row>
    <row r="168" spans="1:18" s="228" customFormat="1" ht="19" thickBot="1" x14ac:dyDescent="0.5">
      <c r="A168" s="233">
        <v>16</v>
      </c>
      <c r="B168" s="231" t="s">
        <v>794</v>
      </c>
      <c r="C168" s="231" t="s">
        <v>39</v>
      </c>
      <c r="D168" s="226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</row>
    <row r="169" spans="1:18" s="228" customFormat="1" ht="19" thickBot="1" x14ac:dyDescent="0.5">
      <c r="A169" s="229"/>
      <c r="B169" s="226"/>
      <c r="C169" s="226"/>
      <c r="D169" s="226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</row>
    <row r="170" spans="1:18" s="228" customFormat="1" ht="19" thickBot="1" x14ac:dyDescent="0.5">
      <c r="A170" s="230" t="s">
        <v>7</v>
      </c>
      <c r="B170" s="232" t="s">
        <v>16</v>
      </c>
      <c r="C170" s="232" t="s">
        <v>21</v>
      </c>
      <c r="D170" s="232" t="s">
        <v>22</v>
      </c>
      <c r="E170" s="234" t="s">
        <v>23</v>
      </c>
      <c r="F170" s="234" t="s">
        <v>24</v>
      </c>
      <c r="G170" s="234" t="s">
        <v>25</v>
      </c>
      <c r="H170" s="234" t="s">
        <v>26</v>
      </c>
      <c r="I170" s="234" t="s">
        <v>27</v>
      </c>
      <c r="J170" s="234" t="s">
        <v>28</v>
      </c>
      <c r="K170" s="234" t="s">
        <v>29</v>
      </c>
      <c r="L170" s="234" t="s">
        <v>30</v>
      </c>
      <c r="M170" s="234" t="s">
        <v>31</v>
      </c>
      <c r="N170" s="234" t="s">
        <v>32</v>
      </c>
      <c r="O170" s="234" t="s">
        <v>33</v>
      </c>
      <c r="P170" s="234" t="s">
        <v>34</v>
      </c>
      <c r="Q170" s="234" t="s">
        <v>35</v>
      </c>
    </row>
    <row r="171" spans="1:18" s="228" customFormat="1" ht="19" thickBot="1" x14ac:dyDescent="0.5">
      <c r="A171" s="233">
        <v>67631</v>
      </c>
      <c r="B171" s="231">
        <v>16</v>
      </c>
      <c r="C171" s="231" t="s">
        <v>39</v>
      </c>
      <c r="D171" s="231">
        <v>5</v>
      </c>
      <c r="E171" s="238">
        <v>13</v>
      </c>
      <c r="F171" s="238">
        <v>8</v>
      </c>
      <c r="G171" s="238">
        <v>6</v>
      </c>
      <c r="H171" s="238">
        <v>0</v>
      </c>
      <c r="I171" s="238">
        <v>0</v>
      </c>
      <c r="J171" s="238">
        <v>0</v>
      </c>
      <c r="K171" s="238">
        <v>0</v>
      </c>
      <c r="L171" s="238">
        <v>0</v>
      </c>
      <c r="M171" s="238">
        <v>0</v>
      </c>
      <c r="N171" s="238">
        <v>0</v>
      </c>
      <c r="O171" s="238">
        <v>1</v>
      </c>
      <c r="P171" s="238">
        <v>8</v>
      </c>
      <c r="Q171" s="238">
        <v>3</v>
      </c>
      <c r="R171" s="237"/>
    </row>
    <row r="172" spans="1:18" s="228" customFormat="1" ht="19" thickBot="1" x14ac:dyDescent="0.5">
      <c r="A172" s="233">
        <v>67631</v>
      </c>
      <c r="B172" s="231">
        <v>16</v>
      </c>
      <c r="C172" s="231" t="s">
        <v>37</v>
      </c>
      <c r="D172" s="231">
        <v>98</v>
      </c>
      <c r="E172" s="235">
        <v>20</v>
      </c>
      <c r="F172" s="236">
        <v>20</v>
      </c>
      <c r="G172" s="235">
        <v>20</v>
      </c>
      <c r="H172" s="235">
        <v>20</v>
      </c>
      <c r="I172" s="236">
        <v>20</v>
      </c>
      <c r="J172" s="235">
        <v>20</v>
      </c>
      <c r="K172" s="235">
        <v>20</v>
      </c>
      <c r="L172" s="235">
        <v>20</v>
      </c>
      <c r="M172" s="235">
        <v>20</v>
      </c>
      <c r="N172" s="235">
        <v>20</v>
      </c>
      <c r="O172" s="235">
        <v>20</v>
      </c>
      <c r="P172" s="235">
        <v>20</v>
      </c>
      <c r="Q172" s="235"/>
    </row>
    <row r="173" spans="1:18" s="228" customFormat="1" ht="19" thickBot="1" x14ac:dyDescent="0.5">
      <c r="A173" s="233"/>
      <c r="B173" s="231"/>
      <c r="C173" s="231"/>
      <c r="D173" s="231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</row>
    <row r="174" spans="1:18" s="228" customFormat="1" ht="19" thickBot="1" x14ac:dyDescent="0.5">
      <c r="A174" s="233"/>
      <c r="B174" s="231"/>
      <c r="C174" s="231"/>
      <c r="D174" s="231"/>
      <c r="E174" s="238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</row>
    <row r="175" spans="1:18" s="310" customFormat="1" x14ac:dyDescent="0.45">
      <c r="A175" s="328"/>
      <c r="B175" s="329"/>
      <c r="C175" s="329"/>
      <c r="D175" s="329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</row>
    <row r="176" spans="1:18" s="310" customFormat="1" x14ac:dyDescent="0.45">
      <c r="A176" s="328"/>
      <c r="B176" s="329"/>
      <c r="C176" s="329"/>
      <c r="D176" s="329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</row>
    <row r="177" spans="1:17" s="310" customFormat="1" ht="19" thickBot="1" x14ac:dyDescent="0.5">
      <c r="A177" s="328"/>
      <c r="B177" s="329"/>
      <c r="C177" s="329"/>
      <c r="D177" s="329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</row>
    <row r="178" spans="1:17" s="333" customFormat="1" ht="19" thickBot="1" x14ac:dyDescent="0.5">
      <c r="A178" s="230" t="s">
        <v>16</v>
      </c>
      <c r="B178" s="232" t="s">
        <v>17</v>
      </c>
      <c r="C178" s="232" t="s">
        <v>18</v>
      </c>
      <c r="D178" s="331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</row>
    <row r="179" spans="1:17" s="228" customFormat="1" ht="19" thickBot="1" x14ac:dyDescent="0.5">
      <c r="A179" s="233">
        <v>20</v>
      </c>
      <c r="B179" s="231" t="s">
        <v>69</v>
      </c>
      <c r="C179" s="231" t="s">
        <v>42</v>
      </c>
      <c r="D179" s="226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</row>
    <row r="180" spans="1:17" s="228" customFormat="1" ht="19" thickBot="1" x14ac:dyDescent="0.5">
      <c r="A180" s="229"/>
      <c r="B180" s="226"/>
      <c r="C180" s="226"/>
      <c r="D180" s="226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</row>
    <row r="181" spans="1:17" s="228" customFormat="1" ht="19" thickBot="1" x14ac:dyDescent="0.5">
      <c r="A181" s="230" t="s">
        <v>7</v>
      </c>
      <c r="B181" s="232" t="s">
        <v>16</v>
      </c>
      <c r="C181" s="232" t="s">
        <v>21</v>
      </c>
      <c r="D181" s="232" t="s">
        <v>22</v>
      </c>
      <c r="E181" s="234" t="s">
        <v>23</v>
      </c>
      <c r="F181" s="234" t="s">
        <v>24</v>
      </c>
      <c r="G181" s="234" t="s">
        <v>25</v>
      </c>
      <c r="H181" s="234" t="s">
        <v>26</v>
      </c>
      <c r="I181" s="234" t="s">
        <v>27</v>
      </c>
      <c r="J181" s="234" t="s">
        <v>28</v>
      </c>
      <c r="K181" s="234" t="s">
        <v>29</v>
      </c>
      <c r="L181" s="234" t="s">
        <v>30</v>
      </c>
      <c r="M181" s="234" t="s">
        <v>31</v>
      </c>
      <c r="N181" s="234" t="s">
        <v>32</v>
      </c>
      <c r="O181" s="234" t="s">
        <v>33</v>
      </c>
      <c r="P181" s="234" t="s">
        <v>34</v>
      </c>
      <c r="Q181" s="234" t="s">
        <v>35</v>
      </c>
    </row>
    <row r="182" spans="1:17" s="228" customFormat="1" ht="19" thickBot="1" x14ac:dyDescent="0.5">
      <c r="A182" s="233">
        <v>67631</v>
      </c>
      <c r="B182" s="231">
        <v>20</v>
      </c>
      <c r="C182" s="231" t="s">
        <v>70</v>
      </c>
      <c r="D182" s="231">
        <v>2</v>
      </c>
      <c r="E182" s="239">
        <v>28.8</v>
      </c>
      <c r="F182" s="239">
        <v>29.2</v>
      </c>
      <c r="G182" s="239">
        <v>29.1</v>
      </c>
      <c r="H182" s="239">
        <v>29.1</v>
      </c>
      <c r="I182" s="334">
        <v>28.2</v>
      </c>
      <c r="J182" s="239">
        <v>28.4</v>
      </c>
      <c r="K182" s="239">
        <v>27.2</v>
      </c>
      <c r="L182" s="239">
        <v>28.6</v>
      </c>
      <c r="M182" s="239">
        <v>31.6</v>
      </c>
      <c r="N182" s="334">
        <v>32.9</v>
      </c>
      <c r="O182" s="239">
        <v>32</v>
      </c>
      <c r="P182" s="239">
        <v>29.6</v>
      </c>
      <c r="Q182" s="235">
        <v>29.558333333333334</v>
      </c>
    </row>
    <row r="183" spans="1:17" s="228" customFormat="1" ht="19" thickBot="1" x14ac:dyDescent="0.5">
      <c r="A183" s="233">
        <v>67631</v>
      </c>
      <c r="B183" s="231">
        <v>20</v>
      </c>
      <c r="C183" s="231" t="s">
        <v>71</v>
      </c>
      <c r="D183" s="231">
        <v>15</v>
      </c>
      <c r="E183" s="246">
        <v>2012</v>
      </c>
      <c r="F183" s="246">
        <v>2018</v>
      </c>
      <c r="G183" s="246">
        <v>2016</v>
      </c>
      <c r="H183" s="246">
        <v>2010</v>
      </c>
      <c r="I183" s="246">
        <v>2012</v>
      </c>
      <c r="J183" s="246">
        <v>2012</v>
      </c>
      <c r="K183" s="246">
        <v>2012</v>
      </c>
      <c r="L183" s="246">
        <v>2006</v>
      </c>
      <c r="M183" s="246">
        <v>2008</v>
      </c>
      <c r="N183" s="246">
        <v>2006</v>
      </c>
      <c r="O183" s="246">
        <v>2010</v>
      </c>
      <c r="P183" s="246">
        <v>2013</v>
      </c>
      <c r="Q183" s="246"/>
    </row>
    <row r="184" spans="1:17" s="228" customFormat="1" ht="19" thickBot="1" x14ac:dyDescent="0.5">
      <c r="A184" s="233"/>
      <c r="B184" s="231"/>
      <c r="C184" s="231"/>
      <c r="D184" s="231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</row>
    <row r="185" spans="1:17" s="228" customFormat="1" ht="19" thickBot="1" x14ac:dyDescent="0.5">
      <c r="A185" s="233"/>
      <c r="B185" s="231"/>
      <c r="C185" s="231"/>
      <c r="D185" s="231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</row>
    <row r="186" spans="1:17" s="228" customFormat="1" ht="19" thickBot="1" x14ac:dyDescent="0.5">
      <c r="A186" s="242"/>
      <c r="B186" s="243"/>
      <c r="C186" s="243"/>
      <c r="D186" s="243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</row>
    <row r="187" spans="1:17" s="228" customFormat="1" ht="19" thickBot="1" x14ac:dyDescent="0.5">
      <c r="A187" s="230" t="s">
        <v>16</v>
      </c>
      <c r="B187" s="232" t="s">
        <v>17</v>
      </c>
      <c r="C187" s="232" t="s">
        <v>18</v>
      </c>
      <c r="D187" s="226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</row>
    <row r="188" spans="1:17" s="228" customFormat="1" ht="19" thickBot="1" x14ac:dyDescent="0.5">
      <c r="A188" s="233">
        <v>21</v>
      </c>
      <c r="B188" s="231" t="s">
        <v>72</v>
      </c>
      <c r="C188" s="231" t="s">
        <v>42</v>
      </c>
      <c r="D188" s="226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</row>
    <row r="189" spans="1:17" s="228" customFormat="1" ht="19" thickBot="1" x14ac:dyDescent="0.5">
      <c r="A189" s="229"/>
      <c r="B189" s="226"/>
      <c r="C189" s="226"/>
      <c r="D189" s="226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</row>
    <row r="190" spans="1:17" s="228" customFormat="1" ht="19" thickBot="1" x14ac:dyDescent="0.5">
      <c r="A190" s="230" t="s">
        <v>7</v>
      </c>
      <c r="B190" s="232" t="s">
        <v>16</v>
      </c>
      <c r="C190" s="232" t="s">
        <v>21</v>
      </c>
      <c r="D190" s="232" t="s">
        <v>22</v>
      </c>
      <c r="E190" s="234" t="s">
        <v>23</v>
      </c>
      <c r="F190" s="234" t="s">
        <v>24</v>
      </c>
      <c r="G190" s="234" t="s">
        <v>25</v>
      </c>
      <c r="H190" s="234" t="s">
        <v>26</v>
      </c>
      <c r="I190" s="234" t="s">
        <v>27</v>
      </c>
      <c r="J190" s="234" t="s">
        <v>28</v>
      </c>
      <c r="K190" s="234" t="s">
        <v>29</v>
      </c>
      <c r="L190" s="234" t="s">
        <v>30</v>
      </c>
      <c r="M190" s="234" t="s">
        <v>31</v>
      </c>
      <c r="N190" s="234" t="s">
        <v>32</v>
      </c>
      <c r="O190" s="234" t="s">
        <v>33</v>
      </c>
      <c r="P190" s="234" t="s">
        <v>34</v>
      </c>
      <c r="Q190" s="234" t="s">
        <v>35</v>
      </c>
    </row>
    <row r="191" spans="1:17" s="228" customFormat="1" ht="19" thickBot="1" x14ac:dyDescent="0.5">
      <c r="A191" s="233">
        <v>67631</v>
      </c>
      <c r="B191" s="231">
        <v>21</v>
      </c>
      <c r="C191" s="231" t="s">
        <v>73</v>
      </c>
      <c r="D191" s="231"/>
      <c r="E191" s="235">
        <v>28.8</v>
      </c>
      <c r="F191" s="235">
        <v>29.2</v>
      </c>
      <c r="G191" s="235">
        <v>29.1</v>
      </c>
      <c r="H191" s="235">
        <v>29.1</v>
      </c>
      <c r="I191" s="235">
        <v>28.2</v>
      </c>
      <c r="J191" s="236">
        <v>28.4</v>
      </c>
      <c r="K191" s="235">
        <v>27.2</v>
      </c>
      <c r="L191" s="235">
        <v>28.6</v>
      </c>
      <c r="M191" s="235">
        <v>31.6</v>
      </c>
      <c r="N191" s="235">
        <v>32.9</v>
      </c>
      <c r="O191" s="235">
        <v>32</v>
      </c>
      <c r="P191" s="235">
        <v>29.6</v>
      </c>
      <c r="Q191" s="235">
        <v>29.558333333333334</v>
      </c>
    </row>
    <row r="192" spans="1:17" s="228" customFormat="1" ht="19" thickBot="1" x14ac:dyDescent="0.5">
      <c r="A192" s="233">
        <v>67631</v>
      </c>
      <c r="B192" s="231">
        <v>21</v>
      </c>
      <c r="C192" s="231" t="s">
        <v>74</v>
      </c>
      <c r="D192" s="231">
        <v>16</v>
      </c>
      <c r="E192" s="246">
        <v>2012</v>
      </c>
      <c r="F192" s="246">
        <v>2018</v>
      </c>
      <c r="G192" s="246">
        <v>2016</v>
      </c>
      <c r="H192" s="246">
        <v>2010</v>
      </c>
      <c r="I192" s="246">
        <v>2012</v>
      </c>
      <c r="J192" s="246">
        <v>2012</v>
      </c>
      <c r="K192" s="246">
        <v>2012</v>
      </c>
      <c r="L192" s="246">
        <v>2006</v>
      </c>
      <c r="M192" s="246">
        <v>2008</v>
      </c>
      <c r="N192" s="246">
        <v>2006</v>
      </c>
      <c r="O192" s="246">
        <v>2010</v>
      </c>
      <c r="P192" s="246">
        <v>2013</v>
      </c>
      <c r="Q192" s="246"/>
    </row>
    <row r="193" spans="1:17" s="228" customFormat="1" ht="19" thickBot="1" x14ac:dyDescent="0.5">
      <c r="A193" s="233"/>
      <c r="B193" s="231"/>
      <c r="C193" s="231"/>
      <c r="D193" s="231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</row>
    <row r="194" spans="1:17" s="228" customFormat="1" ht="19" thickBot="1" x14ac:dyDescent="0.5">
      <c r="A194" s="233"/>
      <c r="B194" s="231"/>
      <c r="C194" s="231"/>
      <c r="D194" s="231"/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</row>
    <row r="195" spans="1:17" s="228" customFormat="1" ht="19" thickBot="1" x14ac:dyDescent="0.5">
      <c r="A195" s="242"/>
      <c r="B195" s="243"/>
      <c r="C195" s="243"/>
      <c r="D195" s="243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</row>
    <row r="196" spans="1:17" s="228" customFormat="1" ht="19" thickBot="1" x14ac:dyDescent="0.5">
      <c r="A196" s="230" t="s">
        <v>16</v>
      </c>
      <c r="B196" s="232" t="s">
        <v>17</v>
      </c>
      <c r="C196" s="232" t="s">
        <v>18</v>
      </c>
      <c r="D196" s="226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</row>
    <row r="197" spans="1:17" s="228" customFormat="1" ht="19" thickBot="1" x14ac:dyDescent="0.5">
      <c r="A197" s="233">
        <v>22</v>
      </c>
      <c r="B197" s="231" t="s">
        <v>75</v>
      </c>
      <c r="C197" s="231" t="s">
        <v>42</v>
      </c>
      <c r="D197" s="226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</row>
    <row r="198" spans="1:17" s="228" customFormat="1" ht="19" thickBot="1" x14ac:dyDescent="0.5">
      <c r="A198" s="229"/>
      <c r="B198" s="226"/>
      <c r="C198" s="226"/>
      <c r="D198" s="226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</row>
    <row r="199" spans="1:17" s="310" customFormat="1" ht="19" thickBot="1" x14ac:dyDescent="0.5">
      <c r="A199" s="312" t="s">
        <v>7</v>
      </c>
      <c r="B199" s="315" t="s">
        <v>16</v>
      </c>
      <c r="C199" s="315" t="s">
        <v>21</v>
      </c>
      <c r="D199" s="315" t="s">
        <v>22</v>
      </c>
      <c r="E199" s="335" t="s">
        <v>23</v>
      </c>
      <c r="F199" s="335" t="s">
        <v>24</v>
      </c>
      <c r="G199" s="335" t="s">
        <v>25</v>
      </c>
      <c r="H199" s="335" t="s">
        <v>26</v>
      </c>
      <c r="I199" s="335" t="s">
        <v>27</v>
      </c>
      <c r="J199" s="335" t="s">
        <v>28</v>
      </c>
      <c r="K199" s="335" t="s">
        <v>29</v>
      </c>
      <c r="L199" s="335" t="s">
        <v>30</v>
      </c>
      <c r="M199" s="335" t="s">
        <v>31</v>
      </c>
      <c r="N199" s="335" t="s">
        <v>32</v>
      </c>
      <c r="O199" s="335" t="s">
        <v>33</v>
      </c>
      <c r="P199" s="335" t="s">
        <v>34</v>
      </c>
      <c r="Q199" s="335" t="s">
        <v>35</v>
      </c>
    </row>
    <row r="200" spans="1:17" s="310" customFormat="1" ht="19" thickBot="1" x14ac:dyDescent="0.5">
      <c r="A200" s="320">
        <v>67631</v>
      </c>
      <c r="B200" s="313">
        <v>22</v>
      </c>
      <c r="C200" s="313" t="s">
        <v>70</v>
      </c>
      <c r="D200" s="313">
        <v>2</v>
      </c>
      <c r="E200" s="336">
        <v>38.299999999999997</v>
      </c>
      <c r="F200" s="336">
        <v>36.6</v>
      </c>
      <c r="G200" s="336">
        <v>37.799999999999997</v>
      </c>
      <c r="H200" s="336">
        <v>34.700000000000003</v>
      </c>
      <c r="I200" s="336">
        <v>34.299999999999997</v>
      </c>
      <c r="J200" s="336">
        <v>32</v>
      </c>
      <c r="K200" s="336">
        <v>33.200000000000003</v>
      </c>
      <c r="L200" s="336">
        <v>39.5</v>
      </c>
      <c r="M200" s="336">
        <v>39.5</v>
      </c>
      <c r="N200" s="336">
        <v>41.9</v>
      </c>
      <c r="O200" s="336">
        <v>40.200000000000003</v>
      </c>
      <c r="P200" s="336">
        <v>38.6</v>
      </c>
      <c r="Q200" s="336">
        <v>33.43333333333333</v>
      </c>
    </row>
    <row r="201" spans="1:17" s="310" customFormat="1" ht="19" thickBot="1" x14ac:dyDescent="0.5">
      <c r="A201" s="320">
        <v>67631</v>
      </c>
      <c r="B201" s="313">
        <v>22</v>
      </c>
      <c r="C201" s="313" t="s">
        <v>71</v>
      </c>
      <c r="D201" s="313">
        <v>15</v>
      </c>
      <c r="E201" s="337" t="s">
        <v>162</v>
      </c>
      <c r="F201" s="337" t="s">
        <v>670</v>
      </c>
      <c r="G201" s="337" t="s">
        <v>565</v>
      </c>
      <c r="H201" s="337" t="s">
        <v>671</v>
      </c>
      <c r="I201" s="337" t="s">
        <v>577</v>
      </c>
      <c r="J201" s="337" t="s">
        <v>672</v>
      </c>
      <c r="K201" s="337" t="s">
        <v>337</v>
      </c>
      <c r="L201" s="337" t="s">
        <v>673</v>
      </c>
      <c r="M201" s="337" t="s">
        <v>674</v>
      </c>
      <c r="N201" s="338" t="s">
        <v>675</v>
      </c>
      <c r="O201" s="337" t="s">
        <v>340</v>
      </c>
      <c r="P201" s="338" t="s">
        <v>345</v>
      </c>
      <c r="Q201" s="337"/>
    </row>
    <row r="202" spans="1:17" s="228" customFormat="1" ht="19" thickBot="1" x14ac:dyDescent="0.5">
      <c r="A202" s="233"/>
      <c r="B202" s="231"/>
      <c r="C202" s="231"/>
      <c r="D202" s="231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</row>
    <row r="203" spans="1:17" s="228" customFormat="1" ht="19" thickBot="1" x14ac:dyDescent="0.5">
      <c r="A203" s="233"/>
      <c r="B203" s="231"/>
      <c r="C203" s="231"/>
      <c r="D203" s="231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</row>
    <row r="204" spans="1:17" s="228" customFormat="1" ht="19" thickBot="1" x14ac:dyDescent="0.5">
      <c r="A204" s="242"/>
      <c r="B204" s="243"/>
      <c r="C204" s="243"/>
      <c r="D204" s="243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</row>
    <row r="205" spans="1:17" s="228" customFormat="1" ht="19" thickBot="1" x14ac:dyDescent="0.5">
      <c r="A205" s="230" t="s">
        <v>16</v>
      </c>
      <c r="B205" s="232" t="s">
        <v>17</v>
      </c>
      <c r="C205" s="232" t="s">
        <v>18</v>
      </c>
      <c r="D205" s="226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</row>
    <row r="206" spans="1:17" s="228" customFormat="1" ht="19" thickBot="1" x14ac:dyDescent="0.5">
      <c r="A206" s="233">
        <v>23</v>
      </c>
      <c r="B206" s="231" t="s">
        <v>88</v>
      </c>
      <c r="C206" s="231" t="s">
        <v>42</v>
      </c>
      <c r="D206" s="226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</row>
    <row r="207" spans="1:17" s="228" customFormat="1" ht="19" thickBot="1" x14ac:dyDescent="0.5">
      <c r="A207" s="229"/>
      <c r="B207" s="226"/>
      <c r="C207" s="226"/>
      <c r="D207" s="226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</row>
    <row r="208" spans="1:17" s="310" customFormat="1" ht="19" thickBot="1" x14ac:dyDescent="0.5">
      <c r="A208" s="312" t="s">
        <v>7</v>
      </c>
      <c r="B208" s="315" t="s">
        <v>16</v>
      </c>
      <c r="C208" s="315" t="s">
        <v>21</v>
      </c>
      <c r="D208" s="315" t="s">
        <v>22</v>
      </c>
      <c r="E208" s="340" t="s">
        <v>23</v>
      </c>
      <c r="F208" s="340" t="s">
        <v>24</v>
      </c>
      <c r="G208" s="340" t="s">
        <v>25</v>
      </c>
      <c r="H208" s="340" t="s">
        <v>26</v>
      </c>
      <c r="I208" s="340" t="s">
        <v>27</v>
      </c>
      <c r="J208" s="340" t="s">
        <v>28</v>
      </c>
      <c r="K208" s="340" t="s">
        <v>29</v>
      </c>
      <c r="L208" s="340" t="s">
        <v>30</v>
      </c>
      <c r="M208" s="340" t="s">
        <v>31</v>
      </c>
      <c r="N208" s="340" t="s">
        <v>32</v>
      </c>
      <c r="O208" s="340" t="s">
        <v>33</v>
      </c>
      <c r="P208" s="340" t="s">
        <v>34</v>
      </c>
      <c r="Q208" s="335" t="s">
        <v>35</v>
      </c>
    </row>
    <row r="209" spans="1:17" s="310" customFormat="1" ht="19" thickBot="1" x14ac:dyDescent="0.5">
      <c r="A209" s="320">
        <v>67631</v>
      </c>
      <c r="B209" s="313">
        <v>23</v>
      </c>
      <c r="C209" s="313" t="s">
        <v>73</v>
      </c>
      <c r="D209" s="313">
        <v>2</v>
      </c>
      <c r="E209" s="336">
        <v>10.7</v>
      </c>
      <c r="F209" s="336">
        <v>11.9</v>
      </c>
      <c r="G209" s="336">
        <v>12.7</v>
      </c>
      <c r="H209" s="336">
        <v>10</v>
      </c>
      <c r="I209" s="336">
        <v>2.5</v>
      </c>
      <c r="J209" s="336">
        <v>2.1</v>
      </c>
      <c r="K209" s="336">
        <v>1.4</v>
      </c>
      <c r="L209" s="336">
        <v>4.5</v>
      </c>
      <c r="M209" s="336">
        <v>7.3</v>
      </c>
      <c r="N209" s="336">
        <v>12.4</v>
      </c>
      <c r="O209" s="336">
        <v>11</v>
      </c>
      <c r="P209" s="336">
        <v>11.1</v>
      </c>
      <c r="Q209" s="336">
        <v>8.1333333333333329</v>
      </c>
    </row>
    <row r="210" spans="1:17" s="310" customFormat="1" ht="19" thickBot="1" x14ac:dyDescent="0.5">
      <c r="A210" s="320">
        <v>67631</v>
      </c>
      <c r="B210" s="313">
        <v>23</v>
      </c>
      <c r="C210" s="313" t="s">
        <v>74</v>
      </c>
      <c r="D210" s="313">
        <v>16</v>
      </c>
      <c r="E210" s="337" t="s">
        <v>676</v>
      </c>
      <c r="F210" s="337" t="s">
        <v>577</v>
      </c>
      <c r="G210" s="337" t="s">
        <v>677</v>
      </c>
      <c r="H210" s="337" t="s">
        <v>137</v>
      </c>
      <c r="I210" s="337" t="s">
        <v>213</v>
      </c>
      <c r="J210" s="337" t="s">
        <v>287</v>
      </c>
      <c r="K210" s="337" t="s">
        <v>678</v>
      </c>
      <c r="L210" s="337" t="s">
        <v>679</v>
      </c>
      <c r="M210" s="337" t="s">
        <v>89</v>
      </c>
      <c r="N210" s="337" t="s">
        <v>680</v>
      </c>
      <c r="O210" s="337" t="s">
        <v>344</v>
      </c>
      <c r="P210" s="337" t="s">
        <v>681</v>
      </c>
      <c r="Q210" s="336"/>
    </row>
    <row r="211" spans="1:17" s="310" customFormat="1" ht="19" thickBot="1" x14ac:dyDescent="0.5">
      <c r="A211" s="320"/>
      <c r="B211" s="313"/>
      <c r="C211" s="313"/>
      <c r="D211" s="313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</row>
    <row r="212" spans="1:17" s="310" customFormat="1" ht="19" thickBot="1" x14ac:dyDescent="0.5">
      <c r="A212" s="320"/>
      <c r="B212" s="313"/>
      <c r="C212" s="313"/>
      <c r="D212" s="313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</row>
    <row r="213" spans="1:17" s="228" customFormat="1" ht="19" thickBot="1" x14ac:dyDescent="0.5">
      <c r="A213" s="242"/>
      <c r="B213" s="243"/>
      <c r="C213" s="243"/>
      <c r="D213" s="243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</row>
    <row r="214" spans="1:17" s="228" customFormat="1" ht="19" thickBot="1" x14ac:dyDescent="0.5">
      <c r="A214" s="230" t="s">
        <v>16</v>
      </c>
      <c r="B214" s="232" t="s">
        <v>17</v>
      </c>
      <c r="C214" s="232" t="s">
        <v>18</v>
      </c>
      <c r="D214" s="226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</row>
    <row r="215" spans="1:17" s="228" customFormat="1" ht="19" thickBot="1" x14ac:dyDescent="0.5">
      <c r="A215" s="233">
        <v>24</v>
      </c>
      <c r="B215" s="231" t="s">
        <v>100</v>
      </c>
      <c r="C215" s="231" t="s">
        <v>20</v>
      </c>
      <c r="D215" s="226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</row>
    <row r="216" spans="1:17" s="228" customFormat="1" ht="19" thickBot="1" x14ac:dyDescent="0.5">
      <c r="A216" s="229"/>
      <c r="B216" s="226"/>
      <c r="C216" s="226"/>
      <c r="D216" s="226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</row>
    <row r="217" spans="1:17" s="228" customFormat="1" ht="19" thickBot="1" x14ac:dyDescent="0.5">
      <c r="A217" s="230" t="s">
        <v>7</v>
      </c>
      <c r="B217" s="232" t="s">
        <v>16</v>
      </c>
      <c r="C217" s="232" t="s">
        <v>21</v>
      </c>
      <c r="D217" s="232" t="s">
        <v>22</v>
      </c>
      <c r="E217" s="234" t="s">
        <v>23</v>
      </c>
      <c r="F217" s="234" t="s">
        <v>24</v>
      </c>
      <c r="G217" s="234" t="s">
        <v>25</v>
      </c>
      <c r="H217" s="234" t="s">
        <v>26</v>
      </c>
      <c r="I217" s="234" t="s">
        <v>27</v>
      </c>
      <c r="J217" s="234" t="s">
        <v>28</v>
      </c>
      <c r="K217" s="234" t="s">
        <v>29</v>
      </c>
      <c r="L217" s="234" t="s">
        <v>30</v>
      </c>
      <c r="M217" s="234" t="s">
        <v>31</v>
      </c>
      <c r="N217" s="234" t="s">
        <v>32</v>
      </c>
      <c r="O217" s="234" t="s">
        <v>33</v>
      </c>
      <c r="P217" s="234" t="s">
        <v>34</v>
      </c>
      <c r="Q217" s="234" t="s">
        <v>35</v>
      </c>
    </row>
    <row r="218" spans="1:17" s="228" customFormat="1" ht="19" thickBot="1" x14ac:dyDescent="0.5">
      <c r="A218" s="233">
        <v>67631</v>
      </c>
      <c r="B218" s="231">
        <v>24</v>
      </c>
      <c r="C218" s="231" t="s">
        <v>70</v>
      </c>
      <c r="D218" s="231">
        <v>2</v>
      </c>
      <c r="E218" s="336">
        <v>156</v>
      </c>
      <c r="F218" s="336">
        <v>109</v>
      </c>
      <c r="G218" s="336">
        <v>74</v>
      </c>
      <c r="H218" s="336">
        <v>35</v>
      </c>
      <c r="I218" s="336">
        <v>11</v>
      </c>
      <c r="J218" s="336">
        <v>11</v>
      </c>
      <c r="K218" s="336">
        <v>0</v>
      </c>
      <c r="L218" s="336">
        <v>0</v>
      </c>
      <c r="M218" s="336">
        <v>9</v>
      </c>
      <c r="N218" s="336">
        <v>41</v>
      </c>
      <c r="O218" s="336">
        <v>85</v>
      </c>
      <c r="P218" s="330">
        <v>90</v>
      </c>
      <c r="Q218" s="336">
        <v>621</v>
      </c>
    </row>
    <row r="219" spans="1:17" s="228" customFormat="1" ht="19" thickBot="1" x14ac:dyDescent="0.5">
      <c r="A219" s="233">
        <v>67631</v>
      </c>
      <c r="B219" s="231">
        <v>24</v>
      </c>
      <c r="C219" s="231" t="s">
        <v>71</v>
      </c>
      <c r="D219" s="231">
        <v>15</v>
      </c>
      <c r="E219" s="341" t="s">
        <v>416</v>
      </c>
      <c r="F219" s="341" t="s">
        <v>664</v>
      </c>
      <c r="G219" s="341" t="s">
        <v>665</v>
      </c>
      <c r="H219" s="341" t="s">
        <v>666</v>
      </c>
      <c r="I219" s="342" t="s">
        <v>255</v>
      </c>
      <c r="J219" s="341" t="s">
        <v>96</v>
      </c>
      <c r="K219" s="341" t="s">
        <v>261</v>
      </c>
      <c r="L219" s="341" t="s">
        <v>261</v>
      </c>
      <c r="M219" s="341" t="s">
        <v>154</v>
      </c>
      <c r="N219" s="341" t="s">
        <v>452</v>
      </c>
      <c r="O219" s="341" t="s">
        <v>662</v>
      </c>
      <c r="P219" s="341" t="s">
        <v>663</v>
      </c>
      <c r="Q219" s="336"/>
    </row>
    <row r="220" spans="1:17" s="228" customFormat="1" ht="19" thickBot="1" x14ac:dyDescent="0.5">
      <c r="A220" s="233"/>
      <c r="B220" s="231"/>
      <c r="C220" s="231"/>
      <c r="D220" s="231"/>
      <c r="E220" s="238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</row>
    <row r="221" spans="1:17" s="228" customFormat="1" ht="19" thickBot="1" x14ac:dyDescent="0.5">
      <c r="A221" s="233"/>
      <c r="B221" s="231"/>
      <c r="C221" s="231"/>
      <c r="D221" s="231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</row>
    <row r="222" spans="1:17" s="228" customFormat="1" x14ac:dyDescent="0.45">
      <c r="A222" s="242"/>
      <c r="B222" s="243"/>
      <c r="C222" s="243"/>
      <c r="D222" s="243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</row>
    <row r="225" s="310" customFormat="1" x14ac:dyDescent="0.45"/>
    <row r="226" s="310" customFormat="1" x14ac:dyDescent="0.45"/>
    <row r="227" s="310" customFormat="1" x14ac:dyDescent="0.45"/>
    <row r="228" s="310" customFormat="1" x14ac:dyDescent="0.45"/>
    <row r="229" s="310" customFormat="1" x14ac:dyDescent="0.45"/>
    <row r="230" s="310" customFormat="1" x14ac:dyDescent="0.45"/>
    <row r="231" s="310" customFormat="1" x14ac:dyDescent="0.45"/>
    <row r="232" s="310" customFormat="1" x14ac:dyDescent="0.45"/>
    <row r="233" s="310" customFormat="1" x14ac:dyDescent="0.45"/>
    <row r="234" s="310" customFormat="1" x14ac:dyDescent="0.45"/>
    <row r="235" s="310" customFormat="1" x14ac:dyDescent="0.45"/>
    <row r="236" s="310" customFormat="1" x14ac:dyDescent="0.45"/>
    <row r="237" s="310" customFormat="1" x14ac:dyDescent="0.45"/>
    <row r="238" s="310" customFormat="1" x14ac:dyDescent="0.45"/>
    <row r="239" s="310" customFormat="1" x14ac:dyDescent="0.45"/>
    <row r="240" s="310" customFormat="1" x14ac:dyDescent="0.45"/>
    <row r="241" s="310" customFormat="1" x14ac:dyDescent="0.45"/>
    <row r="242" s="310" customFormat="1" x14ac:dyDescent="0.45"/>
    <row r="243" s="310" customFormat="1" x14ac:dyDescent="0.45"/>
    <row r="244" s="310" customFormat="1" x14ac:dyDescent="0.45"/>
    <row r="245" s="310" customFormat="1" x14ac:dyDescent="0.45"/>
    <row r="246" s="310" customFormat="1" x14ac:dyDescent="0.45"/>
    <row r="247" s="310" customFormat="1" x14ac:dyDescent="0.45"/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D105" workbookViewId="0">
      <selection activeCell="E105" sqref="A1:XFD1048576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692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67741</v>
      </c>
      <c r="B10" s="48" t="s">
        <v>682</v>
      </c>
      <c r="C10" s="48" t="s">
        <v>683</v>
      </c>
      <c r="D10" s="87" t="s">
        <v>684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customFormat="1" x14ac:dyDescent="0.35"/>
    <row r="14" spans="1:17" customFormat="1" x14ac:dyDescent="0.35"/>
    <row r="15" spans="1:17" customFormat="1" x14ac:dyDescent="0.35"/>
    <row r="16" spans="1:17" customFormat="1" x14ac:dyDescent="0.35"/>
    <row r="17" spans="1:17" customFormat="1" x14ac:dyDescent="0.35"/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67741</v>
      </c>
      <c r="B23" s="48">
        <v>1</v>
      </c>
      <c r="C23" s="48" t="s">
        <v>36</v>
      </c>
      <c r="D23" s="48">
        <v>4</v>
      </c>
      <c r="E23" s="14">
        <v>161</v>
      </c>
      <c r="F23" s="14">
        <v>137</v>
      </c>
      <c r="G23" s="14">
        <v>80</v>
      </c>
      <c r="H23" s="14">
        <v>12</v>
      </c>
      <c r="I23" s="14">
        <v>12</v>
      </c>
      <c r="J23" s="14">
        <v>2.1956521739130435</v>
      </c>
      <c r="K23" s="14">
        <v>0</v>
      </c>
      <c r="L23" s="14">
        <v>0.28260869565217389</v>
      </c>
      <c r="M23" s="14">
        <v>1</v>
      </c>
      <c r="N23" s="14">
        <v>27</v>
      </c>
      <c r="O23" s="14">
        <v>70</v>
      </c>
      <c r="P23" s="14">
        <v>120.33478260869565</v>
      </c>
      <c r="Q23" s="14">
        <v>622.81304347826085</v>
      </c>
    </row>
    <row r="24" spans="1:17" s="46" customFormat="1" ht="16" thickBot="1" x14ac:dyDescent="0.4">
      <c r="A24" s="47">
        <v>67741</v>
      </c>
      <c r="B24" s="48">
        <v>1</v>
      </c>
      <c r="C24" s="48" t="s">
        <v>37</v>
      </c>
      <c r="D24" s="48">
        <v>98</v>
      </c>
      <c r="E24">
        <v>23</v>
      </c>
      <c r="F24">
        <v>23</v>
      </c>
      <c r="G24">
        <v>23</v>
      </c>
      <c r="H24">
        <v>23</v>
      </c>
      <c r="I24">
        <v>23</v>
      </c>
      <c r="J24">
        <v>23</v>
      </c>
      <c r="K24">
        <v>23</v>
      </c>
      <c r="L24">
        <v>23</v>
      </c>
      <c r="M24">
        <v>23</v>
      </c>
      <c r="N24">
        <v>23</v>
      </c>
      <c r="O24">
        <v>23</v>
      </c>
      <c r="P24">
        <v>23</v>
      </c>
      <c r="Q24">
        <v>23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74" t="s">
        <v>24</v>
      </c>
      <c r="G31" s="74" t="s">
        <v>25</v>
      </c>
      <c r="H31" s="74" t="s">
        <v>26</v>
      </c>
      <c r="I31" s="74" t="s">
        <v>27</v>
      </c>
      <c r="J31" s="74" t="s">
        <v>28</v>
      </c>
      <c r="K31" s="74" t="s">
        <v>29</v>
      </c>
      <c r="L31" s="74" t="s">
        <v>30</v>
      </c>
      <c r="M31" s="74" t="s">
        <v>31</v>
      </c>
      <c r="N31" s="74" t="s">
        <v>32</v>
      </c>
      <c r="O31" s="74" t="s">
        <v>33</v>
      </c>
      <c r="P31" s="74" t="s">
        <v>34</v>
      </c>
      <c r="Q31" s="74" t="s">
        <v>35</v>
      </c>
    </row>
    <row r="32" spans="1:17" s="46" customFormat="1" ht="16" thickBot="1" x14ac:dyDescent="0.4">
      <c r="A32" s="47">
        <v>67741</v>
      </c>
      <c r="B32" s="48">
        <v>2</v>
      </c>
      <c r="C32" s="48" t="s">
        <v>40</v>
      </c>
      <c r="D32" s="48">
        <v>5</v>
      </c>
      <c r="E32" s="17">
        <v>23</v>
      </c>
      <c r="F32" s="29">
        <v>23</v>
      </c>
      <c r="G32" s="29">
        <v>20</v>
      </c>
      <c r="H32" s="29">
        <v>11</v>
      </c>
      <c r="I32" s="29">
        <v>3</v>
      </c>
      <c r="J32" s="29">
        <v>1</v>
      </c>
      <c r="K32" s="29">
        <v>0</v>
      </c>
      <c r="L32" s="29">
        <v>1</v>
      </c>
      <c r="M32" s="29">
        <v>4</v>
      </c>
      <c r="N32" s="29">
        <v>16</v>
      </c>
      <c r="O32" s="29">
        <v>20</v>
      </c>
      <c r="P32" s="29">
        <v>21</v>
      </c>
      <c r="Q32" s="100">
        <v>143</v>
      </c>
    </row>
    <row r="33" spans="1:17" s="46" customFormat="1" ht="16" thickBot="1" x14ac:dyDescent="0.4">
      <c r="A33" s="47">
        <v>67741</v>
      </c>
      <c r="B33" s="48">
        <v>2</v>
      </c>
      <c r="C33" s="48" t="s">
        <v>37</v>
      </c>
      <c r="D33" s="48">
        <v>98</v>
      </c>
      <c r="E33">
        <v>23</v>
      </c>
      <c r="F33" s="208">
        <v>23</v>
      </c>
      <c r="G33" s="208">
        <v>23</v>
      </c>
      <c r="H33" s="208">
        <v>23</v>
      </c>
      <c r="I33" s="208">
        <v>23</v>
      </c>
      <c r="J33" s="208">
        <v>23</v>
      </c>
      <c r="K33" s="208">
        <v>23</v>
      </c>
      <c r="L33" s="208">
        <v>23</v>
      </c>
      <c r="M33" s="208">
        <v>23</v>
      </c>
      <c r="N33" s="208">
        <v>23</v>
      </c>
      <c r="O33" s="208">
        <v>23</v>
      </c>
      <c r="P33" s="208">
        <v>23</v>
      </c>
      <c r="Q33" s="100">
        <v>23</v>
      </c>
    </row>
    <row r="34" spans="1:17" s="46" customFormat="1" ht="16" thickBot="1" x14ac:dyDescent="0.4">
      <c r="A34" s="47"/>
      <c r="B34" s="48"/>
      <c r="C34" s="48"/>
      <c r="D34" s="48"/>
      <c r="E34" s="16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67741</v>
      </c>
      <c r="B41" s="48">
        <v>3</v>
      </c>
      <c r="C41" s="48" t="s">
        <v>43</v>
      </c>
      <c r="D41" s="48">
        <v>1</v>
      </c>
      <c r="E41" s="14">
        <v>31.6</v>
      </c>
      <c r="F41" s="14">
        <v>30.8</v>
      </c>
      <c r="G41" s="14">
        <v>31.8</v>
      </c>
      <c r="H41" s="14">
        <v>30.9</v>
      </c>
      <c r="I41" s="14">
        <v>29.1</v>
      </c>
      <c r="J41" s="15">
        <v>27</v>
      </c>
      <c r="K41" s="14">
        <v>26.9</v>
      </c>
      <c r="L41" s="14">
        <v>30.5</v>
      </c>
      <c r="M41" s="14">
        <v>34.200000000000003</v>
      </c>
      <c r="N41" s="14">
        <v>36.1</v>
      </c>
      <c r="O41" s="14">
        <v>34.1</v>
      </c>
      <c r="P41" s="14">
        <v>32.299999999999997</v>
      </c>
      <c r="Q41" s="14">
        <v>31.275000000000006</v>
      </c>
    </row>
    <row r="42" spans="1:17" s="37" customFormat="1" ht="16" thickBot="1" x14ac:dyDescent="0.4">
      <c r="A42" s="47">
        <v>67741</v>
      </c>
      <c r="B42" s="48">
        <v>3</v>
      </c>
      <c r="C42" s="48" t="s">
        <v>37</v>
      </c>
      <c r="D42" s="48">
        <v>98</v>
      </c>
      <c r="E42" s="24">
        <v>21</v>
      </c>
      <c r="F42" s="24">
        <v>19</v>
      </c>
      <c r="G42" s="24">
        <v>21</v>
      </c>
      <c r="H42" s="24">
        <v>20</v>
      </c>
      <c r="I42" s="24">
        <v>23</v>
      </c>
      <c r="J42" s="24">
        <v>20</v>
      </c>
      <c r="K42" s="24">
        <v>21</v>
      </c>
      <c r="L42" s="24">
        <v>22</v>
      </c>
      <c r="M42" s="24">
        <v>20</v>
      </c>
      <c r="N42" s="24">
        <v>16</v>
      </c>
      <c r="O42" s="24">
        <v>17</v>
      </c>
      <c r="P42" s="24">
        <v>18</v>
      </c>
      <c r="Q42" s="14"/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7" s="37" customFormat="1" ht="16" thickBot="1" x14ac:dyDescent="0.4">
      <c r="A50" s="47">
        <v>67741</v>
      </c>
      <c r="B50" s="48">
        <v>4</v>
      </c>
      <c r="C50" s="48" t="s">
        <v>43</v>
      </c>
      <c r="D50" s="48">
        <v>1</v>
      </c>
      <c r="E50" s="14">
        <v>19.5</v>
      </c>
      <c r="F50" s="14">
        <v>19</v>
      </c>
      <c r="G50" s="15">
        <v>18</v>
      </c>
      <c r="H50" s="14">
        <v>14.5</v>
      </c>
      <c r="I50" s="14">
        <v>8.6999999999999993</v>
      </c>
      <c r="J50" s="14">
        <v>5.2</v>
      </c>
      <c r="K50" s="14">
        <v>4.0999999999999996</v>
      </c>
      <c r="L50" s="14">
        <v>7.4</v>
      </c>
      <c r="M50" s="14">
        <v>12.4</v>
      </c>
      <c r="N50" s="14">
        <v>17.2</v>
      </c>
      <c r="O50" s="14">
        <v>19.5</v>
      </c>
      <c r="P50" s="14">
        <v>19.5</v>
      </c>
      <c r="Q50" s="14">
        <v>13.75</v>
      </c>
    </row>
    <row r="51" spans="1:17" s="37" customFormat="1" ht="16" thickBot="1" x14ac:dyDescent="0.4">
      <c r="A51" s="47">
        <v>67741</v>
      </c>
      <c r="B51" s="48">
        <v>4</v>
      </c>
      <c r="C51" s="48" t="s">
        <v>37</v>
      </c>
      <c r="D51" s="48">
        <v>98</v>
      </c>
      <c r="E51" s="14">
        <v>20</v>
      </c>
      <c r="F51" s="14">
        <v>19</v>
      </c>
      <c r="G51" s="14">
        <v>21</v>
      </c>
      <c r="H51" s="14">
        <v>19</v>
      </c>
      <c r="I51" s="14">
        <v>23</v>
      </c>
      <c r="J51" s="14">
        <v>19</v>
      </c>
      <c r="K51" s="14">
        <v>20</v>
      </c>
      <c r="L51" s="14">
        <v>22</v>
      </c>
      <c r="M51" s="14">
        <v>20</v>
      </c>
      <c r="N51" s="14">
        <v>15</v>
      </c>
      <c r="O51" s="14">
        <v>17</v>
      </c>
      <c r="P51" s="14">
        <v>18</v>
      </c>
      <c r="Q51" s="14">
        <v>19.416666666666668</v>
      </c>
    </row>
    <row r="52" spans="1:17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7" s="37" customFormat="1" ht="16" thickBot="1" x14ac:dyDescent="0.4">
      <c r="A59" s="47">
        <v>67741</v>
      </c>
      <c r="B59" s="48">
        <v>5</v>
      </c>
      <c r="C59" s="48" t="s">
        <v>43</v>
      </c>
      <c r="D59" s="48">
        <v>1</v>
      </c>
      <c r="E59" s="14">
        <v>21.25</v>
      </c>
      <c r="F59" s="14">
        <v>21</v>
      </c>
      <c r="G59" s="14">
        <v>19</v>
      </c>
      <c r="H59" s="14">
        <v>12.75</v>
      </c>
      <c r="I59" s="14">
        <v>5.85</v>
      </c>
      <c r="J59" s="14">
        <v>3.1</v>
      </c>
      <c r="K59" s="14">
        <v>2.0499999999999998</v>
      </c>
      <c r="L59" s="14">
        <v>4.2</v>
      </c>
      <c r="M59" s="14">
        <v>8.1999999999999993</v>
      </c>
      <c r="N59" s="14">
        <v>16.600000000000001</v>
      </c>
      <c r="O59" s="14">
        <v>19.75</v>
      </c>
      <c r="P59" s="14">
        <v>20.25</v>
      </c>
      <c r="Q59" s="14">
        <v>12.833333333333334</v>
      </c>
    </row>
    <row r="60" spans="1:17" s="37" customFormat="1" ht="16" thickBot="1" x14ac:dyDescent="0.4">
      <c r="A60" s="47">
        <v>67741</v>
      </c>
      <c r="B60" s="48">
        <v>5</v>
      </c>
      <c r="C60" s="48" t="s">
        <v>37</v>
      </c>
      <c r="D60" s="48">
        <v>98</v>
      </c>
      <c r="E60" s="14">
        <v>17</v>
      </c>
      <c r="F60" s="14">
        <v>16</v>
      </c>
      <c r="G60" s="14">
        <v>17</v>
      </c>
      <c r="H60" s="14">
        <v>12</v>
      </c>
      <c r="I60" s="14">
        <v>17</v>
      </c>
      <c r="J60" s="14">
        <v>15</v>
      </c>
      <c r="K60" s="14">
        <v>14</v>
      </c>
      <c r="L60" s="14">
        <v>14</v>
      </c>
      <c r="M60" s="14">
        <v>13</v>
      </c>
      <c r="N60" s="14">
        <v>14</v>
      </c>
      <c r="O60" s="14">
        <v>13</v>
      </c>
      <c r="P60" s="14">
        <v>16</v>
      </c>
      <c r="Q60" s="14">
        <v>14.833333333333334</v>
      </c>
    </row>
    <row r="61" spans="1:17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67741</v>
      </c>
      <c r="B69" s="6">
        <v>11</v>
      </c>
      <c r="C69" s="6" t="s">
        <v>47</v>
      </c>
      <c r="D69" s="6">
        <v>6</v>
      </c>
      <c r="E69" s="14">
        <v>48.699999999999996</v>
      </c>
      <c r="F69" s="14">
        <v>3.7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6">
        <v>298.5</v>
      </c>
    </row>
    <row r="70" spans="1:17" s="3" customFormat="1" ht="16" thickBot="1" x14ac:dyDescent="0.4">
      <c r="A70" s="9">
        <v>67741</v>
      </c>
      <c r="B70" s="6">
        <v>11</v>
      </c>
      <c r="C70" s="6" t="s">
        <v>48</v>
      </c>
      <c r="D70" s="6">
        <v>7</v>
      </c>
      <c r="E70" s="14">
        <v>97.64</v>
      </c>
      <c r="F70" s="14">
        <v>70.760000000000005</v>
      </c>
      <c r="G70" s="14">
        <v>9.9400000000000013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20.48</v>
      </c>
      <c r="P70" s="14">
        <v>48.82</v>
      </c>
      <c r="Q70" s="16">
        <v>379.84</v>
      </c>
    </row>
    <row r="71" spans="1:17" s="3" customFormat="1" ht="16" thickBot="1" x14ac:dyDescent="0.4">
      <c r="A71" s="9">
        <v>67741</v>
      </c>
      <c r="B71" s="6">
        <v>11</v>
      </c>
      <c r="C71" s="6" t="s">
        <v>49</v>
      </c>
      <c r="D71" s="6">
        <v>8</v>
      </c>
      <c r="E71" s="14">
        <v>150.46000000000004</v>
      </c>
      <c r="F71" s="15">
        <v>88.08</v>
      </c>
      <c r="G71" s="14">
        <v>24.740000000000006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2.08</v>
      </c>
      <c r="O71" s="14">
        <v>36.620000000000005</v>
      </c>
      <c r="P71" s="14">
        <v>78.660000000000011</v>
      </c>
      <c r="Q71" s="16">
        <v>503.4</v>
      </c>
    </row>
    <row r="72" spans="1:17" s="3" customFormat="1" ht="16" thickBot="1" x14ac:dyDescent="0.4">
      <c r="A72" s="9">
        <v>67741</v>
      </c>
      <c r="B72" s="6">
        <v>11</v>
      </c>
      <c r="C72" s="6" t="s">
        <v>50</v>
      </c>
      <c r="D72" s="6">
        <v>9</v>
      </c>
      <c r="E72" s="14">
        <v>180.24</v>
      </c>
      <c r="F72" s="14">
        <v>129.6</v>
      </c>
      <c r="G72" s="14">
        <v>74.86</v>
      </c>
      <c r="H72" s="14">
        <v>3.0599999999999996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10.28</v>
      </c>
      <c r="O72" s="14">
        <v>67.319999999999993</v>
      </c>
      <c r="P72" s="14">
        <v>108.87999999999998</v>
      </c>
      <c r="Q72" s="16">
        <v>585.69999999999993</v>
      </c>
    </row>
    <row r="73" spans="1:17" s="3" customFormat="1" ht="16" thickBot="1" x14ac:dyDescent="0.4">
      <c r="A73" s="9">
        <v>67741</v>
      </c>
      <c r="B73" s="6">
        <v>11</v>
      </c>
      <c r="C73" s="6" t="s">
        <v>51</v>
      </c>
      <c r="D73" s="6">
        <v>10</v>
      </c>
      <c r="E73" s="14">
        <v>193.84</v>
      </c>
      <c r="F73" s="15">
        <v>172.46</v>
      </c>
      <c r="G73" s="14">
        <v>132.52000000000001</v>
      </c>
      <c r="H73" s="14">
        <v>26.720000000000002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21.560000000000006</v>
      </c>
      <c r="O73" s="14">
        <v>102.62000000000006</v>
      </c>
      <c r="P73" s="14">
        <v>185.42000000000004</v>
      </c>
      <c r="Q73" s="16">
        <v>727.96000000000015</v>
      </c>
    </row>
    <row r="74" spans="1:17" s="3" customFormat="1" ht="16" thickBot="1" x14ac:dyDescent="0.4">
      <c r="A74" s="9">
        <v>67741</v>
      </c>
      <c r="B74" s="6">
        <v>11</v>
      </c>
      <c r="C74" s="6" t="s">
        <v>52</v>
      </c>
      <c r="D74" s="6">
        <v>11</v>
      </c>
      <c r="E74" s="14">
        <v>332.20000000000005</v>
      </c>
      <c r="F74" s="14">
        <v>340.79999999999995</v>
      </c>
      <c r="G74" s="14">
        <v>285.2</v>
      </c>
      <c r="H74" s="14">
        <v>54.2</v>
      </c>
      <c r="I74" s="14">
        <v>13.3</v>
      </c>
      <c r="J74" s="14">
        <v>50.3</v>
      </c>
      <c r="K74" s="14">
        <v>0</v>
      </c>
      <c r="L74" s="15">
        <v>6.5</v>
      </c>
      <c r="M74" s="14">
        <v>9.5</v>
      </c>
      <c r="N74" s="14">
        <v>332.20000000000005</v>
      </c>
      <c r="O74" s="14">
        <v>204.3</v>
      </c>
      <c r="P74" s="14">
        <v>335.4</v>
      </c>
      <c r="Q74" s="16">
        <v>1216</v>
      </c>
    </row>
    <row r="75" spans="1:17" s="3" customFormat="1" ht="16" thickBot="1" x14ac:dyDescent="0.4">
      <c r="A75" s="9">
        <v>67741</v>
      </c>
      <c r="B75" s="6">
        <v>11</v>
      </c>
      <c r="C75" s="6" t="s">
        <v>37</v>
      </c>
      <c r="D75" s="6">
        <v>98</v>
      </c>
      <c r="E75" s="14">
        <v>23</v>
      </c>
      <c r="F75" s="14">
        <v>23</v>
      </c>
      <c r="G75" s="14">
        <v>23</v>
      </c>
      <c r="H75" s="14">
        <v>23</v>
      </c>
      <c r="I75" s="14">
        <v>23</v>
      </c>
      <c r="J75" s="14">
        <v>23</v>
      </c>
      <c r="K75" s="14">
        <v>23</v>
      </c>
      <c r="L75" s="14">
        <v>23</v>
      </c>
      <c r="M75" s="14">
        <v>23</v>
      </c>
      <c r="N75" s="14">
        <v>23</v>
      </c>
      <c r="O75" s="14">
        <v>23</v>
      </c>
      <c r="P75" s="14">
        <v>23</v>
      </c>
      <c r="Q75" s="14">
        <v>23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67741</v>
      </c>
      <c r="B81" s="6">
        <v>12</v>
      </c>
      <c r="C81" s="6" t="s">
        <v>39</v>
      </c>
      <c r="D81" s="6">
        <v>5</v>
      </c>
      <c r="E81" s="14">
        <v>15</v>
      </c>
      <c r="F81" s="14">
        <v>11</v>
      </c>
      <c r="G81" s="14">
        <v>21</v>
      </c>
      <c r="H81" s="14">
        <v>11</v>
      </c>
      <c r="I81" s="14">
        <v>16</v>
      </c>
      <c r="J81" s="14">
        <v>20</v>
      </c>
      <c r="K81" s="14">
        <v>19</v>
      </c>
      <c r="L81" s="15">
        <v>19</v>
      </c>
      <c r="M81" s="14">
        <v>19</v>
      </c>
      <c r="N81" s="14">
        <v>19</v>
      </c>
      <c r="O81" s="14">
        <v>20</v>
      </c>
      <c r="P81" s="14">
        <v>19</v>
      </c>
      <c r="Q81" s="14">
        <v>17.416666666666668</v>
      </c>
    </row>
    <row r="82" spans="1:17" s="3" customFormat="1" ht="16" thickBot="1" x14ac:dyDescent="0.4">
      <c r="A82" s="9">
        <v>67741</v>
      </c>
      <c r="B82" s="6">
        <v>12</v>
      </c>
      <c r="C82" s="6" t="s">
        <v>37</v>
      </c>
      <c r="D82" s="6">
        <v>98</v>
      </c>
      <c r="E82" s="14">
        <v>21</v>
      </c>
      <c r="F82" s="14">
        <v>19</v>
      </c>
      <c r="G82" s="14">
        <v>21</v>
      </c>
      <c r="H82" s="14">
        <v>20</v>
      </c>
      <c r="I82" s="14">
        <v>23</v>
      </c>
      <c r="J82" s="14">
        <v>20</v>
      </c>
      <c r="K82" s="14">
        <v>21</v>
      </c>
      <c r="L82" s="14">
        <v>22</v>
      </c>
      <c r="M82" s="14">
        <v>20</v>
      </c>
      <c r="N82" s="14">
        <v>16</v>
      </c>
      <c r="O82" s="14">
        <v>17</v>
      </c>
      <c r="P82" s="14">
        <v>18</v>
      </c>
      <c r="Q82" s="14"/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67741</v>
      </c>
      <c r="B90" s="6">
        <v>12</v>
      </c>
      <c r="C90" s="6" t="s">
        <v>39</v>
      </c>
      <c r="D90" s="6">
        <v>5</v>
      </c>
      <c r="E90" s="14">
        <v>11</v>
      </c>
      <c r="F90" s="14">
        <v>11</v>
      </c>
      <c r="G90" s="14">
        <v>18</v>
      </c>
      <c r="H90" s="14">
        <v>7</v>
      </c>
      <c r="I90" s="14">
        <v>2</v>
      </c>
      <c r="J90" s="14">
        <v>0</v>
      </c>
      <c r="K90" s="14">
        <v>0</v>
      </c>
      <c r="L90" s="14">
        <v>11</v>
      </c>
      <c r="M90" s="14">
        <v>19</v>
      </c>
      <c r="N90" s="14">
        <v>19</v>
      </c>
      <c r="O90" s="14">
        <v>20</v>
      </c>
      <c r="P90" s="14">
        <v>19</v>
      </c>
      <c r="Q90" s="14">
        <v>11.416666666666666</v>
      </c>
    </row>
    <row r="91" spans="1:17" s="3" customFormat="1" ht="16" thickBot="1" x14ac:dyDescent="0.4">
      <c r="A91" s="9">
        <v>67741</v>
      </c>
      <c r="B91" s="6">
        <v>12</v>
      </c>
      <c r="C91" s="6" t="s">
        <v>37</v>
      </c>
      <c r="D91" s="6">
        <v>98</v>
      </c>
      <c r="E91" s="14">
        <v>21</v>
      </c>
      <c r="F91" s="14">
        <v>19</v>
      </c>
      <c r="G91" s="14">
        <v>21</v>
      </c>
      <c r="H91" s="14">
        <v>20</v>
      </c>
      <c r="I91" s="14">
        <v>23</v>
      </c>
      <c r="J91" s="14">
        <v>20</v>
      </c>
      <c r="K91" s="14">
        <v>21</v>
      </c>
      <c r="L91" s="14">
        <v>22</v>
      </c>
      <c r="M91" s="14">
        <v>20</v>
      </c>
      <c r="N91" s="14">
        <v>16</v>
      </c>
      <c r="O91" s="14">
        <v>17</v>
      </c>
      <c r="P91" s="14">
        <v>18</v>
      </c>
      <c r="Q91" s="14"/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7" customFormat="1" ht="16" thickBot="1" x14ac:dyDescent="0.4">
      <c r="A94" s="62"/>
      <c r="B94" s="65"/>
      <c r="C94" s="65"/>
      <c r="D94" s="65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67741</v>
      </c>
      <c r="B99" s="6">
        <v>12</v>
      </c>
      <c r="C99" s="6" t="s">
        <v>39</v>
      </c>
      <c r="D99" s="6">
        <v>5</v>
      </c>
      <c r="E99" s="16">
        <v>1</v>
      </c>
      <c r="F99" s="16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5</v>
      </c>
      <c r="N99" s="16">
        <v>5</v>
      </c>
      <c r="O99" s="16">
        <v>16</v>
      </c>
      <c r="P99" s="16">
        <v>6</v>
      </c>
      <c r="Q99" s="16">
        <v>2.8333333333333335</v>
      </c>
    </row>
    <row r="100" spans="1:17" s="3" customFormat="1" ht="16" thickBot="1" x14ac:dyDescent="0.4">
      <c r="A100" s="9">
        <v>67741</v>
      </c>
      <c r="B100" s="6">
        <v>12</v>
      </c>
      <c r="C100" s="6" t="s">
        <v>37</v>
      </c>
      <c r="D100" s="6">
        <v>98</v>
      </c>
      <c r="E100" s="14">
        <v>21</v>
      </c>
      <c r="F100" s="14">
        <v>19</v>
      </c>
      <c r="G100" s="14">
        <v>21</v>
      </c>
      <c r="H100" s="14">
        <v>20</v>
      </c>
      <c r="I100" s="14">
        <v>23</v>
      </c>
      <c r="J100" s="14">
        <v>20</v>
      </c>
      <c r="K100" s="14">
        <v>21</v>
      </c>
      <c r="L100" s="14">
        <v>22</v>
      </c>
      <c r="M100" s="14">
        <v>20</v>
      </c>
      <c r="N100" s="14">
        <v>16</v>
      </c>
      <c r="O100" s="14">
        <v>17</v>
      </c>
      <c r="P100" s="14">
        <v>18</v>
      </c>
      <c r="Q100" s="16">
        <v>19.833333333333332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67741</v>
      </c>
      <c r="B108" s="6">
        <v>12</v>
      </c>
      <c r="C108" s="6" t="s">
        <v>39</v>
      </c>
      <c r="D108" s="6">
        <v>5</v>
      </c>
      <c r="E108" s="14">
        <v>0</v>
      </c>
      <c r="F108" s="14">
        <v>1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6">
        <v>8.3333333333333329E-2</v>
      </c>
    </row>
    <row r="109" spans="1:17" s="3" customFormat="1" ht="16" thickBot="1" x14ac:dyDescent="0.4">
      <c r="A109" s="9">
        <v>67741</v>
      </c>
      <c r="B109" s="6">
        <v>12</v>
      </c>
      <c r="C109" s="6" t="s">
        <v>37</v>
      </c>
      <c r="D109" s="6">
        <v>98</v>
      </c>
      <c r="E109" s="14">
        <v>21</v>
      </c>
      <c r="F109" s="14">
        <v>19</v>
      </c>
      <c r="G109" s="14">
        <v>21</v>
      </c>
      <c r="H109" s="14">
        <v>20</v>
      </c>
      <c r="I109" s="14">
        <v>23</v>
      </c>
      <c r="J109" s="14">
        <v>20</v>
      </c>
      <c r="K109" s="14">
        <v>21</v>
      </c>
      <c r="L109" s="14">
        <v>22</v>
      </c>
      <c r="M109" s="14">
        <v>20</v>
      </c>
      <c r="N109" s="14">
        <v>16</v>
      </c>
      <c r="O109" s="14">
        <v>17</v>
      </c>
      <c r="P109" s="14">
        <v>18</v>
      </c>
      <c r="Q109" s="16">
        <v>19.833333333333332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67741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67741</v>
      </c>
      <c r="B118" s="6">
        <v>14</v>
      </c>
      <c r="C118" s="6" t="s">
        <v>37</v>
      </c>
      <c r="D118" s="6">
        <v>98</v>
      </c>
      <c r="E118" s="18">
        <v>21</v>
      </c>
      <c r="F118" s="18">
        <v>19</v>
      </c>
      <c r="G118" s="18">
        <v>21</v>
      </c>
      <c r="H118" s="18">
        <v>20</v>
      </c>
      <c r="I118" s="18">
        <v>23</v>
      </c>
      <c r="J118" s="18">
        <v>20</v>
      </c>
      <c r="K118" s="18">
        <v>21</v>
      </c>
      <c r="L118" s="18">
        <v>22</v>
      </c>
      <c r="M118" s="18">
        <v>20</v>
      </c>
      <c r="N118" s="18">
        <v>16</v>
      </c>
      <c r="O118" s="18">
        <v>17</v>
      </c>
      <c r="P118" s="18">
        <v>18</v>
      </c>
      <c r="Q118" s="18">
        <v>19.833333333333332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67741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1</v>
      </c>
      <c r="J126" s="14">
        <v>1</v>
      </c>
      <c r="K126" s="14">
        <v>1</v>
      </c>
      <c r="L126" s="14">
        <v>1</v>
      </c>
      <c r="M126" s="14">
        <v>0</v>
      </c>
      <c r="N126" s="14">
        <v>0</v>
      </c>
      <c r="O126" s="14">
        <v>0</v>
      </c>
      <c r="P126" s="14">
        <v>0</v>
      </c>
      <c r="Q126" s="14">
        <v>0.33333333333333331</v>
      </c>
    </row>
    <row r="127" spans="1:17" s="3" customFormat="1" ht="16" thickBot="1" x14ac:dyDescent="0.4">
      <c r="A127" s="9">
        <v>67741</v>
      </c>
      <c r="B127" s="6">
        <v>15</v>
      </c>
      <c r="C127" s="6" t="s">
        <v>37</v>
      </c>
      <c r="D127" s="6">
        <v>98</v>
      </c>
      <c r="E127" s="14">
        <v>20</v>
      </c>
      <c r="F127" s="14">
        <v>19</v>
      </c>
      <c r="G127" s="15">
        <v>21</v>
      </c>
      <c r="H127" s="14">
        <v>19</v>
      </c>
      <c r="I127" s="14">
        <v>23</v>
      </c>
      <c r="J127" s="14">
        <v>19</v>
      </c>
      <c r="K127" s="14">
        <v>20</v>
      </c>
      <c r="L127" s="14">
        <v>22</v>
      </c>
      <c r="M127" s="14">
        <v>20</v>
      </c>
      <c r="N127" s="14">
        <v>15</v>
      </c>
      <c r="O127" s="15">
        <v>17</v>
      </c>
      <c r="P127" s="14">
        <v>18</v>
      </c>
      <c r="Q127" s="14">
        <v>19.416666666666668</v>
      </c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8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8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8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8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8" s="3" customFormat="1" ht="16" thickBot="1" x14ac:dyDescent="0.4">
      <c r="A135" s="9">
        <v>67741</v>
      </c>
      <c r="B135" s="6">
        <v>16</v>
      </c>
      <c r="C135" s="6" t="s">
        <v>39</v>
      </c>
      <c r="D135" s="6">
        <v>5</v>
      </c>
      <c r="E135" s="14">
        <v>23</v>
      </c>
      <c r="F135" s="14">
        <v>22</v>
      </c>
      <c r="G135" s="14">
        <v>20</v>
      </c>
      <c r="H135" s="14">
        <v>8</v>
      </c>
      <c r="I135" s="14">
        <v>2</v>
      </c>
      <c r="J135" s="14">
        <v>1</v>
      </c>
      <c r="K135" s="14">
        <v>0</v>
      </c>
      <c r="L135" s="15">
        <v>1</v>
      </c>
      <c r="M135" s="14">
        <v>1</v>
      </c>
      <c r="N135" s="14">
        <v>11</v>
      </c>
      <c r="O135" s="14">
        <v>20</v>
      </c>
      <c r="P135" s="14">
        <v>21</v>
      </c>
      <c r="Q135" s="14">
        <v>130</v>
      </c>
      <c r="R135" s="18"/>
    </row>
    <row r="136" spans="1:18" s="3" customFormat="1" ht="16" thickBot="1" x14ac:dyDescent="0.4">
      <c r="A136" s="9">
        <v>67741</v>
      </c>
      <c r="B136" s="6">
        <v>16</v>
      </c>
      <c r="C136" s="6" t="s">
        <v>37</v>
      </c>
      <c r="D136" s="6">
        <v>98</v>
      </c>
      <c r="E136" s="24">
        <v>23</v>
      </c>
      <c r="F136" s="24">
        <v>23</v>
      </c>
      <c r="G136" s="24">
        <v>23</v>
      </c>
      <c r="H136" s="24">
        <v>23</v>
      </c>
      <c r="I136" s="24">
        <v>23</v>
      </c>
      <c r="J136" s="24">
        <v>23</v>
      </c>
      <c r="K136" s="24">
        <v>23</v>
      </c>
      <c r="L136" s="24">
        <v>23</v>
      </c>
      <c r="M136" s="24">
        <v>23</v>
      </c>
      <c r="N136" s="24">
        <v>23</v>
      </c>
      <c r="O136" s="24">
        <v>23</v>
      </c>
      <c r="P136" s="24">
        <v>23</v>
      </c>
      <c r="Q136" s="24">
        <v>23</v>
      </c>
    </row>
    <row r="137" spans="1:18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8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8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8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8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8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8" s="3" customFormat="1" ht="16" thickBot="1" x14ac:dyDescent="0.4">
      <c r="A144" s="9">
        <v>67741</v>
      </c>
      <c r="B144" s="6">
        <v>16</v>
      </c>
      <c r="C144" s="6" t="s">
        <v>39</v>
      </c>
      <c r="D144" s="6">
        <v>5</v>
      </c>
      <c r="E144" s="14">
        <v>23</v>
      </c>
      <c r="F144" s="14">
        <v>22</v>
      </c>
      <c r="G144" s="14">
        <v>18</v>
      </c>
      <c r="H144" s="14">
        <v>7</v>
      </c>
      <c r="I144" s="14">
        <v>1</v>
      </c>
      <c r="J144" s="14">
        <v>1</v>
      </c>
      <c r="K144" s="14">
        <v>0</v>
      </c>
      <c r="L144" s="15">
        <v>0</v>
      </c>
      <c r="M144" s="14">
        <v>0</v>
      </c>
      <c r="N144" s="14">
        <v>10</v>
      </c>
      <c r="O144" s="14">
        <v>20</v>
      </c>
      <c r="P144" s="14">
        <v>21</v>
      </c>
      <c r="Q144" s="14">
        <v>53</v>
      </c>
      <c r="R144" s="18"/>
    </row>
    <row r="145" spans="1:17" s="3" customFormat="1" ht="16" thickBot="1" x14ac:dyDescent="0.4">
      <c r="A145" s="9">
        <v>67741</v>
      </c>
      <c r="B145" s="6">
        <v>16</v>
      </c>
      <c r="C145" s="6" t="s">
        <v>37</v>
      </c>
      <c r="D145" s="6">
        <v>98</v>
      </c>
      <c r="E145" s="14">
        <v>23</v>
      </c>
      <c r="F145" s="15">
        <v>23</v>
      </c>
      <c r="G145" s="14">
        <v>23</v>
      </c>
      <c r="H145" s="14">
        <v>23</v>
      </c>
      <c r="I145" s="15">
        <v>23</v>
      </c>
      <c r="J145" s="14">
        <v>23</v>
      </c>
      <c r="K145" s="14">
        <v>23</v>
      </c>
      <c r="L145" s="14">
        <v>23</v>
      </c>
      <c r="M145" s="14">
        <v>23</v>
      </c>
      <c r="N145" s="14">
        <v>23</v>
      </c>
      <c r="O145" s="14">
        <v>23</v>
      </c>
      <c r="P145" s="14">
        <v>23</v>
      </c>
      <c r="Q145" s="14">
        <v>23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67741</v>
      </c>
      <c r="B153" s="6">
        <v>16</v>
      </c>
      <c r="C153" s="6" t="s">
        <v>39</v>
      </c>
      <c r="D153" s="6">
        <v>5</v>
      </c>
      <c r="E153" s="14">
        <v>22</v>
      </c>
      <c r="F153" s="14">
        <v>20</v>
      </c>
      <c r="G153" s="14">
        <v>11</v>
      </c>
      <c r="H153" s="14">
        <v>1</v>
      </c>
      <c r="I153" s="14">
        <v>0</v>
      </c>
      <c r="J153" s="14">
        <v>1</v>
      </c>
      <c r="K153" s="14">
        <v>0</v>
      </c>
      <c r="L153" s="14">
        <v>0</v>
      </c>
      <c r="M153" s="14">
        <v>0</v>
      </c>
      <c r="N153" s="14">
        <v>3</v>
      </c>
      <c r="O153" s="14">
        <v>12</v>
      </c>
      <c r="P153" s="14">
        <v>18</v>
      </c>
      <c r="Q153" s="14">
        <v>88</v>
      </c>
    </row>
    <row r="154" spans="1:17" s="3" customFormat="1" ht="16" thickBot="1" x14ac:dyDescent="0.4">
      <c r="A154" s="9">
        <v>67741</v>
      </c>
      <c r="B154" s="6">
        <v>16</v>
      </c>
      <c r="C154" s="6" t="s">
        <v>37</v>
      </c>
      <c r="D154" s="6">
        <v>98</v>
      </c>
      <c r="E154" s="14">
        <v>23</v>
      </c>
      <c r="F154" s="15">
        <v>23</v>
      </c>
      <c r="G154" s="14">
        <v>23</v>
      </c>
      <c r="H154" s="14">
        <v>23</v>
      </c>
      <c r="I154" s="15">
        <v>23</v>
      </c>
      <c r="J154" s="14">
        <v>23</v>
      </c>
      <c r="K154" s="14">
        <v>23</v>
      </c>
      <c r="L154" s="14">
        <v>23</v>
      </c>
      <c r="M154" s="14">
        <v>23</v>
      </c>
      <c r="N154" s="14">
        <v>23</v>
      </c>
      <c r="O154" s="14">
        <v>23</v>
      </c>
      <c r="P154" s="14">
        <v>23</v>
      </c>
      <c r="Q154" s="14">
        <v>23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67741</v>
      </c>
      <c r="B162" s="6">
        <v>16</v>
      </c>
      <c r="C162" s="6" t="s">
        <v>39</v>
      </c>
      <c r="D162" s="6">
        <v>5</v>
      </c>
      <c r="E162" s="16">
        <v>18</v>
      </c>
      <c r="F162" s="16">
        <v>12</v>
      </c>
      <c r="G162" s="16">
        <v>7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1</v>
      </c>
      <c r="O162" s="16">
        <v>5</v>
      </c>
      <c r="P162" s="16">
        <v>11</v>
      </c>
      <c r="Q162" s="16">
        <v>54</v>
      </c>
      <c r="R162" s="18"/>
    </row>
    <row r="163" spans="1:18" s="3" customFormat="1" ht="16" thickBot="1" x14ac:dyDescent="0.4">
      <c r="A163" s="9">
        <v>67741</v>
      </c>
      <c r="B163" s="6">
        <v>16</v>
      </c>
      <c r="C163" s="6" t="s">
        <v>37</v>
      </c>
      <c r="D163" s="6">
        <v>98</v>
      </c>
      <c r="E163" s="14">
        <v>23</v>
      </c>
      <c r="F163" s="15">
        <v>23</v>
      </c>
      <c r="G163" s="14">
        <v>23</v>
      </c>
      <c r="H163" s="14">
        <v>23</v>
      </c>
      <c r="I163" s="15">
        <v>23</v>
      </c>
      <c r="J163" s="14">
        <v>23</v>
      </c>
      <c r="K163" s="14">
        <v>23</v>
      </c>
      <c r="L163" s="14">
        <v>23</v>
      </c>
      <c r="M163" s="14">
        <v>23</v>
      </c>
      <c r="N163" s="14">
        <v>23</v>
      </c>
      <c r="O163" s="14">
        <v>23</v>
      </c>
      <c r="P163" s="14">
        <v>23</v>
      </c>
      <c r="Q163" s="14">
        <v>23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67741</v>
      </c>
      <c r="B171" s="6">
        <v>16</v>
      </c>
      <c r="C171" s="6" t="s">
        <v>39</v>
      </c>
      <c r="D171" s="6">
        <v>5</v>
      </c>
      <c r="E171" s="16">
        <v>14</v>
      </c>
      <c r="F171" s="16">
        <v>6</v>
      </c>
      <c r="G171" s="16">
        <v>3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</v>
      </c>
      <c r="O171" s="16">
        <v>2</v>
      </c>
      <c r="P171" s="16">
        <v>7</v>
      </c>
      <c r="Q171" s="16">
        <v>33</v>
      </c>
      <c r="R171" s="18"/>
    </row>
    <row r="172" spans="1:18" s="3" customFormat="1" ht="16" thickBot="1" x14ac:dyDescent="0.4">
      <c r="A172" s="9">
        <v>67741</v>
      </c>
      <c r="B172" s="6">
        <v>16</v>
      </c>
      <c r="C172" s="6" t="s">
        <v>37</v>
      </c>
      <c r="D172" s="6">
        <v>98</v>
      </c>
      <c r="E172" s="14">
        <v>23</v>
      </c>
      <c r="F172" s="15">
        <v>23</v>
      </c>
      <c r="G172" s="14">
        <v>23</v>
      </c>
      <c r="H172" s="14">
        <v>23</v>
      </c>
      <c r="I172" s="15">
        <v>23</v>
      </c>
      <c r="J172" s="14">
        <v>23</v>
      </c>
      <c r="K172" s="14">
        <v>23</v>
      </c>
      <c r="L172" s="14">
        <v>23</v>
      </c>
      <c r="M172" s="14">
        <v>23</v>
      </c>
      <c r="N172" s="14">
        <v>23</v>
      </c>
      <c r="O172" s="14">
        <v>23</v>
      </c>
      <c r="P172" s="14">
        <v>23</v>
      </c>
      <c r="Q172" s="14">
        <v>23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67741</v>
      </c>
      <c r="B182" s="6">
        <v>20</v>
      </c>
      <c r="C182" s="6" t="s">
        <v>70</v>
      </c>
      <c r="D182" s="6">
        <v>2</v>
      </c>
      <c r="E182" s="24">
        <v>33.799999999999997</v>
      </c>
      <c r="F182" s="24">
        <v>33.700000000000003</v>
      </c>
      <c r="G182" s="24">
        <v>35.6</v>
      </c>
      <c r="H182" s="24">
        <v>32.9</v>
      </c>
      <c r="I182" s="25">
        <v>30.4</v>
      </c>
      <c r="J182" s="24">
        <v>28.3</v>
      </c>
      <c r="K182" s="24">
        <v>30</v>
      </c>
      <c r="L182" s="24">
        <v>32.299999999999997</v>
      </c>
      <c r="M182" s="24">
        <v>36</v>
      </c>
      <c r="N182" s="25">
        <v>37.5</v>
      </c>
      <c r="O182" s="24">
        <v>35.9</v>
      </c>
      <c r="P182" s="24">
        <v>35.200000000000003</v>
      </c>
      <c r="Q182" s="14">
        <v>33.466666666666661</v>
      </c>
    </row>
    <row r="183" spans="1:17" s="3" customFormat="1" ht="16" thickBot="1" x14ac:dyDescent="0.4">
      <c r="A183" s="9">
        <v>67741</v>
      </c>
      <c r="B183" s="6">
        <v>20</v>
      </c>
      <c r="C183" s="6" t="s">
        <v>71</v>
      </c>
      <c r="D183" s="6">
        <v>15</v>
      </c>
      <c r="E183" s="149">
        <v>2016</v>
      </c>
      <c r="F183" s="149">
        <v>2015</v>
      </c>
      <c r="G183" s="149">
        <v>2019</v>
      </c>
      <c r="H183" s="149">
        <v>1995</v>
      </c>
      <c r="I183" s="149">
        <v>2002</v>
      </c>
      <c r="J183" s="149">
        <v>1997</v>
      </c>
      <c r="K183" s="149">
        <v>2017</v>
      </c>
      <c r="L183" s="149">
        <v>2018</v>
      </c>
      <c r="M183" s="149">
        <v>2018</v>
      </c>
      <c r="N183" s="149">
        <v>2019</v>
      </c>
      <c r="O183" s="149">
        <v>1994</v>
      </c>
      <c r="P183" s="149">
        <v>2018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67741</v>
      </c>
      <c r="B191" s="6">
        <v>21</v>
      </c>
      <c r="C191" s="6" t="s">
        <v>73</v>
      </c>
      <c r="D191" s="6"/>
      <c r="E191" s="14">
        <v>17.899999999999999</v>
      </c>
      <c r="F191" s="14">
        <v>17.7</v>
      </c>
      <c r="G191" s="14">
        <v>15.7</v>
      </c>
      <c r="H191" s="14">
        <v>12.6</v>
      </c>
      <c r="I191" s="14">
        <v>6.4</v>
      </c>
      <c r="J191" s="15">
        <v>2.9</v>
      </c>
      <c r="K191" s="14">
        <v>1.1000000000000001</v>
      </c>
      <c r="L191" s="14">
        <v>5.0999999999999996</v>
      </c>
      <c r="M191" s="14">
        <v>9.6999999999999993</v>
      </c>
      <c r="N191" s="14">
        <v>14.6</v>
      </c>
      <c r="O191" s="14">
        <v>16.899999999999999</v>
      </c>
      <c r="P191" s="14">
        <v>17.5</v>
      </c>
      <c r="Q191" s="14">
        <v>11.508333333333333</v>
      </c>
    </row>
    <row r="192" spans="1:17" s="3" customFormat="1" ht="16" thickBot="1" x14ac:dyDescent="0.4">
      <c r="A192" s="9">
        <v>67741</v>
      </c>
      <c r="B192" s="6">
        <v>21</v>
      </c>
      <c r="C192" s="6" t="s">
        <v>74</v>
      </c>
      <c r="D192" s="6">
        <v>16</v>
      </c>
      <c r="E192" s="149">
        <v>2018</v>
      </c>
      <c r="F192" s="149">
        <v>1999</v>
      </c>
      <c r="G192" s="149">
        <v>1994</v>
      </c>
      <c r="H192" s="149">
        <v>1996</v>
      </c>
      <c r="I192" s="149">
        <v>2004</v>
      </c>
      <c r="J192" s="149">
        <v>1994</v>
      </c>
      <c r="K192" s="149">
        <v>1994</v>
      </c>
      <c r="L192" s="149">
        <v>1994</v>
      </c>
      <c r="M192" s="149">
        <v>2006</v>
      </c>
      <c r="N192" s="149">
        <v>2018</v>
      </c>
      <c r="O192" s="149">
        <v>2017</v>
      </c>
      <c r="P192" s="149">
        <v>2003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67741</v>
      </c>
      <c r="B200" s="48">
        <v>22</v>
      </c>
      <c r="C200" s="48" t="s">
        <v>70</v>
      </c>
      <c r="D200" s="48">
        <v>2</v>
      </c>
      <c r="E200" s="51">
        <v>41.3</v>
      </c>
      <c r="F200" s="51">
        <v>38.299999999999997</v>
      </c>
      <c r="G200" s="51">
        <v>38</v>
      </c>
      <c r="H200" s="51">
        <v>37.6</v>
      </c>
      <c r="I200" s="51">
        <v>36</v>
      </c>
      <c r="J200" s="51">
        <v>35.200000000000003</v>
      </c>
      <c r="K200" s="51">
        <v>34.700000000000003</v>
      </c>
      <c r="L200" s="51">
        <v>38.799999999999997</v>
      </c>
      <c r="M200" s="51">
        <v>39.799999999999997</v>
      </c>
      <c r="N200" s="51">
        <v>41.9</v>
      </c>
      <c r="O200" s="51">
        <v>40.9</v>
      </c>
      <c r="P200" s="51">
        <v>39.299999999999997</v>
      </c>
      <c r="Q200" s="51">
        <v>38.483333333333327</v>
      </c>
    </row>
    <row r="201" spans="1:17" s="46" customFormat="1" ht="16" thickBot="1" x14ac:dyDescent="0.4">
      <c r="A201" s="47">
        <v>67741</v>
      </c>
      <c r="B201" s="48">
        <v>22</v>
      </c>
      <c r="C201" s="48" t="s">
        <v>71</v>
      </c>
      <c r="D201" s="48">
        <v>15</v>
      </c>
      <c r="E201" s="130" t="s">
        <v>162</v>
      </c>
      <c r="F201" s="130" t="s">
        <v>332</v>
      </c>
      <c r="G201" s="130" t="s">
        <v>333</v>
      </c>
      <c r="H201" s="130" t="s">
        <v>334</v>
      </c>
      <c r="I201" s="130" t="s">
        <v>513</v>
      </c>
      <c r="J201" s="130" t="s">
        <v>685</v>
      </c>
      <c r="K201" s="130" t="s">
        <v>686</v>
      </c>
      <c r="L201" s="130" t="s">
        <v>131</v>
      </c>
      <c r="M201" s="130" t="s">
        <v>208</v>
      </c>
      <c r="N201" s="187" t="s">
        <v>386</v>
      </c>
      <c r="O201" s="130" t="s">
        <v>304</v>
      </c>
      <c r="P201" s="187" t="s">
        <v>92</v>
      </c>
      <c r="Q201" s="130"/>
    </row>
    <row r="202" spans="1:17" s="3" customFormat="1" ht="16" thickBot="1" x14ac:dyDescent="0.4">
      <c r="A202" s="9"/>
      <c r="B202" s="6"/>
      <c r="C202" s="6"/>
      <c r="D202" s="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67741</v>
      </c>
      <c r="B209" s="48">
        <v>23</v>
      </c>
      <c r="C209" s="48" t="s">
        <v>73</v>
      </c>
      <c r="D209" s="48">
        <v>2</v>
      </c>
      <c r="E209" s="51">
        <v>10.6</v>
      </c>
      <c r="F209" s="51">
        <v>12.1</v>
      </c>
      <c r="G209" s="51">
        <v>9.1999999999999993</v>
      </c>
      <c r="H209" s="51">
        <v>1.1000000000000001</v>
      </c>
      <c r="I209" s="51">
        <v>-2.1</v>
      </c>
      <c r="J209" s="51">
        <v>-4.5</v>
      </c>
      <c r="K209" s="51">
        <v>-5.8</v>
      </c>
      <c r="L209" s="51">
        <v>-1</v>
      </c>
      <c r="M209" s="51">
        <v>0.8</v>
      </c>
      <c r="N209" s="51">
        <v>6.2</v>
      </c>
      <c r="O209" s="51">
        <v>9.9</v>
      </c>
      <c r="P209" s="51">
        <v>11.4</v>
      </c>
      <c r="Q209" s="51">
        <v>3.9916666666666667</v>
      </c>
    </row>
    <row r="210" spans="1:17" s="46" customFormat="1" ht="16" thickBot="1" x14ac:dyDescent="0.4">
      <c r="A210" s="47">
        <v>67741</v>
      </c>
      <c r="B210" s="48">
        <v>23</v>
      </c>
      <c r="C210" s="48" t="s">
        <v>74</v>
      </c>
      <c r="D210" s="48">
        <v>16</v>
      </c>
      <c r="E210" s="130" t="s">
        <v>209</v>
      </c>
      <c r="F210" s="130" t="s">
        <v>146</v>
      </c>
      <c r="G210" s="130" t="s">
        <v>295</v>
      </c>
      <c r="H210" s="130" t="s">
        <v>687</v>
      </c>
      <c r="I210" s="130" t="s">
        <v>110</v>
      </c>
      <c r="J210" s="130" t="s">
        <v>213</v>
      </c>
      <c r="K210" s="130" t="s">
        <v>378</v>
      </c>
      <c r="L210" s="130" t="s">
        <v>372</v>
      </c>
      <c r="M210" s="130" t="s">
        <v>478</v>
      </c>
      <c r="N210" s="130" t="s">
        <v>179</v>
      </c>
      <c r="O210" s="130" t="s">
        <v>276</v>
      </c>
      <c r="P210" s="130" t="s">
        <v>255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47"/>
      <c r="B212" s="48"/>
      <c r="C212" s="48"/>
      <c r="D212" s="48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67741</v>
      </c>
      <c r="B218" s="6">
        <v>24</v>
      </c>
      <c r="C218" s="6" t="s">
        <v>70</v>
      </c>
      <c r="D218" s="6">
        <v>2</v>
      </c>
      <c r="E218" s="51">
        <v>100</v>
      </c>
      <c r="F218" s="51">
        <v>99</v>
      </c>
      <c r="G218" s="51">
        <v>99</v>
      </c>
      <c r="H218" s="51">
        <v>43</v>
      </c>
      <c r="I218" s="51">
        <v>10</v>
      </c>
      <c r="J218" s="51">
        <v>34</v>
      </c>
      <c r="K218" s="51">
        <v>0</v>
      </c>
      <c r="L218" s="51">
        <v>7</v>
      </c>
      <c r="M218" s="51">
        <v>4</v>
      </c>
      <c r="N218" s="51">
        <v>79</v>
      </c>
      <c r="O218" s="51">
        <v>71</v>
      </c>
      <c r="P218" s="55">
        <v>99</v>
      </c>
      <c r="Q218" s="51">
        <v>645</v>
      </c>
    </row>
    <row r="219" spans="1:17" s="3" customFormat="1" ht="16" thickBot="1" x14ac:dyDescent="0.4">
      <c r="A219" s="9">
        <v>67741</v>
      </c>
      <c r="B219" s="6">
        <v>24</v>
      </c>
      <c r="C219" s="6" t="s">
        <v>71</v>
      </c>
      <c r="D219" s="6">
        <v>15</v>
      </c>
      <c r="E219" s="188" t="s">
        <v>142</v>
      </c>
      <c r="F219" s="188" t="s">
        <v>86</v>
      </c>
      <c r="G219" s="188" t="s">
        <v>688</v>
      </c>
      <c r="H219" s="188" t="s">
        <v>689</v>
      </c>
      <c r="I219" s="189" t="s">
        <v>80</v>
      </c>
      <c r="J219" s="188" t="s">
        <v>286</v>
      </c>
      <c r="K219" s="188" t="s">
        <v>261</v>
      </c>
      <c r="L219" s="188" t="s">
        <v>318</v>
      </c>
      <c r="M219" s="188" t="s">
        <v>154</v>
      </c>
      <c r="N219" s="188" t="s">
        <v>690</v>
      </c>
      <c r="O219" s="188" t="s">
        <v>252</v>
      </c>
      <c r="P219" s="188" t="s">
        <v>691</v>
      </c>
      <c r="Q219" s="51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pans="1:17" x14ac:dyDescent="0.3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</row>
    <row r="226" spans="1:17" x14ac:dyDescent="0.3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</row>
    <row r="227" spans="1:17" x14ac:dyDescent="0.3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</row>
    <row r="228" spans="1:17" x14ac:dyDescent="0.3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</row>
    <row r="229" spans="1:17" x14ac:dyDescent="0.3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</row>
    <row r="230" spans="1:17" x14ac:dyDescent="0.3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</row>
    <row r="231" spans="1:17" x14ac:dyDescent="0.3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</row>
    <row r="232" spans="1:17" x14ac:dyDescent="0.3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</row>
    <row r="233" spans="1:17" x14ac:dyDescent="0.3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</row>
    <row r="234" spans="1:17" x14ac:dyDescent="0.3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</row>
    <row r="235" spans="1:17" x14ac:dyDescent="0.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</row>
    <row r="236" spans="1:17" x14ac:dyDescent="0.3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</row>
    <row r="237" spans="1:17" x14ac:dyDescent="0.3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</row>
    <row r="238" spans="1:17" x14ac:dyDescent="0.3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</row>
    <row r="239" spans="1:17" x14ac:dyDescent="0.3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x14ac:dyDescent="0.3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x14ac:dyDescent="0.3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x14ac:dyDescent="0.3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x14ac:dyDescent="0.3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x14ac:dyDescent="0.3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x14ac:dyDescent="0.3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x14ac:dyDescent="0.3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x14ac:dyDescent="0.3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</sheetData>
  <mergeCells count="4">
    <mergeCell ref="A1:B1"/>
    <mergeCell ref="A2:B2"/>
    <mergeCell ref="A4:B4"/>
    <mergeCell ref="A12:B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E2" workbookViewId="0">
      <selection activeCell="A203" sqref="A1:XFD1048576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693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67571</v>
      </c>
      <c r="B10" s="48" t="s">
        <v>682</v>
      </c>
      <c r="C10" s="48" t="s">
        <v>683</v>
      </c>
      <c r="D10" s="87" t="s">
        <v>684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customFormat="1" x14ac:dyDescent="0.35"/>
    <row r="14" spans="1:17" customFormat="1" x14ac:dyDescent="0.35"/>
    <row r="15" spans="1:17" customFormat="1" x14ac:dyDescent="0.35"/>
    <row r="16" spans="1:17" customFormat="1" x14ac:dyDescent="0.35"/>
    <row r="17" spans="1:17" customFormat="1" x14ac:dyDescent="0.35"/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67571</v>
      </c>
      <c r="B23" s="48">
        <v>1</v>
      </c>
      <c r="C23" s="48" t="s">
        <v>36</v>
      </c>
      <c r="D23" s="48">
        <v>4</v>
      </c>
      <c r="E23" s="14">
        <v>245.30799999999999</v>
      </c>
      <c r="F23" s="14">
        <v>213.15384615384616</v>
      </c>
      <c r="G23" s="14">
        <v>165.04999999999998</v>
      </c>
      <c r="H23" s="14">
        <v>29.423076923076927</v>
      </c>
      <c r="I23" s="14">
        <v>1.5499999999999998</v>
      </c>
      <c r="J23" s="14">
        <v>0</v>
      </c>
      <c r="K23" s="14">
        <v>0.35769230769230764</v>
      </c>
      <c r="L23" s="14">
        <v>0</v>
      </c>
      <c r="M23" s="14">
        <v>1.1576923076923076</v>
      </c>
      <c r="N23" s="14">
        <v>11.38076923076923</v>
      </c>
      <c r="O23" s="14">
        <v>81.880769230769218</v>
      </c>
      <c r="P23" s="14">
        <v>204.20384615384611</v>
      </c>
      <c r="Q23" s="14">
        <f>SUM(E23:P23)</f>
        <v>953.46569230769228</v>
      </c>
    </row>
    <row r="24" spans="1:17" s="46" customFormat="1" ht="16" thickBot="1" x14ac:dyDescent="0.4">
      <c r="A24" s="47">
        <v>67571</v>
      </c>
      <c r="B24" s="48">
        <v>1</v>
      </c>
      <c r="C24" s="48" t="s">
        <v>37</v>
      </c>
      <c r="D24" s="48">
        <v>98</v>
      </c>
      <c r="E24">
        <v>25</v>
      </c>
      <c r="F24">
        <v>26</v>
      </c>
      <c r="G24">
        <v>26</v>
      </c>
      <c r="H24">
        <v>26</v>
      </c>
      <c r="I24">
        <v>26</v>
      </c>
      <c r="J24">
        <v>26</v>
      </c>
      <c r="K24">
        <v>26</v>
      </c>
      <c r="L24">
        <v>26</v>
      </c>
      <c r="M24">
        <v>26</v>
      </c>
      <c r="N24">
        <v>26</v>
      </c>
      <c r="O24">
        <v>26</v>
      </c>
      <c r="P24">
        <v>26</v>
      </c>
      <c r="Q24" s="206">
        <v>26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74" t="s">
        <v>24</v>
      </c>
      <c r="G31" s="74" t="s">
        <v>25</v>
      </c>
      <c r="H31" s="74" t="s">
        <v>26</v>
      </c>
      <c r="I31" s="74" t="s">
        <v>27</v>
      </c>
      <c r="J31" s="74" t="s">
        <v>28</v>
      </c>
      <c r="K31" s="74" t="s">
        <v>29</v>
      </c>
      <c r="L31" s="74" t="s">
        <v>30</v>
      </c>
      <c r="M31" s="74" t="s">
        <v>31</v>
      </c>
      <c r="N31" s="74" t="s">
        <v>32</v>
      </c>
      <c r="O31" s="74" t="s">
        <v>33</v>
      </c>
      <c r="P31" s="74" t="s">
        <v>34</v>
      </c>
      <c r="Q31" s="74" t="s">
        <v>35</v>
      </c>
    </row>
    <row r="32" spans="1:17" s="46" customFormat="1" ht="16" thickBot="1" x14ac:dyDescent="0.4">
      <c r="A32" s="47">
        <v>67571</v>
      </c>
      <c r="B32" s="48">
        <v>2</v>
      </c>
      <c r="C32" s="48" t="s">
        <v>40</v>
      </c>
      <c r="D32" s="48">
        <v>5</v>
      </c>
      <c r="E32" s="17">
        <v>25</v>
      </c>
      <c r="F32" s="162">
        <v>25</v>
      </c>
      <c r="G32" s="162">
        <v>25</v>
      </c>
      <c r="H32" s="162">
        <v>22</v>
      </c>
      <c r="I32" s="162">
        <v>4</v>
      </c>
      <c r="J32" s="162">
        <v>0</v>
      </c>
      <c r="K32" s="162">
        <v>3</v>
      </c>
      <c r="L32" s="162">
        <v>0</v>
      </c>
      <c r="M32" s="162">
        <v>5</v>
      </c>
      <c r="N32" s="162">
        <v>11</v>
      </c>
      <c r="O32" s="162">
        <v>22</v>
      </c>
      <c r="P32" s="162">
        <v>23</v>
      </c>
      <c r="Q32" s="207">
        <f>SUM(E32:P32)</f>
        <v>165</v>
      </c>
    </row>
    <row r="33" spans="1:17" s="46" customFormat="1" ht="16" thickBot="1" x14ac:dyDescent="0.4">
      <c r="A33" s="47">
        <v>67571</v>
      </c>
      <c r="B33" s="48">
        <v>2</v>
      </c>
      <c r="C33" s="48" t="s">
        <v>37</v>
      </c>
      <c r="D33" s="68">
        <v>98</v>
      </c>
      <c r="E33" s="208">
        <v>25</v>
      </c>
      <c r="F33" s="208">
        <v>26</v>
      </c>
      <c r="G33" s="208">
        <v>26</v>
      </c>
      <c r="H33" s="208">
        <v>26</v>
      </c>
      <c r="I33" s="208">
        <v>26</v>
      </c>
      <c r="J33" s="208">
        <v>26</v>
      </c>
      <c r="K33" s="208">
        <v>26</v>
      </c>
      <c r="L33" s="208">
        <v>26</v>
      </c>
      <c r="M33" s="208">
        <v>26</v>
      </c>
      <c r="N33" s="208">
        <v>26</v>
      </c>
      <c r="O33" s="208">
        <v>26</v>
      </c>
      <c r="P33" s="208">
        <v>26</v>
      </c>
      <c r="Q33" s="100">
        <v>26</v>
      </c>
    </row>
    <row r="34" spans="1:17" s="46" customFormat="1" ht="16" thickBot="1" x14ac:dyDescent="0.4">
      <c r="A34" s="47"/>
      <c r="B34" s="48"/>
      <c r="C34" s="48"/>
      <c r="D34" s="48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67571</v>
      </c>
      <c r="B41" s="48">
        <v>3</v>
      </c>
      <c r="C41" s="48" t="s">
        <v>43</v>
      </c>
      <c r="D41" s="48">
        <v>1</v>
      </c>
      <c r="E41" s="14">
        <v>26.6</v>
      </c>
      <c r="F41" s="14">
        <v>27.1</v>
      </c>
      <c r="G41" s="14">
        <v>27.3</v>
      </c>
      <c r="H41" s="14">
        <v>26.7</v>
      </c>
      <c r="I41" s="14">
        <v>26</v>
      </c>
      <c r="J41" s="15">
        <v>24.1</v>
      </c>
      <c r="K41" s="14">
        <v>23.7</v>
      </c>
      <c r="L41" s="14">
        <v>26.2</v>
      </c>
      <c r="M41" s="14">
        <v>29.5</v>
      </c>
      <c r="N41" s="14">
        <v>31.4</v>
      </c>
      <c r="O41" s="14">
        <v>30.3</v>
      </c>
      <c r="P41" s="14">
        <v>27.7</v>
      </c>
      <c r="Q41" s="14">
        <f>AVERAGE(E41:P41)</f>
        <v>27.216666666666665</v>
      </c>
    </row>
    <row r="42" spans="1:17" s="37" customFormat="1" ht="16" thickBot="1" x14ac:dyDescent="0.4">
      <c r="A42" s="47">
        <v>67571</v>
      </c>
      <c r="B42" s="48">
        <v>3</v>
      </c>
      <c r="C42" s="48" t="s">
        <v>37</v>
      </c>
      <c r="D42" s="48">
        <v>98</v>
      </c>
      <c r="E42" s="24">
        <v>25</v>
      </c>
      <c r="F42" s="24">
        <v>26</v>
      </c>
      <c r="G42" s="24">
        <v>26</v>
      </c>
      <c r="H42" s="24">
        <v>26</v>
      </c>
      <c r="I42" s="24">
        <v>26</v>
      </c>
      <c r="J42" s="24">
        <v>26</v>
      </c>
      <c r="K42" s="24">
        <v>26</v>
      </c>
      <c r="L42" s="24">
        <v>26</v>
      </c>
      <c r="M42" s="24">
        <v>26</v>
      </c>
      <c r="N42" s="24">
        <v>26</v>
      </c>
      <c r="O42" s="24">
        <v>26</v>
      </c>
      <c r="P42" s="24">
        <v>26</v>
      </c>
      <c r="Q42" s="14">
        <v>26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8" s="37" customFormat="1" ht="16" thickBot="1" x14ac:dyDescent="0.4">
      <c r="A50" s="47">
        <v>67571</v>
      </c>
      <c r="B50" s="48">
        <v>4</v>
      </c>
      <c r="C50" s="48" t="s">
        <v>43</v>
      </c>
      <c r="D50" s="48">
        <v>1</v>
      </c>
      <c r="E50" s="14">
        <v>16.899999999999999</v>
      </c>
      <c r="F50" s="14">
        <v>16.7</v>
      </c>
      <c r="G50" s="15">
        <v>16.399999999999999</v>
      </c>
      <c r="H50" s="14">
        <v>14.9</v>
      </c>
      <c r="I50" s="14">
        <v>12.6</v>
      </c>
      <c r="J50" s="14">
        <v>10.5</v>
      </c>
      <c r="K50" s="14">
        <v>9.8000000000000007</v>
      </c>
      <c r="L50" s="14">
        <v>11.6</v>
      </c>
      <c r="M50" s="14">
        <v>14.5</v>
      </c>
      <c r="N50" s="14">
        <v>17</v>
      </c>
      <c r="O50" s="14">
        <v>17.600000000000001</v>
      </c>
      <c r="P50" s="14">
        <v>17.100000000000001</v>
      </c>
      <c r="Q50" s="14">
        <f>AVERAGE(E50:P50)</f>
        <v>14.633333333333331</v>
      </c>
    </row>
    <row r="51" spans="1:18" s="37" customFormat="1" ht="16" thickBot="1" x14ac:dyDescent="0.4">
      <c r="A51" s="47">
        <v>67571</v>
      </c>
      <c r="B51" s="48">
        <v>4</v>
      </c>
      <c r="C51" s="48" t="s">
        <v>37</v>
      </c>
      <c r="D51" s="48">
        <v>98</v>
      </c>
      <c r="E51" s="14">
        <v>22</v>
      </c>
      <c r="F51" s="14">
        <v>21</v>
      </c>
      <c r="G51" s="14">
        <v>23</v>
      </c>
      <c r="H51" s="14">
        <v>24</v>
      </c>
      <c r="I51" s="14">
        <v>23</v>
      </c>
      <c r="J51" s="14">
        <v>21</v>
      </c>
      <c r="K51" s="14">
        <v>25</v>
      </c>
      <c r="L51" s="14">
        <v>22</v>
      </c>
      <c r="M51" s="14">
        <v>21</v>
      </c>
      <c r="N51" s="14">
        <v>19</v>
      </c>
      <c r="O51" s="14">
        <v>17</v>
      </c>
      <c r="P51" s="14">
        <v>19</v>
      </c>
      <c r="Q51" s="14">
        <f>AVERAGE(E51:P51)</f>
        <v>21.416666666666668</v>
      </c>
    </row>
    <row r="52" spans="1:18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8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8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8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8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8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8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8" s="37" customFormat="1" ht="16" thickBot="1" x14ac:dyDescent="0.4">
      <c r="A59" s="47">
        <v>67571</v>
      </c>
      <c r="B59" s="48">
        <v>5</v>
      </c>
      <c r="C59" s="48" t="s">
        <v>43</v>
      </c>
      <c r="D59" s="48">
        <v>1</v>
      </c>
      <c r="E59" s="14">
        <v>21.75</v>
      </c>
      <c r="F59" s="14">
        <v>21.9</v>
      </c>
      <c r="G59" s="14">
        <v>21.85</v>
      </c>
      <c r="H59" s="14">
        <v>20.8</v>
      </c>
      <c r="I59" s="14">
        <v>19.3</v>
      </c>
      <c r="J59" s="14">
        <v>17.3</v>
      </c>
      <c r="K59" s="14">
        <v>16.75</v>
      </c>
      <c r="L59" s="14">
        <v>18.899999999999999</v>
      </c>
      <c r="M59" s="14">
        <v>22</v>
      </c>
      <c r="N59" s="14">
        <v>24.2</v>
      </c>
      <c r="O59" s="14">
        <v>23.950000000000003</v>
      </c>
      <c r="P59" s="14">
        <v>22.4</v>
      </c>
      <c r="Q59" s="14">
        <v>20.9</v>
      </c>
      <c r="R59" s="209"/>
    </row>
    <row r="60" spans="1:18" s="37" customFormat="1" ht="16" thickBot="1" x14ac:dyDescent="0.4">
      <c r="A60" s="47">
        <v>67571</v>
      </c>
      <c r="B60" s="48">
        <v>5</v>
      </c>
      <c r="C60" s="48" t="s">
        <v>37</v>
      </c>
      <c r="D60" s="48">
        <v>98</v>
      </c>
      <c r="E60" s="14">
        <v>22</v>
      </c>
      <c r="F60" s="14">
        <v>21</v>
      </c>
      <c r="G60" s="14">
        <v>23</v>
      </c>
      <c r="H60" s="14">
        <v>24</v>
      </c>
      <c r="I60" s="14">
        <v>23</v>
      </c>
      <c r="J60" s="14">
        <v>21</v>
      </c>
      <c r="K60" s="14">
        <v>25</v>
      </c>
      <c r="L60" s="14">
        <v>22</v>
      </c>
      <c r="M60" s="14">
        <v>21</v>
      </c>
      <c r="N60" s="14">
        <v>19</v>
      </c>
      <c r="O60" s="14">
        <v>17</v>
      </c>
      <c r="P60" s="14">
        <v>19</v>
      </c>
      <c r="Q60" s="14">
        <v>21.416666666666668</v>
      </c>
    </row>
    <row r="61" spans="1:18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67571</v>
      </c>
      <c r="B69" s="6">
        <v>11</v>
      </c>
      <c r="C69" s="6" t="s">
        <v>47</v>
      </c>
      <c r="D69" s="6">
        <v>6</v>
      </c>
      <c r="E69" s="14">
        <v>87.6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6">
        <v>441.79999999999995</v>
      </c>
    </row>
    <row r="70" spans="1:17" s="3" customFormat="1" ht="16" thickBot="1" x14ac:dyDescent="0.4">
      <c r="A70" s="9">
        <v>67571</v>
      </c>
      <c r="B70" s="6">
        <v>11</v>
      </c>
      <c r="C70" s="6" t="s">
        <v>48</v>
      </c>
      <c r="D70" s="6">
        <v>7</v>
      </c>
      <c r="E70" s="14">
        <v>184.8</v>
      </c>
      <c r="F70" s="14">
        <v>152</v>
      </c>
      <c r="G70" s="14">
        <v>72.5</v>
      </c>
      <c r="H70" s="14">
        <v>4.8000000000000007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16.600000000000001</v>
      </c>
      <c r="P70" s="14">
        <v>128.5</v>
      </c>
      <c r="Q70" s="16">
        <v>745</v>
      </c>
    </row>
    <row r="71" spans="1:17" s="3" customFormat="1" ht="16" thickBot="1" x14ac:dyDescent="0.4">
      <c r="A71" s="9">
        <v>67571</v>
      </c>
      <c r="B71" s="6">
        <v>11</v>
      </c>
      <c r="C71" s="6" t="s">
        <v>49</v>
      </c>
      <c r="D71" s="6">
        <v>8</v>
      </c>
      <c r="E71" s="14">
        <v>212</v>
      </c>
      <c r="F71" s="15">
        <v>219.9</v>
      </c>
      <c r="G71" s="14">
        <v>142.1</v>
      </c>
      <c r="H71" s="14">
        <v>9.1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62.3</v>
      </c>
      <c r="P71" s="14">
        <v>170.9</v>
      </c>
      <c r="Q71" s="16">
        <v>929.90000000000009</v>
      </c>
    </row>
    <row r="72" spans="1:17" s="3" customFormat="1" ht="16" thickBot="1" x14ac:dyDescent="0.4">
      <c r="A72" s="9">
        <v>67571</v>
      </c>
      <c r="B72" s="6">
        <v>11</v>
      </c>
      <c r="C72" s="6" t="s">
        <v>50</v>
      </c>
      <c r="D72" s="6">
        <v>9</v>
      </c>
      <c r="E72" s="14">
        <v>247.01999999999998</v>
      </c>
      <c r="F72" s="14">
        <v>246.39999999999998</v>
      </c>
      <c r="G72" s="14">
        <v>187.1</v>
      </c>
      <c r="H72" s="14">
        <v>34.5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3</v>
      </c>
      <c r="O72" s="14">
        <v>84.1</v>
      </c>
      <c r="P72" s="14">
        <v>229.20000000000002</v>
      </c>
      <c r="Q72" s="16">
        <v>1023</v>
      </c>
    </row>
    <row r="73" spans="1:17" s="3" customFormat="1" ht="16" thickBot="1" x14ac:dyDescent="0.4">
      <c r="A73" s="9">
        <v>67571</v>
      </c>
      <c r="B73" s="6">
        <v>11</v>
      </c>
      <c r="C73" s="6" t="s">
        <v>51</v>
      </c>
      <c r="D73" s="6">
        <v>10</v>
      </c>
      <c r="E73" s="14">
        <v>345.6</v>
      </c>
      <c r="F73" s="15">
        <v>266.3</v>
      </c>
      <c r="G73" s="14">
        <v>254.4</v>
      </c>
      <c r="H73" s="14">
        <v>47.199999999999996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11.7</v>
      </c>
      <c r="O73" s="14">
        <v>145</v>
      </c>
      <c r="P73" s="14">
        <v>297.8</v>
      </c>
      <c r="Q73" s="16">
        <v>1163</v>
      </c>
    </row>
    <row r="74" spans="1:17" s="3" customFormat="1" ht="16" thickBot="1" x14ac:dyDescent="0.4">
      <c r="A74" s="9">
        <v>67571</v>
      </c>
      <c r="B74" s="6">
        <v>11</v>
      </c>
      <c r="C74" s="6" t="s">
        <v>52</v>
      </c>
      <c r="D74" s="6">
        <v>11</v>
      </c>
      <c r="E74" s="14">
        <v>389.7</v>
      </c>
      <c r="F74" s="14">
        <v>400.70000000000005</v>
      </c>
      <c r="G74" s="14">
        <v>333.79999999999995</v>
      </c>
      <c r="H74" s="14">
        <v>111.2</v>
      </c>
      <c r="I74" s="14">
        <v>31</v>
      </c>
      <c r="J74" s="14">
        <v>0</v>
      </c>
      <c r="K74" s="14">
        <v>5</v>
      </c>
      <c r="L74" s="15">
        <v>0</v>
      </c>
      <c r="M74" s="14">
        <v>21</v>
      </c>
      <c r="N74" s="14">
        <v>111.4</v>
      </c>
      <c r="O74" s="14">
        <v>247.3</v>
      </c>
      <c r="P74" s="14">
        <v>513.6</v>
      </c>
      <c r="Q74" s="16">
        <v>1356</v>
      </c>
    </row>
    <row r="75" spans="1:17" s="3" customFormat="1" ht="16" thickBot="1" x14ac:dyDescent="0.4">
      <c r="A75" s="9">
        <v>67571</v>
      </c>
      <c r="B75" s="6">
        <v>11</v>
      </c>
      <c r="C75" s="6" t="s">
        <v>37</v>
      </c>
      <c r="D75" s="6">
        <v>98</v>
      </c>
      <c r="E75" s="14">
        <v>26</v>
      </c>
      <c r="F75" s="14">
        <v>26</v>
      </c>
      <c r="G75" s="14">
        <v>26</v>
      </c>
      <c r="H75" s="14">
        <v>26</v>
      </c>
      <c r="I75" s="14">
        <v>26</v>
      </c>
      <c r="J75" s="14">
        <v>26</v>
      </c>
      <c r="K75" s="14">
        <v>26</v>
      </c>
      <c r="L75" s="14">
        <v>26</v>
      </c>
      <c r="M75" s="14">
        <v>26</v>
      </c>
      <c r="N75" s="14">
        <v>26</v>
      </c>
      <c r="O75" s="14">
        <v>26</v>
      </c>
      <c r="P75" s="14">
        <v>26</v>
      </c>
      <c r="Q75" s="14">
        <v>26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67571</v>
      </c>
      <c r="B81" s="6">
        <v>12</v>
      </c>
      <c r="C81" s="6" t="s">
        <v>39</v>
      </c>
      <c r="D81" s="6">
        <v>5</v>
      </c>
      <c r="E81" s="14">
        <v>18</v>
      </c>
      <c r="F81" s="14">
        <v>18</v>
      </c>
      <c r="G81" s="14">
        <v>19</v>
      </c>
      <c r="H81" s="14">
        <v>16</v>
      </c>
      <c r="I81" s="14">
        <v>14</v>
      </c>
      <c r="J81" s="14">
        <v>5</v>
      </c>
      <c r="K81" s="14">
        <v>2</v>
      </c>
      <c r="L81" s="15">
        <v>16</v>
      </c>
      <c r="M81" s="14">
        <v>16</v>
      </c>
      <c r="N81" s="14">
        <v>16</v>
      </c>
      <c r="O81" s="14">
        <v>15</v>
      </c>
      <c r="P81" s="14">
        <v>14</v>
      </c>
      <c r="Q81" s="14">
        <f>AVERAGE(D81:P81)</f>
        <v>13.384615384615385</v>
      </c>
    </row>
    <row r="82" spans="1:17" s="3" customFormat="1" ht="16" thickBot="1" x14ac:dyDescent="0.4">
      <c r="A82" s="9">
        <v>67571</v>
      </c>
      <c r="B82" s="6">
        <v>12</v>
      </c>
      <c r="C82" s="6" t="s">
        <v>37</v>
      </c>
      <c r="D82" s="6">
        <v>98</v>
      </c>
      <c r="E82" s="14">
        <v>21</v>
      </c>
      <c r="F82" s="14">
        <v>21</v>
      </c>
      <c r="G82" s="14">
        <v>23</v>
      </c>
      <c r="H82" s="14">
        <v>23</v>
      </c>
      <c r="I82" s="14">
        <v>21</v>
      </c>
      <c r="J82" s="14">
        <v>21</v>
      </c>
      <c r="K82" s="14">
        <v>24</v>
      </c>
      <c r="L82" s="14">
        <v>21</v>
      </c>
      <c r="M82" s="14">
        <v>20</v>
      </c>
      <c r="N82" s="14">
        <v>19</v>
      </c>
      <c r="O82" s="14">
        <v>20</v>
      </c>
      <c r="P82" s="14">
        <v>18</v>
      </c>
      <c r="Q82" s="14">
        <f>AVERAGE(D82:P82)</f>
        <v>26.923076923076923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67571</v>
      </c>
      <c r="B90" s="6">
        <v>12</v>
      </c>
      <c r="C90" s="6" t="s">
        <v>39</v>
      </c>
      <c r="D90" s="6">
        <v>5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5</v>
      </c>
      <c r="N90" s="14">
        <v>15</v>
      </c>
      <c r="O90" s="14">
        <v>9</v>
      </c>
      <c r="P90" s="14">
        <v>0</v>
      </c>
      <c r="Q90" s="14">
        <f>AVERAGE(E90:P90)</f>
        <v>2.4166666666666665</v>
      </c>
    </row>
    <row r="91" spans="1:17" s="3" customFormat="1" ht="16" thickBot="1" x14ac:dyDescent="0.4">
      <c r="A91" s="9">
        <v>67571</v>
      </c>
      <c r="B91" s="6">
        <v>12</v>
      </c>
      <c r="C91" s="6" t="s">
        <v>37</v>
      </c>
      <c r="D91" s="6">
        <v>98</v>
      </c>
      <c r="E91" s="14">
        <v>21</v>
      </c>
      <c r="F91" s="14">
        <v>21</v>
      </c>
      <c r="G91" s="14">
        <v>23</v>
      </c>
      <c r="H91" s="14">
        <v>23</v>
      </c>
      <c r="I91" s="14">
        <v>21</v>
      </c>
      <c r="J91" s="14">
        <v>21</v>
      </c>
      <c r="K91" s="14">
        <v>24</v>
      </c>
      <c r="L91" s="14">
        <v>21</v>
      </c>
      <c r="M91" s="14">
        <v>20</v>
      </c>
      <c r="N91" s="14">
        <v>19</v>
      </c>
      <c r="O91" s="14">
        <v>20</v>
      </c>
      <c r="P91" s="14">
        <v>18</v>
      </c>
      <c r="Q91" s="14">
        <f>AVERAGE(E91:P91)</f>
        <v>21</v>
      </c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7" customFormat="1" ht="16" thickBot="1" x14ac:dyDescent="0.4">
      <c r="A94" s="62"/>
      <c r="B94" s="65"/>
      <c r="C94" s="65"/>
      <c r="D94" s="65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67571</v>
      </c>
      <c r="B99" s="6">
        <v>12</v>
      </c>
      <c r="C99" s="6" t="s">
        <v>39</v>
      </c>
      <c r="D99" s="6">
        <v>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f>AVERAGE(E99:P99)</f>
        <v>0</v>
      </c>
    </row>
    <row r="100" spans="1:17" s="3" customFormat="1" ht="16" thickBot="1" x14ac:dyDescent="0.4">
      <c r="A100" s="9">
        <v>67571</v>
      </c>
      <c r="B100" s="6">
        <v>12</v>
      </c>
      <c r="C100" s="6" t="s">
        <v>37</v>
      </c>
      <c r="D100" s="6">
        <v>98</v>
      </c>
      <c r="E100" s="14">
        <v>21</v>
      </c>
      <c r="F100" s="14">
        <v>21</v>
      </c>
      <c r="G100" s="14">
        <v>23</v>
      </c>
      <c r="H100" s="14">
        <v>23</v>
      </c>
      <c r="I100" s="14">
        <v>21</v>
      </c>
      <c r="J100" s="14">
        <v>21</v>
      </c>
      <c r="K100" s="14">
        <v>24</v>
      </c>
      <c r="L100" s="14">
        <v>21</v>
      </c>
      <c r="M100" s="14">
        <v>20</v>
      </c>
      <c r="N100" s="14">
        <v>19</v>
      </c>
      <c r="O100" s="14">
        <v>20</v>
      </c>
      <c r="P100" s="14">
        <v>18</v>
      </c>
      <c r="Q100" s="16">
        <v>21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67571</v>
      </c>
      <c r="B108" s="6">
        <v>12</v>
      </c>
      <c r="C108" s="6" t="s">
        <v>39</v>
      </c>
      <c r="D108" s="6">
        <v>5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6">
        <f>AVERAGE(E108:P108)</f>
        <v>0</v>
      </c>
    </row>
    <row r="109" spans="1:17" s="3" customFormat="1" ht="16" thickBot="1" x14ac:dyDescent="0.4">
      <c r="A109" s="9">
        <v>67571</v>
      </c>
      <c r="B109" s="6">
        <v>12</v>
      </c>
      <c r="C109" s="6" t="s">
        <v>37</v>
      </c>
      <c r="D109" s="6">
        <v>98</v>
      </c>
      <c r="E109" s="14">
        <v>21</v>
      </c>
      <c r="F109" s="14">
        <v>21</v>
      </c>
      <c r="G109" s="14">
        <v>23</v>
      </c>
      <c r="H109" s="14">
        <v>23</v>
      </c>
      <c r="I109" s="14">
        <v>21</v>
      </c>
      <c r="J109" s="14">
        <v>21</v>
      </c>
      <c r="K109" s="14">
        <v>24</v>
      </c>
      <c r="L109" s="14">
        <v>21</v>
      </c>
      <c r="M109" s="14">
        <v>20</v>
      </c>
      <c r="N109" s="14">
        <v>19</v>
      </c>
      <c r="O109" s="14">
        <v>20</v>
      </c>
      <c r="P109" s="14">
        <v>18</v>
      </c>
      <c r="Q109" s="16">
        <v>21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67571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67571</v>
      </c>
      <c r="B118" s="6">
        <v>14</v>
      </c>
      <c r="C118" s="6" t="s">
        <v>37</v>
      </c>
      <c r="D118" s="6">
        <v>98</v>
      </c>
      <c r="E118" s="18">
        <v>21</v>
      </c>
      <c r="F118" s="18">
        <v>21</v>
      </c>
      <c r="G118" s="18">
        <v>23</v>
      </c>
      <c r="H118" s="18">
        <v>23</v>
      </c>
      <c r="I118" s="18">
        <v>21</v>
      </c>
      <c r="J118" s="18">
        <v>21</v>
      </c>
      <c r="K118" s="18">
        <v>24</v>
      </c>
      <c r="L118" s="18">
        <v>21</v>
      </c>
      <c r="M118" s="18">
        <v>20</v>
      </c>
      <c r="N118" s="18">
        <v>19</v>
      </c>
      <c r="O118" s="18">
        <v>20</v>
      </c>
      <c r="P118" s="18">
        <v>18</v>
      </c>
      <c r="Q118" s="18">
        <v>21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67571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f>AVERAGE(E126:P126)</f>
        <v>0</v>
      </c>
    </row>
    <row r="127" spans="1:17" s="3" customFormat="1" ht="16" thickBot="1" x14ac:dyDescent="0.4">
      <c r="A127" s="9">
        <v>67571</v>
      </c>
      <c r="B127" s="6">
        <v>15</v>
      </c>
      <c r="C127" s="6" t="s">
        <v>37</v>
      </c>
      <c r="D127" s="6">
        <v>98</v>
      </c>
      <c r="E127" s="14">
        <v>22</v>
      </c>
      <c r="F127" s="14">
        <v>21</v>
      </c>
      <c r="G127" s="15">
        <v>23</v>
      </c>
      <c r="H127" s="14">
        <v>24</v>
      </c>
      <c r="I127" s="14">
        <v>23</v>
      </c>
      <c r="J127" s="14">
        <v>21</v>
      </c>
      <c r="K127" s="14">
        <v>25</v>
      </c>
      <c r="L127" s="14">
        <v>22</v>
      </c>
      <c r="M127" s="14">
        <v>21</v>
      </c>
      <c r="N127" s="14">
        <v>19</v>
      </c>
      <c r="O127" s="15">
        <v>17</v>
      </c>
      <c r="P127" s="14">
        <v>19</v>
      </c>
      <c r="Q127" s="14">
        <f>AVERAGE(E127:P127)</f>
        <v>21.416666666666668</v>
      </c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8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8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8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8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8" s="3" customFormat="1" ht="16" thickBot="1" x14ac:dyDescent="0.4">
      <c r="A135" s="9">
        <v>67571</v>
      </c>
      <c r="B135" s="6">
        <v>16</v>
      </c>
      <c r="C135" s="6" t="s">
        <v>39</v>
      </c>
      <c r="D135" s="6">
        <v>5</v>
      </c>
      <c r="E135" s="14">
        <v>25</v>
      </c>
      <c r="F135" s="14">
        <v>25</v>
      </c>
      <c r="G135" s="14">
        <v>24</v>
      </c>
      <c r="H135" s="14">
        <v>20</v>
      </c>
      <c r="I135" s="14">
        <v>1</v>
      </c>
      <c r="J135" s="14">
        <v>0</v>
      </c>
      <c r="K135" s="14">
        <v>1</v>
      </c>
      <c r="L135" s="15">
        <v>0</v>
      </c>
      <c r="M135" s="14">
        <v>1</v>
      </c>
      <c r="N135" s="14">
        <v>9</v>
      </c>
      <c r="O135" s="14">
        <v>22</v>
      </c>
      <c r="P135" s="14">
        <v>23</v>
      </c>
      <c r="Q135" s="14">
        <f>SUM(E135:P135)</f>
        <v>151</v>
      </c>
      <c r="R135" s="18"/>
    </row>
    <row r="136" spans="1:18" s="3" customFormat="1" ht="16" thickBot="1" x14ac:dyDescent="0.4">
      <c r="A136" s="9">
        <v>67571</v>
      </c>
      <c r="B136" s="6">
        <v>16</v>
      </c>
      <c r="C136" s="6" t="s">
        <v>37</v>
      </c>
      <c r="D136" s="6">
        <v>98</v>
      </c>
      <c r="E136" s="24">
        <v>25</v>
      </c>
      <c r="F136" s="24">
        <v>26</v>
      </c>
      <c r="G136" s="24">
        <v>26</v>
      </c>
      <c r="H136" s="24">
        <v>26</v>
      </c>
      <c r="I136" s="24">
        <v>26</v>
      </c>
      <c r="J136" s="24">
        <v>26</v>
      </c>
      <c r="K136" s="24">
        <v>26</v>
      </c>
      <c r="L136" s="24">
        <v>26</v>
      </c>
      <c r="M136" s="24">
        <v>26</v>
      </c>
      <c r="N136" s="24">
        <v>26</v>
      </c>
      <c r="O136" s="24">
        <v>26</v>
      </c>
      <c r="P136" s="24">
        <v>26</v>
      </c>
      <c r="Q136" s="24"/>
    </row>
    <row r="137" spans="1:18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8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8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8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8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8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8" s="3" customFormat="1" ht="16" thickBot="1" x14ac:dyDescent="0.4">
      <c r="A144" s="9">
        <v>67571</v>
      </c>
      <c r="B144" s="6">
        <v>16</v>
      </c>
      <c r="C144" s="6" t="s">
        <v>39</v>
      </c>
      <c r="D144" s="6">
        <v>5</v>
      </c>
      <c r="E144" s="14">
        <v>25</v>
      </c>
      <c r="F144" s="14">
        <v>25</v>
      </c>
      <c r="G144" s="14">
        <v>24</v>
      </c>
      <c r="H144" s="14">
        <v>15</v>
      </c>
      <c r="I144" s="14">
        <v>1</v>
      </c>
      <c r="J144" s="14">
        <v>0</v>
      </c>
      <c r="K144" s="14">
        <v>0</v>
      </c>
      <c r="L144" s="15">
        <v>0</v>
      </c>
      <c r="M144" s="14">
        <v>1</v>
      </c>
      <c r="N144" s="14">
        <v>6</v>
      </c>
      <c r="O144" s="14">
        <v>22</v>
      </c>
      <c r="P144" s="14">
        <v>23</v>
      </c>
      <c r="Q144" s="14">
        <f>SUM(E144:P144)</f>
        <v>142</v>
      </c>
      <c r="R144" s="18"/>
    </row>
    <row r="145" spans="1:17" s="3" customFormat="1" ht="16" thickBot="1" x14ac:dyDescent="0.4">
      <c r="A145" s="9">
        <v>67571</v>
      </c>
      <c r="B145" s="6">
        <v>16</v>
      </c>
      <c r="C145" s="6" t="s">
        <v>37</v>
      </c>
      <c r="D145" s="6">
        <v>98</v>
      </c>
      <c r="E145" s="14">
        <v>25</v>
      </c>
      <c r="F145" s="15">
        <v>26</v>
      </c>
      <c r="G145" s="14">
        <v>26</v>
      </c>
      <c r="H145" s="14">
        <v>26</v>
      </c>
      <c r="I145" s="15">
        <v>26</v>
      </c>
      <c r="J145" s="14">
        <v>26</v>
      </c>
      <c r="K145" s="14">
        <v>26</v>
      </c>
      <c r="L145" s="14">
        <v>26</v>
      </c>
      <c r="M145" s="14">
        <v>26</v>
      </c>
      <c r="N145" s="14">
        <v>26</v>
      </c>
      <c r="O145" s="14">
        <v>26</v>
      </c>
      <c r="P145" s="14">
        <v>26</v>
      </c>
      <c r="Q145" s="14">
        <f>AVERAGE(E145:P145)</f>
        <v>25.916666666666668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67571</v>
      </c>
      <c r="B153" s="6">
        <v>16</v>
      </c>
      <c r="C153" s="6" t="s">
        <v>39</v>
      </c>
      <c r="D153" s="6">
        <v>5</v>
      </c>
      <c r="E153" s="14">
        <v>25</v>
      </c>
      <c r="F153" s="14">
        <v>25</v>
      </c>
      <c r="G153" s="14">
        <v>24</v>
      </c>
      <c r="H153" s="14">
        <v>5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1</v>
      </c>
      <c r="O153" s="14">
        <v>16</v>
      </c>
      <c r="P153" s="14">
        <v>23</v>
      </c>
      <c r="Q153" s="14">
        <v>119</v>
      </c>
    </row>
    <row r="154" spans="1:17" s="3" customFormat="1" ht="16" thickBot="1" x14ac:dyDescent="0.4">
      <c r="A154" s="9">
        <v>67571</v>
      </c>
      <c r="B154" s="6">
        <v>16</v>
      </c>
      <c r="C154" s="6" t="s">
        <v>37</v>
      </c>
      <c r="D154" s="6">
        <v>98</v>
      </c>
      <c r="E154" s="14">
        <v>25</v>
      </c>
      <c r="F154" s="15">
        <v>26</v>
      </c>
      <c r="G154" s="14">
        <v>26</v>
      </c>
      <c r="H154" s="14">
        <v>26</v>
      </c>
      <c r="I154" s="15">
        <v>26</v>
      </c>
      <c r="J154" s="14">
        <v>26</v>
      </c>
      <c r="K154" s="14">
        <v>26</v>
      </c>
      <c r="L154" s="14">
        <v>26</v>
      </c>
      <c r="M154" s="14">
        <v>26</v>
      </c>
      <c r="N154" s="14">
        <v>26</v>
      </c>
      <c r="O154" s="14">
        <v>26</v>
      </c>
      <c r="P154" s="14">
        <v>26</v>
      </c>
      <c r="Q154" s="14">
        <v>26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67571</v>
      </c>
      <c r="B162" s="6">
        <v>16</v>
      </c>
      <c r="C162" s="6" t="s">
        <v>39</v>
      </c>
      <c r="D162" s="6">
        <v>5</v>
      </c>
      <c r="E162" s="16">
        <v>24</v>
      </c>
      <c r="F162" s="16">
        <v>24</v>
      </c>
      <c r="G162" s="16">
        <v>18</v>
      </c>
      <c r="H162" s="16">
        <v>1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1</v>
      </c>
      <c r="O162" s="16">
        <v>8</v>
      </c>
      <c r="P162" s="16">
        <v>22</v>
      </c>
      <c r="Q162" s="16">
        <f>SUM(E162:P162)</f>
        <v>98</v>
      </c>
      <c r="R162" s="18"/>
    </row>
    <row r="163" spans="1:18" s="3" customFormat="1" ht="16" thickBot="1" x14ac:dyDescent="0.4">
      <c r="A163" s="9">
        <v>67571</v>
      </c>
      <c r="B163" s="6">
        <v>16</v>
      </c>
      <c r="C163" s="6" t="s">
        <v>37</v>
      </c>
      <c r="D163" s="6">
        <v>98</v>
      </c>
      <c r="E163" s="14">
        <v>25</v>
      </c>
      <c r="F163" s="15">
        <v>26</v>
      </c>
      <c r="G163" s="14">
        <v>26</v>
      </c>
      <c r="H163" s="14">
        <v>26</v>
      </c>
      <c r="I163" s="15">
        <v>26</v>
      </c>
      <c r="J163" s="14">
        <v>26</v>
      </c>
      <c r="K163" s="14">
        <v>26</v>
      </c>
      <c r="L163" s="14">
        <v>26</v>
      </c>
      <c r="M163" s="14">
        <v>26</v>
      </c>
      <c r="N163" s="14">
        <v>26</v>
      </c>
      <c r="O163" s="14">
        <v>26</v>
      </c>
      <c r="P163" s="14">
        <v>26</v>
      </c>
      <c r="Q163" s="14">
        <v>26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67571</v>
      </c>
      <c r="B171" s="6">
        <v>16</v>
      </c>
      <c r="C171" s="6" t="s">
        <v>39</v>
      </c>
      <c r="D171" s="6">
        <v>5</v>
      </c>
      <c r="E171" s="16">
        <v>22</v>
      </c>
      <c r="F171" s="16">
        <v>21</v>
      </c>
      <c r="G171" s="16">
        <v>15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5</v>
      </c>
      <c r="P171" s="16">
        <v>18</v>
      </c>
      <c r="Q171" s="16">
        <f>SUM(E171:P171)</f>
        <v>81</v>
      </c>
      <c r="R171" s="18"/>
    </row>
    <row r="172" spans="1:18" s="3" customFormat="1" ht="16" thickBot="1" x14ac:dyDescent="0.4">
      <c r="A172" s="9">
        <v>67571</v>
      </c>
      <c r="B172" s="6">
        <v>16</v>
      </c>
      <c r="C172" s="6" t="s">
        <v>37</v>
      </c>
      <c r="D172" s="6">
        <v>98</v>
      </c>
      <c r="E172" s="14">
        <v>25</v>
      </c>
      <c r="F172" s="15">
        <v>26</v>
      </c>
      <c r="G172" s="14">
        <v>26</v>
      </c>
      <c r="H172" s="14">
        <v>26</v>
      </c>
      <c r="I172" s="15">
        <v>26</v>
      </c>
      <c r="J172" s="14">
        <v>26</v>
      </c>
      <c r="K172" s="14">
        <v>26</v>
      </c>
      <c r="L172" s="14">
        <v>26</v>
      </c>
      <c r="M172" s="14">
        <v>26</v>
      </c>
      <c r="N172" s="14">
        <v>26</v>
      </c>
      <c r="O172" s="14">
        <v>26</v>
      </c>
      <c r="P172" s="14">
        <v>26</v>
      </c>
      <c r="Q172" s="14">
        <v>26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67571</v>
      </c>
      <c r="B182" s="6">
        <v>20</v>
      </c>
      <c r="C182" s="6" t="s">
        <v>70</v>
      </c>
      <c r="D182" s="6">
        <v>2</v>
      </c>
      <c r="E182" s="24">
        <v>27.8</v>
      </c>
      <c r="F182" s="24">
        <v>28.7</v>
      </c>
      <c r="G182" s="24">
        <v>29</v>
      </c>
      <c r="H182" s="24">
        <v>28.4</v>
      </c>
      <c r="I182" s="25">
        <v>27.5</v>
      </c>
      <c r="J182" s="24">
        <v>26.5</v>
      </c>
      <c r="K182" s="24">
        <v>27.3</v>
      </c>
      <c r="L182" s="24">
        <v>28</v>
      </c>
      <c r="M182" s="24">
        <v>30.6</v>
      </c>
      <c r="N182" s="25">
        <v>32.5</v>
      </c>
      <c r="O182" s="24">
        <v>32</v>
      </c>
      <c r="P182" s="24">
        <v>29.1</v>
      </c>
      <c r="Q182" s="14">
        <f>AVERAGE(E182:P182)</f>
        <v>28.950000000000003</v>
      </c>
    </row>
    <row r="183" spans="1:17" s="3" customFormat="1" ht="16" thickBot="1" x14ac:dyDescent="0.4">
      <c r="A183" s="9">
        <v>67571</v>
      </c>
      <c r="B183" s="6">
        <v>20</v>
      </c>
      <c r="C183" s="6" t="s">
        <v>71</v>
      </c>
      <c r="D183" s="6">
        <v>15</v>
      </c>
      <c r="E183" s="149">
        <v>2016</v>
      </c>
      <c r="F183" s="149">
        <v>1998</v>
      </c>
      <c r="G183" s="149">
        <v>1994</v>
      </c>
      <c r="H183" s="149">
        <v>1994</v>
      </c>
      <c r="I183" s="149">
        <v>1998</v>
      </c>
      <c r="J183" s="149">
        <v>1997</v>
      </c>
      <c r="K183" s="149">
        <v>2002</v>
      </c>
      <c r="L183" s="149">
        <v>2005</v>
      </c>
      <c r="M183" s="149">
        <v>2018</v>
      </c>
      <c r="N183" s="149">
        <v>2010</v>
      </c>
      <c r="O183" s="149">
        <v>2005</v>
      </c>
      <c r="P183" s="149">
        <v>1992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67571</v>
      </c>
      <c r="B191" s="6">
        <v>21</v>
      </c>
      <c r="C191" s="6" t="s">
        <v>73</v>
      </c>
      <c r="D191" s="6"/>
      <c r="E191" s="14">
        <v>17.899999999999999</v>
      </c>
      <c r="F191" s="14">
        <v>17.8</v>
      </c>
      <c r="G191" s="14">
        <v>17.8</v>
      </c>
      <c r="H191" s="14">
        <v>16.399999999999999</v>
      </c>
      <c r="I191" s="14">
        <v>15.1</v>
      </c>
      <c r="J191" s="15">
        <v>12</v>
      </c>
      <c r="K191" s="14">
        <v>11.2</v>
      </c>
      <c r="L191" s="14">
        <v>13.1</v>
      </c>
      <c r="M191" s="14">
        <v>15.8</v>
      </c>
      <c r="N191" s="14">
        <v>18.600000000000001</v>
      </c>
      <c r="O191" s="14">
        <v>18.5</v>
      </c>
      <c r="P191" s="14">
        <v>17.7</v>
      </c>
      <c r="Q191" s="14">
        <f>AVERAGE(E191:P191)</f>
        <v>15.991666666666665</v>
      </c>
    </row>
    <row r="192" spans="1:17" s="3" customFormat="1" ht="16" thickBot="1" x14ac:dyDescent="0.4">
      <c r="A192" s="9">
        <v>67571</v>
      </c>
      <c r="B192" s="6">
        <v>21</v>
      </c>
      <c r="C192" s="6" t="s">
        <v>74</v>
      </c>
      <c r="D192" s="6">
        <v>16</v>
      </c>
      <c r="E192" s="149">
        <v>2016</v>
      </c>
      <c r="F192" s="149">
        <v>2016</v>
      </c>
      <c r="G192" s="149">
        <v>2016</v>
      </c>
      <c r="H192" s="149">
        <v>2010</v>
      </c>
      <c r="I192" s="149">
        <v>2018</v>
      </c>
      <c r="J192" s="149">
        <v>2009</v>
      </c>
      <c r="K192" s="149">
        <v>2010</v>
      </c>
      <c r="L192" s="149">
        <v>2016</v>
      </c>
      <c r="M192" s="149">
        <v>2018</v>
      </c>
      <c r="N192" s="149">
        <v>2015</v>
      </c>
      <c r="O192" s="149">
        <v>2005</v>
      </c>
      <c r="P192" s="149">
        <v>2014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67571</v>
      </c>
      <c r="B200" s="48">
        <v>22</v>
      </c>
      <c r="C200" s="48" t="s">
        <v>70</v>
      </c>
      <c r="D200" s="48">
        <v>2</v>
      </c>
      <c r="E200" s="51">
        <v>32</v>
      </c>
      <c r="F200" s="51">
        <v>32</v>
      </c>
      <c r="G200" s="51">
        <v>33.1</v>
      </c>
      <c r="H200" s="51">
        <v>36</v>
      </c>
      <c r="I200" s="51">
        <v>33</v>
      </c>
      <c r="J200" s="51">
        <v>30.9</v>
      </c>
      <c r="K200" s="51">
        <v>30.7</v>
      </c>
      <c r="L200" s="51">
        <v>33.200000000000003</v>
      </c>
      <c r="M200" s="51">
        <v>35.9</v>
      </c>
      <c r="N200" s="51">
        <v>36.6</v>
      </c>
      <c r="O200" s="51">
        <v>36.299999999999997</v>
      </c>
      <c r="P200" s="51">
        <v>34.1</v>
      </c>
      <c r="Q200" s="51">
        <f>AVERAGE(E200:P200)</f>
        <v>33.65</v>
      </c>
    </row>
    <row r="201" spans="1:17" s="46" customFormat="1" ht="16" thickBot="1" x14ac:dyDescent="0.4">
      <c r="A201" s="47">
        <v>67571</v>
      </c>
      <c r="B201" s="48">
        <v>22</v>
      </c>
      <c r="C201" s="48" t="s">
        <v>71</v>
      </c>
      <c r="D201" s="48">
        <v>15</v>
      </c>
      <c r="E201" s="130" t="s">
        <v>187</v>
      </c>
      <c r="F201" s="130" t="s">
        <v>309</v>
      </c>
      <c r="G201" s="130" t="s">
        <v>347</v>
      </c>
      <c r="H201" s="130" t="s">
        <v>694</v>
      </c>
      <c r="I201" s="130" t="s">
        <v>360</v>
      </c>
      <c r="J201" s="130" t="s">
        <v>454</v>
      </c>
      <c r="K201" s="130" t="s">
        <v>695</v>
      </c>
      <c r="L201" s="130" t="s">
        <v>306</v>
      </c>
      <c r="M201" s="130" t="s">
        <v>84</v>
      </c>
      <c r="N201" s="187" t="s">
        <v>170</v>
      </c>
      <c r="O201" s="130" t="s">
        <v>405</v>
      </c>
      <c r="P201" s="187" t="s">
        <v>696</v>
      </c>
      <c r="Q201" s="130"/>
    </row>
    <row r="202" spans="1:17" s="3" customFormat="1" ht="16" thickBot="1" x14ac:dyDescent="0.4">
      <c r="A202" s="9"/>
      <c r="B202" s="6"/>
      <c r="C202" s="6"/>
      <c r="D202" s="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67571</v>
      </c>
      <c r="B209" s="48">
        <v>23</v>
      </c>
      <c r="C209" s="48" t="s">
        <v>73</v>
      </c>
      <c r="D209" s="48">
        <v>2</v>
      </c>
      <c r="E209" s="51">
        <v>12.5</v>
      </c>
      <c r="F209" s="51">
        <v>11.4</v>
      </c>
      <c r="G209" s="51">
        <v>8.5</v>
      </c>
      <c r="H209" s="51">
        <v>7</v>
      </c>
      <c r="I209" s="51">
        <v>4</v>
      </c>
      <c r="J209" s="51">
        <v>2.5</v>
      </c>
      <c r="K209" s="51">
        <v>2</v>
      </c>
      <c r="L209" s="51">
        <v>2.9</v>
      </c>
      <c r="M209" s="51">
        <v>7.8</v>
      </c>
      <c r="N209" s="51">
        <v>9.6</v>
      </c>
      <c r="O209" s="51">
        <v>11.7</v>
      </c>
      <c r="P209" s="51">
        <v>11.8</v>
      </c>
      <c r="Q209" s="51">
        <f>AVERAGE(E209:P209)</f>
        <v>7.6416666666666657</v>
      </c>
    </row>
    <row r="210" spans="1:17" s="46" customFormat="1" ht="16" thickBot="1" x14ac:dyDescent="0.4">
      <c r="A210" s="47">
        <v>67571</v>
      </c>
      <c r="B210" s="48">
        <v>23</v>
      </c>
      <c r="C210" s="48" t="s">
        <v>74</v>
      </c>
      <c r="D210" s="48">
        <v>16</v>
      </c>
      <c r="E210" s="130" t="s">
        <v>697</v>
      </c>
      <c r="F210" s="130" t="s">
        <v>451</v>
      </c>
      <c r="G210" s="130" t="s">
        <v>698</v>
      </c>
      <c r="H210" s="130" t="s">
        <v>177</v>
      </c>
      <c r="I210" s="130" t="s">
        <v>280</v>
      </c>
      <c r="J210" s="130" t="s">
        <v>83</v>
      </c>
      <c r="K210" s="130" t="s">
        <v>139</v>
      </c>
      <c r="L210" s="130" t="s">
        <v>311</v>
      </c>
      <c r="M210" s="130" t="s">
        <v>261</v>
      </c>
      <c r="N210" s="130" t="s">
        <v>699</v>
      </c>
      <c r="O210" s="130" t="s">
        <v>700</v>
      </c>
      <c r="P210" s="130" t="s">
        <v>701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47"/>
      <c r="B212" s="48"/>
      <c r="C212" s="48"/>
      <c r="D212" s="48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67571</v>
      </c>
      <c r="B218" s="6">
        <v>24</v>
      </c>
      <c r="C218" s="6" t="s">
        <v>70</v>
      </c>
      <c r="D218" s="6">
        <v>2</v>
      </c>
      <c r="E218" s="51">
        <v>92</v>
      </c>
      <c r="F218" s="51">
        <v>107</v>
      </c>
      <c r="G218" s="51">
        <v>88</v>
      </c>
      <c r="H218" s="51">
        <v>41</v>
      </c>
      <c r="I218" s="51">
        <v>23</v>
      </c>
      <c r="J218" s="51">
        <v>0</v>
      </c>
      <c r="K218" s="51">
        <v>5</v>
      </c>
      <c r="L218" s="51">
        <v>1</v>
      </c>
      <c r="M218" s="51">
        <v>12</v>
      </c>
      <c r="N218" s="51">
        <v>48</v>
      </c>
      <c r="O218" s="51">
        <v>90</v>
      </c>
      <c r="P218" s="55">
        <v>86</v>
      </c>
      <c r="Q218" s="51">
        <f>SUM(E218:P218)</f>
        <v>593</v>
      </c>
    </row>
    <row r="219" spans="1:17" s="3" customFormat="1" ht="16" thickBot="1" x14ac:dyDescent="0.4">
      <c r="A219" s="9">
        <v>67571</v>
      </c>
      <c r="B219" s="6">
        <v>24</v>
      </c>
      <c r="C219" s="6" t="s">
        <v>71</v>
      </c>
      <c r="D219" s="6">
        <v>15</v>
      </c>
      <c r="E219" s="188" t="s">
        <v>149</v>
      </c>
      <c r="F219" s="188" t="s">
        <v>107</v>
      </c>
      <c r="G219" s="188" t="s">
        <v>631</v>
      </c>
      <c r="H219" s="188" t="s">
        <v>243</v>
      </c>
      <c r="I219" s="189" t="s">
        <v>325</v>
      </c>
      <c r="J219" s="188" t="s">
        <v>255</v>
      </c>
      <c r="K219" s="188" t="s">
        <v>702</v>
      </c>
      <c r="L219" s="188" t="s">
        <v>703</v>
      </c>
      <c r="M219" s="188" t="s">
        <v>659</v>
      </c>
      <c r="N219" s="188" t="s">
        <v>433</v>
      </c>
      <c r="O219" s="188" t="s">
        <v>425</v>
      </c>
      <c r="P219" s="188" t="s">
        <v>704</v>
      </c>
      <c r="Q219" s="51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pans="1:17" x14ac:dyDescent="0.3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</row>
    <row r="226" spans="1:17" x14ac:dyDescent="0.3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</row>
    <row r="227" spans="1:17" x14ac:dyDescent="0.3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</row>
    <row r="228" spans="1:17" x14ac:dyDescent="0.3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</row>
    <row r="229" spans="1:17" x14ac:dyDescent="0.3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</row>
    <row r="230" spans="1:17" x14ac:dyDescent="0.3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</row>
    <row r="231" spans="1:17" x14ac:dyDescent="0.3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</row>
    <row r="232" spans="1:17" x14ac:dyDescent="0.3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</row>
    <row r="233" spans="1:17" x14ac:dyDescent="0.3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</row>
    <row r="234" spans="1:17" x14ac:dyDescent="0.3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</row>
    <row r="235" spans="1:17" x14ac:dyDescent="0.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</row>
    <row r="236" spans="1:17" x14ac:dyDescent="0.3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</row>
    <row r="237" spans="1:17" x14ac:dyDescent="0.3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</row>
    <row r="238" spans="1:17" x14ac:dyDescent="0.3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</row>
    <row r="239" spans="1:17" x14ac:dyDescent="0.3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x14ac:dyDescent="0.3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x14ac:dyDescent="0.3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x14ac:dyDescent="0.3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x14ac:dyDescent="0.3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x14ac:dyDescent="0.3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x14ac:dyDescent="0.3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x14ac:dyDescent="0.3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x14ac:dyDescent="0.3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</sheetData>
  <mergeCells count="4">
    <mergeCell ref="A1:B1"/>
    <mergeCell ref="A2:B2"/>
    <mergeCell ref="A4:B4"/>
    <mergeCell ref="A12:B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workbookViewId="0">
      <selection activeCell="B16" sqref="B16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705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67655</v>
      </c>
      <c r="B10" s="48" t="s">
        <v>706</v>
      </c>
      <c r="C10" s="48" t="s">
        <v>114</v>
      </c>
      <c r="D10" s="87" t="s">
        <v>707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customFormat="1" x14ac:dyDescent="0.35"/>
    <row r="14" spans="1:17" customFormat="1" x14ac:dyDescent="0.35"/>
    <row r="15" spans="1:17" customFormat="1" x14ac:dyDescent="0.35"/>
    <row r="16" spans="1:17" customFormat="1" x14ac:dyDescent="0.35"/>
    <row r="17" spans="1:17" customFormat="1" x14ac:dyDescent="0.35"/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67655</v>
      </c>
      <c r="B23" s="48">
        <v>1</v>
      </c>
      <c r="C23" s="48" t="s">
        <v>36</v>
      </c>
      <c r="D23" s="48">
        <v>4</v>
      </c>
      <c r="E23" s="14">
        <v>194.84166666666667</v>
      </c>
      <c r="F23" s="14">
        <v>141.76874999999998</v>
      </c>
      <c r="G23" s="14">
        <v>94.621527777777771</v>
      </c>
      <c r="H23" s="14">
        <v>15.72152777777778</v>
      </c>
      <c r="I23" s="14">
        <v>1.6180555555555554</v>
      </c>
      <c r="J23" s="14">
        <v>0</v>
      </c>
      <c r="K23" s="14">
        <v>0</v>
      </c>
      <c r="L23" s="14">
        <v>0</v>
      </c>
      <c r="M23" s="14">
        <v>0.58125000000000004</v>
      </c>
      <c r="N23" s="14">
        <v>15.978472222222221</v>
      </c>
      <c r="O23" s="14">
        <v>103.58214285714286</v>
      </c>
      <c r="P23" s="14">
        <v>161.65297619047615</v>
      </c>
      <c r="Q23" s="14">
        <f>SUM(E23:P23)</f>
        <v>730.36636904761895</v>
      </c>
    </row>
    <row r="24" spans="1:17" s="46" customFormat="1" ht="16" thickBot="1" x14ac:dyDescent="0.4">
      <c r="A24" s="47">
        <v>67655</v>
      </c>
      <c r="B24" s="48">
        <v>1</v>
      </c>
      <c r="C24" s="48" t="s">
        <v>37</v>
      </c>
      <c r="D24" s="48">
        <v>98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>
        <v>24</v>
      </c>
      <c r="L24">
        <v>24</v>
      </c>
      <c r="M24">
        <v>24</v>
      </c>
      <c r="N24">
        <v>24</v>
      </c>
      <c r="O24">
        <v>24</v>
      </c>
      <c r="P24">
        <v>24</v>
      </c>
      <c r="Q24" s="206">
        <v>24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13" t="s">
        <v>23</v>
      </c>
      <c r="F31" s="74" t="s">
        <v>24</v>
      </c>
      <c r="G31" s="74" t="s">
        <v>25</v>
      </c>
      <c r="H31" s="74" t="s">
        <v>26</v>
      </c>
      <c r="I31" s="74" t="s">
        <v>27</v>
      </c>
      <c r="J31" s="74" t="s">
        <v>28</v>
      </c>
      <c r="K31" s="74" t="s">
        <v>29</v>
      </c>
      <c r="L31" s="74" t="s">
        <v>30</v>
      </c>
      <c r="M31" s="74" t="s">
        <v>31</v>
      </c>
      <c r="N31" s="74" t="s">
        <v>32</v>
      </c>
      <c r="O31" s="74" t="s">
        <v>33</v>
      </c>
      <c r="P31" s="74" t="s">
        <v>34</v>
      </c>
      <c r="Q31" s="74" t="s">
        <v>35</v>
      </c>
    </row>
    <row r="32" spans="1:17" s="46" customFormat="1" ht="16" thickBot="1" x14ac:dyDescent="0.4">
      <c r="A32" s="47">
        <v>67655</v>
      </c>
      <c r="B32" s="48">
        <v>2</v>
      </c>
      <c r="C32" s="48" t="s">
        <v>40</v>
      </c>
      <c r="D32" s="48">
        <v>5</v>
      </c>
      <c r="E32" s="17">
        <v>24</v>
      </c>
      <c r="F32" s="162">
        <v>23</v>
      </c>
      <c r="G32" s="162">
        <v>21</v>
      </c>
      <c r="H32" s="162">
        <v>10</v>
      </c>
      <c r="I32" s="162">
        <v>3</v>
      </c>
      <c r="J32" s="162">
        <v>0</v>
      </c>
      <c r="K32" s="162">
        <v>0</v>
      </c>
      <c r="L32" s="162">
        <v>0</v>
      </c>
      <c r="M32" s="162">
        <v>3</v>
      </c>
      <c r="N32" s="162">
        <v>13</v>
      </c>
      <c r="O32" s="162">
        <v>21</v>
      </c>
      <c r="P32" s="162">
        <v>22</v>
      </c>
      <c r="Q32" s="207">
        <f>SUM(E32:P32)</f>
        <v>140</v>
      </c>
    </row>
    <row r="33" spans="1:17" s="46" customFormat="1" ht="16" thickBot="1" x14ac:dyDescent="0.4">
      <c r="A33" s="47">
        <v>67655</v>
      </c>
      <c r="B33" s="48">
        <v>2</v>
      </c>
      <c r="C33" s="48" t="s">
        <v>37</v>
      </c>
      <c r="D33" s="68">
        <v>98</v>
      </c>
      <c r="E33" s="208">
        <v>24</v>
      </c>
      <c r="F33" s="208">
        <v>24</v>
      </c>
      <c r="G33" s="208">
        <v>24</v>
      </c>
      <c r="H33" s="208">
        <v>24</v>
      </c>
      <c r="I33" s="208">
        <v>24</v>
      </c>
      <c r="J33" s="208">
        <v>24</v>
      </c>
      <c r="K33" s="208">
        <v>24</v>
      </c>
      <c r="L33" s="208">
        <v>24</v>
      </c>
      <c r="M33" s="208">
        <v>24</v>
      </c>
      <c r="N33" s="208">
        <v>24</v>
      </c>
      <c r="O33" s="208">
        <v>24</v>
      </c>
      <c r="P33" s="208">
        <v>24</v>
      </c>
      <c r="Q33" s="100">
        <v>24</v>
      </c>
    </row>
    <row r="34" spans="1:17" s="46" customFormat="1" ht="16" thickBot="1" x14ac:dyDescent="0.4">
      <c r="A34" s="47"/>
      <c r="B34" s="48"/>
      <c r="C34" s="48"/>
      <c r="D34" s="48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 s="46" customFormat="1" ht="16" thickBot="1" x14ac:dyDescent="0.4">
      <c r="A35" s="47"/>
      <c r="B35" s="48"/>
      <c r="C35" s="48"/>
      <c r="D35" s="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67655</v>
      </c>
      <c r="B41" s="48">
        <v>3</v>
      </c>
      <c r="C41" s="48" t="s">
        <v>43</v>
      </c>
      <c r="D41" s="48">
        <v>1</v>
      </c>
      <c r="E41" s="14">
        <v>28</v>
      </c>
      <c r="F41" s="14">
        <v>28</v>
      </c>
      <c r="G41" s="14">
        <v>28.3</v>
      </c>
      <c r="H41" s="14">
        <v>27.7</v>
      </c>
      <c r="I41" s="14">
        <v>27.2</v>
      </c>
      <c r="J41" s="15">
        <v>25.4</v>
      </c>
      <c r="K41" s="14">
        <v>24.9</v>
      </c>
      <c r="L41" s="14">
        <v>28</v>
      </c>
      <c r="M41" s="14">
        <v>31.5</v>
      </c>
      <c r="N41" s="14">
        <v>33.200000000000003</v>
      </c>
      <c r="O41" s="14">
        <v>31.2</v>
      </c>
      <c r="P41" s="14">
        <v>28.4</v>
      </c>
      <c r="Q41" s="14">
        <v>28.483333333333331</v>
      </c>
    </row>
    <row r="42" spans="1:17" s="37" customFormat="1" ht="16" thickBot="1" x14ac:dyDescent="0.4">
      <c r="A42" s="47">
        <v>67655</v>
      </c>
      <c r="B42" s="48">
        <v>3</v>
      </c>
      <c r="C42" s="48" t="s">
        <v>37</v>
      </c>
      <c r="D42" s="48">
        <v>98</v>
      </c>
      <c r="E42" s="24">
        <v>20</v>
      </c>
      <c r="F42" s="24">
        <v>20</v>
      </c>
      <c r="G42" s="24">
        <v>19</v>
      </c>
      <c r="H42" s="24">
        <v>19</v>
      </c>
      <c r="I42" s="24">
        <v>18</v>
      </c>
      <c r="J42" s="24">
        <v>18</v>
      </c>
      <c r="K42" s="24">
        <v>20</v>
      </c>
      <c r="L42" s="24">
        <v>21</v>
      </c>
      <c r="M42" s="24">
        <v>22</v>
      </c>
      <c r="N42" s="24">
        <v>21</v>
      </c>
      <c r="O42" s="24">
        <v>22</v>
      </c>
      <c r="P42" s="24">
        <v>22</v>
      </c>
      <c r="Q42" s="14">
        <v>20.166666666666668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8" s="37" customFormat="1" ht="16" thickBot="1" x14ac:dyDescent="0.4">
      <c r="A50" s="47">
        <v>67655</v>
      </c>
      <c r="B50" s="48">
        <v>4</v>
      </c>
      <c r="C50" s="48" t="s">
        <v>43</v>
      </c>
      <c r="D50" s="48">
        <v>1</v>
      </c>
      <c r="E50" s="14">
        <v>17.600000000000001</v>
      </c>
      <c r="F50" s="14">
        <v>17.5</v>
      </c>
      <c r="G50" s="15">
        <v>16.8</v>
      </c>
      <c r="H50" s="14">
        <v>14.4</v>
      </c>
      <c r="I50" s="14">
        <v>11.3</v>
      </c>
      <c r="J50" s="14">
        <v>8.6</v>
      </c>
      <c r="K50" s="14">
        <v>8</v>
      </c>
      <c r="L50" s="14">
        <v>11.1</v>
      </c>
      <c r="M50" s="14">
        <v>15.3</v>
      </c>
      <c r="N50" s="14">
        <v>18.100000000000001</v>
      </c>
      <c r="O50" s="14">
        <v>18.2</v>
      </c>
      <c r="P50" s="14">
        <v>17.7</v>
      </c>
      <c r="Q50" s="14">
        <f>AVERAGE(E50:P50)</f>
        <v>14.549999999999997</v>
      </c>
    </row>
    <row r="51" spans="1:18" s="37" customFormat="1" ht="16" thickBot="1" x14ac:dyDescent="0.4">
      <c r="A51" s="47">
        <v>67655</v>
      </c>
      <c r="B51" s="48">
        <v>4</v>
      </c>
      <c r="C51" s="48" t="s">
        <v>37</v>
      </c>
      <c r="D51" s="48">
        <v>98</v>
      </c>
      <c r="E51" s="14">
        <v>16</v>
      </c>
      <c r="F51" s="14">
        <v>18</v>
      </c>
      <c r="G51" s="14">
        <v>15</v>
      </c>
      <c r="H51" s="14">
        <v>17</v>
      </c>
      <c r="I51" s="14">
        <v>18</v>
      </c>
      <c r="J51" s="14">
        <v>17</v>
      </c>
      <c r="K51" s="14">
        <v>19</v>
      </c>
      <c r="L51" s="14">
        <v>18</v>
      </c>
      <c r="M51" s="14">
        <v>19</v>
      </c>
      <c r="N51" s="14">
        <v>17</v>
      </c>
      <c r="O51" s="14">
        <v>18</v>
      </c>
      <c r="P51" s="14">
        <v>17</v>
      </c>
      <c r="Q51" s="14">
        <f>AVERAGE(E51:P51)</f>
        <v>17.416666666666668</v>
      </c>
    </row>
    <row r="52" spans="1:18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8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8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8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8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8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8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8" s="37" customFormat="1" ht="16" thickBot="1" x14ac:dyDescent="0.4">
      <c r="A59" s="47">
        <v>67655</v>
      </c>
      <c r="B59" s="48">
        <v>5</v>
      </c>
      <c r="C59" s="48" t="s">
        <v>43</v>
      </c>
      <c r="D59" s="48">
        <v>1</v>
      </c>
      <c r="E59" s="14">
        <f>(E50+E41)/2</f>
        <v>22.8</v>
      </c>
      <c r="F59" s="14">
        <f t="shared" ref="F59:P59" si="0">(F50+F41)/2</f>
        <v>22.75</v>
      </c>
      <c r="G59" s="14">
        <f t="shared" si="0"/>
        <v>22.55</v>
      </c>
      <c r="H59" s="14">
        <f t="shared" si="0"/>
        <v>21.05</v>
      </c>
      <c r="I59" s="14">
        <f t="shared" si="0"/>
        <v>19.25</v>
      </c>
      <c r="J59" s="14">
        <f t="shared" si="0"/>
        <v>17</v>
      </c>
      <c r="K59" s="14">
        <f t="shared" si="0"/>
        <v>16.45</v>
      </c>
      <c r="L59" s="14">
        <f t="shared" si="0"/>
        <v>19.55</v>
      </c>
      <c r="M59" s="14">
        <f t="shared" si="0"/>
        <v>23.4</v>
      </c>
      <c r="N59" s="14">
        <f t="shared" si="0"/>
        <v>25.650000000000002</v>
      </c>
      <c r="O59" s="14">
        <f t="shared" si="0"/>
        <v>24.7</v>
      </c>
      <c r="P59" s="14">
        <f t="shared" si="0"/>
        <v>23.049999999999997</v>
      </c>
      <c r="Q59" s="14">
        <f>AVERAGE(E59:P59)</f>
        <v>21.516666666666666</v>
      </c>
      <c r="R59" s="209"/>
    </row>
    <row r="60" spans="1:18" s="37" customFormat="1" ht="16" thickBot="1" x14ac:dyDescent="0.4">
      <c r="A60" s="47">
        <v>67655</v>
      </c>
      <c r="B60" s="48">
        <v>5</v>
      </c>
      <c r="C60" s="48" t="s">
        <v>37</v>
      </c>
      <c r="D60" s="48">
        <v>98</v>
      </c>
      <c r="E60" s="14">
        <v>16</v>
      </c>
      <c r="F60" s="14">
        <v>18</v>
      </c>
      <c r="G60" s="14">
        <v>15</v>
      </c>
      <c r="H60" s="14">
        <v>17</v>
      </c>
      <c r="I60" s="14">
        <v>18</v>
      </c>
      <c r="J60" s="14">
        <v>17</v>
      </c>
      <c r="K60" s="14">
        <v>19</v>
      </c>
      <c r="L60" s="14">
        <v>18</v>
      </c>
      <c r="M60" s="14">
        <v>19</v>
      </c>
      <c r="N60" s="14">
        <v>17</v>
      </c>
      <c r="O60" s="14">
        <v>18</v>
      </c>
      <c r="P60" s="14">
        <v>17</v>
      </c>
      <c r="Q60" s="14">
        <v>17.416666666666668</v>
      </c>
    </row>
    <row r="61" spans="1:18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67655</v>
      </c>
      <c r="B69" s="6">
        <v>11</v>
      </c>
      <c r="C69" s="6" t="s">
        <v>47</v>
      </c>
      <c r="D69" s="6">
        <v>6</v>
      </c>
      <c r="E69" s="14">
        <v>12.2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6">
        <v>230.99999999999997</v>
      </c>
    </row>
    <row r="70" spans="1:17" s="3" customFormat="1" ht="16" thickBot="1" x14ac:dyDescent="0.4">
      <c r="A70" s="9">
        <v>67655</v>
      </c>
      <c r="B70" s="6">
        <v>11</v>
      </c>
      <c r="C70" s="6" t="s">
        <v>48</v>
      </c>
      <c r="D70" s="6">
        <v>7</v>
      </c>
      <c r="E70" s="14">
        <v>95.820000000000007</v>
      </c>
      <c r="F70" s="14">
        <v>62.519999999999996</v>
      </c>
      <c r="G70" s="14">
        <v>13.120000000000005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21.520000000000003</v>
      </c>
      <c r="P70" s="14">
        <v>84.640000000000015</v>
      </c>
      <c r="Q70" s="16">
        <v>484.66</v>
      </c>
    </row>
    <row r="71" spans="1:17" s="3" customFormat="1" ht="16" thickBot="1" x14ac:dyDescent="0.4">
      <c r="A71" s="9">
        <v>67655</v>
      </c>
      <c r="B71" s="6">
        <v>11</v>
      </c>
      <c r="C71" s="6" t="s">
        <v>49</v>
      </c>
      <c r="D71" s="6">
        <v>8</v>
      </c>
      <c r="E71" s="14">
        <v>219</v>
      </c>
      <c r="F71" s="15">
        <v>194.27999999999997</v>
      </c>
      <c r="G71" s="14">
        <v>115.11999999999999</v>
      </c>
      <c r="H71" s="14">
        <v>6.1828571428571353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11.779999999999994</v>
      </c>
      <c r="O71" s="14">
        <v>95.297142857142831</v>
      </c>
      <c r="P71" s="14">
        <v>174.48</v>
      </c>
      <c r="Q71" s="16">
        <v>790.37857142857126</v>
      </c>
    </row>
    <row r="72" spans="1:17" s="3" customFormat="1" ht="16" thickBot="1" x14ac:dyDescent="0.4">
      <c r="A72" s="9">
        <v>67655</v>
      </c>
      <c r="B72" s="6">
        <v>11</v>
      </c>
      <c r="C72" s="6" t="s">
        <v>50</v>
      </c>
      <c r="D72" s="6">
        <v>9</v>
      </c>
      <c r="E72" s="14">
        <v>219</v>
      </c>
      <c r="F72" s="14">
        <v>194.27999999999997</v>
      </c>
      <c r="G72" s="14">
        <v>115.11999999999999</v>
      </c>
      <c r="H72" s="14">
        <v>6.1828571428571353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11.779999999999994</v>
      </c>
      <c r="O72" s="14">
        <v>95.297142857142831</v>
      </c>
      <c r="P72" s="14">
        <v>174.48</v>
      </c>
      <c r="Q72" s="16">
        <v>790.37857142857126</v>
      </c>
    </row>
    <row r="73" spans="1:17" s="3" customFormat="1" ht="16" thickBot="1" x14ac:dyDescent="0.4">
      <c r="A73" s="9">
        <v>67655</v>
      </c>
      <c r="B73" s="6">
        <v>11</v>
      </c>
      <c r="C73" s="6" t="s">
        <v>51</v>
      </c>
      <c r="D73" s="6">
        <v>10</v>
      </c>
      <c r="E73" s="14">
        <v>260.64000000000004</v>
      </c>
      <c r="F73" s="15">
        <v>214.72</v>
      </c>
      <c r="G73" s="14">
        <v>152.90000000000003</v>
      </c>
      <c r="H73" s="14">
        <v>27.812857142857165</v>
      </c>
      <c r="I73" s="14">
        <v>0</v>
      </c>
      <c r="J73" s="14">
        <v>0</v>
      </c>
      <c r="K73" s="14">
        <v>0</v>
      </c>
      <c r="L73" s="14">
        <v>0</v>
      </c>
      <c r="M73" s="14">
        <v>3.7142857142857345E-2</v>
      </c>
      <c r="N73" s="14">
        <v>24.54000000000001</v>
      </c>
      <c r="O73" s="14">
        <v>168.24</v>
      </c>
      <c r="P73" s="14">
        <v>227.62000000000003</v>
      </c>
      <c r="Q73" s="16">
        <v>1015.9800000000001</v>
      </c>
    </row>
    <row r="74" spans="1:17" s="3" customFormat="1" ht="16" thickBot="1" x14ac:dyDescent="0.4">
      <c r="A74" s="9">
        <v>67655</v>
      </c>
      <c r="B74" s="6">
        <v>11</v>
      </c>
      <c r="C74" s="6" t="s">
        <v>52</v>
      </c>
      <c r="D74" s="6">
        <v>11</v>
      </c>
      <c r="E74" s="14">
        <v>435</v>
      </c>
      <c r="F74" s="14">
        <v>314.5</v>
      </c>
      <c r="G74" s="14">
        <v>251.8</v>
      </c>
      <c r="H74" s="14">
        <v>112.4</v>
      </c>
      <c r="I74" s="14">
        <v>23.9</v>
      </c>
      <c r="J74" s="14">
        <v>0</v>
      </c>
      <c r="K74" s="14">
        <v>0</v>
      </c>
      <c r="L74" s="15">
        <v>0</v>
      </c>
      <c r="M74" s="14">
        <v>7.9</v>
      </c>
      <c r="N74" s="14">
        <v>104.89999999999999</v>
      </c>
      <c r="O74" s="14">
        <v>493.3</v>
      </c>
      <c r="P74" s="14">
        <v>431.7</v>
      </c>
      <c r="Q74" s="16">
        <v>1411.2</v>
      </c>
    </row>
    <row r="75" spans="1:17" s="3" customFormat="1" ht="16" thickBot="1" x14ac:dyDescent="0.4">
      <c r="A75" s="9">
        <v>67655</v>
      </c>
      <c r="B75" s="6">
        <v>11</v>
      </c>
      <c r="C75" s="6" t="s">
        <v>37</v>
      </c>
      <c r="D75" s="6">
        <v>98</v>
      </c>
      <c r="E75" s="14">
        <v>24</v>
      </c>
      <c r="F75" s="14">
        <v>24</v>
      </c>
      <c r="G75" s="14">
        <v>24</v>
      </c>
      <c r="H75" s="14">
        <v>24</v>
      </c>
      <c r="I75" s="14">
        <v>24</v>
      </c>
      <c r="J75" s="14">
        <v>24</v>
      </c>
      <c r="K75" s="14">
        <v>24</v>
      </c>
      <c r="L75" s="14">
        <v>24</v>
      </c>
      <c r="M75" s="14">
        <v>24</v>
      </c>
      <c r="N75" s="14">
        <v>24</v>
      </c>
      <c r="O75" s="14">
        <v>24</v>
      </c>
      <c r="P75" s="14">
        <v>24</v>
      </c>
      <c r="Q75" s="14">
        <v>24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67655</v>
      </c>
      <c r="B81" s="6">
        <v>12</v>
      </c>
      <c r="C81" s="6" t="s">
        <v>39</v>
      </c>
      <c r="D81" s="6">
        <v>5</v>
      </c>
      <c r="E81" s="3">
        <v>18</v>
      </c>
      <c r="F81" s="14">
        <v>17</v>
      </c>
      <c r="G81" s="14">
        <v>15</v>
      </c>
      <c r="H81" s="14">
        <v>17</v>
      </c>
      <c r="I81" s="14">
        <v>17</v>
      </c>
      <c r="J81" s="14">
        <v>12</v>
      </c>
      <c r="K81" s="14">
        <v>8</v>
      </c>
      <c r="L81" s="15">
        <v>8</v>
      </c>
      <c r="M81" s="14">
        <v>8</v>
      </c>
      <c r="N81" s="14">
        <v>8</v>
      </c>
      <c r="O81" s="14">
        <v>16</v>
      </c>
      <c r="P81" s="14">
        <v>16</v>
      </c>
      <c r="Q81" s="14">
        <f>AVERAGE(E81:P81)</f>
        <v>13.333333333333334</v>
      </c>
    </row>
    <row r="82" spans="1:17" s="3" customFormat="1" ht="16" thickBot="1" x14ac:dyDescent="0.4">
      <c r="A82" s="9">
        <v>67655</v>
      </c>
      <c r="B82" s="6">
        <v>12</v>
      </c>
      <c r="C82" s="6" t="s">
        <v>37</v>
      </c>
      <c r="D82" s="6">
        <v>98</v>
      </c>
      <c r="E82" s="14">
        <v>20</v>
      </c>
      <c r="F82" s="14">
        <v>20</v>
      </c>
      <c r="G82" s="14">
        <v>19</v>
      </c>
      <c r="H82" s="14">
        <v>19</v>
      </c>
      <c r="I82" s="14">
        <v>18</v>
      </c>
      <c r="J82" s="14">
        <v>18</v>
      </c>
      <c r="K82" s="14">
        <v>20</v>
      </c>
      <c r="L82" s="14">
        <v>21</v>
      </c>
      <c r="M82" s="14">
        <v>22</v>
      </c>
      <c r="N82" s="14">
        <v>21</v>
      </c>
      <c r="O82" s="14">
        <v>22</v>
      </c>
      <c r="P82" s="14">
        <v>22</v>
      </c>
      <c r="Q82" s="14">
        <f>AVERAGE(E82:P82)</f>
        <v>20.166666666666668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4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67655</v>
      </c>
      <c r="B90" s="6">
        <v>12</v>
      </c>
      <c r="C90" s="6" t="s">
        <v>39</v>
      </c>
      <c r="D90" s="6">
        <v>5</v>
      </c>
      <c r="E90" s="14">
        <v>0</v>
      </c>
      <c r="F90" s="14">
        <v>1</v>
      </c>
      <c r="G90" s="14">
        <v>1</v>
      </c>
      <c r="H90" s="14">
        <v>1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15</v>
      </c>
      <c r="P90" s="14">
        <v>1</v>
      </c>
      <c r="Q90" s="14">
        <f>AVERAGE(E90:P90)</f>
        <v>1.5833333333333333</v>
      </c>
    </row>
    <row r="91" spans="1:17" s="3" customFormat="1" ht="16" thickBot="1" x14ac:dyDescent="0.4">
      <c r="A91" s="9">
        <v>67655</v>
      </c>
      <c r="B91" s="6">
        <v>12</v>
      </c>
      <c r="C91" s="6" t="s">
        <v>37</v>
      </c>
      <c r="D91" s="6">
        <v>98</v>
      </c>
      <c r="E91" s="14">
        <v>20</v>
      </c>
      <c r="F91" s="14">
        <v>20</v>
      </c>
      <c r="G91" s="14">
        <v>19</v>
      </c>
      <c r="H91" s="14">
        <v>19</v>
      </c>
      <c r="I91" s="14">
        <v>18</v>
      </c>
      <c r="J91" s="14">
        <v>18</v>
      </c>
      <c r="K91" s="14">
        <v>20</v>
      </c>
      <c r="L91" s="14">
        <v>21</v>
      </c>
      <c r="M91" s="14">
        <v>22</v>
      </c>
      <c r="N91" s="14">
        <v>21</v>
      </c>
      <c r="O91" s="14">
        <v>22</v>
      </c>
      <c r="P91" s="14">
        <v>22</v>
      </c>
      <c r="Q91" s="14">
        <f>AVERAGE(E91:P91)</f>
        <v>20.166666666666668</v>
      </c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7" customFormat="1" ht="16" thickBot="1" x14ac:dyDescent="0.4">
      <c r="A94" s="62"/>
      <c r="B94" s="65"/>
      <c r="C94" s="65"/>
      <c r="D94" s="65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67655</v>
      </c>
      <c r="B99" s="6">
        <v>12</v>
      </c>
      <c r="C99" s="6" t="s">
        <v>39</v>
      </c>
      <c r="D99" s="6">
        <v>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f>AVERAGE(E99:P99)</f>
        <v>0</v>
      </c>
    </row>
    <row r="100" spans="1:17" s="3" customFormat="1" ht="16" thickBot="1" x14ac:dyDescent="0.4">
      <c r="A100" s="9">
        <v>67655</v>
      </c>
      <c r="B100" s="6">
        <v>12</v>
      </c>
      <c r="C100" s="6" t="s">
        <v>37</v>
      </c>
      <c r="D100" s="6">
        <v>98</v>
      </c>
      <c r="E100" s="14">
        <v>20</v>
      </c>
      <c r="F100" s="14">
        <v>20</v>
      </c>
      <c r="G100" s="14">
        <v>19</v>
      </c>
      <c r="H100" s="14">
        <v>19</v>
      </c>
      <c r="I100" s="14">
        <v>18</v>
      </c>
      <c r="J100" s="14">
        <v>18</v>
      </c>
      <c r="K100" s="14">
        <v>20</v>
      </c>
      <c r="L100" s="14">
        <v>21</v>
      </c>
      <c r="M100" s="14">
        <v>22</v>
      </c>
      <c r="N100" s="14">
        <v>21</v>
      </c>
      <c r="O100" s="14">
        <v>22</v>
      </c>
      <c r="P100" s="14">
        <v>22</v>
      </c>
      <c r="Q100" s="16">
        <f>AVERAGE(E100:P100)</f>
        <v>20.166666666666668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67655</v>
      </c>
      <c r="B108" s="6">
        <v>12</v>
      </c>
      <c r="C108" s="6" t="s">
        <v>39</v>
      </c>
      <c r="D108" s="6">
        <v>5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6">
        <f>AVERAGE(E108:P108)</f>
        <v>0</v>
      </c>
    </row>
    <row r="109" spans="1:17" s="3" customFormat="1" ht="16" thickBot="1" x14ac:dyDescent="0.4">
      <c r="A109" s="9">
        <v>67655</v>
      </c>
      <c r="B109" s="6">
        <v>12</v>
      </c>
      <c r="C109" s="6" t="s">
        <v>37</v>
      </c>
      <c r="D109" s="6">
        <v>98</v>
      </c>
      <c r="E109" s="14">
        <v>20</v>
      </c>
      <c r="F109" s="14">
        <v>20</v>
      </c>
      <c r="G109" s="14">
        <v>19</v>
      </c>
      <c r="H109" s="14">
        <v>19</v>
      </c>
      <c r="I109" s="14">
        <v>18</v>
      </c>
      <c r="J109" s="14">
        <v>18</v>
      </c>
      <c r="K109" s="14">
        <v>20</v>
      </c>
      <c r="L109" s="14">
        <v>21</v>
      </c>
      <c r="M109" s="14">
        <v>22</v>
      </c>
      <c r="N109" s="14">
        <v>21</v>
      </c>
      <c r="O109" s="14">
        <v>22</v>
      </c>
      <c r="P109" s="14">
        <v>22</v>
      </c>
      <c r="Q109" s="16">
        <v>21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13" t="s">
        <v>23</v>
      </c>
      <c r="F116" s="13" t="s">
        <v>24</v>
      </c>
      <c r="G116" s="13" t="s">
        <v>25</v>
      </c>
      <c r="H116" s="13" t="s">
        <v>26</v>
      </c>
      <c r="I116" s="13" t="s">
        <v>27</v>
      </c>
      <c r="J116" s="13" t="s">
        <v>28</v>
      </c>
      <c r="K116" s="13" t="s">
        <v>29</v>
      </c>
      <c r="L116" s="13" t="s">
        <v>30</v>
      </c>
      <c r="M116" s="13" t="s">
        <v>31</v>
      </c>
      <c r="N116" s="13" t="s">
        <v>32</v>
      </c>
      <c r="O116" s="13" t="s">
        <v>33</v>
      </c>
      <c r="P116" s="13" t="s">
        <v>34</v>
      </c>
      <c r="Q116" s="13" t="s">
        <v>35</v>
      </c>
    </row>
    <row r="117" spans="1:17" s="3" customFormat="1" ht="16" thickBot="1" x14ac:dyDescent="0.4">
      <c r="A117" s="9">
        <v>67655</v>
      </c>
      <c r="B117" s="6">
        <v>14</v>
      </c>
      <c r="C117" s="6" t="s">
        <v>39</v>
      </c>
      <c r="D117" s="6">
        <v>5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</row>
    <row r="118" spans="1:17" s="3" customFormat="1" ht="16" thickBot="1" x14ac:dyDescent="0.4">
      <c r="A118" s="9">
        <v>67655</v>
      </c>
      <c r="B118" s="6">
        <v>14</v>
      </c>
      <c r="C118" s="6" t="s">
        <v>37</v>
      </c>
      <c r="D118" s="6">
        <v>98</v>
      </c>
      <c r="E118" s="18">
        <v>20</v>
      </c>
      <c r="F118" s="18">
        <v>20</v>
      </c>
      <c r="G118" s="18">
        <v>19</v>
      </c>
      <c r="H118" s="18">
        <v>19</v>
      </c>
      <c r="I118" s="18">
        <v>18</v>
      </c>
      <c r="J118" s="18">
        <v>18</v>
      </c>
      <c r="K118" s="18">
        <v>20</v>
      </c>
      <c r="L118" s="18">
        <v>21</v>
      </c>
      <c r="M118" s="18">
        <v>22</v>
      </c>
      <c r="N118" s="18">
        <v>21</v>
      </c>
      <c r="O118" s="18">
        <v>22</v>
      </c>
      <c r="P118" s="18">
        <v>22</v>
      </c>
      <c r="Q118" s="18"/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67655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</row>
    <row r="127" spans="1:17" s="3" customFormat="1" ht="16" thickBot="1" x14ac:dyDescent="0.4">
      <c r="A127" s="9">
        <v>67655</v>
      </c>
      <c r="B127" s="6">
        <v>15</v>
      </c>
      <c r="C127" s="6" t="s">
        <v>37</v>
      </c>
      <c r="D127" s="6">
        <v>98</v>
      </c>
      <c r="E127" s="14">
        <v>16</v>
      </c>
      <c r="F127" s="14">
        <v>18</v>
      </c>
      <c r="G127" s="15">
        <v>15</v>
      </c>
      <c r="H127" s="14">
        <v>17</v>
      </c>
      <c r="I127" s="14">
        <v>18</v>
      </c>
      <c r="J127" s="14">
        <v>17</v>
      </c>
      <c r="K127" s="14">
        <v>19</v>
      </c>
      <c r="L127" s="14">
        <v>18</v>
      </c>
      <c r="M127" s="14">
        <v>19</v>
      </c>
      <c r="N127" s="14">
        <v>17</v>
      </c>
      <c r="O127" s="15">
        <v>18</v>
      </c>
      <c r="P127" s="14">
        <v>17</v>
      </c>
      <c r="Q127" s="14"/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8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8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8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8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8" s="3" customFormat="1" ht="16" thickBot="1" x14ac:dyDescent="0.4">
      <c r="A135" s="9">
        <v>67655</v>
      </c>
      <c r="B135" s="6">
        <v>16</v>
      </c>
      <c r="C135" s="6" t="s">
        <v>39</v>
      </c>
      <c r="D135" s="6">
        <v>5</v>
      </c>
      <c r="E135" s="14">
        <v>24</v>
      </c>
      <c r="F135" s="14">
        <v>23</v>
      </c>
      <c r="G135" s="14">
        <v>21</v>
      </c>
      <c r="H135" s="14">
        <v>10</v>
      </c>
      <c r="I135" s="14">
        <v>2</v>
      </c>
      <c r="J135" s="14">
        <v>0</v>
      </c>
      <c r="K135" s="14">
        <v>0</v>
      </c>
      <c r="L135" s="15">
        <v>0</v>
      </c>
      <c r="M135" s="14">
        <v>1</v>
      </c>
      <c r="N135" s="14">
        <v>12</v>
      </c>
      <c r="O135" s="14">
        <v>20</v>
      </c>
      <c r="P135" s="14">
        <v>22</v>
      </c>
      <c r="Q135" s="14">
        <f>SUM(E135:P135)</f>
        <v>135</v>
      </c>
      <c r="R135" s="18"/>
    </row>
    <row r="136" spans="1:18" s="3" customFormat="1" ht="16" thickBot="1" x14ac:dyDescent="0.4">
      <c r="A136" s="9">
        <v>67655</v>
      </c>
      <c r="B136" s="6">
        <v>16</v>
      </c>
      <c r="C136" s="6" t="s">
        <v>37</v>
      </c>
      <c r="D136" s="6">
        <v>98</v>
      </c>
      <c r="E136" s="24">
        <v>24</v>
      </c>
      <c r="F136" s="24">
        <v>24</v>
      </c>
      <c r="G136" s="24">
        <v>24</v>
      </c>
      <c r="H136" s="24">
        <v>24</v>
      </c>
      <c r="I136" s="24">
        <v>24</v>
      </c>
      <c r="J136" s="24">
        <v>24</v>
      </c>
      <c r="K136" s="24">
        <v>24</v>
      </c>
      <c r="L136" s="24">
        <v>24</v>
      </c>
      <c r="M136" s="24">
        <v>24</v>
      </c>
      <c r="N136" s="24">
        <v>24</v>
      </c>
      <c r="O136" s="24">
        <v>24</v>
      </c>
      <c r="P136" s="24">
        <v>24</v>
      </c>
      <c r="Q136" s="24">
        <v>24</v>
      </c>
    </row>
    <row r="137" spans="1:18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8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8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8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8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8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8" s="3" customFormat="1" ht="16" thickBot="1" x14ac:dyDescent="0.4">
      <c r="A144" s="9">
        <v>67655</v>
      </c>
      <c r="B144" s="6">
        <v>16</v>
      </c>
      <c r="C144" s="6" t="s">
        <v>39</v>
      </c>
      <c r="D144" s="6">
        <v>5</v>
      </c>
      <c r="E144" s="14">
        <v>24</v>
      </c>
      <c r="F144" s="14">
        <v>23</v>
      </c>
      <c r="G144" s="14">
        <v>19</v>
      </c>
      <c r="H144" s="14">
        <v>8</v>
      </c>
      <c r="I144" s="14">
        <v>2</v>
      </c>
      <c r="J144" s="14">
        <v>0</v>
      </c>
      <c r="K144" s="14">
        <v>0</v>
      </c>
      <c r="L144" s="15">
        <v>0</v>
      </c>
      <c r="M144" s="14">
        <v>0</v>
      </c>
      <c r="N144" s="14">
        <v>10</v>
      </c>
      <c r="O144" s="14">
        <v>20</v>
      </c>
      <c r="P144" s="14">
        <v>22</v>
      </c>
      <c r="Q144" s="14">
        <f>SUM(E144:P144)</f>
        <v>128</v>
      </c>
      <c r="R144" s="18"/>
    </row>
    <row r="145" spans="1:17" s="3" customFormat="1" ht="16" thickBot="1" x14ac:dyDescent="0.4">
      <c r="A145" s="9">
        <v>67655</v>
      </c>
      <c r="B145" s="6">
        <v>16</v>
      </c>
      <c r="C145" s="6" t="s">
        <v>37</v>
      </c>
      <c r="D145" s="6">
        <v>98</v>
      </c>
      <c r="E145" s="14">
        <v>24</v>
      </c>
      <c r="F145" s="15">
        <v>24</v>
      </c>
      <c r="G145" s="14">
        <v>24</v>
      </c>
      <c r="H145" s="14">
        <v>24</v>
      </c>
      <c r="I145" s="15">
        <v>24</v>
      </c>
      <c r="J145" s="14">
        <v>24</v>
      </c>
      <c r="K145" s="14">
        <v>24</v>
      </c>
      <c r="L145" s="14">
        <v>24</v>
      </c>
      <c r="M145" s="14">
        <v>24</v>
      </c>
      <c r="N145" s="14">
        <v>24</v>
      </c>
      <c r="O145" s="14">
        <v>24</v>
      </c>
      <c r="P145" s="14">
        <v>24</v>
      </c>
      <c r="Q145" s="14">
        <v>24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67655</v>
      </c>
      <c r="B153" s="6">
        <v>16</v>
      </c>
      <c r="C153" s="6" t="s">
        <v>39</v>
      </c>
      <c r="D153" s="6">
        <v>5</v>
      </c>
      <c r="E153" s="14">
        <v>19</v>
      </c>
      <c r="F153" s="14">
        <v>14</v>
      </c>
      <c r="G153" s="14">
        <v>12</v>
      </c>
      <c r="H153" s="14">
        <v>1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1</v>
      </c>
      <c r="O153" s="14">
        <v>9</v>
      </c>
      <c r="P153" s="14">
        <v>19</v>
      </c>
      <c r="Q153" s="14">
        <v>119</v>
      </c>
    </row>
    <row r="154" spans="1:17" s="3" customFormat="1" ht="16" thickBot="1" x14ac:dyDescent="0.4">
      <c r="A154" s="9">
        <v>67655</v>
      </c>
      <c r="B154" s="6">
        <v>16</v>
      </c>
      <c r="C154" s="6" t="s">
        <v>37</v>
      </c>
      <c r="D154" s="6">
        <v>98</v>
      </c>
      <c r="E154" s="14">
        <v>24</v>
      </c>
      <c r="F154" s="15">
        <v>24</v>
      </c>
      <c r="G154" s="14">
        <v>24</v>
      </c>
      <c r="H154" s="14">
        <v>24</v>
      </c>
      <c r="I154" s="15">
        <v>24</v>
      </c>
      <c r="J154" s="14">
        <v>24</v>
      </c>
      <c r="K154" s="14">
        <v>24</v>
      </c>
      <c r="L154" s="14">
        <v>24</v>
      </c>
      <c r="M154" s="14">
        <v>24</v>
      </c>
      <c r="N154" s="14">
        <v>24</v>
      </c>
      <c r="O154" s="14">
        <v>24</v>
      </c>
      <c r="P154" s="14">
        <v>24</v>
      </c>
      <c r="Q154" s="14">
        <v>24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67655</v>
      </c>
      <c r="B162" s="6">
        <v>16</v>
      </c>
      <c r="C162" s="6" t="s">
        <v>39</v>
      </c>
      <c r="D162" s="6">
        <v>5</v>
      </c>
      <c r="E162" s="16">
        <v>19</v>
      </c>
      <c r="F162" s="16">
        <v>14</v>
      </c>
      <c r="G162" s="16">
        <v>12</v>
      </c>
      <c r="H162" s="16">
        <v>1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1</v>
      </c>
      <c r="O162" s="16">
        <v>9</v>
      </c>
      <c r="P162" s="16">
        <v>19</v>
      </c>
      <c r="Q162" s="16">
        <f>SUM(E162:P162)</f>
        <v>75</v>
      </c>
      <c r="R162" s="18"/>
    </row>
    <row r="163" spans="1:18" s="3" customFormat="1" ht="16" thickBot="1" x14ac:dyDescent="0.4">
      <c r="A163" s="9">
        <v>67655</v>
      </c>
      <c r="B163" s="6">
        <v>16</v>
      </c>
      <c r="C163" s="6" t="s">
        <v>37</v>
      </c>
      <c r="D163" s="6">
        <v>98</v>
      </c>
      <c r="E163" s="14">
        <v>24</v>
      </c>
      <c r="F163" s="15">
        <v>24</v>
      </c>
      <c r="G163" s="14">
        <v>24</v>
      </c>
      <c r="H163" s="14">
        <v>24</v>
      </c>
      <c r="I163" s="15">
        <v>24</v>
      </c>
      <c r="J163" s="14">
        <v>24</v>
      </c>
      <c r="K163" s="14">
        <v>24</v>
      </c>
      <c r="L163" s="14">
        <v>24</v>
      </c>
      <c r="M163" s="14">
        <v>24</v>
      </c>
      <c r="N163" s="14">
        <v>24</v>
      </c>
      <c r="O163" s="14">
        <v>24</v>
      </c>
      <c r="P163" s="14">
        <v>24</v>
      </c>
      <c r="Q163" s="14">
        <v>24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67655</v>
      </c>
      <c r="B171" s="6">
        <v>16</v>
      </c>
      <c r="C171" s="6" t="s">
        <v>39</v>
      </c>
      <c r="D171" s="6">
        <v>5</v>
      </c>
      <c r="E171" s="16">
        <v>17</v>
      </c>
      <c r="F171" s="16">
        <v>11</v>
      </c>
      <c r="G171" s="16">
        <v>5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7</v>
      </c>
      <c r="P171" s="16">
        <v>13</v>
      </c>
      <c r="Q171" s="16">
        <f>SUM(E171:P171)</f>
        <v>53</v>
      </c>
      <c r="R171" s="18"/>
    </row>
    <row r="172" spans="1:18" s="3" customFormat="1" ht="16" thickBot="1" x14ac:dyDescent="0.4">
      <c r="A172" s="9">
        <v>67655</v>
      </c>
      <c r="B172" s="6">
        <v>16</v>
      </c>
      <c r="C172" s="6" t="s">
        <v>37</v>
      </c>
      <c r="D172" s="6">
        <v>98</v>
      </c>
      <c r="E172" s="14">
        <v>24</v>
      </c>
      <c r="F172" s="15">
        <v>24</v>
      </c>
      <c r="G172" s="14">
        <v>24</v>
      </c>
      <c r="H172" s="14">
        <v>24</v>
      </c>
      <c r="I172" s="15">
        <v>24</v>
      </c>
      <c r="J172" s="14">
        <v>24</v>
      </c>
      <c r="K172" s="14">
        <v>24</v>
      </c>
      <c r="L172" s="14">
        <v>24</v>
      </c>
      <c r="M172" s="14">
        <v>24</v>
      </c>
      <c r="N172" s="14">
        <v>24</v>
      </c>
      <c r="O172" s="14">
        <v>24</v>
      </c>
      <c r="P172" s="14">
        <v>24</v>
      </c>
      <c r="Q172" s="14">
        <v>24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67655</v>
      </c>
      <c r="B182" s="6">
        <v>20</v>
      </c>
      <c r="C182" s="6" t="s">
        <v>70</v>
      </c>
      <c r="D182" s="6">
        <v>2</v>
      </c>
      <c r="E182" s="24">
        <v>30.4</v>
      </c>
      <c r="F182" s="24">
        <v>31.3</v>
      </c>
      <c r="G182" s="24">
        <v>30</v>
      </c>
      <c r="H182" s="24">
        <v>29.4</v>
      </c>
      <c r="I182" s="25">
        <v>28.3</v>
      </c>
      <c r="J182" s="24">
        <v>26.6</v>
      </c>
      <c r="K182" s="24">
        <v>28.5</v>
      </c>
      <c r="L182" s="24">
        <v>29.7</v>
      </c>
      <c r="M182" s="24">
        <v>35.200000000000003</v>
      </c>
      <c r="N182" s="25">
        <v>34.9</v>
      </c>
      <c r="O182" s="24">
        <v>33.6</v>
      </c>
      <c r="P182" s="24">
        <v>30.6</v>
      </c>
      <c r="Q182" s="14">
        <f>AVERAGE(E182:P182)</f>
        <v>30.708333333333332</v>
      </c>
    </row>
    <row r="183" spans="1:17" s="3" customFormat="1" ht="16" thickBot="1" x14ac:dyDescent="0.4">
      <c r="A183" s="9">
        <v>67655</v>
      </c>
      <c r="B183" s="6">
        <v>20</v>
      </c>
      <c r="C183" s="6" t="s">
        <v>71</v>
      </c>
      <c r="D183" s="6">
        <v>15</v>
      </c>
      <c r="E183" s="149">
        <v>2016</v>
      </c>
      <c r="F183" s="149">
        <v>1992</v>
      </c>
      <c r="G183" s="149">
        <v>2002</v>
      </c>
      <c r="H183" s="149">
        <v>1995</v>
      </c>
      <c r="I183" s="149">
        <v>1998</v>
      </c>
      <c r="J183" s="149">
        <v>2012</v>
      </c>
      <c r="K183" s="149">
        <v>2002</v>
      </c>
      <c r="L183" s="149">
        <v>1996</v>
      </c>
      <c r="M183" s="149">
        <v>2016</v>
      </c>
      <c r="N183" s="149">
        <v>2019</v>
      </c>
      <c r="O183" s="149">
        <v>2014</v>
      </c>
      <c r="P183" s="149">
        <v>2019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67655</v>
      </c>
      <c r="B191" s="6">
        <v>21</v>
      </c>
      <c r="C191" s="6" t="s">
        <v>73</v>
      </c>
      <c r="D191" s="6"/>
      <c r="E191" s="14">
        <v>16.5</v>
      </c>
      <c r="F191" s="14">
        <v>16.399999999999999</v>
      </c>
      <c r="G191" s="14">
        <v>15.1</v>
      </c>
      <c r="H191" s="14">
        <v>12.6</v>
      </c>
      <c r="I191" s="14">
        <v>9.1999999999999993</v>
      </c>
      <c r="J191" s="15">
        <v>6.9</v>
      </c>
      <c r="K191" s="14">
        <v>5.4</v>
      </c>
      <c r="L191" s="14">
        <v>8.6</v>
      </c>
      <c r="M191" s="14">
        <v>12</v>
      </c>
      <c r="N191" s="14">
        <v>16.2</v>
      </c>
      <c r="O191" s="14">
        <v>15.5</v>
      </c>
      <c r="P191" s="14">
        <v>14.9</v>
      </c>
      <c r="Q191" s="14">
        <f>AVERAGE(E191:P191)</f>
        <v>12.441666666666668</v>
      </c>
    </row>
    <row r="192" spans="1:17" s="3" customFormat="1" ht="16" thickBot="1" x14ac:dyDescent="0.4">
      <c r="A192" s="9">
        <v>67655</v>
      </c>
      <c r="B192" s="6">
        <v>21</v>
      </c>
      <c r="C192" s="6" t="s">
        <v>74</v>
      </c>
      <c r="D192" s="6">
        <v>16</v>
      </c>
      <c r="E192" s="149">
        <v>2010</v>
      </c>
      <c r="F192" s="149">
        <v>2008</v>
      </c>
      <c r="G192" s="149">
        <v>1994</v>
      </c>
      <c r="H192" s="149">
        <v>2009</v>
      </c>
      <c r="I192" s="149">
        <v>1994</v>
      </c>
      <c r="J192" s="149">
        <v>2019</v>
      </c>
      <c r="K192" s="149">
        <v>2019</v>
      </c>
      <c r="L192" s="149">
        <v>2000</v>
      </c>
      <c r="M192" s="149">
        <v>2019</v>
      </c>
      <c r="N192" s="149">
        <v>1999</v>
      </c>
      <c r="O192" s="149">
        <v>2007</v>
      </c>
      <c r="P192" s="149">
        <v>2016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67655</v>
      </c>
      <c r="B200" s="48">
        <v>22</v>
      </c>
      <c r="C200" s="48" t="s">
        <v>70</v>
      </c>
      <c r="D200" s="48">
        <v>2</v>
      </c>
      <c r="E200" s="51">
        <v>36</v>
      </c>
      <c r="F200" s="51">
        <v>35</v>
      </c>
      <c r="G200" s="51">
        <v>34.799999999999997</v>
      </c>
      <c r="H200" s="51">
        <v>33.5</v>
      </c>
      <c r="I200" s="51">
        <v>34.4</v>
      </c>
      <c r="J200" s="51">
        <v>30.7</v>
      </c>
      <c r="K200" s="51">
        <v>32.6</v>
      </c>
      <c r="L200" s="51">
        <v>35.5</v>
      </c>
      <c r="M200" s="51">
        <v>37.9</v>
      </c>
      <c r="N200" s="51">
        <v>38</v>
      </c>
      <c r="O200" s="51">
        <v>39</v>
      </c>
      <c r="P200" s="51">
        <v>35.9</v>
      </c>
      <c r="Q200" s="51">
        <f>AVERAGE(E200:P200)</f>
        <v>35.274999999999999</v>
      </c>
    </row>
    <row r="201" spans="1:17" s="46" customFormat="1" ht="16" thickBot="1" x14ac:dyDescent="0.4">
      <c r="A201" s="47">
        <v>67655</v>
      </c>
      <c r="B201" s="48">
        <v>22</v>
      </c>
      <c r="C201" s="48" t="s">
        <v>71</v>
      </c>
      <c r="D201" s="48">
        <v>15</v>
      </c>
      <c r="E201" s="130" t="s">
        <v>294</v>
      </c>
      <c r="F201" s="130" t="s">
        <v>708</v>
      </c>
      <c r="G201" s="130" t="s">
        <v>709</v>
      </c>
      <c r="H201" s="130" t="s">
        <v>165</v>
      </c>
      <c r="I201" s="130" t="s">
        <v>681</v>
      </c>
      <c r="J201" s="130" t="s">
        <v>321</v>
      </c>
      <c r="K201" s="130" t="s">
        <v>510</v>
      </c>
      <c r="L201" s="130" t="s">
        <v>710</v>
      </c>
      <c r="M201" s="130" t="s">
        <v>437</v>
      </c>
      <c r="N201" s="187" t="s">
        <v>666</v>
      </c>
      <c r="O201" s="130" t="s">
        <v>344</v>
      </c>
      <c r="P201" s="187" t="s">
        <v>146</v>
      </c>
      <c r="Q201" s="130"/>
    </row>
    <row r="202" spans="1:17" s="3" customFormat="1" ht="16" thickBot="1" x14ac:dyDescent="0.4">
      <c r="A202" s="9"/>
      <c r="B202" s="6"/>
      <c r="C202" s="6"/>
      <c r="D202" s="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67655</v>
      </c>
      <c r="B209" s="48">
        <v>23</v>
      </c>
      <c r="C209" s="48" t="s">
        <v>73</v>
      </c>
      <c r="D209" s="48">
        <v>2</v>
      </c>
      <c r="E209" s="51">
        <v>9.5</v>
      </c>
      <c r="F209" s="51">
        <v>10</v>
      </c>
      <c r="G209" s="51">
        <v>9.3000000000000007</v>
      </c>
      <c r="H209" s="51">
        <v>7.1</v>
      </c>
      <c r="I209" s="51">
        <v>1</v>
      </c>
      <c r="J209" s="51">
        <v>0.3</v>
      </c>
      <c r="K209" s="51">
        <v>0</v>
      </c>
      <c r="L209" s="51">
        <v>2</v>
      </c>
      <c r="M209" s="51">
        <v>2</v>
      </c>
      <c r="N209" s="51">
        <v>8</v>
      </c>
      <c r="O209" s="51">
        <v>8.5</v>
      </c>
      <c r="P209" s="51">
        <v>10</v>
      </c>
      <c r="Q209" s="51">
        <f>AVERAGE(E209:P209)</f>
        <v>5.6416666666666657</v>
      </c>
    </row>
    <row r="210" spans="1:17" s="46" customFormat="1" ht="16" thickBot="1" x14ac:dyDescent="0.4">
      <c r="A210" s="47">
        <v>67655</v>
      </c>
      <c r="B210" s="48">
        <v>23</v>
      </c>
      <c r="C210" s="48" t="s">
        <v>74</v>
      </c>
      <c r="D210" s="48">
        <v>16</v>
      </c>
      <c r="E210" s="130" t="s">
        <v>711</v>
      </c>
      <c r="F210" s="130" t="s">
        <v>206</v>
      </c>
      <c r="G210" s="130" t="s">
        <v>404</v>
      </c>
      <c r="H210" s="130" t="s">
        <v>712</v>
      </c>
      <c r="I210" s="130" t="s">
        <v>263</v>
      </c>
      <c r="J210" s="130" t="s">
        <v>429</v>
      </c>
      <c r="K210" s="130" t="s">
        <v>713</v>
      </c>
      <c r="L210" s="130" t="s">
        <v>372</v>
      </c>
      <c r="M210" s="130" t="s">
        <v>181</v>
      </c>
      <c r="N210" s="130" t="s">
        <v>574</v>
      </c>
      <c r="O210" s="130" t="s">
        <v>380</v>
      </c>
      <c r="P210" s="130" t="s">
        <v>714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47"/>
      <c r="B212" s="48"/>
      <c r="C212" s="48"/>
      <c r="D212" s="48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67655</v>
      </c>
      <c r="B218" s="6">
        <v>24</v>
      </c>
      <c r="C218" s="6" t="s">
        <v>70</v>
      </c>
      <c r="D218" s="6">
        <v>2</v>
      </c>
      <c r="E218" s="51">
        <v>99</v>
      </c>
      <c r="F218" s="51">
        <v>98</v>
      </c>
      <c r="G218" s="51">
        <v>102</v>
      </c>
      <c r="H218" s="51">
        <v>47</v>
      </c>
      <c r="I218" s="51">
        <v>18</v>
      </c>
      <c r="J218" s="51">
        <v>2</v>
      </c>
      <c r="K218" s="51">
        <v>0</v>
      </c>
      <c r="L218" s="51">
        <v>0</v>
      </c>
      <c r="M218" s="51">
        <v>6</v>
      </c>
      <c r="N218" s="51">
        <v>50</v>
      </c>
      <c r="O218" s="51">
        <v>110</v>
      </c>
      <c r="P218" s="55">
        <v>99</v>
      </c>
      <c r="Q218" s="51">
        <f>SUM(E218:P218)</f>
        <v>631</v>
      </c>
    </row>
    <row r="219" spans="1:17" s="3" customFormat="1" ht="16" thickBot="1" x14ac:dyDescent="0.4">
      <c r="A219" s="9">
        <v>67655</v>
      </c>
      <c r="B219" s="6">
        <v>24</v>
      </c>
      <c r="C219" s="6" t="s">
        <v>71</v>
      </c>
      <c r="D219" s="6">
        <v>15</v>
      </c>
      <c r="E219" s="188" t="s">
        <v>439</v>
      </c>
      <c r="F219" s="188" t="s">
        <v>715</v>
      </c>
      <c r="G219" s="188" t="s">
        <v>716</v>
      </c>
      <c r="H219" s="188" t="s">
        <v>378</v>
      </c>
      <c r="I219" s="189" t="s">
        <v>628</v>
      </c>
      <c r="J219" s="188" t="s">
        <v>272</v>
      </c>
      <c r="K219" s="188" t="s">
        <v>261</v>
      </c>
      <c r="L219" s="188" t="s">
        <v>261</v>
      </c>
      <c r="M219" s="188" t="s">
        <v>717</v>
      </c>
      <c r="N219" s="188" t="s">
        <v>193</v>
      </c>
      <c r="O219" s="188" t="s">
        <v>333</v>
      </c>
      <c r="P219" s="188" t="s">
        <v>614</v>
      </c>
      <c r="Q219" s="51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pans="1:17" x14ac:dyDescent="0.3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</row>
    <row r="226" spans="1:17" x14ac:dyDescent="0.3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</row>
    <row r="227" spans="1:17" x14ac:dyDescent="0.3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</row>
    <row r="228" spans="1:17" x14ac:dyDescent="0.3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</row>
    <row r="229" spans="1:17" x14ac:dyDescent="0.3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</row>
    <row r="230" spans="1:17" x14ac:dyDescent="0.3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</row>
    <row r="231" spans="1:17" x14ac:dyDescent="0.3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</row>
    <row r="232" spans="1:17" x14ac:dyDescent="0.3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</row>
    <row r="233" spans="1:17" x14ac:dyDescent="0.3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</row>
    <row r="234" spans="1:17" x14ac:dyDescent="0.3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</row>
    <row r="235" spans="1:17" x14ac:dyDescent="0.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</row>
    <row r="236" spans="1:17" x14ac:dyDescent="0.3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</row>
    <row r="237" spans="1:17" x14ac:dyDescent="0.3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</row>
    <row r="238" spans="1:17" x14ac:dyDescent="0.3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</row>
    <row r="239" spans="1:17" x14ac:dyDescent="0.3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x14ac:dyDescent="0.3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x14ac:dyDescent="0.3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x14ac:dyDescent="0.3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x14ac:dyDescent="0.3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x14ac:dyDescent="0.3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x14ac:dyDescent="0.3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x14ac:dyDescent="0.3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x14ac:dyDescent="0.3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</sheetData>
  <mergeCells count="4">
    <mergeCell ref="A1:B1"/>
    <mergeCell ref="A2:B2"/>
    <mergeCell ref="A4:B4"/>
    <mergeCell ref="A12:B12"/>
  </mergeCells>
  <pageMargins left="0.7" right="0.7" top="0.75" bottom="0.75" header="0.3" footer="0.3"/>
  <ignoredErrors>
    <ignoredError sqref="Q23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46"/>
  <sheetViews>
    <sheetView topLeftCell="F1" workbookViewId="0">
      <selection sqref="A1:XFD1048576"/>
    </sheetView>
  </sheetViews>
  <sheetFormatPr defaultColWidth="8.90625" defaultRowHeight="14.5" x14ac:dyDescent="0.35"/>
  <cols>
    <col min="1" max="1" width="18.6328125" style="95" customWidth="1"/>
    <col min="2" max="2" width="71" style="96" customWidth="1"/>
    <col min="3" max="3" width="19.6328125" style="96" customWidth="1"/>
    <col min="4" max="4" width="18.6328125" style="96" customWidth="1"/>
    <col min="5" max="17" width="11.6328125" style="97" customWidth="1"/>
    <col min="18" max="18" width="8.90625" style="66"/>
    <col min="19" max="256" width="8.90625" style="85"/>
    <col min="257" max="257" width="18.6328125" style="85" customWidth="1"/>
    <col min="258" max="258" width="71" style="85" customWidth="1"/>
    <col min="259" max="259" width="19.6328125" style="85" customWidth="1"/>
    <col min="260" max="260" width="18.6328125" style="85" customWidth="1"/>
    <col min="261" max="273" width="11.6328125" style="85" customWidth="1"/>
    <col min="274" max="512" width="8.90625" style="85"/>
    <col min="513" max="513" width="18.6328125" style="85" customWidth="1"/>
    <col min="514" max="514" width="71" style="85" customWidth="1"/>
    <col min="515" max="515" width="19.6328125" style="85" customWidth="1"/>
    <col min="516" max="516" width="18.6328125" style="85" customWidth="1"/>
    <col min="517" max="529" width="11.6328125" style="85" customWidth="1"/>
    <col min="530" max="768" width="8.90625" style="85"/>
    <col min="769" max="769" width="18.6328125" style="85" customWidth="1"/>
    <col min="770" max="770" width="71" style="85" customWidth="1"/>
    <col min="771" max="771" width="19.6328125" style="85" customWidth="1"/>
    <col min="772" max="772" width="18.6328125" style="85" customWidth="1"/>
    <col min="773" max="785" width="11.6328125" style="85" customWidth="1"/>
    <col min="786" max="1024" width="8.90625" style="85"/>
    <col min="1025" max="1025" width="18.6328125" style="85" customWidth="1"/>
    <col min="1026" max="1026" width="71" style="85" customWidth="1"/>
    <col min="1027" max="1027" width="19.6328125" style="85" customWidth="1"/>
    <col min="1028" max="1028" width="18.6328125" style="85" customWidth="1"/>
    <col min="1029" max="1041" width="11.6328125" style="85" customWidth="1"/>
    <col min="1042" max="1280" width="8.90625" style="85"/>
    <col min="1281" max="1281" width="18.6328125" style="85" customWidth="1"/>
    <col min="1282" max="1282" width="71" style="85" customWidth="1"/>
    <col min="1283" max="1283" width="19.6328125" style="85" customWidth="1"/>
    <col min="1284" max="1284" width="18.6328125" style="85" customWidth="1"/>
    <col min="1285" max="1297" width="11.6328125" style="85" customWidth="1"/>
    <col min="1298" max="1536" width="8.90625" style="85"/>
    <col min="1537" max="1537" width="18.6328125" style="85" customWidth="1"/>
    <col min="1538" max="1538" width="71" style="85" customWidth="1"/>
    <col min="1539" max="1539" width="19.6328125" style="85" customWidth="1"/>
    <col min="1540" max="1540" width="18.6328125" style="85" customWidth="1"/>
    <col min="1541" max="1553" width="11.6328125" style="85" customWidth="1"/>
    <col min="1554" max="1792" width="8.90625" style="85"/>
    <col min="1793" max="1793" width="18.6328125" style="85" customWidth="1"/>
    <col min="1794" max="1794" width="71" style="85" customWidth="1"/>
    <col min="1795" max="1795" width="19.6328125" style="85" customWidth="1"/>
    <col min="1796" max="1796" width="18.6328125" style="85" customWidth="1"/>
    <col min="1797" max="1809" width="11.6328125" style="85" customWidth="1"/>
    <col min="1810" max="2048" width="8.90625" style="85"/>
    <col min="2049" max="2049" width="18.6328125" style="85" customWidth="1"/>
    <col min="2050" max="2050" width="71" style="85" customWidth="1"/>
    <col min="2051" max="2051" width="19.6328125" style="85" customWidth="1"/>
    <col min="2052" max="2052" width="18.6328125" style="85" customWidth="1"/>
    <col min="2053" max="2065" width="11.6328125" style="85" customWidth="1"/>
    <col min="2066" max="2304" width="8.90625" style="85"/>
    <col min="2305" max="2305" width="18.6328125" style="85" customWidth="1"/>
    <col min="2306" max="2306" width="71" style="85" customWidth="1"/>
    <col min="2307" max="2307" width="19.6328125" style="85" customWidth="1"/>
    <col min="2308" max="2308" width="18.6328125" style="85" customWidth="1"/>
    <col min="2309" max="2321" width="11.6328125" style="85" customWidth="1"/>
    <col min="2322" max="2560" width="8.90625" style="85"/>
    <col min="2561" max="2561" width="18.6328125" style="85" customWidth="1"/>
    <col min="2562" max="2562" width="71" style="85" customWidth="1"/>
    <col min="2563" max="2563" width="19.6328125" style="85" customWidth="1"/>
    <col min="2564" max="2564" width="18.6328125" style="85" customWidth="1"/>
    <col min="2565" max="2577" width="11.6328125" style="85" customWidth="1"/>
    <col min="2578" max="2816" width="8.90625" style="85"/>
    <col min="2817" max="2817" width="18.6328125" style="85" customWidth="1"/>
    <col min="2818" max="2818" width="71" style="85" customWidth="1"/>
    <col min="2819" max="2819" width="19.6328125" style="85" customWidth="1"/>
    <col min="2820" max="2820" width="18.6328125" style="85" customWidth="1"/>
    <col min="2821" max="2833" width="11.6328125" style="85" customWidth="1"/>
    <col min="2834" max="3072" width="8.90625" style="85"/>
    <col min="3073" max="3073" width="18.6328125" style="85" customWidth="1"/>
    <col min="3074" max="3074" width="71" style="85" customWidth="1"/>
    <col min="3075" max="3075" width="19.6328125" style="85" customWidth="1"/>
    <col min="3076" max="3076" width="18.6328125" style="85" customWidth="1"/>
    <col min="3077" max="3089" width="11.6328125" style="85" customWidth="1"/>
    <col min="3090" max="3328" width="8.90625" style="85"/>
    <col min="3329" max="3329" width="18.6328125" style="85" customWidth="1"/>
    <col min="3330" max="3330" width="71" style="85" customWidth="1"/>
    <col min="3331" max="3331" width="19.6328125" style="85" customWidth="1"/>
    <col min="3332" max="3332" width="18.6328125" style="85" customWidth="1"/>
    <col min="3333" max="3345" width="11.6328125" style="85" customWidth="1"/>
    <col min="3346" max="3584" width="8.90625" style="85"/>
    <col min="3585" max="3585" width="18.6328125" style="85" customWidth="1"/>
    <col min="3586" max="3586" width="71" style="85" customWidth="1"/>
    <col min="3587" max="3587" width="19.6328125" style="85" customWidth="1"/>
    <col min="3588" max="3588" width="18.6328125" style="85" customWidth="1"/>
    <col min="3589" max="3601" width="11.6328125" style="85" customWidth="1"/>
    <col min="3602" max="3840" width="8.90625" style="85"/>
    <col min="3841" max="3841" width="18.6328125" style="85" customWidth="1"/>
    <col min="3842" max="3842" width="71" style="85" customWidth="1"/>
    <col min="3843" max="3843" width="19.6328125" style="85" customWidth="1"/>
    <col min="3844" max="3844" width="18.6328125" style="85" customWidth="1"/>
    <col min="3845" max="3857" width="11.6328125" style="85" customWidth="1"/>
    <col min="3858" max="4096" width="8.90625" style="85"/>
    <col min="4097" max="4097" width="18.6328125" style="85" customWidth="1"/>
    <col min="4098" max="4098" width="71" style="85" customWidth="1"/>
    <col min="4099" max="4099" width="19.6328125" style="85" customWidth="1"/>
    <col min="4100" max="4100" width="18.6328125" style="85" customWidth="1"/>
    <col min="4101" max="4113" width="11.6328125" style="85" customWidth="1"/>
    <col min="4114" max="4352" width="8.90625" style="85"/>
    <col min="4353" max="4353" width="18.6328125" style="85" customWidth="1"/>
    <col min="4354" max="4354" width="71" style="85" customWidth="1"/>
    <col min="4355" max="4355" width="19.6328125" style="85" customWidth="1"/>
    <col min="4356" max="4356" width="18.6328125" style="85" customWidth="1"/>
    <col min="4357" max="4369" width="11.6328125" style="85" customWidth="1"/>
    <col min="4370" max="4608" width="8.90625" style="85"/>
    <col min="4609" max="4609" width="18.6328125" style="85" customWidth="1"/>
    <col min="4610" max="4610" width="71" style="85" customWidth="1"/>
    <col min="4611" max="4611" width="19.6328125" style="85" customWidth="1"/>
    <col min="4612" max="4612" width="18.6328125" style="85" customWidth="1"/>
    <col min="4613" max="4625" width="11.6328125" style="85" customWidth="1"/>
    <col min="4626" max="4864" width="8.90625" style="85"/>
    <col min="4865" max="4865" width="18.6328125" style="85" customWidth="1"/>
    <col min="4866" max="4866" width="71" style="85" customWidth="1"/>
    <col min="4867" max="4867" width="19.6328125" style="85" customWidth="1"/>
    <col min="4868" max="4868" width="18.6328125" style="85" customWidth="1"/>
    <col min="4869" max="4881" width="11.6328125" style="85" customWidth="1"/>
    <col min="4882" max="5120" width="8.90625" style="85"/>
    <col min="5121" max="5121" width="18.6328125" style="85" customWidth="1"/>
    <col min="5122" max="5122" width="71" style="85" customWidth="1"/>
    <col min="5123" max="5123" width="19.6328125" style="85" customWidth="1"/>
    <col min="5124" max="5124" width="18.6328125" style="85" customWidth="1"/>
    <col min="5125" max="5137" width="11.6328125" style="85" customWidth="1"/>
    <col min="5138" max="5376" width="8.90625" style="85"/>
    <col min="5377" max="5377" width="18.6328125" style="85" customWidth="1"/>
    <col min="5378" max="5378" width="71" style="85" customWidth="1"/>
    <col min="5379" max="5379" width="19.6328125" style="85" customWidth="1"/>
    <col min="5380" max="5380" width="18.6328125" style="85" customWidth="1"/>
    <col min="5381" max="5393" width="11.6328125" style="85" customWidth="1"/>
    <col min="5394" max="5632" width="8.90625" style="85"/>
    <col min="5633" max="5633" width="18.6328125" style="85" customWidth="1"/>
    <col min="5634" max="5634" width="71" style="85" customWidth="1"/>
    <col min="5635" max="5635" width="19.6328125" style="85" customWidth="1"/>
    <col min="5636" max="5636" width="18.6328125" style="85" customWidth="1"/>
    <col min="5637" max="5649" width="11.6328125" style="85" customWidth="1"/>
    <col min="5650" max="5888" width="8.90625" style="85"/>
    <col min="5889" max="5889" width="18.6328125" style="85" customWidth="1"/>
    <col min="5890" max="5890" width="71" style="85" customWidth="1"/>
    <col min="5891" max="5891" width="19.6328125" style="85" customWidth="1"/>
    <col min="5892" max="5892" width="18.6328125" style="85" customWidth="1"/>
    <col min="5893" max="5905" width="11.6328125" style="85" customWidth="1"/>
    <col min="5906" max="6144" width="8.90625" style="85"/>
    <col min="6145" max="6145" width="18.6328125" style="85" customWidth="1"/>
    <col min="6146" max="6146" width="71" style="85" customWidth="1"/>
    <col min="6147" max="6147" width="19.6328125" style="85" customWidth="1"/>
    <col min="6148" max="6148" width="18.6328125" style="85" customWidth="1"/>
    <col min="6149" max="6161" width="11.6328125" style="85" customWidth="1"/>
    <col min="6162" max="6400" width="8.90625" style="85"/>
    <col min="6401" max="6401" width="18.6328125" style="85" customWidth="1"/>
    <col min="6402" max="6402" width="71" style="85" customWidth="1"/>
    <col min="6403" max="6403" width="19.6328125" style="85" customWidth="1"/>
    <col min="6404" max="6404" width="18.6328125" style="85" customWidth="1"/>
    <col min="6405" max="6417" width="11.6328125" style="85" customWidth="1"/>
    <col min="6418" max="6656" width="8.90625" style="85"/>
    <col min="6657" max="6657" width="18.6328125" style="85" customWidth="1"/>
    <col min="6658" max="6658" width="71" style="85" customWidth="1"/>
    <col min="6659" max="6659" width="19.6328125" style="85" customWidth="1"/>
    <col min="6660" max="6660" width="18.6328125" style="85" customWidth="1"/>
    <col min="6661" max="6673" width="11.6328125" style="85" customWidth="1"/>
    <col min="6674" max="6912" width="8.90625" style="85"/>
    <col min="6913" max="6913" width="18.6328125" style="85" customWidth="1"/>
    <col min="6914" max="6914" width="71" style="85" customWidth="1"/>
    <col min="6915" max="6915" width="19.6328125" style="85" customWidth="1"/>
    <col min="6916" max="6916" width="18.6328125" style="85" customWidth="1"/>
    <col min="6917" max="6929" width="11.6328125" style="85" customWidth="1"/>
    <col min="6930" max="7168" width="8.90625" style="85"/>
    <col min="7169" max="7169" width="18.6328125" style="85" customWidth="1"/>
    <col min="7170" max="7170" width="71" style="85" customWidth="1"/>
    <col min="7171" max="7171" width="19.6328125" style="85" customWidth="1"/>
    <col min="7172" max="7172" width="18.6328125" style="85" customWidth="1"/>
    <col min="7173" max="7185" width="11.6328125" style="85" customWidth="1"/>
    <col min="7186" max="7424" width="8.90625" style="85"/>
    <col min="7425" max="7425" width="18.6328125" style="85" customWidth="1"/>
    <col min="7426" max="7426" width="71" style="85" customWidth="1"/>
    <col min="7427" max="7427" width="19.6328125" style="85" customWidth="1"/>
    <col min="7428" max="7428" width="18.6328125" style="85" customWidth="1"/>
    <col min="7429" max="7441" width="11.6328125" style="85" customWidth="1"/>
    <col min="7442" max="7680" width="8.90625" style="85"/>
    <col min="7681" max="7681" width="18.6328125" style="85" customWidth="1"/>
    <col min="7682" max="7682" width="71" style="85" customWidth="1"/>
    <col min="7683" max="7683" width="19.6328125" style="85" customWidth="1"/>
    <col min="7684" max="7684" width="18.6328125" style="85" customWidth="1"/>
    <col min="7685" max="7697" width="11.6328125" style="85" customWidth="1"/>
    <col min="7698" max="7936" width="8.90625" style="85"/>
    <col min="7937" max="7937" width="18.6328125" style="85" customWidth="1"/>
    <col min="7938" max="7938" width="71" style="85" customWidth="1"/>
    <col min="7939" max="7939" width="19.6328125" style="85" customWidth="1"/>
    <col min="7940" max="7940" width="18.6328125" style="85" customWidth="1"/>
    <col min="7941" max="7953" width="11.6328125" style="85" customWidth="1"/>
    <col min="7954" max="8192" width="8.90625" style="85"/>
    <col min="8193" max="8193" width="18.6328125" style="85" customWidth="1"/>
    <col min="8194" max="8194" width="71" style="85" customWidth="1"/>
    <col min="8195" max="8195" width="19.6328125" style="85" customWidth="1"/>
    <col min="8196" max="8196" width="18.6328125" style="85" customWidth="1"/>
    <col min="8197" max="8209" width="11.6328125" style="85" customWidth="1"/>
    <col min="8210" max="8448" width="8.90625" style="85"/>
    <col min="8449" max="8449" width="18.6328125" style="85" customWidth="1"/>
    <col min="8450" max="8450" width="71" style="85" customWidth="1"/>
    <col min="8451" max="8451" width="19.6328125" style="85" customWidth="1"/>
    <col min="8452" max="8452" width="18.6328125" style="85" customWidth="1"/>
    <col min="8453" max="8465" width="11.6328125" style="85" customWidth="1"/>
    <col min="8466" max="8704" width="8.90625" style="85"/>
    <col min="8705" max="8705" width="18.6328125" style="85" customWidth="1"/>
    <col min="8706" max="8706" width="71" style="85" customWidth="1"/>
    <col min="8707" max="8707" width="19.6328125" style="85" customWidth="1"/>
    <col min="8708" max="8708" width="18.6328125" style="85" customWidth="1"/>
    <col min="8709" max="8721" width="11.6328125" style="85" customWidth="1"/>
    <col min="8722" max="8960" width="8.90625" style="85"/>
    <col min="8961" max="8961" width="18.6328125" style="85" customWidth="1"/>
    <col min="8962" max="8962" width="71" style="85" customWidth="1"/>
    <col min="8963" max="8963" width="19.6328125" style="85" customWidth="1"/>
    <col min="8964" max="8964" width="18.6328125" style="85" customWidth="1"/>
    <col min="8965" max="8977" width="11.6328125" style="85" customWidth="1"/>
    <col min="8978" max="9216" width="8.90625" style="85"/>
    <col min="9217" max="9217" width="18.6328125" style="85" customWidth="1"/>
    <col min="9218" max="9218" width="71" style="85" customWidth="1"/>
    <col min="9219" max="9219" width="19.6328125" style="85" customWidth="1"/>
    <col min="9220" max="9220" width="18.6328125" style="85" customWidth="1"/>
    <col min="9221" max="9233" width="11.6328125" style="85" customWidth="1"/>
    <col min="9234" max="9472" width="8.90625" style="85"/>
    <col min="9473" max="9473" width="18.6328125" style="85" customWidth="1"/>
    <col min="9474" max="9474" width="71" style="85" customWidth="1"/>
    <col min="9475" max="9475" width="19.6328125" style="85" customWidth="1"/>
    <col min="9476" max="9476" width="18.6328125" style="85" customWidth="1"/>
    <col min="9477" max="9489" width="11.6328125" style="85" customWidth="1"/>
    <col min="9490" max="9728" width="8.90625" style="85"/>
    <col min="9729" max="9729" width="18.6328125" style="85" customWidth="1"/>
    <col min="9730" max="9730" width="71" style="85" customWidth="1"/>
    <col min="9731" max="9731" width="19.6328125" style="85" customWidth="1"/>
    <col min="9732" max="9732" width="18.6328125" style="85" customWidth="1"/>
    <col min="9733" max="9745" width="11.6328125" style="85" customWidth="1"/>
    <col min="9746" max="9984" width="8.90625" style="85"/>
    <col min="9985" max="9985" width="18.6328125" style="85" customWidth="1"/>
    <col min="9986" max="9986" width="71" style="85" customWidth="1"/>
    <col min="9987" max="9987" width="19.6328125" style="85" customWidth="1"/>
    <col min="9988" max="9988" width="18.6328125" style="85" customWidth="1"/>
    <col min="9989" max="10001" width="11.6328125" style="85" customWidth="1"/>
    <col min="10002" max="10240" width="8.90625" style="85"/>
    <col min="10241" max="10241" width="18.6328125" style="85" customWidth="1"/>
    <col min="10242" max="10242" width="71" style="85" customWidth="1"/>
    <col min="10243" max="10243" width="19.6328125" style="85" customWidth="1"/>
    <col min="10244" max="10244" width="18.6328125" style="85" customWidth="1"/>
    <col min="10245" max="10257" width="11.6328125" style="85" customWidth="1"/>
    <col min="10258" max="10496" width="8.90625" style="85"/>
    <col min="10497" max="10497" width="18.6328125" style="85" customWidth="1"/>
    <col min="10498" max="10498" width="71" style="85" customWidth="1"/>
    <col min="10499" max="10499" width="19.6328125" style="85" customWidth="1"/>
    <col min="10500" max="10500" width="18.6328125" style="85" customWidth="1"/>
    <col min="10501" max="10513" width="11.6328125" style="85" customWidth="1"/>
    <col min="10514" max="10752" width="8.90625" style="85"/>
    <col min="10753" max="10753" width="18.6328125" style="85" customWidth="1"/>
    <col min="10754" max="10754" width="71" style="85" customWidth="1"/>
    <col min="10755" max="10755" width="19.6328125" style="85" customWidth="1"/>
    <col min="10756" max="10756" width="18.6328125" style="85" customWidth="1"/>
    <col min="10757" max="10769" width="11.6328125" style="85" customWidth="1"/>
    <col min="10770" max="11008" width="8.90625" style="85"/>
    <col min="11009" max="11009" width="18.6328125" style="85" customWidth="1"/>
    <col min="11010" max="11010" width="71" style="85" customWidth="1"/>
    <col min="11011" max="11011" width="19.6328125" style="85" customWidth="1"/>
    <col min="11012" max="11012" width="18.6328125" style="85" customWidth="1"/>
    <col min="11013" max="11025" width="11.6328125" style="85" customWidth="1"/>
    <col min="11026" max="11264" width="8.90625" style="85"/>
    <col min="11265" max="11265" width="18.6328125" style="85" customWidth="1"/>
    <col min="11266" max="11266" width="71" style="85" customWidth="1"/>
    <col min="11267" max="11267" width="19.6328125" style="85" customWidth="1"/>
    <col min="11268" max="11268" width="18.6328125" style="85" customWidth="1"/>
    <col min="11269" max="11281" width="11.6328125" style="85" customWidth="1"/>
    <col min="11282" max="11520" width="8.90625" style="85"/>
    <col min="11521" max="11521" width="18.6328125" style="85" customWidth="1"/>
    <col min="11522" max="11522" width="71" style="85" customWidth="1"/>
    <col min="11523" max="11523" width="19.6328125" style="85" customWidth="1"/>
    <col min="11524" max="11524" width="18.6328125" style="85" customWidth="1"/>
    <col min="11525" max="11537" width="11.6328125" style="85" customWidth="1"/>
    <col min="11538" max="11776" width="8.90625" style="85"/>
    <col min="11777" max="11777" width="18.6328125" style="85" customWidth="1"/>
    <col min="11778" max="11778" width="71" style="85" customWidth="1"/>
    <col min="11779" max="11779" width="19.6328125" style="85" customWidth="1"/>
    <col min="11780" max="11780" width="18.6328125" style="85" customWidth="1"/>
    <col min="11781" max="11793" width="11.6328125" style="85" customWidth="1"/>
    <col min="11794" max="12032" width="8.90625" style="85"/>
    <col min="12033" max="12033" width="18.6328125" style="85" customWidth="1"/>
    <col min="12034" max="12034" width="71" style="85" customWidth="1"/>
    <col min="12035" max="12035" width="19.6328125" style="85" customWidth="1"/>
    <col min="12036" max="12036" width="18.6328125" style="85" customWidth="1"/>
    <col min="12037" max="12049" width="11.6328125" style="85" customWidth="1"/>
    <col min="12050" max="12288" width="8.90625" style="85"/>
    <col min="12289" max="12289" width="18.6328125" style="85" customWidth="1"/>
    <col min="12290" max="12290" width="71" style="85" customWidth="1"/>
    <col min="12291" max="12291" width="19.6328125" style="85" customWidth="1"/>
    <col min="12292" max="12292" width="18.6328125" style="85" customWidth="1"/>
    <col min="12293" max="12305" width="11.6328125" style="85" customWidth="1"/>
    <col min="12306" max="12544" width="8.90625" style="85"/>
    <col min="12545" max="12545" width="18.6328125" style="85" customWidth="1"/>
    <col min="12546" max="12546" width="71" style="85" customWidth="1"/>
    <col min="12547" max="12547" width="19.6328125" style="85" customWidth="1"/>
    <col min="12548" max="12548" width="18.6328125" style="85" customWidth="1"/>
    <col min="12549" max="12561" width="11.6328125" style="85" customWidth="1"/>
    <col min="12562" max="12800" width="8.90625" style="85"/>
    <col min="12801" max="12801" width="18.6328125" style="85" customWidth="1"/>
    <col min="12802" max="12802" width="71" style="85" customWidth="1"/>
    <col min="12803" max="12803" width="19.6328125" style="85" customWidth="1"/>
    <col min="12804" max="12804" width="18.6328125" style="85" customWidth="1"/>
    <col min="12805" max="12817" width="11.6328125" style="85" customWidth="1"/>
    <col min="12818" max="13056" width="8.90625" style="85"/>
    <col min="13057" max="13057" width="18.6328125" style="85" customWidth="1"/>
    <col min="13058" max="13058" width="71" style="85" customWidth="1"/>
    <col min="13059" max="13059" width="19.6328125" style="85" customWidth="1"/>
    <col min="13060" max="13060" width="18.6328125" style="85" customWidth="1"/>
    <col min="13061" max="13073" width="11.6328125" style="85" customWidth="1"/>
    <col min="13074" max="13312" width="8.90625" style="85"/>
    <col min="13313" max="13313" width="18.6328125" style="85" customWidth="1"/>
    <col min="13314" max="13314" width="71" style="85" customWidth="1"/>
    <col min="13315" max="13315" width="19.6328125" style="85" customWidth="1"/>
    <col min="13316" max="13316" width="18.6328125" style="85" customWidth="1"/>
    <col min="13317" max="13329" width="11.6328125" style="85" customWidth="1"/>
    <col min="13330" max="13568" width="8.90625" style="85"/>
    <col min="13569" max="13569" width="18.6328125" style="85" customWidth="1"/>
    <col min="13570" max="13570" width="71" style="85" customWidth="1"/>
    <col min="13571" max="13571" width="19.6328125" style="85" customWidth="1"/>
    <col min="13572" max="13572" width="18.6328125" style="85" customWidth="1"/>
    <col min="13573" max="13585" width="11.6328125" style="85" customWidth="1"/>
    <col min="13586" max="13824" width="8.90625" style="85"/>
    <col min="13825" max="13825" width="18.6328125" style="85" customWidth="1"/>
    <col min="13826" max="13826" width="71" style="85" customWidth="1"/>
    <col min="13827" max="13827" width="19.6328125" style="85" customWidth="1"/>
    <col min="13828" max="13828" width="18.6328125" style="85" customWidth="1"/>
    <col min="13829" max="13841" width="11.6328125" style="85" customWidth="1"/>
    <col min="13842" max="14080" width="8.90625" style="85"/>
    <col min="14081" max="14081" width="18.6328125" style="85" customWidth="1"/>
    <col min="14082" max="14082" width="71" style="85" customWidth="1"/>
    <col min="14083" max="14083" width="19.6328125" style="85" customWidth="1"/>
    <col min="14084" max="14084" width="18.6328125" style="85" customWidth="1"/>
    <col min="14085" max="14097" width="11.6328125" style="85" customWidth="1"/>
    <col min="14098" max="14336" width="8.90625" style="85"/>
    <col min="14337" max="14337" width="18.6328125" style="85" customWidth="1"/>
    <col min="14338" max="14338" width="71" style="85" customWidth="1"/>
    <col min="14339" max="14339" width="19.6328125" style="85" customWidth="1"/>
    <col min="14340" max="14340" width="18.6328125" style="85" customWidth="1"/>
    <col min="14341" max="14353" width="11.6328125" style="85" customWidth="1"/>
    <col min="14354" max="14592" width="8.90625" style="85"/>
    <col min="14593" max="14593" width="18.6328125" style="85" customWidth="1"/>
    <col min="14594" max="14594" width="71" style="85" customWidth="1"/>
    <col min="14595" max="14595" width="19.6328125" style="85" customWidth="1"/>
    <col min="14596" max="14596" width="18.6328125" style="85" customWidth="1"/>
    <col min="14597" max="14609" width="11.6328125" style="85" customWidth="1"/>
    <col min="14610" max="14848" width="8.90625" style="85"/>
    <col min="14849" max="14849" width="18.6328125" style="85" customWidth="1"/>
    <col min="14850" max="14850" width="71" style="85" customWidth="1"/>
    <col min="14851" max="14851" width="19.6328125" style="85" customWidth="1"/>
    <col min="14852" max="14852" width="18.6328125" style="85" customWidth="1"/>
    <col min="14853" max="14865" width="11.6328125" style="85" customWidth="1"/>
    <col min="14866" max="15104" width="8.90625" style="85"/>
    <col min="15105" max="15105" width="18.6328125" style="85" customWidth="1"/>
    <col min="15106" max="15106" width="71" style="85" customWidth="1"/>
    <col min="15107" max="15107" width="19.6328125" style="85" customWidth="1"/>
    <col min="15108" max="15108" width="18.6328125" style="85" customWidth="1"/>
    <col min="15109" max="15121" width="11.6328125" style="85" customWidth="1"/>
    <col min="15122" max="15360" width="8.90625" style="85"/>
    <col min="15361" max="15361" width="18.6328125" style="85" customWidth="1"/>
    <col min="15362" max="15362" width="71" style="85" customWidth="1"/>
    <col min="15363" max="15363" width="19.6328125" style="85" customWidth="1"/>
    <col min="15364" max="15364" width="18.6328125" style="85" customWidth="1"/>
    <col min="15365" max="15377" width="11.6328125" style="85" customWidth="1"/>
    <col min="15378" max="15616" width="8.90625" style="85"/>
    <col min="15617" max="15617" width="18.6328125" style="85" customWidth="1"/>
    <col min="15618" max="15618" width="71" style="85" customWidth="1"/>
    <col min="15619" max="15619" width="19.6328125" style="85" customWidth="1"/>
    <col min="15620" max="15620" width="18.6328125" style="85" customWidth="1"/>
    <col min="15621" max="15633" width="11.6328125" style="85" customWidth="1"/>
    <col min="15634" max="15872" width="8.90625" style="85"/>
    <col min="15873" max="15873" width="18.6328125" style="85" customWidth="1"/>
    <col min="15874" max="15874" width="71" style="85" customWidth="1"/>
    <col min="15875" max="15875" width="19.6328125" style="85" customWidth="1"/>
    <col min="15876" max="15876" width="18.6328125" style="85" customWidth="1"/>
    <col min="15877" max="15889" width="11.6328125" style="85" customWidth="1"/>
    <col min="15890" max="16128" width="8.90625" style="85"/>
    <col min="16129" max="16129" width="18.6328125" style="85" customWidth="1"/>
    <col min="16130" max="16130" width="71" style="85" customWidth="1"/>
    <col min="16131" max="16131" width="19.6328125" style="85" customWidth="1"/>
    <col min="16132" max="16132" width="18.6328125" style="85" customWidth="1"/>
    <col min="16133" max="16145" width="11.6328125" style="85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756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67413</v>
      </c>
      <c r="B10" s="48" t="s">
        <v>757</v>
      </c>
      <c r="C10" s="48" t="s">
        <v>758</v>
      </c>
      <c r="D10" s="87" t="s">
        <v>759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66" customFormat="1" x14ac:dyDescent="0.35"/>
    <row r="14" spans="1:17" s="66" customFormat="1" x14ac:dyDescent="0.35"/>
    <row r="15" spans="1:17" s="66" customFormat="1" x14ac:dyDescent="0.35"/>
    <row r="16" spans="1:17" s="66" customFormat="1" x14ac:dyDescent="0.35"/>
    <row r="17" spans="1:17" s="66" customFormat="1" x14ac:dyDescent="0.35"/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67413</v>
      </c>
      <c r="B23" s="48">
        <v>1</v>
      </c>
      <c r="C23" s="48" t="s">
        <v>36</v>
      </c>
      <c r="D23" s="48">
        <v>4</v>
      </c>
      <c r="E23" s="51">
        <v>268.19300000000004</v>
      </c>
      <c r="F23" s="51">
        <v>238</v>
      </c>
      <c r="G23" s="51">
        <v>186.42000000000004</v>
      </c>
      <c r="H23" s="51">
        <v>80.984000000000009</v>
      </c>
      <c r="I23" s="51">
        <v>11.08</v>
      </c>
      <c r="J23" s="51">
        <v>0</v>
      </c>
      <c r="K23" s="51">
        <v>0</v>
      </c>
      <c r="L23" s="51">
        <v>0.12</v>
      </c>
      <c r="M23" s="51">
        <v>1.8480000000000001</v>
      </c>
      <c r="N23" s="51">
        <v>27.880000000000006</v>
      </c>
      <c r="O23" s="51">
        <v>99.808000000000007</v>
      </c>
      <c r="P23" s="51">
        <v>228.17600000000002</v>
      </c>
      <c r="Q23" s="51">
        <f>SUM(E23:P23)</f>
        <v>1142.509</v>
      </c>
    </row>
    <row r="24" spans="1:17" s="46" customFormat="1" ht="16" thickBot="1" x14ac:dyDescent="0.4">
      <c r="A24" s="47">
        <v>67413</v>
      </c>
      <c r="B24" s="48">
        <v>1</v>
      </c>
      <c r="C24" s="48" t="s">
        <v>37</v>
      </c>
      <c r="D24" s="48">
        <v>98</v>
      </c>
      <c r="E24" s="66">
        <v>25</v>
      </c>
      <c r="F24" s="66">
        <v>25</v>
      </c>
      <c r="G24" s="66">
        <v>25</v>
      </c>
      <c r="H24" s="66">
        <v>25</v>
      </c>
      <c r="I24" s="66">
        <v>25</v>
      </c>
      <c r="J24" s="66">
        <v>25</v>
      </c>
      <c r="K24" s="66">
        <v>25</v>
      </c>
      <c r="L24" s="66">
        <v>25</v>
      </c>
      <c r="M24" s="66">
        <v>25</v>
      </c>
      <c r="N24" s="66">
        <v>25</v>
      </c>
      <c r="O24" s="66">
        <v>25</v>
      </c>
      <c r="P24" s="66">
        <v>25</v>
      </c>
      <c r="Q24" s="66">
        <v>25</v>
      </c>
    </row>
    <row r="25" spans="1:17" s="46" customFormat="1" ht="16" thickBot="1" x14ac:dyDescent="0.4">
      <c r="A25" s="47"/>
      <c r="B25" s="48"/>
      <c r="C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68"/>
      <c r="D26" s="123"/>
      <c r="E26" s="7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67" t="s">
        <v>24</v>
      </c>
      <c r="G31" s="67" t="s">
        <v>25</v>
      </c>
      <c r="H31" s="67" t="s">
        <v>26</v>
      </c>
      <c r="I31" s="67" t="s">
        <v>27</v>
      </c>
      <c r="J31" s="67" t="s">
        <v>28</v>
      </c>
      <c r="K31" s="67" t="s">
        <v>29</v>
      </c>
      <c r="L31" s="67" t="s">
        <v>30</v>
      </c>
      <c r="M31" s="67" t="s">
        <v>31</v>
      </c>
      <c r="N31" s="67" t="s">
        <v>32</v>
      </c>
      <c r="O31" s="67" t="s">
        <v>33</v>
      </c>
      <c r="P31" s="67" t="s">
        <v>34</v>
      </c>
      <c r="Q31" s="67" t="s">
        <v>35</v>
      </c>
    </row>
    <row r="32" spans="1:17" s="46" customFormat="1" ht="16" thickBot="1" x14ac:dyDescent="0.4">
      <c r="A32" s="47">
        <v>67413</v>
      </c>
      <c r="B32" s="48">
        <v>2</v>
      </c>
      <c r="C32" s="48" t="s">
        <v>40</v>
      </c>
      <c r="D32" s="48">
        <v>5</v>
      </c>
      <c r="E32" s="66">
        <v>24</v>
      </c>
      <c r="F32" s="161">
        <v>22</v>
      </c>
      <c r="G32" s="161">
        <v>23</v>
      </c>
      <c r="H32" s="161">
        <v>21</v>
      </c>
      <c r="I32" s="161">
        <v>11</v>
      </c>
      <c r="J32" s="161">
        <v>0</v>
      </c>
      <c r="K32" s="161">
        <v>0</v>
      </c>
      <c r="L32" s="161">
        <v>1</v>
      </c>
      <c r="M32" s="161">
        <v>6</v>
      </c>
      <c r="N32" s="161">
        <v>16</v>
      </c>
      <c r="O32" s="161">
        <v>21</v>
      </c>
      <c r="P32" s="161">
        <v>24</v>
      </c>
      <c r="Q32" s="213">
        <f>SUM(E32:P32)</f>
        <v>169</v>
      </c>
    </row>
    <row r="33" spans="1:17" s="46" customFormat="1" ht="16" thickBot="1" x14ac:dyDescent="0.4">
      <c r="A33" s="47">
        <v>67413</v>
      </c>
      <c r="B33" s="48">
        <v>2</v>
      </c>
      <c r="C33" s="48" t="s">
        <v>37</v>
      </c>
      <c r="D33" s="68">
        <v>98</v>
      </c>
      <c r="E33" s="117">
        <v>25</v>
      </c>
      <c r="F33" s="117">
        <v>25</v>
      </c>
      <c r="G33" s="117">
        <v>25</v>
      </c>
      <c r="H33" s="117">
        <v>25</v>
      </c>
      <c r="I33" s="117">
        <v>25</v>
      </c>
      <c r="J33" s="117">
        <v>25</v>
      </c>
      <c r="K33" s="117">
        <v>25</v>
      </c>
      <c r="L33" s="117">
        <v>25</v>
      </c>
      <c r="M33" s="117">
        <v>25</v>
      </c>
      <c r="N33" s="117">
        <v>25</v>
      </c>
      <c r="O33" s="117">
        <v>25</v>
      </c>
      <c r="P33" s="117">
        <v>25</v>
      </c>
      <c r="Q33" s="117">
        <v>25</v>
      </c>
    </row>
    <row r="34" spans="1:17" s="46" customFormat="1" ht="16" thickBot="1" x14ac:dyDescent="0.4">
      <c r="A34" s="47"/>
      <c r="B34" s="48"/>
      <c r="C34" s="48"/>
      <c r="D34" s="48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</row>
    <row r="35" spans="1:17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7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7" s="46" customFormat="1" ht="16" thickBot="1" x14ac:dyDescent="0.4">
      <c r="A41" s="47">
        <v>67413</v>
      </c>
      <c r="B41" s="48">
        <v>3</v>
      </c>
      <c r="C41" s="48" t="s">
        <v>43</v>
      </c>
      <c r="D41" s="48">
        <v>1</v>
      </c>
      <c r="E41" s="51">
        <v>24.6</v>
      </c>
      <c r="F41" s="51">
        <v>25.1</v>
      </c>
      <c r="G41" s="51">
        <v>25.9</v>
      </c>
      <c r="H41" s="51">
        <v>26</v>
      </c>
      <c r="I41" s="51">
        <v>26.5</v>
      </c>
      <c r="J41" s="55">
        <v>25.9</v>
      </c>
      <c r="K41" s="51">
        <v>25.5</v>
      </c>
      <c r="L41" s="51">
        <v>27.1</v>
      </c>
      <c r="M41" s="51">
        <v>29</v>
      </c>
      <c r="N41" s="51">
        <v>29.2</v>
      </c>
      <c r="O41" s="51">
        <v>27</v>
      </c>
      <c r="P41" s="51">
        <v>25.3</v>
      </c>
      <c r="Q41" s="51">
        <f>AVERAGE(E41:P41)</f>
        <v>26.425000000000001</v>
      </c>
    </row>
    <row r="42" spans="1:17" s="46" customFormat="1" ht="16" thickBot="1" x14ac:dyDescent="0.4">
      <c r="A42" s="47">
        <v>67413</v>
      </c>
      <c r="B42" s="48">
        <v>3</v>
      </c>
      <c r="C42" s="48" t="s">
        <v>37</v>
      </c>
      <c r="D42" s="48">
        <v>98</v>
      </c>
      <c r="E42" s="106">
        <v>21</v>
      </c>
      <c r="F42" s="106">
        <v>20</v>
      </c>
      <c r="G42" s="106">
        <v>21</v>
      </c>
      <c r="H42" s="106">
        <v>20</v>
      </c>
      <c r="I42" s="106">
        <v>21</v>
      </c>
      <c r="J42" s="106">
        <v>21</v>
      </c>
      <c r="K42" s="106">
        <v>18</v>
      </c>
      <c r="L42" s="106">
        <v>20</v>
      </c>
      <c r="M42" s="106">
        <v>19</v>
      </c>
      <c r="N42" s="106">
        <v>20</v>
      </c>
      <c r="O42" s="106">
        <v>19</v>
      </c>
      <c r="P42" s="106">
        <v>21</v>
      </c>
      <c r="Q42" s="51">
        <f>AVERAGE(E42:P42)</f>
        <v>20.083333333333332</v>
      </c>
    </row>
    <row r="43" spans="1:17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7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s="46" customFormat="1" ht="16" thickBot="1" x14ac:dyDescent="0.4">
      <c r="A45" s="49"/>
      <c r="B45" s="44"/>
      <c r="C45" s="44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s="46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s="46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s="46" customFormat="1" ht="16" thickBot="1" x14ac:dyDescent="0.4">
      <c r="A48" s="49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8" s="46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50" t="s">
        <v>23</v>
      </c>
      <c r="F49" s="50" t="s">
        <v>24</v>
      </c>
      <c r="G49" s="50" t="s">
        <v>25</v>
      </c>
      <c r="H49" s="50" t="s">
        <v>26</v>
      </c>
      <c r="I49" s="50" t="s">
        <v>27</v>
      </c>
      <c r="J49" s="50" t="s">
        <v>28</v>
      </c>
      <c r="K49" s="50" t="s">
        <v>29</v>
      </c>
      <c r="L49" s="50" t="s">
        <v>30</v>
      </c>
      <c r="M49" s="50" t="s">
        <v>31</v>
      </c>
      <c r="N49" s="50" t="s">
        <v>32</v>
      </c>
      <c r="O49" s="50" t="s">
        <v>33</v>
      </c>
      <c r="P49" s="50" t="s">
        <v>34</v>
      </c>
      <c r="Q49" s="50" t="s">
        <v>35</v>
      </c>
    </row>
    <row r="50" spans="1:18" s="46" customFormat="1" ht="16" thickBot="1" x14ac:dyDescent="0.4">
      <c r="A50" s="47">
        <v>67413</v>
      </c>
      <c r="B50" s="48">
        <v>4</v>
      </c>
      <c r="C50" s="48" t="s">
        <v>43</v>
      </c>
      <c r="D50" s="48">
        <v>1</v>
      </c>
      <c r="E50" s="51">
        <v>15</v>
      </c>
      <c r="F50" s="51">
        <v>15</v>
      </c>
      <c r="G50" s="55">
        <v>15.3</v>
      </c>
      <c r="H50" s="51">
        <v>15</v>
      </c>
      <c r="I50" s="51">
        <v>13.3</v>
      </c>
      <c r="J50" s="51">
        <v>11.2</v>
      </c>
      <c r="K50" s="51">
        <v>10.6</v>
      </c>
      <c r="L50" s="51">
        <v>12.2</v>
      </c>
      <c r="M50" s="51">
        <v>14.1</v>
      </c>
      <c r="N50" s="51">
        <v>15.3</v>
      </c>
      <c r="O50" s="51">
        <v>15.5</v>
      </c>
      <c r="P50" s="51">
        <v>15.1</v>
      </c>
      <c r="Q50" s="51">
        <f>AVERAGE(E50:P50)</f>
        <v>13.966666666666667</v>
      </c>
    </row>
    <row r="51" spans="1:18" s="46" customFormat="1" ht="16" thickBot="1" x14ac:dyDescent="0.4">
      <c r="A51" s="47">
        <v>67413</v>
      </c>
      <c r="B51" s="48">
        <v>4</v>
      </c>
      <c r="C51" s="48" t="s">
        <v>37</v>
      </c>
      <c r="D51" s="48">
        <v>98</v>
      </c>
      <c r="E51" s="51">
        <v>21</v>
      </c>
      <c r="F51" s="51">
        <v>20</v>
      </c>
      <c r="G51" s="51">
        <v>21</v>
      </c>
      <c r="H51" s="51">
        <v>20</v>
      </c>
      <c r="I51" s="51">
        <v>21</v>
      </c>
      <c r="J51" s="51">
        <v>20</v>
      </c>
      <c r="K51" s="51">
        <v>20</v>
      </c>
      <c r="L51" s="51">
        <v>21</v>
      </c>
      <c r="M51" s="51">
        <v>18</v>
      </c>
      <c r="N51" s="51">
        <v>20</v>
      </c>
      <c r="O51" s="51">
        <v>20</v>
      </c>
      <c r="P51" s="51">
        <v>21</v>
      </c>
      <c r="Q51" s="51">
        <f>AVERAGE(E51:P51)</f>
        <v>20.25</v>
      </c>
    </row>
    <row r="52" spans="1:18" s="46" customFormat="1" ht="16" thickBot="1" x14ac:dyDescent="0.4">
      <c r="A52" s="47"/>
      <c r="B52" s="48"/>
      <c r="C52" s="48"/>
      <c r="D52" s="4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spans="1:18" s="46" customFormat="1" ht="16" thickBot="1" x14ac:dyDescent="0.4">
      <c r="A53" s="47"/>
      <c r="B53" s="48"/>
      <c r="C53" s="48"/>
      <c r="D53" s="4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spans="1:18" s="46" customFormat="1" ht="16" thickBot="1" x14ac:dyDescent="0.4">
      <c r="A54" s="49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8" s="46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8" s="46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8" s="46" customFormat="1" ht="16" thickBot="1" x14ac:dyDescent="0.4">
      <c r="A57" s="49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8" s="46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50" t="s">
        <v>23</v>
      </c>
      <c r="F58" s="50" t="s">
        <v>24</v>
      </c>
      <c r="G58" s="50" t="s">
        <v>25</v>
      </c>
      <c r="H58" s="50" t="s">
        <v>26</v>
      </c>
      <c r="I58" s="50" t="s">
        <v>27</v>
      </c>
      <c r="J58" s="50" t="s">
        <v>28</v>
      </c>
      <c r="K58" s="50" t="s">
        <v>29</v>
      </c>
      <c r="L58" s="50" t="s">
        <v>30</v>
      </c>
      <c r="M58" s="50" t="s">
        <v>31</v>
      </c>
      <c r="N58" s="50" t="s">
        <v>32</v>
      </c>
      <c r="O58" s="50" t="s">
        <v>33</v>
      </c>
      <c r="P58" s="50" t="s">
        <v>34</v>
      </c>
      <c r="Q58" s="50" t="s">
        <v>35</v>
      </c>
    </row>
    <row r="59" spans="1:18" s="46" customFormat="1" ht="16" thickBot="1" x14ac:dyDescent="0.4">
      <c r="A59" s="47">
        <v>67413</v>
      </c>
      <c r="B59" s="48">
        <v>5</v>
      </c>
      <c r="C59" s="48" t="s">
        <v>43</v>
      </c>
      <c r="D59" s="48">
        <v>1</v>
      </c>
      <c r="E59" s="51">
        <f>(E50+E41)/2</f>
        <v>19.8</v>
      </c>
      <c r="F59" s="51">
        <f t="shared" ref="F59:Q59" si="0">(F50+F41)/2</f>
        <v>20.05</v>
      </c>
      <c r="G59" s="51">
        <f t="shared" si="0"/>
        <v>20.6</v>
      </c>
      <c r="H59" s="51">
        <f t="shared" si="0"/>
        <v>20.5</v>
      </c>
      <c r="I59" s="51">
        <f t="shared" si="0"/>
        <v>19.899999999999999</v>
      </c>
      <c r="J59" s="51">
        <f t="shared" si="0"/>
        <v>18.549999999999997</v>
      </c>
      <c r="K59" s="51">
        <f t="shared" si="0"/>
        <v>18.05</v>
      </c>
      <c r="L59" s="51">
        <f t="shared" si="0"/>
        <v>19.649999999999999</v>
      </c>
      <c r="M59" s="51">
        <f t="shared" si="0"/>
        <v>21.55</v>
      </c>
      <c r="N59" s="51">
        <f t="shared" si="0"/>
        <v>22.25</v>
      </c>
      <c r="O59" s="51">
        <f t="shared" si="0"/>
        <v>21.25</v>
      </c>
      <c r="P59" s="51">
        <f t="shared" si="0"/>
        <v>20.2</v>
      </c>
      <c r="Q59" s="51">
        <f t="shared" si="0"/>
        <v>20.195833333333333</v>
      </c>
      <c r="R59" s="90"/>
    </row>
    <row r="60" spans="1:18" s="46" customFormat="1" ht="16" thickBot="1" x14ac:dyDescent="0.4">
      <c r="A60" s="47">
        <v>67413</v>
      </c>
      <c r="B60" s="48">
        <v>5</v>
      </c>
      <c r="C60" s="48" t="s">
        <v>37</v>
      </c>
      <c r="D60" s="48">
        <v>98</v>
      </c>
      <c r="E60" s="51">
        <v>21</v>
      </c>
      <c r="F60" s="51">
        <v>20</v>
      </c>
      <c r="G60" s="51">
        <v>21</v>
      </c>
      <c r="H60" s="51">
        <v>20</v>
      </c>
      <c r="I60" s="51">
        <v>21</v>
      </c>
      <c r="J60" s="51">
        <v>20</v>
      </c>
      <c r="K60" s="51">
        <v>20</v>
      </c>
      <c r="L60" s="51">
        <v>21</v>
      </c>
      <c r="M60" s="51">
        <v>18</v>
      </c>
      <c r="N60" s="51">
        <v>20</v>
      </c>
      <c r="O60" s="51">
        <v>20</v>
      </c>
      <c r="P60" s="51">
        <v>21</v>
      </c>
      <c r="Q60" s="51">
        <v>20.25</v>
      </c>
    </row>
    <row r="61" spans="1:18" s="46" customFormat="1" ht="16" thickBot="1" x14ac:dyDescent="0.4">
      <c r="A61" s="47"/>
      <c r="B61" s="48"/>
      <c r="C61" s="48"/>
      <c r="D61" s="4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spans="1:18" s="46" customFormat="1" ht="16" thickBot="1" x14ac:dyDescent="0.4">
      <c r="A62" s="47"/>
      <c r="B62" s="48"/>
      <c r="C62" s="48"/>
      <c r="D62" s="4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spans="1:18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2" t="s">
        <v>7</v>
      </c>
      <c r="B68" s="43" t="s">
        <v>16</v>
      </c>
      <c r="C68" s="43" t="s">
        <v>21</v>
      </c>
      <c r="D68" s="43" t="s">
        <v>22</v>
      </c>
      <c r="E68" s="50" t="s">
        <v>23</v>
      </c>
      <c r="F68" s="50" t="s">
        <v>24</v>
      </c>
      <c r="G68" s="50" t="s">
        <v>25</v>
      </c>
      <c r="H68" s="50" t="s">
        <v>26</v>
      </c>
      <c r="I68" s="50" t="s">
        <v>27</v>
      </c>
      <c r="J68" s="50" t="s">
        <v>28</v>
      </c>
      <c r="K68" s="50" t="s">
        <v>29</v>
      </c>
      <c r="L68" s="50" t="s">
        <v>30</v>
      </c>
      <c r="M68" s="50" t="s">
        <v>31</v>
      </c>
      <c r="N68" s="50" t="s">
        <v>32</v>
      </c>
      <c r="O68" s="50" t="s">
        <v>33</v>
      </c>
      <c r="P68" s="50" t="s">
        <v>34</v>
      </c>
      <c r="Q68" s="50" t="s">
        <v>35</v>
      </c>
    </row>
    <row r="69" spans="1:17" s="46" customFormat="1" ht="16" thickBot="1" x14ac:dyDescent="0.4">
      <c r="A69" s="47">
        <v>67413</v>
      </c>
      <c r="B69" s="48">
        <v>11</v>
      </c>
      <c r="C69" s="48" t="s">
        <v>47</v>
      </c>
      <c r="D69" s="48">
        <v>6</v>
      </c>
      <c r="E69" s="51">
        <v>135.30000000000001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6.2</v>
      </c>
      <c r="Q69" s="52">
        <v>448.6</v>
      </c>
    </row>
    <row r="70" spans="1:17" s="46" customFormat="1" ht="16" thickBot="1" x14ac:dyDescent="0.4">
      <c r="A70" s="47">
        <v>67413</v>
      </c>
      <c r="B70" s="48">
        <v>11</v>
      </c>
      <c r="C70" s="48" t="s">
        <v>48</v>
      </c>
      <c r="D70" s="48">
        <v>7</v>
      </c>
      <c r="E70" s="51">
        <v>203.94</v>
      </c>
      <c r="F70" s="51">
        <v>145.48000000000002</v>
      </c>
      <c r="G70" s="51">
        <v>149.44000000000003</v>
      </c>
      <c r="H70" s="51">
        <v>25.400000000000006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51.900000000000006</v>
      </c>
      <c r="P70" s="51">
        <v>168.26000000000002</v>
      </c>
      <c r="Q70" s="52">
        <v>943.16000000000008</v>
      </c>
    </row>
    <row r="71" spans="1:17" s="46" customFormat="1" ht="16" thickBot="1" x14ac:dyDescent="0.4">
      <c r="A71" s="47">
        <v>67413</v>
      </c>
      <c r="B71" s="48">
        <v>11</v>
      </c>
      <c r="C71" s="48" t="s">
        <v>49</v>
      </c>
      <c r="D71" s="48">
        <v>8</v>
      </c>
      <c r="E71" s="51">
        <v>231.82</v>
      </c>
      <c r="F71" s="55">
        <v>190.76</v>
      </c>
      <c r="G71" s="51">
        <v>170.64000000000004</v>
      </c>
      <c r="H71" s="51">
        <v>61.540000000000006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4.08</v>
      </c>
      <c r="O71" s="51">
        <v>92.28</v>
      </c>
      <c r="P71" s="51">
        <v>214.86</v>
      </c>
      <c r="Q71" s="52">
        <v>1048.415</v>
      </c>
    </row>
    <row r="72" spans="1:17" s="46" customFormat="1" ht="16" thickBot="1" x14ac:dyDescent="0.4">
      <c r="A72" s="47">
        <v>67413</v>
      </c>
      <c r="B72" s="48">
        <v>11</v>
      </c>
      <c r="C72" s="48" t="s">
        <v>50</v>
      </c>
      <c r="D72" s="48">
        <v>9</v>
      </c>
      <c r="E72" s="51">
        <v>274.91999999999996</v>
      </c>
      <c r="F72" s="51">
        <v>237.73999999999998</v>
      </c>
      <c r="G72" s="51">
        <v>217.66</v>
      </c>
      <c r="H72" s="51">
        <v>103.39999999999999</v>
      </c>
      <c r="I72" s="51">
        <v>3.379999999999999</v>
      </c>
      <c r="J72" s="51">
        <v>0</v>
      </c>
      <c r="K72" s="51">
        <v>0</v>
      </c>
      <c r="L72" s="51">
        <v>0</v>
      </c>
      <c r="M72" s="51">
        <v>0</v>
      </c>
      <c r="N72" s="51">
        <v>10.679999999999998</v>
      </c>
      <c r="O72" s="51">
        <v>109.96</v>
      </c>
      <c r="P72" s="51">
        <v>232.9</v>
      </c>
      <c r="Q72" s="52">
        <v>1130.8799999999999</v>
      </c>
    </row>
    <row r="73" spans="1:17" s="46" customFormat="1" ht="16" thickBot="1" x14ac:dyDescent="0.4">
      <c r="A73" s="47">
        <v>67413</v>
      </c>
      <c r="B73" s="48">
        <v>11</v>
      </c>
      <c r="C73" s="48" t="s">
        <v>51</v>
      </c>
      <c r="D73" s="48">
        <v>10</v>
      </c>
      <c r="E73" s="51">
        <v>304.10000000000002</v>
      </c>
      <c r="F73" s="55">
        <v>269.28000000000003</v>
      </c>
      <c r="G73" s="51">
        <v>225.98000000000002</v>
      </c>
      <c r="H73" s="51">
        <v>127.20000000000003</v>
      </c>
      <c r="I73" s="51">
        <v>17.380000000000006</v>
      </c>
      <c r="J73" s="51">
        <v>0</v>
      </c>
      <c r="K73" s="51">
        <v>0</v>
      </c>
      <c r="L73" s="51">
        <v>0</v>
      </c>
      <c r="M73" s="51">
        <v>3.5600000000000054</v>
      </c>
      <c r="N73" s="51">
        <v>30.340000000000014</v>
      </c>
      <c r="O73" s="51">
        <v>138.12</v>
      </c>
      <c r="P73" s="51">
        <v>297.74</v>
      </c>
      <c r="Q73" s="52">
        <v>1272.9000000000001</v>
      </c>
    </row>
    <row r="74" spans="1:17" s="46" customFormat="1" ht="16" thickBot="1" x14ac:dyDescent="0.4">
      <c r="A74" s="47">
        <v>67413</v>
      </c>
      <c r="B74" s="48">
        <v>11</v>
      </c>
      <c r="C74" s="48" t="s">
        <v>52</v>
      </c>
      <c r="D74" s="48">
        <v>11</v>
      </c>
      <c r="E74" s="51">
        <v>512.9</v>
      </c>
      <c r="F74" s="51">
        <v>323.8</v>
      </c>
      <c r="G74" s="51">
        <v>358</v>
      </c>
      <c r="H74" s="51">
        <v>218.20000000000002</v>
      </c>
      <c r="I74" s="51">
        <v>130.19999999999999</v>
      </c>
      <c r="J74" s="51">
        <v>0</v>
      </c>
      <c r="K74" s="51">
        <v>0</v>
      </c>
      <c r="L74" s="55">
        <v>3</v>
      </c>
      <c r="M74" s="51">
        <v>12.6</v>
      </c>
      <c r="N74" s="51">
        <v>270</v>
      </c>
      <c r="O74" s="51">
        <v>235.5</v>
      </c>
      <c r="P74" s="51">
        <v>407.2</v>
      </c>
      <c r="Q74" s="52">
        <v>1682.1999999999998</v>
      </c>
    </row>
    <row r="75" spans="1:17" s="46" customFormat="1" ht="16" thickBot="1" x14ac:dyDescent="0.4">
      <c r="A75" s="47">
        <v>67413</v>
      </c>
      <c r="B75" s="48">
        <v>11</v>
      </c>
      <c r="C75" s="48" t="s">
        <v>37</v>
      </c>
      <c r="D75" s="48">
        <v>98</v>
      </c>
      <c r="E75" s="51">
        <v>25</v>
      </c>
      <c r="F75" s="51">
        <v>25</v>
      </c>
      <c r="G75" s="51">
        <v>25</v>
      </c>
      <c r="H75" s="51">
        <v>25</v>
      </c>
      <c r="I75" s="51">
        <v>25</v>
      </c>
      <c r="J75" s="51">
        <v>25</v>
      </c>
      <c r="K75" s="51">
        <v>25</v>
      </c>
      <c r="L75" s="51">
        <v>25</v>
      </c>
      <c r="M75" s="51">
        <v>25</v>
      </c>
      <c r="N75" s="51">
        <v>25</v>
      </c>
      <c r="O75" s="51">
        <v>25</v>
      </c>
      <c r="P75" s="51">
        <v>25</v>
      </c>
      <c r="Q75" s="51">
        <v>25</v>
      </c>
    </row>
    <row r="76" spans="1:17" s="46" customFormat="1" ht="16" thickBot="1" x14ac:dyDescent="0.4">
      <c r="A76" s="49"/>
      <c r="B76" s="44"/>
      <c r="C76" s="44"/>
      <c r="D76" s="44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s="46" customFormat="1" ht="16" thickBot="1" x14ac:dyDescent="0.4">
      <c r="A77" s="42" t="s">
        <v>16</v>
      </c>
      <c r="B77" s="43" t="s">
        <v>17</v>
      </c>
      <c r="C77" s="43" t="s">
        <v>18</v>
      </c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7">
        <v>12</v>
      </c>
      <c r="B78" s="48" t="s">
        <v>115</v>
      </c>
      <c r="C78" s="48" t="s">
        <v>39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9"/>
      <c r="B79" s="44"/>
      <c r="C79" s="44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2" t="s">
        <v>7</v>
      </c>
      <c r="B80" s="43" t="s">
        <v>16</v>
      </c>
      <c r="C80" s="43" t="s">
        <v>21</v>
      </c>
      <c r="D80" s="43" t="s">
        <v>22</v>
      </c>
      <c r="E80" s="50" t="s">
        <v>23</v>
      </c>
      <c r="F80" s="50" t="s">
        <v>24</v>
      </c>
      <c r="G80" s="50" t="s">
        <v>25</v>
      </c>
      <c r="H80" s="50" t="s">
        <v>26</v>
      </c>
      <c r="I80" s="50" t="s">
        <v>27</v>
      </c>
      <c r="J80" s="50" t="s">
        <v>28</v>
      </c>
      <c r="K80" s="50" t="s">
        <v>29</v>
      </c>
      <c r="L80" s="50" t="s">
        <v>30</v>
      </c>
      <c r="M80" s="50" t="s">
        <v>31</v>
      </c>
      <c r="N80" s="50" t="s">
        <v>32</v>
      </c>
      <c r="O80" s="50" t="s">
        <v>33</v>
      </c>
      <c r="P80" s="50" t="s">
        <v>34</v>
      </c>
      <c r="Q80" s="50" t="s">
        <v>35</v>
      </c>
    </row>
    <row r="81" spans="1:17" s="46" customFormat="1" ht="16" thickBot="1" x14ac:dyDescent="0.4">
      <c r="A81" s="47">
        <v>67413</v>
      </c>
      <c r="B81" s="48">
        <v>12</v>
      </c>
      <c r="C81" s="48" t="s">
        <v>39</v>
      </c>
      <c r="D81" s="48">
        <v>5</v>
      </c>
      <c r="E81" s="46">
        <v>5</v>
      </c>
      <c r="F81" s="51">
        <v>5</v>
      </c>
      <c r="G81" s="51">
        <v>8</v>
      </c>
      <c r="H81" s="51">
        <v>15</v>
      </c>
      <c r="I81" s="51">
        <v>13</v>
      </c>
      <c r="J81" s="51">
        <v>17</v>
      </c>
      <c r="K81" s="51">
        <v>12</v>
      </c>
      <c r="L81" s="55">
        <v>18</v>
      </c>
      <c r="M81" s="51">
        <v>16</v>
      </c>
      <c r="N81" s="51">
        <v>17</v>
      </c>
      <c r="O81" s="51">
        <v>16</v>
      </c>
      <c r="P81" s="51">
        <v>10</v>
      </c>
      <c r="Q81" s="51">
        <f>AVERAGE(E81:P81)</f>
        <v>12.666666666666666</v>
      </c>
    </row>
    <row r="82" spans="1:17" s="46" customFormat="1" ht="16" thickBot="1" x14ac:dyDescent="0.4">
      <c r="A82" s="47">
        <v>67413</v>
      </c>
      <c r="B82" s="48">
        <v>12</v>
      </c>
      <c r="C82" s="48" t="s">
        <v>37</v>
      </c>
      <c r="D82" s="48">
        <v>98</v>
      </c>
      <c r="E82" s="51">
        <v>21</v>
      </c>
      <c r="F82" s="51">
        <v>20</v>
      </c>
      <c r="G82" s="51">
        <v>21</v>
      </c>
      <c r="H82" s="51">
        <v>20</v>
      </c>
      <c r="I82" s="51">
        <v>21</v>
      </c>
      <c r="J82" s="51">
        <v>21</v>
      </c>
      <c r="K82" s="51">
        <v>18</v>
      </c>
      <c r="L82" s="51">
        <v>20</v>
      </c>
      <c r="M82" s="51">
        <v>19</v>
      </c>
      <c r="N82" s="51">
        <v>20</v>
      </c>
      <c r="O82" s="51">
        <v>19</v>
      </c>
      <c r="P82" s="51">
        <v>21</v>
      </c>
      <c r="Q82" s="51">
        <v>20.083333333333332</v>
      </c>
    </row>
    <row r="83" spans="1:17" s="46" customFormat="1" ht="16" thickBot="1" x14ac:dyDescent="0.4">
      <c r="A83" s="47"/>
      <c r="B83" s="48"/>
      <c r="C83" s="48"/>
      <c r="D83" s="4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spans="1:17" s="46" customFormat="1" ht="16" thickBot="1" x14ac:dyDescent="0.4">
      <c r="A84" s="47"/>
      <c r="B84" s="48"/>
      <c r="C84" s="48"/>
      <c r="D84" s="48"/>
      <c r="E84" s="51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9"/>
      <c r="B85" s="44"/>
      <c r="C85" s="44"/>
      <c r="D85" s="44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s="46" customFormat="1" ht="16" thickBot="1" x14ac:dyDescent="0.4">
      <c r="A86" s="42" t="s">
        <v>16</v>
      </c>
      <c r="B86" s="43" t="s">
        <v>17</v>
      </c>
      <c r="C86" s="43" t="s">
        <v>18</v>
      </c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7">
        <v>12</v>
      </c>
      <c r="B87" s="48" t="s">
        <v>116</v>
      </c>
      <c r="C87" s="48" t="s">
        <v>39</v>
      </c>
      <c r="D87" s="44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9"/>
      <c r="B88" s="44"/>
      <c r="C88" s="44"/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2" t="s">
        <v>7</v>
      </c>
      <c r="B89" s="43" t="s">
        <v>16</v>
      </c>
      <c r="C89" s="43" t="s">
        <v>21</v>
      </c>
      <c r="D89" s="43" t="s">
        <v>22</v>
      </c>
      <c r="E89" s="50" t="s">
        <v>23</v>
      </c>
      <c r="F89" s="50" t="s">
        <v>24</v>
      </c>
      <c r="G89" s="50" t="s">
        <v>25</v>
      </c>
      <c r="H89" s="50" t="s">
        <v>26</v>
      </c>
      <c r="I89" s="50" t="s">
        <v>27</v>
      </c>
      <c r="J89" s="50" t="s">
        <v>28</v>
      </c>
      <c r="K89" s="50" t="s">
        <v>29</v>
      </c>
      <c r="L89" s="50" t="s">
        <v>30</v>
      </c>
      <c r="M89" s="50" t="s">
        <v>31</v>
      </c>
      <c r="N89" s="50" t="s">
        <v>32</v>
      </c>
      <c r="O89" s="50" t="s">
        <v>33</v>
      </c>
      <c r="P89" s="50" t="s">
        <v>34</v>
      </c>
      <c r="Q89" s="50" t="s">
        <v>35</v>
      </c>
    </row>
    <row r="90" spans="1:17" s="46" customFormat="1" ht="16" thickBot="1" x14ac:dyDescent="0.4">
      <c r="A90" s="47">
        <v>67413</v>
      </c>
      <c r="B90" s="48">
        <v>12</v>
      </c>
      <c r="C90" s="48" t="s">
        <v>39</v>
      </c>
      <c r="D90" s="48">
        <v>5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1</v>
      </c>
      <c r="L90" s="51">
        <v>0</v>
      </c>
      <c r="M90" s="51">
        <v>19</v>
      </c>
      <c r="N90" s="51">
        <v>19</v>
      </c>
      <c r="O90" s="51">
        <v>13</v>
      </c>
      <c r="P90" s="51">
        <v>0</v>
      </c>
      <c r="Q90" s="51">
        <f>AVERAGE(E90:P90)</f>
        <v>4.333333333333333</v>
      </c>
    </row>
    <row r="91" spans="1:17" s="46" customFormat="1" ht="16" thickBot="1" x14ac:dyDescent="0.4">
      <c r="A91" s="47">
        <v>67413</v>
      </c>
      <c r="B91" s="48">
        <v>12</v>
      </c>
      <c r="C91" s="48" t="s">
        <v>37</v>
      </c>
      <c r="D91" s="48">
        <v>98</v>
      </c>
      <c r="E91" s="51">
        <v>21</v>
      </c>
      <c r="F91" s="51">
        <v>20</v>
      </c>
      <c r="G91" s="51">
        <v>21</v>
      </c>
      <c r="H91" s="51">
        <v>20</v>
      </c>
      <c r="I91" s="51">
        <v>21</v>
      </c>
      <c r="J91" s="51">
        <v>21</v>
      </c>
      <c r="K91" s="51">
        <v>18</v>
      </c>
      <c r="L91" s="51">
        <v>20</v>
      </c>
      <c r="M91" s="51">
        <v>19</v>
      </c>
      <c r="N91" s="51">
        <v>20</v>
      </c>
      <c r="O91" s="51">
        <v>19</v>
      </c>
      <c r="P91" s="51">
        <v>21</v>
      </c>
      <c r="Q91" s="51">
        <f>AVERAGE(E91:P91)</f>
        <v>20.083333333333332</v>
      </c>
    </row>
    <row r="92" spans="1:17" s="46" customFormat="1" ht="16" thickBot="1" x14ac:dyDescent="0.4">
      <c r="A92" s="47"/>
      <c r="B92" s="48"/>
      <c r="C92" s="48"/>
      <c r="D92" s="4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9"/>
      <c r="B94" s="44"/>
      <c r="C94" s="44"/>
      <c r="D94" s="44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s="46" customFormat="1" ht="16" thickBot="1" x14ac:dyDescent="0.4">
      <c r="A95" s="42" t="s">
        <v>16</v>
      </c>
      <c r="B95" s="43" t="s">
        <v>17</v>
      </c>
      <c r="C95" s="43" t="s">
        <v>18</v>
      </c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7">
        <v>12</v>
      </c>
      <c r="B96" s="48" t="s">
        <v>117</v>
      </c>
      <c r="C96" s="48" t="s">
        <v>39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9"/>
      <c r="B97" s="44"/>
      <c r="C97" s="44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2" t="s">
        <v>7</v>
      </c>
      <c r="B98" s="43" t="s">
        <v>16</v>
      </c>
      <c r="C98" s="43" t="s">
        <v>21</v>
      </c>
      <c r="D98" s="43" t="s">
        <v>22</v>
      </c>
      <c r="E98" s="50" t="s">
        <v>23</v>
      </c>
      <c r="F98" s="50" t="s">
        <v>24</v>
      </c>
      <c r="G98" s="50" t="s">
        <v>25</v>
      </c>
      <c r="H98" s="50" t="s">
        <v>26</v>
      </c>
      <c r="I98" s="50" t="s">
        <v>27</v>
      </c>
      <c r="J98" s="50" t="s">
        <v>28</v>
      </c>
      <c r="K98" s="50" t="s">
        <v>29</v>
      </c>
      <c r="L98" s="50" t="s">
        <v>30</v>
      </c>
      <c r="M98" s="50" t="s">
        <v>31</v>
      </c>
      <c r="N98" s="50" t="s">
        <v>32</v>
      </c>
      <c r="O98" s="50" t="s">
        <v>33</v>
      </c>
      <c r="P98" s="50" t="s">
        <v>34</v>
      </c>
      <c r="Q98" s="50" t="s">
        <v>35</v>
      </c>
    </row>
    <row r="99" spans="1:17" s="46" customFormat="1" ht="16" thickBot="1" x14ac:dyDescent="0.4">
      <c r="A99" s="47">
        <v>67413</v>
      </c>
      <c r="B99" s="48">
        <v>12</v>
      </c>
      <c r="C99" s="48" t="s">
        <v>39</v>
      </c>
      <c r="D99" s="48">
        <v>5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3</v>
      </c>
      <c r="N99" s="45">
        <v>6</v>
      </c>
      <c r="O99" s="45">
        <v>0</v>
      </c>
      <c r="P99" s="45">
        <v>0</v>
      </c>
      <c r="Q99" s="51">
        <f>AVERAGE(E99:P99)</f>
        <v>0.75</v>
      </c>
    </row>
    <row r="100" spans="1:17" s="46" customFormat="1" ht="16" thickBot="1" x14ac:dyDescent="0.4">
      <c r="A100" s="47">
        <v>67413</v>
      </c>
      <c r="B100" s="48">
        <v>12</v>
      </c>
      <c r="C100" s="48" t="s">
        <v>37</v>
      </c>
      <c r="D100" s="48">
        <v>98</v>
      </c>
      <c r="E100" s="51">
        <v>21</v>
      </c>
      <c r="F100" s="51">
        <v>20</v>
      </c>
      <c r="G100" s="51">
        <v>21</v>
      </c>
      <c r="H100" s="51">
        <v>20</v>
      </c>
      <c r="I100" s="51">
        <v>21</v>
      </c>
      <c r="J100" s="51">
        <v>21</v>
      </c>
      <c r="K100" s="51">
        <v>18</v>
      </c>
      <c r="L100" s="51">
        <v>20</v>
      </c>
      <c r="M100" s="51">
        <v>19</v>
      </c>
      <c r="N100" s="51">
        <v>20</v>
      </c>
      <c r="O100" s="51">
        <v>19</v>
      </c>
      <c r="P100" s="51">
        <v>21</v>
      </c>
      <c r="Q100" s="51">
        <f>AVERAGE(E100:P100)</f>
        <v>20.083333333333332</v>
      </c>
    </row>
    <row r="101" spans="1:17" s="46" customFormat="1" ht="16" thickBot="1" x14ac:dyDescent="0.4">
      <c r="A101" s="47"/>
      <c r="B101" s="48"/>
      <c r="C101" s="48"/>
      <c r="D101" s="4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9"/>
      <c r="B103" s="44"/>
      <c r="C103" s="44"/>
      <c r="D103" s="44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</row>
    <row r="104" spans="1:17" s="46" customFormat="1" ht="16" thickBot="1" x14ac:dyDescent="0.4">
      <c r="A104" s="42" t="s">
        <v>16</v>
      </c>
      <c r="B104" s="43" t="s">
        <v>17</v>
      </c>
      <c r="C104" s="43" t="s">
        <v>18</v>
      </c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7">
        <v>12</v>
      </c>
      <c r="B105" s="48" t="s">
        <v>118</v>
      </c>
      <c r="C105" s="48" t="s">
        <v>39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9"/>
      <c r="B106" s="44"/>
      <c r="C106" s="44"/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2" t="s">
        <v>7</v>
      </c>
      <c r="B107" s="43" t="s">
        <v>16</v>
      </c>
      <c r="C107" s="43" t="s">
        <v>21</v>
      </c>
      <c r="D107" s="43" t="s">
        <v>22</v>
      </c>
      <c r="E107" s="50" t="s">
        <v>23</v>
      </c>
      <c r="F107" s="50" t="s">
        <v>24</v>
      </c>
      <c r="G107" s="50" t="s">
        <v>25</v>
      </c>
      <c r="H107" s="50" t="s">
        <v>26</v>
      </c>
      <c r="I107" s="50" t="s">
        <v>27</v>
      </c>
      <c r="J107" s="50" t="s">
        <v>28</v>
      </c>
      <c r="K107" s="50" t="s">
        <v>29</v>
      </c>
      <c r="L107" s="50" t="s">
        <v>30</v>
      </c>
      <c r="M107" s="50" t="s">
        <v>31</v>
      </c>
      <c r="N107" s="50" t="s">
        <v>32</v>
      </c>
      <c r="O107" s="50" t="s">
        <v>33</v>
      </c>
      <c r="P107" s="50" t="s">
        <v>34</v>
      </c>
      <c r="Q107" s="50" t="s">
        <v>35</v>
      </c>
    </row>
    <row r="108" spans="1:17" s="46" customFormat="1" ht="16" thickBot="1" x14ac:dyDescent="0.4">
      <c r="A108" s="47">
        <v>67413</v>
      </c>
      <c r="B108" s="48">
        <v>12</v>
      </c>
      <c r="C108" s="48" t="s">
        <v>39</v>
      </c>
      <c r="D108" s="48">
        <v>5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3</v>
      </c>
      <c r="N108" s="51">
        <v>6</v>
      </c>
      <c r="O108" s="51">
        <v>0</v>
      </c>
      <c r="P108" s="51">
        <v>0</v>
      </c>
      <c r="Q108" s="51">
        <f>AVERAGE(E108:P108)</f>
        <v>0.75</v>
      </c>
    </row>
    <row r="109" spans="1:17" s="46" customFormat="1" ht="16" thickBot="1" x14ac:dyDescent="0.4">
      <c r="A109" s="47">
        <v>67413</v>
      </c>
      <c r="B109" s="48">
        <v>12</v>
      </c>
      <c r="C109" s="48" t="s">
        <v>37</v>
      </c>
      <c r="D109" s="48">
        <v>98</v>
      </c>
      <c r="E109" s="51">
        <v>21</v>
      </c>
      <c r="F109" s="51">
        <v>20</v>
      </c>
      <c r="G109" s="51">
        <v>21</v>
      </c>
      <c r="H109" s="51">
        <v>20</v>
      </c>
      <c r="I109" s="51">
        <v>21</v>
      </c>
      <c r="J109" s="51">
        <v>21</v>
      </c>
      <c r="K109" s="51">
        <v>18</v>
      </c>
      <c r="L109" s="51">
        <v>20</v>
      </c>
      <c r="M109" s="51">
        <v>19</v>
      </c>
      <c r="N109" s="51">
        <v>20</v>
      </c>
      <c r="O109" s="51">
        <v>19</v>
      </c>
      <c r="P109" s="51">
        <v>21</v>
      </c>
      <c r="Q109" s="51">
        <f>AVERAGE(E109:P109)</f>
        <v>20.083333333333332</v>
      </c>
    </row>
    <row r="110" spans="1:17" s="46" customFormat="1" ht="16" thickBot="1" x14ac:dyDescent="0.4">
      <c r="A110" s="47"/>
      <c r="B110" s="48"/>
      <c r="C110" s="48"/>
      <c r="D110" s="4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9"/>
      <c r="B112" s="44"/>
      <c r="C112" s="44"/>
      <c r="D112" s="44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s="46" customFormat="1" ht="16" thickBot="1" x14ac:dyDescent="0.4">
      <c r="A113" s="42" t="s">
        <v>16</v>
      </c>
      <c r="B113" s="43" t="s">
        <v>17</v>
      </c>
      <c r="C113" s="43" t="s">
        <v>18</v>
      </c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7">
        <v>14</v>
      </c>
      <c r="B114" s="48" t="s">
        <v>58</v>
      </c>
      <c r="C114" s="48" t="s">
        <v>39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9"/>
      <c r="B115" s="44"/>
      <c r="C115" s="44"/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2" t="s">
        <v>7</v>
      </c>
      <c r="B116" s="43" t="s">
        <v>16</v>
      </c>
      <c r="C116" s="43" t="s">
        <v>21</v>
      </c>
      <c r="D116" s="43" t="s">
        <v>22</v>
      </c>
      <c r="E116" s="50" t="s">
        <v>23</v>
      </c>
      <c r="F116" s="50" t="s">
        <v>24</v>
      </c>
      <c r="G116" s="50" t="s">
        <v>25</v>
      </c>
      <c r="H116" s="50" t="s">
        <v>26</v>
      </c>
      <c r="I116" s="50" t="s">
        <v>27</v>
      </c>
      <c r="J116" s="50" t="s">
        <v>28</v>
      </c>
      <c r="K116" s="50" t="s">
        <v>29</v>
      </c>
      <c r="L116" s="50" t="s">
        <v>30</v>
      </c>
      <c r="M116" s="50" t="s">
        <v>31</v>
      </c>
      <c r="N116" s="50" t="s">
        <v>32</v>
      </c>
      <c r="O116" s="50" t="s">
        <v>33</v>
      </c>
      <c r="P116" s="50" t="s">
        <v>34</v>
      </c>
      <c r="Q116" s="50" t="s">
        <v>35</v>
      </c>
    </row>
    <row r="117" spans="1:17" s="46" customFormat="1" ht="16" thickBot="1" x14ac:dyDescent="0.4">
      <c r="A117" s="47">
        <v>67413</v>
      </c>
      <c r="B117" s="48">
        <v>14</v>
      </c>
      <c r="C117" s="48" t="s">
        <v>39</v>
      </c>
      <c r="D117" s="48">
        <v>5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f>AVERAGE(E117:P117)</f>
        <v>0</v>
      </c>
    </row>
    <row r="118" spans="1:17" s="46" customFormat="1" ht="16" thickBot="1" x14ac:dyDescent="0.4">
      <c r="A118" s="47">
        <v>67413</v>
      </c>
      <c r="B118" s="48">
        <v>14</v>
      </c>
      <c r="C118" s="48" t="s">
        <v>37</v>
      </c>
      <c r="D118" s="48">
        <v>98</v>
      </c>
      <c r="E118" s="90">
        <v>21</v>
      </c>
      <c r="F118" s="90">
        <v>20</v>
      </c>
      <c r="G118" s="90">
        <v>21</v>
      </c>
      <c r="H118" s="90">
        <v>20</v>
      </c>
      <c r="I118" s="90">
        <v>21</v>
      </c>
      <c r="J118" s="90">
        <v>21</v>
      </c>
      <c r="K118" s="90">
        <v>18</v>
      </c>
      <c r="L118" s="90">
        <v>20</v>
      </c>
      <c r="M118" s="90">
        <v>19</v>
      </c>
      <c r="N118" s="90">
        <v>20</v>
      </c>
      <c r="O118" s="90">
        <v>19</v>
      </c>
      <c r="P118" s="90">
        <v>21</v>
      </c>
      <c r="Q118" s="51">
        <f>AVERAGE(E118:P118)</f>
        <v>20.083333333333332</v>
      </c>
    </row>
    <row r="119" spans="1:17" s="46" customFormat="1" ht="16" thickBot="1" x14ac:dyDescent="0.4">
      <c r="A119" s="47"/>
      <c r="B119" s="48"/>
      <c r="C119" s="48"/>
      <c r="D119" s="4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9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</row>
    <row r="122" spans="1:17" s="46" customFormat="1" ht="16" thickBot="1" x14ac:dyDescent="0.4">
      <c r="A122" s="42" t="s">
        <v>16</v>
      </c>
      <c r="B122" s="43" t="s">
        <v>17</v>
      </c>
      <c r="C122" s="43" t="s">
        <v>18</v>
      </c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7">
        <v>15</v>
      </c>
      <c r="B123" s="48" t="s">
        <v>59</v>
      </c>
      <c r="C123" s="48" t="s">
        <v>39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9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2" t="s">
        <v>7</v>
      </c>
      <c r="B125" s="43" t="s">
        <v>16</v>
      </c>
      <c r="C125" s="43" t="s">
        <v>21</v>
      </c>
      <c r="D125" s="43" t="s">
        <v>22</v>
      </c>
      <c r="E125" s="50" t="s">
        <v>23</v>
      </c>
      <c r="F125" s="50" t="s">
        <v>24</v>
      </c>
      <c r="G125" s="50" t="s">
        <v>25</v>
      </c>
      <c r="H125" s="50" t="s">
        <v>26</v>
      </c>
      <c r="I125" s="50" t="s">
        <v>27</v>
      </c>
      <c r="J125" s="50" t="s">
        <v>28</v>
      </c>
      <c r="K125" s="50" t="s">
        <v>29</v>
      </c>
      <c r="L125" s="50" t="s">
        <v>30</v>
      </c>
      <c r="M125" s="50" t="s">
        <v>31</v>
      </c>
      <c r="N125" s="50" t="s">
        <v>32</v>
      </c>
      <c r="O125" s="50" t="s">
        <v>33</v>
      </c>
      <c r="P125" s="50" t="s">
        <v>34</v>
      </c>
      <c r="Q125" s="50" t="s">
        <v>35</v>
      </c>
    </row>
    <row r="126" spans="1:17" s="46" customFormat="1" ht="16" thickBot="1" x14ac:dyDescent="0.4">
      <c r="A126" s="47">
        <v>67413</v>
      </c>
      <c r="B126" s="48">
        <v>15</v>
      </c>
      <c r="C126" s="48" t="s">
        <v>39</v>
      </c>
      <c r="D126" s="48">
        <v>5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f>AVERAGE(E126:P126)</f>
        <v>0</v>
      </c>
    </row>
    <row r="127" spans="1:17" s="46" customFormat="1" ht="16" thickBot="1" x14ac:dyDescent="0.4">
      <c r="A127" s="47">
        <v>67413</v>
      </c>
      <c r="B127" s="48">
        <v>15</v>
      </c>
      <c r="C127" s="48" t="s">
        <v>37</v>
      </c>
      <c r="D127" s="48">
        <v>98</v>
      </c>
      <c r="E127" s="51">
        <v>21</v>
      </c>
      <c r="F127" s="51">
        <v>20</v>
      </c>
      <c r="G127" s="55">
        <v>21</v>
      </c>
      <c r="H127" s="51">
        <v>20</v>
      </c>
      <c r="I127" s="51">
        <v>21</v>
      </c>
      <c r="J127" s="51">
        <v>20</v>
      </c>
      <c r="K127" s="51">
        <v>20</v>
      </c>
      <c r="L127" s="51">
        <v>21</v>
      </c>
      <c r="M127" s="51">
        <v>18</v>
      </c>
      <c r="N127" s="51">
        <v>20</v>
      </c>
      <c r="O127" s="55">
        <v>20</v>
      </c>
      <c r="P127" s="51">
        <v>21</v>
      </c>
      <c r="Q127" s="51">
        <f t="shared" ref="Q127" si="1">AVERAGE(E127:P127)</f>
        <v>20.25</v>
      </c>
    </row>
    <row r="128" spans="1:17" s="46" customFormat="1" ht="16" thickBot="1" x14ac:dyDescent="0.4">
      <c r="A128" s="47"/>
      <c r="B128" s="48"/>
      <c r="C128" s="48"/>
      <c r="D128" s="4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1"/>
    </row>
    <row r="129" spans="1:18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8" s="46" customFormat="1" ht="16" thickBot="1" x14ac:dyDescent="0.4">
      <c r="A130" s="53"/>
      <c r="B130" s="54"/>
      <c r="C130" s="54"/>
      <c r="D130" s="54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</row>
    <row r="131" spans="1:18" s="46" customFormat="1" ht="16" thickBot="1" x14ac:dyDescent="0.4">
      <c r="A131" s="42" t="s">
        <v>16</v>
      </c>
      <c r="B131" s="43" t="s">
        <v>17</v>
      </c>
      <c r="C131" s="43" t="s">
        <v>18</v>
      </c>
      <c r="D131" s="44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spans="1:18" s="46" customFormat="1" ht="16" thickBot="1" x14ac:dyDescent="0.4">
      <c r="A132" s="47">
        <v>16</v>
      </c>
      <c r="B132" s="48" t="s">
        <v>119</v>
      </c>
      <c r="C132" s="48" t="s">
        <v>39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8" s="46" customFormat="1" ht="16" thickBot="1" x14ac:dyDescent="0.4">
      <c r="A133" s="49"/>
      <c r="B133" s="44"/>
      <c r="C133" s="44"/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8" s="46" customFormat="1" ht="16" thickBot="1" x14ac:dyDescent="0.4">
      <c r="A134" s="42" t="s">
        <v>7</v>
      </c>
      <c r="B134" s="43" t="s">
        <v>16</v>
      </c>
      <c r="C134" s="43" t="s">
        <v>21</v>
      </c>
      <c r="D134" s="43" t="s">
        <v>22</v>
      </c>
      <c r="E134" s="50" t="s">
        <v>23</v>
      </c>
      <c r="F134" s="50" t="s">
        <v>24</v>
      </c>
      <c r="G134" s="50" t="s">
        <v>25</v>
      </c>
      <c r="H134" s="50" t="s">
        <v>26</v>
      </c>
      <c r="I134" s="50" t="s">
        <v>27</v>
      </c>
      <c r="J134" s="50" t="s">
        <v>28</v>
      </c>
      <c r="K134" s="50" t="s">
        <v>29</v>
      </c>
      <c r="L134" s="50" t="s">
        <v>30</v>
      </c>
      <c r="M134" s="50" t="s">
        <v>31</v>
      </c>
      <c r="N134" s="50" t="s">
        <v>32</v>
      </c>
      <c r="O134" s="50" t="s">
        <v>33</v>
      </c>
      <c r="P134" s="50" t="s">
        <v>34</v>
      </c>
      <c r="Q134" s="50" t="s">
        <v>35</v>
      </c>
    </row>
    <row r="135" spans="1:18" s="46" customFormat="1" ht="16" thickBot="1" x14ac:dyDescent="0.4">
      <c r="A135" s="47">
        <v>67413</v>
      </c>
      <c r="B135" s="48">
        <v>16</v>
      </c>
      <c r="C135" s="48" t="s">
        <v>39</v>
      </c>
      <c r="D135" s="48">
        <v>5</v>
      </c>
      <c r="E135" s="51">
        <v>25</v>
      </c>
      <c r="F135" s="51">
        <v>23</v>
      </c>
      <c r="G135" s="51">
        <v>23</v>
      </c>
      <c r="H135" s="51">
        <v>21</v>
      </c>
      <c r="I135" s="51">
        <v>8</v>
      </c>
      <c r="J135" s="51">
        <v>0</v>
      </c>
      <c r="K135" s="51">
        <v>0</v>
      </c>
      <c r="L135" s="55">
        <v>0</v>
      </c>
      <c r="M135" s="51">
        <v>4</v>
      </c>
      <c r="N135" s="51">
        <v>14</v>
      </c>
      <c r="O135" s="51">
        <v>22</v>
      </c>
      <c r="P135" s="51">
        <v>25</v>
      </c>
      <c r="Q135" s="51">
        <f>SUM(E135:P135)</f>
        <v>165</v>
      </c>
      <c r="R135" s="90"/>
    </row>
    <row r="136" spans="1:18" s="46" customFormat="1" ht="16" thickBot="1" x14ac:dyDescent="0.4">
      <c r="A136" s="47">
        <v>67413</v>
      </c>
      <c r="B136" s="48">
        <v>16</v>
      </c>
      <c r="C136" s="48" t="s">
        <v>37</v>
      </c>
      <c r="D136" s="48">
        <v>98</v>
      </c>
      <c r="E136" s="106">
        <v>25</v>
      </c>
      <c r="F136" s="106">
        <v>25</v>
      </c>
      <c r="G136" s="106">
        <v>25</v>
      </c>
      <c r="H136" s="106">
        <v>25</v>
      </c>
      <c r="I136" s="106">
        <v>25</v>
      </c>
      <c r="J136" s="106">
        <v>25</v>
      </c>
      <c r="K136" s="106">
        <v>25</v>
      </c>
      <c r="L136" s="106">
        <v>25</v>
      </c>
      <c r="M136" s="106">
        <v>25</v>
      </c>
      <c r="N136" s="106">
        <v>25</v>
      </c>
      <c r="O136" s="106">
        <v>25</v>
      </c>
      <c r="P136" s="106">
        <v>25</v>
      </c>
      <c r="Q136" s="106">
        <v>25</v>
      </c>
    </row>
    <row r="137" spans="1:18" s="46" customFormat="1" ht="16" thickBot="1" x14ac:dyDescent="0.4">
      <c r="A137" s="47"/>
      <c r="B137" s="48"/>
      <c r="C137" s="48"/>
      <c r="D137" s="4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</row>
    <row r="138" spans="1:18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8" s="46" customFormat="1" ht="16" thickBot="1" x14ac:dyDescent="0.4">
      <c r="A139" s="53"/>
      <c r="B139" s="54"/>
      <c r="C139" s="54"/>
      <c r="D139" s="54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</row>
    <row r="140" spans="1:18" s="46" customFormat="1" ht="16" thickBot="1" x14ac:dyDescent="0.4">
      <c r="A140" s="42" t="s">
        <v>16</v>
      </c>
      <c r="B140" s="43" t="s">
        <v>17</v>
      </c>
      <c r="C140" s="43" t="s">
        <v>18</v>
      </c>
      <c r="D140" s="44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spans="1:18" s="46" customFormat="1" ht="16" thickBot="1" x14ac:dyDescent="0.4">
      <c r="A141" s="47">
        <v>16</v>
      </c>
      <c r="B141" s="48" t="s">
        <v>120</v>
      </c>
      <c r="C141" s="48" t="s">
        <v>39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8" s="46" customFormat="1" ht="16" thickBot="1" x14ac:dyDescent="0.4">
      <c r="A142" s="49"/>
      <c r="B142" s="44"/>
      <c r="C142" s="44"/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8" s="46" customFormat="1" ht="16" thickBot="1" x14ac:dyDescent="0.4">
      <c r="A143" s="42" t="s">
        <v>7</v>
      </c>
      <c r="B143" s="43" t="s">
        <v>16</v>
      </c>
      <c r="C143" s="43" t="s">
        <v>21</v>
      </c>
      <c r="D143" s="43" t="s">
        <v>22</v>
      </c>
      <c r="E143" s="50" t="s">
        <v>23</v>
      </c>
      <c r="F143" s="50" t="s">
        <v>24</v>
      </c>
      <c r="G143" s="50" t="s">
        <v>25</v>
      </c>
      <c r="H143" s="50" t="s">
        <v>26</v>
      </c>
      <c r="I143" s="50" t="s">
        <v>27</v>
      </c>
      <c r="J143" s="50" t="s">
        <v>28</v>
      </c>
      <c r="K143" s="50" t="s">
        <v>29</v>
      </c>
      <c r="L143" s="50" t="s">
        <v>30</v>
      </c>
      <c r="M143" s="50" t="s">
        <v>31</v>
      </c>
      <c r="N143" s="50" t="s">
        <v>32</v>
      </c>
      <c r="O143" s="50" t="s">
        <v>33</v>
      </c>
      <c r="P143" s="50" t="s">
        <v>34</v>
      </c>
      <c r="Q143" s="50" t="s">
        <v>35</v>
      </c>
    </row>
    <row r="144" spans="1:18" s="46" customFormat="1" ht="16" thickBot="1" x14ac:dyDescent="0.4">
      <c r="A144" s="47">
        <v>67413</v>
      </c>
      <c r="B144" s="48">
        <v>16</v>
      </c>
      <c r="C144" s="48" t="s">
        <v>39</v>
      </c>
      <c r="D144" s="48">
        <v>5</v>
      </c>
      <c r="E144" s="51">
        <v>25</v>
      </c>
      <c r="F144" s="51">
        <v>23</v>
      </c>
      <c r="G144" s="51">
        <v>23</v>
      </c>
      <c r="H144" s="51">
        <v>21</v>
      </c>
      <c r="I144" s="51">
        <v>8</v>
      </c>
      <c r="J144" s="51">
        <v>0</v>
      </c>
      <c r="K144" s="51">
        <v>0</v>
      </c>
      <c r="L144" s="55">
        <v>0</v>
      </c>
      <c r="M144" s="51">
        <v>2</v>
      </c>
      <c r="N144" s="51">
        <v>11</v>
      </c>
      <c r="O144" s="51">
        <v>22</v>
      </c>
      <c r="P144" s="51">
        <v>24</v>
      </c>
      <c r="Q144" s="51">
        <f>SUM(E144:P144)</f>
        <v>159</v>
      </c>
      <c r="R144" s="90"/>
    </row>
    <row r="145" spans="1:17" s="46" customFormat="1" ht="16" thickBot="1" x14ac:dyDescent="0.4">
      <c r="A145" s="47">
        <v>67413</v>
      </c>
      <c r="B145" s="48">
        <v>16</v>
      </c>
      <c r="C145" s="48" t="s">
        <v>37</v>
      </c>
      <c r="D145" s="48">
        <v>98</v>
      </c>
      <c r="E145" s="51">
        <v>25</v>
      </c>
      <c r="F145" s="51">
        <v>25</v>
      </c>
      <c r="G145" s="51">
        <v>25</v>
      </c>
      <c r="H145" s="51">
        <v>25</v>
      </c>
      <c r="I145" s="51">
        <v>25</v>
      </c>
      <c r="J145" s="51">
        <v>25</v>
      </c>
      <c r="K145" s="51">
        <v>25</v>
      </c>
      <c r="L145" s="51">
        <v>25</v>
      </c>
      <c r="M145" s="51">
        <v>25</v>
      </c>
      <c r="N145" s="51">
        <v>25</v>
      </c>
      <c r="O145" s="51">
        <v>25</v>
      </c>
      <c r="P145" s="51">
        <v>25</v>
      </c>
      <c r="Q145" s="51">
        <v>25</v>
      </c>
    </row>
    <row r="146" spans="1:17" s="46" customFormat="1" ht="16" thickBot="1" x14ac:dyDescent="0.4">
      <c r="A146" s="47"/>
      <c r="B146" s="48"/>
      <c r="C146" s="48"/>
      <c r="D146" s="48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53"/>
      <c r="B148" s="54"/>
      <c r="C148" s="54"/>
      <c r="D148" s="54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s="46" customFormat="1" ht="16" thickBot="1" x14ac:dyDescent="0.4">
      <c r="A149" s="42" t="s">
        <v>16</v>
      </c>
      <c r="B149" s="43" t="s">
        <v>17</v>
      </c>
      <c r="C149" s="43" t="s">
        <v>18</v>
      </c>
      <c r="D149" s="44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s="46" customFormat="1" ht="16" thickBot="1" x14ac:dyDescent="0.4">
      <c r="A150" s="47">
        <v>16</v>
      </c>
      <c r="B150" s="48" t="s">
        <v>121</v>
      </c>
      <c r="C150" s="48" t="s">
        <v>39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9"/>
      <c r="B151" s="44"/>
      <c r="C151" s="44"/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2" t="s">
        <v>7</v>
      </c>
      <c r="B152" s="43" t="s">
        <v>16</v>
      </c>
      <c r="C152" s="43" t="s">
        <v>21</v>
      </c>
      <c r="D152" s="43" t="s">
        <v>22</v>
      </c>
      <c r="E152" s="50" t="s">
        <v>23</v>
      </c>
      <c r="F152" s="50" t="s">
        <v>24</v>
      </c>
      <c r="G152" s="50" t="s">
        <v>25</v>
      </c>
      <c r="H152" s="50" t="s">
        <v>26</v>
      </c>
      <c r="I152" s="50" t="s">
        <v>27</v>
      </c>
      <c r="J152" s="50" t="s">
        <v>28</v>
      </c>
      <c r="K152" s="50" t="s">
        <v>29</v>
      </c>
      <c r="L152" s="50" t="s">
        <v>30</v>
      </c>
      <c r="M152" s="50" t="s">
        <v>31</v>
      </c>
      <c r="N152" s="50" t="s">
        <v>32</v>
      </c>
      <c r="O152" s="50" t="s">
        <v>33</v>
      </c>
      <c r="P152" s="50" t="s">
        <v>34</v>
      </c>
      <c r="Q152" s="50" t="s">
        <v>35</v>
      </c>
    </row>
    <row r="153" spans="1:17" s="46" customFormat="1" ht="16" thickBot="1" x14ac:dyDescent="0.4">
      <c r="A153" s="47">
        <v>67413</v>
      </c>
      <c r="B153" s="48">
        <v>16</v>
      </c>
      <c r="C153" s="48" t="s">
        <v>39</v>
      </c>
      <c r="D153" s="48">
        <v>5</v>
      </c>
      <c r="E153" s="51">
        <v>25</v>
      </c>
      <c r="F153" s="51">
        <v>25</v>
      </c>
      <c r="G153" s="51">
        <v>23</v>
      </c>
      <c r="H153" s="51">
        <v>23</v>
      </c>
      <c r="I153" s="51">
        <v>20</v>
      </c>
      <c r="J153" s="51">
        <v>2</v>
      </c>
      <c r="K153" s="51">
        <v>0</v>
      </c>
      <c r="L153" s="51">
        <v>0</v>
      </c>
      <c r="M153" s="51">
        <v>0</v>
      </c>
      <c r="N153" s="51">
        <v>0</v>
      </c>
      <c r="O153" s="51">
        <v>7</v>
      </c>
      <c r="P153" s="51">
        <v>21</v>
      </c>
      <c r="Q153" s="51">
        <v>24</v>
      </c>
    </row>
    <row r="154" spans="1:17" s="46" customFormat="1" ht="16" thickBot="1" x14ac:dyDescent="0.4">
      <c r="A154" s="47">
        <v>67413</v>
      </c>
      <c r="B154" s="48">
        <v>16</v>
      </c>
      <c r="C154" s="48" t="s">
        <v>37</v>
      </c>
      <c r="D154" s="48">
        <v>98</v>
      </c>
      <c r="E154" s="51"/>
      <c r="F154" s="55"/>
      <c r="G154" s="51"/>
      <c r="H154" s="51"/>
      <c r="I154" s="55"/>
      <c r="J154" s="51"/>
      <c r="K154" s="51"/>
      <c r="L154" s="51"/>
      <c r="M154" s="51"/>
      <c r="N154" s="51"/>
      <c r="O154" s="51"/>
      <c r="P154" s="51"/>
      <c r="Q154" s="51"/>
    </row>
    <row r="155" spans="1:17" s="46" customFormat="1" ht="16" thickBot="1" x14ac:dyDescent="0.4">
      <c r="A155" s="47"/>
      <c r="B155" s="48"/>
      <c r="C155" s="48"/>
      <c r="D155" s="48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53"/>
      <c r="B157" s="54"/>
      <c r="C157" s="54"/>
      <c r="D157" s="54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</row>
    <row r="158" spans="1:17" s="46" customFormat="1" ht="16" thickBot="1" x14ac:dyDescent="0.4">
      <c r="A158" s="42" t="s">
        <v>16</v>
      </c>
      <c r="B158" s="43" t="s">
        <v>17</v>
      </c>
      <c r="C158" s="43" t="s">
        <v>18</v>
      </c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spans="1:17" s="46" customFormat="1" ht="16" thickBot="1" x14ac:dyDescent="0.4">
      <c r="A159" s="47">
        <v>16</v>
      </c>
      <c r="B159" s="48" t="s">
        <v>122</v>
      </c>
      <c r="C159" s="48" t="s">
        <v>39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9"/>
      <c r="B160" s="44"/>
      <c r="C160" s="44"/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8" s="46" customFormat="1" ht="16" thickBot="1" x14ac:dyDescent="0.4">
      <c r="A161" s="42" t="s">
        <v>7</v>
      </c>
      <c r="B161" s="43" t="s">
        <v>16</v>
      </c>
      <c r="C161" s="43" t="s">
        <v>21</v>
      </c>
      <c r="D161" s="43" t="s">
        <v>22</v>
      </c>
      <c r="E161" s="50" t="s">
        <v>23</v>
      </c>
      <c r="F161" s="50" t="s">
        <v>24</v>
      </c>
      <c r="G161" s="50" t="s">
        <v>25</v>
      </c>
      <c r="H161" s="50" t="s">
        <v>26</v>
      </c>
      <c r="I161" s="50" t="s">
        <v>27</v>
      </c>
      <c r="J161" s="50" t="s">
        <v>28</v>
      </c>
      <c r="K161" s="50" t="s">
        <v>29</v>
      </c>
      <c r="L161" s="50" t="s">
        <v>30</v>
      </c>
      <c r="M161" s="50" t="s">
        <v>31</v>
      </c>
      <c r="N161" s="50" t="s">
        <v>32</v>
      </c>
      <c r="O161" s="50" t="s">
        <v>33</v>
      </c>
      <c r="P161" s="50" t="s">
        <v>34</v>
      </c>
      <c r="Q161" s="50" t="s">
        <v>35</v>
      </c>
    </row>
    <row r="162" spans="1:18" s="46" customFormat="1" ht="16" thickBot="1" x14ac:dyDescent="0.4">
      <c r="A162" s="47">
        <v>67413</v>
      </c>
      <c r="B162" s="48">
        <v>16</v>
      </c>
      <c r="C162" s="48" t="s">
        <v>39</v>
      </c>
      <c r="D162" s="48">
        <v>5</v>
      </c>
      <c r="E162" s="52">
        <v>25</v>
      </c>
      <c r="F162" s="52">
        <v>22</v>
      </c>
      <c r="G162" s="52">
        <v>23</v>
      </c>
      <c r="H162" s="52">
        <v>10</v>
      </c>
      <c r="I162" s="52">
        <v>1</v>
      </c>
      <c r="J162" s="52">
        <v>0</v>
      </c>
      <c r="K162" s="52">
        <v>0</v>
      </c>
      <c r="L162" s="52">
        <v>0</v>
      </c>
      <c r="M162" s="52">
        <v>0</v>
      </c>
      <c r="N162" s="52">
        <v>2</v>
      </c>
      <c r="O162" s="52">
        <v>14</v>
      </c>
      <c r="P162" s="52">
        <v>24</v>
      </c>
      <c r="Q162" s="52">
        <f>SUM(E162:P162)</f>
        <v>121</v>
      </c>
      <c r="R162" s="90"/>
    </row>
    <row r="163" spans="1:18" s="46" customFormat="1" ht="16" thickBot="1" x14ac:dyDescent="0.4">
      <c r="A163" s="47">
        <v>67413</v>
      </c>
      <c r="B163" s="48">
        <v>16</v>
      </c>
      <c r="C163" s="48" t="s">
        <v>37</v>
      </c>
      <c r="D163" s="48">
        <v>98</v>
      </c>
      <c r="E163" s="51">
        <v>25</v>
      </c>
      <c r="F163" s="55">
        <v>25</v>
      </c>
      <c r="G163" s="51">
        <v>25</v>
      </c>
      <c r="H163" s="51">
        <v>25</v>
      </c>
      <c r="I163" s="55">
        <v>25</v>
      </c>
      <c r="J163" s="51">
        <v>25</v>
      </c>
      <c r="K163" s="51">
        <v>25</v>
      </c>
      <c r="L163" s="51">
        <v>25</v>
      </c>
      <c r="M163" s="51">
        <v>25</v>
      </c>
      <c r="N163" s="51">
        <v>25</v>
      </c>
      <c r="O163" s="51">
        <v>25</v>
      </c>
      <c r="P163" s="51">
        <v>25</v>
      </c>
      <c r="Q163" s="51">
        <v>25</v>
      </c>
    </row>
    <row r="164" spans="1:18" s="46" customFormat="1" ht="16" thickBot="1" x14ac:dyDescent="0.4">
      <c r="A164" s="47"/>
      <c r="B164" s="48"/>
      <c r="C164" s="48"/>
      <c r="D164" s="48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</row>
    <row r="165" spans="1:18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8" s="46" customFormat="1" ht="16" thickBot="1" x14ac:dyDescent="0.4">
      <c r="A166" s="53"/>
      <c r="B166" s="54"/>
      <c r="C166" s="54"/>
      <c r="D166" s="54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</row>
    <row r="167" spans="1:18" s="46" customFormat="1" ht="16" thickBot="1" x14ac:dyDescent="0.4">
      <c r="A167" s="42" t="s">
        <v>16</v>
      </c>
      <c r="B167" s="43" t="s">
        <v>17</v>
      </c>
      <c r="C167" s="43" t="s">
        <v>18</v>
      </c>
      <c r="D167" s="44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8" s="46" customFormat="1" ht="16" thickBot="1" x14ac:dyDescent="0.4">
      <c r="A168" s="47">
        <v>16</v>
      </c>
      <c r="B168" s="48" t="s">
        <v>123</v>
      </c>
      <c r="C168" s="48" t="s">
        <v>39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8" s="46" customFormat="1" ht="16" thickBot="1" x14ac:dyDescent="0.4">
      <c r="A169" s="49"/>
      <c r="B169" s="44"/>
      <c r="C169" s="44"/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8" s="46" customFormat="1" ht="16" thickBot="1" x14ac:dyDescent="0.4">
      <c r="A170" s="42" t="s">
        <v>7</v>
      </c>
      <c r="B170" s="43" t="s">
        <v>16</v>
      </c>
      <c r="C170" s="43" t="s">
        <v>21</v>
      </c>
      <c r="D170" s="43" t="s">
        <v>22</v>
      </c>
      <c r="E170" s="50" t="s">
        <v>23</v>
      </c>
      <c r="F170" s="50" t="s">
        <v>24</v>
      </c>
      <c r="G170" s="50" t="s">
        <v>25</v>
      </c>
      <c r="H170" s="50" t="s">
        <v>26</v>
      </c>
      <c r="I170" s="50" t="s">
        <v>27</v>
      </c>
      <c r="J170" s="50" t="s">
        <v>28</v>
      </c>
      <c r="K170" s="50" t="s">
        <v>29</v>
      </c>
      <c r="L170" s="50" t="s">
        <v>30</v>
      </c>
      <c r="M170" s="50" t="s">
        <v>31</v>
      </c>
      <c r="N170" s="50" t="s">
        <v>32</v>
      </c>
      <c r="O170" s="50" t="s">
        <v>33</v>
      </c>
      <c r="P170" s="50" t="s">
        <v>34</v>
      </c>
      <c r="Q170" s="50" t="s">
        <v>35</v>
      </c>
    </row>
    <row r="171" spans="1:18" s="46" customFormat="1" ht="16" thickBot="1" x14ac:dyDescent="0.4">
      <c r="A171" s="47">
        <v>67413</v>
      </c>
      <c r="B171" s="48">
        <v>16</v>
      </c>
      <c r="C171" s="48" t="s">
        <v>39</v>
      </c>
      <c r="D171" s="48">
        <v>5</v>
      </c>
      <c r="E171" s="52">
        <v>24</v>
      </c>
      <c r="F171" s="52">
        <v>19</v>
      </c>
      <c r="G171" s="52">
        <v>19</v>
      </c>
      <c r="H171" s="52">
        <v>2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1</v>
      </c>
      <c r="O171" s="52">
        <v>4</v>
      </c>
      <c r="P171" s="52">
        <v>21</v>
      </c>
      <c r="Q171" s="52">
        <f>SUM(E171:P171)</f>
        <v>90</v>
      </c>
      <c r="R171" s="90"/>
    </row>
    <row r="172" spans="1:18" s="46" customFormat="1" ht="16" thickBot="1" x14ac:dyDescent="0.4">
      <c r="A172" s="47">
        <v>67413</v>
      </c>
      <c r="B172" s="48">
        <v>16</v>
      </c>
      <c r="C172" s="48" t="s">
        <v>37</v>
      </c>
      <c r="D172" s="48">
        <v>98</v>
      </c>
      <c r="E172" s="51">
        <v>25</v>
      </c>
      <c r="F172" s="51">
        <v>25</v>
      </c>
      <c r="G172" s="51">
        <v>25</v>
      </c>
      <c r="H172" s="51">
        <v>25</v>
      </c>
      <c r="I172" s="51">
        <v>25</v>
      </c>
      <c r="J172" s="51">
        <v>25</v>
      </c>
      <c r="K172" s="51">
        <v>25</v>
      </c>
      <c r="L172" s="51">
        <v>25</v>
      </c>
      <c r="M172" s="51">
        <v>25</v>
      </c>
      <c r="N172" s="51">
        <v>25</v>
      </c>
      <c r="O172" s="51">
        <v>25</v>
      </c>
      <c r="P172" s="51">
        <v>25</v>
      </c>
      <c r="Q172" s="51">
        <v>25</v>
      </c>
    </row>
    <row r="173" spans="1:18" s="46" customFormat="1" ht="16" thickBot="1" x14ac:dyDescent="0.4">
      <c r="A173" s="47"/>
      <c r="B173" s="48"/>
      <c r="C173" s="48"/>
      <c r="D173" s="48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</row>
    <row r="174" spans="1:18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46" customFormat="1" ht="16" thickBot="1" x14ac:dyDescent="0.4">
      <c r="A178" s="42" t="s">
        <v>16</v>
      </c>
      <c r="B178" s="43" t="s">
        <v>17</v>
      </c>
      <c r="C178" s="43" t="s">
        <v>18</v>
      </c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s="46" customFormat="1" ht="16" thickBot="1" x14ac:dyDescent="0.4">
      <c r="A179" s="47">
        <v>20</v>
      </c>
      <c r="B179" s="48" t="s">
        <v>69</v>
      </c>
      <c r="C179" s="48" t="s">
        <v>42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9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2" t="s">
        <v>7</v>
      </c>
      <c r="B181" s="43" t="s">
        <v>16</v>
      </c>
      <c r="C181" s="43" t="s">
        <v>21</v>
      </c>
      <c r="D181" s="43" t="s">
        <v>22</v>
      </c>
      <c r="E181" s="50" t="s">
        <v>23</v>
      </c>
      <c r="F181" s="50" t="s">
        <v>24</v>
      </c>
      <c r="G181" s="50" t="s">
        <v>25</v>
      </c>
      <c r="H181" s="50" t="s">
        <v>26</v>
      </c>
      <c r="I181" s="50" t="s">
        <v>27</v>
      </c>
      <c r="J181" s="50" t="s">
        <v>28</v>
      </c>
      <c r="K181" s="50" t="s">
        <v>29</v>
      </c>
      <c r="L181" s="50" t="s">
        <v>30</v>
      </c>
      <c r="M181" s="50" t="s">
        <v>31</v>
      </c>
      <c r="N181" s="50" t="s">
        <v>32</v>
      </c>
      <c r="O181" s="50" t="s">
        <v>33</v>
      </c>
      <c r="P181" s="50" t="s">
        <v>34</v>
      </c>
      <c r="Q181" s="50" t="s">
        <v>35</v>
      </c>
    </row>
    <row r="182" spans="1:17" s="46" customFormat="1" ht="16" thickBot="1" x14ac:dyDescent="0.4">
      <c r="A182" s="47">
        <v>67413</v>
      </c>
      <c r="B182" s="48">
        <v>20</v>
      </c>
      <c r="C182" s="48" t="s">
        <v>70</v>
      </c>
      <c r="D182" s="48">
        <v>2</v>
      </c>
      <c r="E182" s="106">
        <v>26.5</v>
      </c>
      <c r="F182" s="106">
        <v>28.8</v>
      </c>
      <c r="G182" s="106">
        <v>29</v>
      </c>
      <c r="H182" s="106">
        <v>29.7</v>
      </c>
      <c r="I182" s="180">
        <v>29</v>
      </c>
      <c r="J182" s="106">
        <v>28.4</v>
      </c>
      <c r="K182" s="106">
        <v>27.5</v>
      </c>
      <c r="L182" s="106">
        <v>29.5</v>
      </c>
      <c r="M182" s="106">
        <v>31.8</v>
      </c>
      <c r="N182" s="180">
        <v>32.5</v>
      </c>
      <c r="O182" s="106">
        <v>29.4</v>
      </c>
      <c r="P182" s="106">
        <v>29.1</v>
      </c>
      <c r="Q182" s="51">
        <f>AVERAGE(E182:P182)</f>
        <v>29.266666666666666</v>
      </c>
    </row>
    <row r="183" spans="1:17" s="46" customFormat="1" ht="16" thickBot="1" x14ac:dyDescent="0.4">
      <c r="A183" s="47">
        <v>67413</v>
      </c>
      <c r="B183" s="48">
        <v>20</v>
      </c>
      <c r="C183" s="48" t="s">
        <v>71</v>
      </c>
      <c r="D183" s="48">
        <v>15</v>
      </c>
      <c r="E183" s="130">
        <v>2001</v>
      </c>
      <c r="F183" s="130">
        <v>2001</v>
      </c>
      <c r="G183" s="130">
        <v>2001</v>
      </c>
      <c r="H183" s="130">
        <v>2001</v>
      </c>
      <c r="I183" s="130">
        <v>2001</v>
      </c>
      <c r="J183" s="130">
        <v>2001</v>
      </c>
      <c r="K183" s="130">
        <v>2015</v>
      </c>
      <c r="L183" s="130">
        <v>2000</v>
      </c>
      <c r="M183" s="130">
        <v>2000</v>
      </c>
      <c r="N183" s="130">
        <v>2000</v>
      </c>
      <c r="O183" s="130">
        <v>1995</v>
      </c>
      <c r="P183" s="130">
        <v>2012</v>
      </c>
      <c r="Q183" s="130"/>
    </row>
    <row r="184" spans="1:17" s="46" customFormat="1" ht="16" thickBot="1" x14ac:dyDescent="0.4">
      <c r="A184" s="47"/>
      <c r="B184" s="48"/>
      <c r="C184" s="48"/>
      <c r="D184" s="48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s="46" customFormat="1" ht="16" thickBot="1" x14ac:dyDescent="0.4">
      <c r="A185" s="47"/>
      <c r="B185" s="48"/>
      <c r="C185" s="48"/>
      <c r="D185" s="48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s="46" customFormat="1" ht="16" thickBot="1" x14ac:dyDescent="0.4">
      <c r="A186" s="53"/>
      <c r="B186" s="54"/>
      <c r="C186" s="54"/>
      <c r="D186" s="54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7" s="46" customFormat="1" ht="16" thickBot="1" x14ac:dyDescent="0.4">
      <c r="A187" s="42" t="s">
        <v>16</v>
      </c>
      <c r="B187" s="43" t="s">
        <v>17</v>
      </c>
      <c r="C187" s="43" t="s">
        <v>18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7">
        <v>21</v>
      </c>
      <c r="B188" s="48" t="s">
        <v>72</v>
      </c>
      <c r="C188" s="48" t="s">
        <v>42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9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2" t="s">
        <v>7</v>
      </c>
      <c r="B190" s="43" t="s">
        <v>16</v>
      </c>
      <c r="C190" s="43" t="s">
        <v>21</v>
      </c>
      <c r="D190" s="43" t="s">
        <v>22</v>
      </c>
      <c r="E190" s="50" t="s">
        <v>23</v>
      </c>
      <c r="F190" s="50" t="s">
        <v>24</v>
      </c>
      <c r="G190" s="50" t="s">
        <v>25</v>
      </c>
      <c r="H190" s="50" t="s">
        <v>26</v>
      </c>
      <c r="I190" s="50" t="s">
        <v>27</v>
      </c>
      <c r="J190" s="50" t="s">
        <v>28</v>
      </c>
      <c r="K190" s="50" t="s">
        <v>29</v>
      </c>
      <c r="L190" s="50" t="s">
        <v>30</v>
      </c>
      <c r="M190" s="50" t="s">
        <v>31</v>
      </c>
      <c r="N190" s="50" t="s">
        <v>32</v>
      </c>
      <c r="O190" s="50" t="s">
        <v>33</v>
      </c>
      <c r="P190" s="50" t="s">
        <v>34</v>
      </c>
      <c r="Q190" s="50" t="s">
        <v>35</v>
      </c>
    </row>
    <row r="191" spans="1:17" s="46" customFormat="1" ht="16" thickBot="1" x14ac:dyDescent="0.4">
      <c r="A191" s="47">
        <v>67413</v>
      </c>
      <c r="B191" s="48">
        <v>21</v>
      </c>
      <c r="C191" s="48" t="s">
        <v>73</v>
      </c>
      <c r="D191" s="48"/>
      <c r="E191" s="51">
        <v>15.8</v>
      </c>
      <c r="F191" s="51">
        <v>16</v>
      </c>
      <c r="G191" s="51">
        <v>16.8</v>
      </c>
      <c r="H191" s="51">
        <v>15.7</v>
      </c>
      <c r="I191" s="51">
        <v>14.5</v>
      </c>
      <c r="J191" s="55">
        <v>12.5</v>
      </c>
      <c r="K191" s="51">
        <v>11.6</v>
      </c>
      <c r="L191" s="51">
        <v>13.2</v>
      </c>
      <c r="M191" s="51">
        <v>15</v>
      </c>
      <c r="N191" s="51">
        <v>16.3</v>
      </c>
      <c r="O191" s="51">
        <v>16.100000000000001</v>
      </c>
      <c r="P191" s="51">
        <v>15.7</v>
      </c>
      <c r="Q191" s="51">
        <f>AVERAGE(E191:P191)</f>
        <v>14.933333333333332</v>
      </c>
    </row>
    <row r="192" spans="1:17" s="46" customFormat="1" ht="16" thickBot="1" x14ac:dyDescent="0.4">
      <c r="A192" s="47">
        <v>67413</v>
      </c>
      <c r="B192" s="48">
        <v>21</v>
      </c>
      <c r="C192" s="48" t="s">
        <v>74</v>
      </c>
      <c r="D192" s="48">
        <v>16</v>
      </c>
      <c r="E192" s="130">
        <v>1998</v>
      </c>
      <c r="F192" s="130">
        <v>2010</v>
      </c>
      <c r="G192" s="130">
        <v>1998</v>
      </c>
      <c r="H192" s="130">
        <v>1998</v>
      </c>
      <c r="I192" s="130">
        <v>2017</v>
      </c>
      <c r="J192" s="130">
        <v>1997</v>
      </c>
      <c r="K192" s="130">
        <v>2002</v>
      </c>
      <c r="L192" s="130">
        <v>1997</v>
      </c>
      <c r="M192" s="130">
        <v>1997</v>
      </c>
      <c r="N192" s="130">
        <v>2004</v>
      </c>
      <c r="O192" s="130">
        <v>1997</v>
      </c>
      <c r="P192" s="130">
        <v>1995</v>
      </c>
      <c r="Q192" s="130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47"/>
      <c r="B194" s="48"/>
      <c r="C194" s="48"/>
      <c r="D194" s="48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s="46" customFormat="1" ht="16" thickBot="1" x14ac:dyDescent="0.4">
      <c r="A195" s="53"/>
      <c r="B195" s="54"/>
      <c r="C195" s="54"/>
      <c r="D195" s="54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</row>
    <row r="196" spans="1:17" s="46" customFormat="1" ht="16" thickBot="1" x14ac:dyDescent="0.4">
      <c r="A196" s="42" t="s">
        <v>16</v>
      </c>
      <c r="B196" s="43" t="s">
        <v>17</v>
      </c>
      <c r="C196" s="43" t="s">
        <v>18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7">
        <v>22</v>
      </c>
      <c r="B197" s="48" t="s">
        <v>75</v>
      </c>
      <c r="C197" s="48" t="s">
        <v>42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9"/>
      <c r="B198" s="44"/>
      <c r="C198" s="44"/>
      <c r="D198" s="44"/>
      <c r="Q198" s="45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67413</v>
      </c>
      <c r="B200" s="48">
        <v>22</v>
      </c>
      <c r="C200" s="48" t="s">
        <v>70</v>
      </c>
      <c r="D200" s="48">
        <v>2</v>
      </c>
      <c r="E200" s="51">
        <v>30</v>
      </c>
      <c r="F200" s="51">
        <v>31.6</v>
      </c>
      <c r="G200" s="51">
        <v>32.5</v>
      </c>
      <c r="H200" s="51">
        <v>33.4</v>
      </c>
      <c r="I200" s="51">
        <v>31.4</v>
      </c>
      <c r="J200" s="51">
        <v>31.6</v>
      </c>
      <c r="K200" s="51">
        <v>31.5</v>
      </c>
      <c r="L200" s="51">
        <v>33.4</v>
      </c>
      <c r="M200" s="51">
        <v>34.5</v>
      </c>
      <c r="N200" s="51">
        <v>35.5</v>
      </c>
      <c r="O200" s="51">
        <v>33.4</v>
      </c>
      <c r="P200" s="51">
        <v>33.299999999999997</v>
      </c>
      <c r="Q200" s="51">
        <f>AVERAGE(E200:P200)</f>
        <v>32.674999999999997</v>
      </c>
    </row>
    <row r="201" spans="1:17" s="46" customFormat="1" ht="16" thickBot="1" x14ac:dyDescent="0.4">
      <c r="A201" s="47">
        <v>67413</v>
      </c>
      <c r="B201" s="48">
        <v>22</v>
      </c>
      <c r="C201" s="48" t="s">
        <v>71</v>
      </c>
      <c r="D201" s="48">
        <v>15</v>
      </c>
      <c r="E201" s="130" t="s">
        <v>286</v>
      </c>
      <c r="F201" s="130" t="s">
        <v>760</v>
      </c>
      <c r="G201" s="130" t="s">
        <v>761</v>
      </c>
      <c r="H201" s="130" t="s">
        <v>492</v>
      </c>
      <c r="I201" s="130" t="s">
        <v>414</v>
      </c>
      <c r="J201" s="130" t="s">
        <v>679</v>
      </c>
      <c r="K201" s="130" t="s">
        <v>762</v>
      </c>
      <c r="L201" s="130" t="s">
        <v>328</v>
      </c>
      <c r="M201" s="130" t="s">
        <v>143</v>
      </c>
      <c r="N201" s="187" t="s">
        <v>150</v>
      </c>
      <c r="O201" s="130" t="s">
        <v>763</v>
      </c>
      <c r="P201" s="187" t="s">
        <v>566</v>
      </c>
      <c r="Q201" s="130"/>
    </row>
    <row r="202" spans="1:17" s="46" customFormat="1" ht="16" thickBot="1" x14ac:dyDescent="0.4">
      <c r="A202" s="47"/>
      <c r="B202" s="48"/>
      <c r="C202" s="48"/>
      <c r="D202" s="48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 spans="1:17" s="46" customFormat="1" ht="16" thickBot="1" x14ac:dyDescent="0.4">
      <c r="A203" s="47"/>
      <c r="B203" s="48"/>
      <c r="C203" s="48"/>
      <c r="D203" s="48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</row>
    <row r="204" spans="1:17" s="46" customFormat="1" ht="16" thickBot="1" x14ac:dyDescent="0.4">
      <c r="A204" s="53"/>
      <c r="B204" s="54"/>
      <c r="C204" s="54"/>
      <c r="D204" s="54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</row>
    <row r="205" spans="1:17" s="46" customFormat="1" ht="16" thickBot="1" x14ac:dyDescent="0.4">
      <c r="A205" s="42" t="s">
        <v>16</v>
      </c>
      <c r="B205" s="43" t="s">
        <v>17</v>
      </c>
      <c r="C205" s="43" t="s">
        <v>18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7">
        <v>23</v>
      </c>
      <c r="B206" s="48" t="s">
        <v>88</v>
      </c>
      <c r="C206" s="48" t="s">
        <v>42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9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67413</v>
      </c>
      <c r="B209" s="48">
        <v>23</v>
      </c>
      <c r="C209" s="48" t="s">
        <v>73</v>
      </c>
      <c r="D209" s="48">
        <v>2</v>
      </c>
      <c r="E209" s="51">
        <v>11</v>
      </c>
      <c r="F209" s="51">
        <v>10.4</v>
      </c>
      <c r="G209" s="51">
        <v>12</v>
      </c>
      <c r="H209" s="51">
        <v>10</v>
      </c>
      <c r="I209" s="51">
        <v>9</v>
      </c>
      <c r="J209" s="51">
        <v>7</v>
      </c>
      <c r="K209" s="51">
        <v>5.4</v>
      </c>
      <c r="L209" s="51">
        <v>5.5</v>
      </c>
      <c r="M209" s="51">
        <v>9.9</v>
      </c>
      <c r="N209" s="51">
        <v>11.2</v>
      </c>
      <c r="O209" s="51">
        <v>10.5</v>
      </c>
      <c r="P209" s="51">
        <v>9.4</v>
      </c>
      <c r="Q209" s="51">
        <f>AVERAGE(E209:P209)</f>
        <v>9.2750000000000004</v>
      </c>
    </row>
    <row r="210" spans="1:17" s="46" customFormat="1" ht="16" thickBot="1" x14ac:dyDescent="0.4">
      <c r="A210" s="47">
        <v>67413</v>
      </c>
      <c r="B210" s="48">
        <v>23</v>
      </c>
      <c r="C210" s="48" t="s">
        <v>74</v>
      </c>
      <c r="D210" s="48">
        <v>16</v>
      </c>
      <c r="E210" s="130" t="s">
        <v>764</v>
      </c>
      <c r="F210" s="130" t="s">
        <v>264</v>
      </c>
      <c r="G210" s="130" t="s">
        <v>400</v>
      </c>
      <c r="H210" s="130" t="s">
        <v>747</v>
      </c>
      <c r="I210" s="130" t="s">
        <v>327</v>
      </c>
      <c r="J210" s="130" t="s">
        <v>765</v>
      </c>
      <c r="K210" s="130" t="s">
        <v>630</v>
      </c>
      <c r="L210" s="130" t="s">
        <v>360</v>
      </c>
      <c r="M210" s="130" t="s">
        <v>216</v>
      </c>
      <c r="N210" s="130" t="s">
        <v>162</v>
      </c>
      <c r="O210" s="130" t="s">
        <v>766</v>
      </c>
      <c r="P210" s="130" t="s">
        <v>435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53"/>
      <c r="B212" s="54"/>
      <c r="C212" s="54"/>
      <c r="D212" s="54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</row>
    <row r="213" spans="1:17" s="46" customFormat="1" ht="16" thickBot="1" x14ac:dyDescent="0.4">
      <c r="A213" s="42" t="s">
        <v>16</v>
      </c>
      <c r="B213" s="43" t="s">
        <v>17</v>
      </c>
      <c r="C213" s="43" t="s">
        <v>18</v>
      </c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s="46" customFormat="1" ht="16" thickBot="1" x14ac:dyDescent="0.4">
      <c r="A214" s="47">
        <v>24</v>
      </c>
      <c r="B214" s="48" t="s">
        <v>100</v>
      </c>
      <c r="C214" s="48" t="s">
        <v>20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9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2" t="s">
        <v>7</v>
      </c>
      <c r="B216" s="43" t="s">
        <v>16</v>
      </c>
      <c r="C216" s="43" t="s">
        <v>21</v>
      </c>
      <c r="D216" s="43" t="s">
        <v>22</v>
      </c>
      <c r="E216" s="50" t="s">
        <v>23</v>
      </c>
      <c r="F216" s="50" t="s">
        <v>24</v>
      </c>
      <c r="G216" s="50" t="s">
        <v>25</v>
      </c>
      <c r="H216" s="50" t="s">
        <v>26</v>
      </c>
      <c r="I216" s="50" t="s">
        <v>27</v>
      </c>
      <c r="J216" s="50" t="s">
        <v>28</v>
      </c>
      <c r="K216" s="50" t="s">
        <v>29</v>
      </c>
      <c r="L216" s="50" t="s">
        <v>30</v>
      </c>
      <c r="M216" s="50" t="s">
        <v>31</v>
      </c>
      <c r="N216" s="50" t="s">
        <v>32</v>
      </c>
      <c r="O216" s="50" t="s">
        <v>33</v>
      </c>
      <c r="P216" s="50" t="s">
        <v>34</v>
      </c>
      <c r="Q216" s="50" t="s">
        <v>35</v>
      </c>
    </row>
    <row r="217" spans="1:17" s="46" customFormat="1" ht="16" thickBot="1" x14ac:dyDescent="0.4">
      <c r="A217" s="47">
        <v>67413</v>
      </c>
      <c r="B217" s="48">
        <v>24</v>
      </c>
      <c r="C217" s="48" t="s">
        <v>70</v>
      </c>
      <c r="D217" s="48">
        <v>2</v>
      </c>
      <c r="E217" s="51">
        <v>80</v>
      </c>
      <c r="F217" s="51">
        <v>112</v>
      </c>
      <c r="G217" s="51">
        <v>60</v>
      </c>
      <c r="H217" s="51">
        <v>71</v>
      </c>
      <c r="I217" s="51">
        <v>38</v>
      </c>
      <c r="J217" s="51">
        <v>0</v>
      </c>
      <c r="K217" s="51">
        <v>0</v>
      </c>
      <c r="L217" s="51">
        <v>3</v>
      </c>
      <c r="M217" s="51">
        <v>13</v>
      </c>
      <c r="N217" s="51">
        <v>57</v>
      </c>
      <c r="O217" s="51">
        <v>57</v>
      </c>
      <c r="P217" s="55">
        <v>89</v>
      </c>
      <c r="Q217" s="51">
        <f>SUM(E217:P217)</f>
        <v>580</v>
      </c>
    </row>
    <row r="218" spans="1:17" s="46" customFormat="1" ht="16" thickBot="1" x14ac:dyDescent="0.4">
      <c r="A218" s="47">
        <v>67413</v>
      </c>
      <c r="B218" s="48">
        <v>24</v>
      </c>
      <c r="C218" s="48" t="s">
        <v>71</v>
      </c>
      <c r="D218" s="48">
        <v>15</v>
      </c>
      <c r="E218" s="188" t="s">
        <v>625</v>
      </c>
      <c r="F218" s="188" t="s">
        <v>767</v>
      </c>
      <c r="G218" s="188" t="s">
        <v>464</v>
      </c>
      <c r="H218" s="188" t="s">
        <v>743</v>
      </c>
      <c r="I218" s="189" t="s">
        <v>768</v>
      </c>
      <c r="J218" s="188" t="s">
        <v>182</v>
      </c>
      <c r="K218" s="188" t="s">
        <v>261</v>
      </c>
      <c r="L218" s="188" t="s">
        <v>550</v>
      </c>
      <c r="M218" s="188" t="s">
        <v>213</v>
      </c>
      <c r="N218" s="188" t="s">
        <v>769</v>
      </c>
      <c r="O218" s="188" t="s">
        <v>770</v>
      </c>
      <c r="P218" s="188" t="s">
        <v>771</v>
      </c>
      <c r="Q218" s="51"/>
    </row>
    <row r="219" spans="1:17" s="46" customFormat="1" ht="16" thickBot="1" x14ac:dyDescent="0.4">
      <c r="A219" s="47"/>
      <c r="B219" s="48"/>
      <c r="C219" s="48"/>
      <c r="D219" s="48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 spans="1:17" s="46" customFormat="1" ht="16" thickBot="1" x14ac:dyDescent="0.4">
      <c r="A220" s="47"/>
      <c r="B220" s="48"/>
      <c r="C220" s="48"/>
      <c r="D220" s="48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 spans="1:17" s="66" customFormat="1" x14ac:dyDescent="0.35">
      <c r="A221" s="95"/>
      <c r="B221" s="96"/>
      <c r="C221" s="96"/>
      <c r="D221" s="96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</row>
    <row r="222" spans="1:17" s="66" customFormat="1" x14ac:dyDescent="0.35">
      <c r="A222" s="95"/>
      <c r="B222" s="96"/>
      <c r="C222" s="96"/>
      <c r="D222" s="96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</row>
    <row r="223" spans="1:17" s="66" customFormat="1" x14ac:dyDescent="0.35">
      <c r="A223" s="95"/>
      <c r="B223" s="96"/>
      <c r="C223" s="96"/>
      <c r="D223" s="96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</row>
    <row r="224" spans="1:17" s="66" customFormat="1" x14ac:dyDescent="0.35"/>
    <row r="225" s="66" customFormat="1" x14ac:dyDescent="0.35"/>
    <row r="226" s="66" customFormat="1" x14ac:dyDescent="0.35"/>
    <row r="227" s="66" customFormat="1" x14ac:dyDescent="0.35"/>
    <row r="228" s="66" customFormat="1" x14ac:dyDescent="0.35"/>
    <row r="229" s="66" customFormat="1" x14ac:dyDescent="0.35"/>
    <row r="230" s="66" customFormat="1" x14ac:dyDescent="0.35"/>
    <row r="231" s="66" customFormat="1" x14ac:dyDescent="0.35"/>
    <row r="232" s="66" customFormat="1" x14ac:dyDescent="0.35"/>
    <row r="233" s="66" customFormat="1" x14ac:dyDescent="0.35"/>
    <row r="234" s="66" customFormat="1" x14ac:dyDescent="0.35"/>
    <row r="235" s="66" customFormat="1" x14ac:dyDescent="0.35"/>
    <row r="236" s="66" customFormat="1" x14ac:dyDescent="0.35"/>
    <row r="237" s="66" customFormat="1" x14ac:dyDescent="0.35"/>
    <row r="238" s="66" customFormat="1" x14ac:dyDescent="0.35"/>
    <row r="239" s="66" customFormat="1" x14ac:dyDescent="0.35"/>
    <row r="240" s="66" customFormat="1" x14ac:dyDescent="0.35"/>
    <row r="241" s="66" customFormat="1" x14ac:dyDescent="0.35"/>
    <row r="242" s="66" customFormat="1" x14ac:dyDescent="0.35"/>
    <row r="243" s="66" customFormat="1" x14ac:dyDescent="0.35"/>
    <row r="244" s="66" customFormat="1" x14ac:dyDescent="0.35"/>
    <row r="245" s="66" customFormat="1" x14ac:dyDescent="0.35"/>
    <row r="246" s="66" customFormat="1" x14ac:dyDescent="0.35"/>
  </sheetData>
  <mergeCells count="4">
    <mergeCell ref="A1:B1"/>
    <mergeCell ref="A2:B2"/>
    <mergeCell ref="A4:B4"/>
    <mergeCell ref="A12:B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workbookViewId="0">
      <selection activeCell="D16" sqref="D16"/>
    </sheetView>
  </sheetViews>
  <sheetFormatPr defaultColWidth="8.90625" defaultRowHeight="14.5" x14ac:dyDescent="0.35"/>
  <cols>
    <col min="1" max="1" width="18.6328125" style="190" customWidth="1"/>
    <col min="2" max="2" width="71" style="191" customWidth="1"/>
    <col min="3" max="3" width="19.6328125" style="191" customWidth="1"/>
    <col min="4" max="4" width="18.6328125" style="191" customWidth="1"/>
    <col min="5" max="17" width="11.6328125" style="192" customWidth="1"/>
    <col min="18" max="256" width="8.90625" style="186"/>
    <col min="257" max="257" width="18.6328125" style="186" customWidth="1"/>
    <col min="258" max="258" width="71" style="186" customWidth="1"/>
    <col min="259" max="259" width="19.6328125" style="186" customWidth="1"/>
    <col min="260" max="260" width="18.6328125" style="186" customWidth="1"/>
    <col min="261" max="273" width="11.6328125" style="186" customWidth="1"/>
    <col min="274" max="512" width="8.90625" style="186"/>
    <col min="513" max="513" width="18.6328125" style="186" customWidth="1"/>
    <col min="514" max="514" width="71" style="186" customWidth="1"/>
    <col min="515" max="515" width="19.6328125" style="186" customWidth="1"/>
    <col min="516" max="516" width="18.6328125" style="186" customWidth="1"/>
    <col min="517" max="529" width="11.6328125" style="186" customWidth="1"/>
    <col min="530" max="768" width="8.90625" style="186"/>
    <col min="769" max="769" width="18.6328125" style="186" customWidth="1"/>
    <col min="770" max="770" width="71" style="186" customWidth="1"/>
    <col min="771" max="771" width="19.6328125" style="186" customWidth="1"/>
    <col min="772" max="772" width="18.6328125" style="186" customWidth="1"/>
    <col min="773" max="785" width="11.6328125" style="186" customWidth="1"/>
    <col min="786" max="1024" width="8.90625" style="186"/>
    <col min="1025" max="1025" width="18.6328125" style="186" customWidth="1"/>
    <col min="1026" max="1026" width="71" style="186" customWidth="1"/>
    <col min="1027" max="1027" width="19.6328125" style="186" customWidth="1"/>
    <col min="1028" max="1028" width="18.6328125" style="186" customWidth="1"/>
    <col min="1029" max="1041" width="11.6328125" style="186" customWidth="1"/>
    <col min="1042" max="1280" width="8.90625" style="186"/>
    <col min="1281" max="1281" width="18.6328125" style="186" customWidth="1"/>
    <col min="1282" max="1282" width="71" style="186" customWidth="1"/>
    <col min="1283" max="1283" width="19.6328125" style="186" customWidth="1"/>
    <col min="1284" max="1284" width="18.6328125" style="186" customWidth="1"/>
    <col min="1285" max="1297" width="11.6328125" style="186" customWidth="1"/>
    <col min="1298" max="1536" width="8.90625" style="186"/>
    <col min="1537" max="1537" width="18.6328125" style="186" customWidth="1"/>
    <col min="1538" max="1538" width="71" style="186" customWidth="1"/>
    <col min="1539" max="1539" width="19.6328125" style="186" customWidth="1"/>
    <col min="1540" max="1540" width="18.6328125" style="186" customWidth="1"/>
    <col min="1541" max="1553" width="11.6328125" style="186" customWidth="1"/>
    <col min="1554" max="1792" width="8.90625" style="186"/>
    <col min="1793" max="1793" width="18.6328125" style="186" customWidth="1"/>
    <col min="1794" max="1794" width="71" style="186" customWidth="1"/>
    <col min="1795" max="1795" width="19.6328125" style="186" customWidth="1"/>
    <col min="1796" max="1796" width="18.6328125" style="186" customWidth="1"/>
    <col min="1797" max="1809" width="11.6328125" style="186" customWidth="1"/>
    <col min="1810" max="2048" width="8.90625" style="186"/>
    <col min="2049" max="2049" width="18.6328125" style="186" customWidth="1"/>
    <col min="2050" max="2050" width="71" style="186" customWidth="1"/>
    <col min="2051" max="2051" width="19.6328125" style="186" customWidth="1"/>
    <col min="2052" max="2052" width="18.6328125" style="186" customWidth="1"/>
    <col min="2053" max="2065" width="11.6328125" style="186" customWidth="1"/>
    <col min="2066" max="2304" width="8.90625" style="186"/>
    <col min="2305" max="2305" width="18.6328125" style="186" customWidth="1"/>
    <col min="2306" max="2306" width="71" style="186" customWidth="1"/>
    <col min="2307" max="2307" width="19.6328125" style="186" customWidth="1"/>
    <col min="2308" max="2308" width="18.6328125" style="186" customWidth="1"/>
    <col min="2309" max="2321" width="11.6328125" style="186" customWidth="1"/>
    <col min="2322" max="2560" width="8.90625" style="186"/>
    <col min="2561" max="2561" width="18.6328125" style="186" customWidth="1"/>
    <col min="2562" max="2562" width="71" style="186" customWidth="1"/>
    <col min="2563" max="2563" width="19.6328125" style="186" customWidth="1"/>
    <col min="2564" max="2564" width="18.6328125" style="186" customWidth="1"/>
    <col min="2565" max="2577" width="11.6328125" style="186" customWidth="1"/>
    <col min="2578" max="2816" width="8.90625" style="186"/>
    <col min="2817" max="2817" width="18.6328125" style="186" customWidth="1"/>
    <col min="2818" max="2818" width="71" style="186" customWidth="1"/>
    <col min="2819" max="2819" width="19.6328125" style="186" customWidth="1"/>
    <col min="2820" max="2820" width="18.6328125" style="186" customWidth="1"/>
    <col min="2821" max="2833" width="11.6328125" style="186" customWidth="1"/>
    <col min="2834" max="3072" width="8.90625" style="186"/>
    <col min="3073" max="3073" width="18.6328125" style="186" customWidth="1"/>
    <col min="3074" max="3074" width="71" style="186" customWidth="1"/>
    <col min="3075" max="3075" width="19.6328125" style="186" customWidth="1"/>
    <col min="3076" max="3076" width="18.6328125" style="186" customWidth="1"/>
    <col min="3077" max="3089" width="11.6328125" style="186" customWidth="1"/>
    <col min="3090" max="3328" width="8.90625" style="186"/>
    <col min="3329" max="3329" width="18.6328125" style="186" customWidth="1"/>
    <col min="3330" max="3330" width="71" style="186" customWidth="1"/>
    <col min="3331" max="3331" width="19.6328125" style="186" customWidth="1"/>
    <col min="3332" max="3332" width="18.6328125" style="186" customWidth="1"/>
    <col min="3333" max="3345" width="11.6328125" style="186" customWidth="1"/>
    <col min="3346" max="3584" width="8.90625" style="186"/>
    <col min="3585" max="3585" width="18.6328125" style="186" customWidth="1"/>
    <col min="3586" max="3586" width="71" style="186" customWidth="1"/>
    <col min="3587" max="3587" width="19.6328125" style="186" customWidth="1"/>
    <col min="3588" max="3588" width="18.6328125" style="186" customWidth="1"/>
    <col min="3589" max="3601" width="11.6328125" style="186" customWidth="1"/>
    <col min="3602" max="3840" width="8.90625" style="186"/>
    <col min="3841" max="3841" width="18.6328125" style="186" customWidth="1"/>
    <col min="3842" max="3842" width="71" style="186" customWidth="1"/>
    <col min="3843" max="3843" width="19.6328125" style="186" customWidth="1"/>
    <col min="3844" max="3844" width="18.6328125" style="186" customWidth="1"/>
    <col min="3845" max="3857" width="11.6328125" style="186" customWidth="1"/>
    <col min="3858" max="4096" width="8.90625" style="186"/>
    <col min="4097" max="4097" width="18.6328125" style="186" customWidth="1"/>
    <col min="4098" max="4098" width="71" style="186" customWidth="1"/>
    <col min="4099" max="4099" width="19.6328125" style="186" customWidth="1"/>
    <col min="4100" max="4100" width="18.6328125" style="186" customWidth="1"/>
    <col min="4101" max="4113" width="11.6328125" style="186" customWidth="1"/>
    <col min="4114" max="4352" width="8.90625" style="186"/>
    <col min="4353" max="4353" width="18.6328125" style="186" customWidth="1"/>
    <col min="4354" max="4354" width="71" style="186" customWidth="1"/>
    <col min="4355" max="4355" width="19.6328125" style="186" customWidth="1"/>
    <col min="4356" max="4356" width="18.6328125" style="186" customWidth="1"/>
    <col min="4357" max="4369" width="11.6328125" style="186" customWidth="1"/>
    <col min="4370" max="4608" width="8.90625" style="186"/>
    <col min="4609" max="4609" width="18.6328125" style="186" customWidth="1"/>
    <col min="4610" max="4610" width="71" style="186" customWidth="1"/>
    <col min="4611" max="4611" width="19.6328125" style="186" customWidth="1"/>
    <col min="4612" max="4612" width="18.6328125" style="186" customWidth="1"/>
    <col min="4613" max="4625" width="11.6328125" style="186" customWidth="1"/>
    <col min="4626" max="4864" width="8.90625" style="186"/>
    <col min="4865" max="4865" width="18.6328125" style="186" customWidth="1"/>
    <col min="4866" max="4866" width="71" style="186" customWidth="1"/>
    <col min="4867" max="4867" width="19.6328125" style="186" customWidth="1"/>
    <col min="4868" max="4868" width="18.6328125" style="186" customWidth="1"/>
    <col min="4869" max="4881" width="11.6328125" style="186" customWidth="1"/>
    <col min="4882" max="5120" width="8.90625" style="186"/>
    <col min="5121" max="5121" width="18.6328125" style="186" customWidth="1"/>
    <col min="5122" max="5122" width="71" style="186" customWidth="1"/>
    <col min="5123" max="5123" width="19.6328125" style="186" customWidth="1"/>
    <col min="5124" max="5124" width="18.6328125" style="186" customWidth="1"/>
    <col min="5125" max="5137" width="11.6328125" style="186" customWidth="1"/>
    <col min="5138" max="5376" width="8.90625" style="186"/>
    <col min="5377" max="5377" width="18.6328125" style="186" customWidth="1"/>
    <col min="5378" max="5378" width="71" style="186" customWidth="1"/>
    <col min="5379" max="5379" width="19.6328125" style="186" customWidth="1"/>
    <col min="5380" max="5380" width="18.6328125" style="186" customWidth="1"/>
    <col min="5381" max="5393" width="11.6328125" style="186" customWidth="1"/>
    <col min="5394" max="5632" width="8.90625" style="186"/>
    <col min="5633" max="5633" width="18.6328125" style="186" customWidth="1"/>
    <col min="5634" max="5634" width="71" style="186" customWidth="1"/>
    <col min="5635" max="5635" width="19.6328125" style="186" customWidth="1"/>
    <col min="5636" max="5636" width="18.6328125" style="186" customWidth="1"/>
    <col min="5637" max="5649" width="11.6328125" style="186" customWidth="1"/>
    <col min="5650" max="5888" width="8.90625" style="186"/>
    <col min="5889" max="5889" width="18.6328125" style="186" customWidth="1"/>
    <col min="5890" max="5890" width="71" style="186" customWidth="1"/>
    <col min="5891" max="5891" width="19.6328125" style="186" customWidth="1"/>
    <col min="5892" max="5892" width="18.6328125" style="186" customWidth="1"/>
    <col min="5893" max="5905" width="11.6328125" style="186" customWidth="1"/>
    <col min="5906" max="6144" width="8.90625" style="186"/>
    <col min="6145" max="6145" width="18.6328125" style="186" customWidth="1"/>
    <col min="6146" max="6146" width="71" style="186" customWidth="1"/>
    <col min="6147" max="6147" width="19.6328125" style="186" customWidth="1"/>
    <col min="6148" max="6148" width="18.6328125" style="186" customWidth="1"/>
    <col min="6149" max="6161" width="11.6328125" style="186" customWidth="1"/>
    <col min="6162" max="6400" width="8.90625" style="186"/>
    <col min="6401" max="6401" width="18.6328125" style="186" customWidth="1"/>
    <col min="6402" max="6402" width="71" style="186" customWidth="1"/>
    <col min="6403" max="6403" width="19.6328125" style="186" customWidth="1"/>
    <col min="6404" max="6404" width="18.6328125" style="186" customWidth="1"/>
    <col min="6405" max="6417" width="11.6328125" style="186" customWidth="1"/>
    <col min="6418" max="6656" width="8.90625" style="186"/>
    <col min="6657" max="6657" width="18.6328125" style="186" customWidth="1"/>
    <col min="6658" max="6658" width="71" style="186" customWidth="1"/>
    <col min="6659" max="6659" width="19.6328125" style="186" customWidth="1"/>
    <col min="6660" max="6660" width="18.6328125" style="186" customWidth="1"/>
    <col min="6661" max="6673" width="11.6328125" style="186" customWidth="1"/>
    <col min="6674" max="6912" width="8.90625" style="186"/>
    <col min="6913" max="6913" width="18.6328125" style="186" customWidth="1"/>
    <col min="6914" max="6914" width="71" style="186" customWidth="1"/>
    <col min="6915" max="6915" width="19.6328125" style="186" customWidth="1"/>
    <col min="6916" max="6916" width="18.6328125" style="186" customWidth="1"/>
    <col min="6917" max="6929" width="11.6328125" style="186" customWidth="1"/>
    <col min="6930" max="7168" width="8.90625" style="186"/>
    <col min="7169" max="7169" width="18.6328125" style="186" customWidth="1"/>
    <col min="7170" max="7170" width="71" style="186" customWidth="1"/>
    <col min="7171" max="7171" width="19.6328125" style="186" customWidth="1"/>
    <col min="7172" max="7172" width="18.6328125" style="186" customWidth="1"/>
    <col min="7173" max="7185" width="11.6328125" style="186" customWidth="1"/>
    <col min="7186" max="7424" width="8.90625" style="186"/>
    <col min="7425" max="7425" width="18.6328125" style="186" customWidth="1"/>
    <col min="7426" max="7426" width="71" style="186" customWidth="1"/>
    <col min="7427" max="7427" width="19.6328125" style="186" customWidth="1"/>
    <col min="7428" max="7428" width="18.6328125" style="186" customWidth="1"/>
    <col min="7429" max="7441" width="11.6328125" style="186" customWidth="1"/>
    <col min="7442" max="7680" width="8.90625" style="186"/>
    <col min="7681" max="7681" width="18.6328125" style="186" customWidth="1"/>
    <col min="7682" max="7682" width="71" style="186" customWidth="1"/>
    <col min="7683" max="7683" width="19.6328125" style="186" customWidth="1"/>
    <col min="7684" max="7684" width="18.6328125" style="186" customWidth="1"/>
    <col min="7685" max="7697" width="11.6328125" style="186" customWidth="1"/>
    <col min="7698" max="7936" width="8.90625" style="186"/>
    <col min="7937" max="7937" width="18.6328125" style="186" customWidth="1"/>
    <col min="7938" max="7938" width="71" style="186" customWidth="1"/>
    <col min="7939" max="7939" width="19.6328125" style="186" customWidth="1"/>
    <col min="7940" max="7940" width="18.6328125" style="186" customWidth="1"/>
    <col min="7941" max="7953" width="11.6328125" style="186" customWidth="1"/>
    <col min="7954" max="8192" width="8.90625" style="186"/>
    <col min="8193" max="8193" width="18.6328125" style="186" customWidth="1"/>
    <col min="8194" max="8194" width="71" style="186" customWidth="1"/>
    <col min="8195" max="8195" width="19.6328125" style="186" customWidth="1"/>
    <col min="8196" max="8196" width="18.6328125" style="186" customWidth="1"/>
    <col min="8197" max="8209" width="11.6328125" style="186" customWidth="1"/>
    <col min="8210" max="8448" width="8.90625" style="186"/>
    <col min="8449" max="8449" width="18.6328125" style="186" customWidth="1"/>
    <col min="8450" max="8450" width="71" style="186" customWidth="1"/>
    <col min="8451" max="8451" width="19.6328125" style="186" customWidth="1"/>
    <col min="8452" max="8452" width="18.6328125" style="186" customWidth="1"/>
    <col min="8453" max="8465" width="11.6328125" style="186" customWidth="1"/>
    <col min="8466" max="8704" width="8.90625" style="186"/>
    <col min="8705" max="8705" width="18.6328125" style="186" customWidth="1"/>
    <col min="8706" max="8706" width="71" style="186" customWidth="1"/>
    <col min="8707" max="8707" width="19.6328125" style="186" customWidth="1"/>
    <col min="8708" max="8708" width="18.6328125" style="186" customWidth="1"/>
    <col min="8709" max="8721" width="11.6328125" style="186" customWidth="1"/>
    <col min="8722" max="8960" width="8.90625" style="186"/>
    <col min="8961" max="8961" width="18.6328125" style="186" customWidth="1"/>
    <col min="8962" max="8962" width="71" style="186" customWidth="1"/>
    <col min="8963" max="8963" width="19.6328125" style="186" customWidth="1"/>
    <col min="8964" max="8964" width="18.6328125" style="186" customWidth="1"/>
    <col min="8965" max="8977" width="11.6328125" style="186" customWidth="1"/>
    <col min="8978" max="9216" width="8.90625" style="186"/>
    <col min="9217" max="9217" width="18.6328125" style="186" customWidth="1"/>
    <col min="9218" max="9218" width="71" style="186" customWidth="1"/>
    <col min="9219" max="9219" width="19.6328125" style="186" customWidth="1"/>
    <col min="9220" max="9220" width="18.6328125" style="186" customWidth="1"/>
    <col min="9221" max="9233" width="11.6328125" style="186" customWidth="1"/>
    <col min="9234" max="9472" width="8.90625" style="186"/>
    <col min="9473" max="9473" width="18.6328125" style="186" customWidth="1"/>
    <col min="9474" max="9474" width="71" style="186" customWidth="1"/>
    <col min="9475" max="9475" width="19.6328125" style="186" customWidth="1"/>
    <col min="9476" max="9476" width="18.6328125" style="186" customWidth="1"/>
    <col min="9477" max="9489" width="11.6328125" style="186" customWidth="1"/>
    <col min="9490" max="9728" width="8.90625" style="186"/>
    <col min="9729" max="9729" width="18.6328125" style="186" customWidth="1"/>
    <col min="9730" max="9730" width="71" style="186" customWidth="1"/>
    <col min="9731" max="9731" width="19.6328125" style="186" customWidth="1"/>
    <col min="9732" max="9732" width="18.6328125" style="186" customWidth="1"/>
    <col min="9733" max="9745" width="11.6328125" style="186" customWidth="1"/>
    <col min="9746" max="9984" width="8.90625" style="186"/>
    <col min="9985" max="9985" width="18.6328125" style="186" customWidth="1"/>
    <col min="9986" max="9986" width="71" style="186" customWidth="1"/>
    <col min="9987" max="9987" width="19.6328125" style="186" customWidth="1"/>
    <col min="9988" max="9988" width="18.6328125" style="186" customWidth="1"/>
    <col min="9989" max="10001" width="11.6328125" style="186" customWidth="1"/>
    <col min="10002" max="10240" width="8.90625" style="186"/>
    <col min="10241" max="10241" width="18.6328125" style="186" customWidth="1"/>
    <col min="10242" max="10242" width="71" style="186" customWidth="1"/>
    <col min="10243" max="10243" width="19.6328125" style="186" customWidth="1"/>
    <col min="10244" max="10244" width="18.6328125" style="186" customWidth="1"/>
    <col min="10245" max="10257" width="11.6328125" style="186" customWidth="1"/>
    <col min="10258" max="10496" width="8.90625" style="186"/>
    <col min="10497" max="10497" width="18.6328125" style="186" customWidth="1"/>
    <col min="10498" max="10498" width="71" style="186" customWidth="1"/>
    <col min="10499" max="10499" width="19.6328125" style="186" customWidth="1"/>
    <col min="10500" max="10500" width="18.6328125" style="186" customWidth="1"/>
    <col min="10501" max="10513" width="11.6328125" style="186" customWidth="1"/>
    <col min="10514" max="10752" width="8.90625" style="186"/>
    <col min="10753" max="10753" width="18.6328125" style="186" customWidth="1"/>
    <col min="10754" max="10754" width="71" style="186" customWidth="1"/>
    <col min="10755" max="10755" width="19.6328125" style="186" customWidth="1"/>
    <col min="10756" max="10756" width="18.6328125" style="186" customWidth="1"/>
    <col min="10757" max="10769" width="11.6328125" style="186" customWidth="1"/>
    <col min="10770" max="11008" width="8.90625" style="186"/>
    <col min="11009" max="11009" width="18.6328125" style="186" customWidth="1"/>
    <col min="11010" max="11010" width="71" style="186" customWidth="1"/>
    <col min="11011" max="11011" width="19.6328125" style="186" customWidth="1"/>
    <col min="11012" max="11012" width="18.6328125" style="186" customWidth="1"/>
    <col min="11013" max="11025" width="11.6328125" style="186" customWidth="1"/>
    <col min="11026" max="11264" width="8.90625" style="186"/>
    <col min="11265" max="11265" width="18.6328125" style="186" customWidth="1"/>
    <col min="11266" max="11266" width="71" style="186" customWidth="1"/>
    <col min="11267" max="11267" width="19.6328125" style="186" customWidth="1"/>
    <col min="11268" max="11268" width="18.6328125" style="186" customWidth="1"/>
    <col min="11269" max="11281" width="11.6328125" style="186" customWidth="1"/>
    <col min="11282" max="11520" width="8.90625" style="186"/>
    <col min="11521" max="11521" width="18.6328125" style="186" customWidth="1"/>
    <col min="11522" max="11522" width="71" style="186" customWidth="1"/>
    <col min="11523" max="11523" width="19.6328125" style="186" customWidth="1"/>
    <col min="11524" max="11524" width="18.6328125" style="186" customWidth="1"/>
    <col min="11525" max="11537" width="11.6328125" style="186" customWidth="1"/>
    <col min="11538" max="11776" width="8.90625" style="186"/>
    <col min="11777" max="11777" width="18.6328125" style="186" customWidth="1"/>
    <col min="11778" max="11778" width="71" style="186" customWidth="1"/>
    <col min="11779" max="11779" width="19.6328125" style="186" customWidth="1"/>
    <col min="11780" max="11780" width="18.6328125" style="186" customWidth="1"/>
    <col min="11781" max="11793" width="11.6328125" style="186" customWidth="1"/>
    <col min="11794" max="12032" width="8.90625" style="186"/>
    <col min="12033" max="12033" width="18.6328125" style="186" customWidth="1"/>
    <col min="12034" max="12034" width="71" style="186" customWidth="1"/>
    <col min="12035" max="12035" width="19.6328125" style="186" customWidth="1"/>
    <col min="12036" max="12036" width="18.6328125" style="186" customWidth="1"/>
    <col min="12037" max="12049" width="11.6328125" style="186" customWidth="1"/>
    <col min="12050" max="12288" width="8.90625" style="186"/>
    <col min="12289" max="12289" width="18.6328125" style="186" customWidth="1"/>
    <col min="12290" max="12290" width="71" style="186" customWidth="1"/>
    <col min="12291" max="12291" width="19.6328125" style="186" customWidth="1"/>
    <col min="12292" max="12292" width="18.6328125" style="186" customWidth="1"/>
    <col min="12293" max="12305" width="11.6328125" style="186" customWidth="1"/>
    <col min="12306" max="12544" width="8.90625" style="186"/>
    <col min="12545" max="12545" width="18.6328125" style="186" customWidth="1"/>
    <col min="12546" max="12546" width="71" style="186" customWidth="1"/>
    <col min="12547" max="12547" width="19.6328125" style="186" customWidth="1"/>
    <col min="12548" max="12548" width="18.6328125" style="186" customWidth="1"/>
    <col min="12549" max="12561" width="11.6328125" style="186" customWidth="1"/>
    <col min="12562" max="12800" width="8.90625" style="186"/>
    <col min="12801" max="12801" width="18.6328125" style="186" customWidth="1"/>
    <col min="12802" max="12802" width="71" style="186" customWidth="1"/>
    <col min="12803" max="12803" width="19.6328125" style="186" customWidth="1"/>
    <col min="12804" max="12804" width="18.6328125" style="186" customWidth="1"/>
    <col min="12805" max="12817" width="11.6328125" style="186" customWidth="1"/>
    <col min="12818" max="13056" width="8.90625" style="186"/>
    <col min="13057" max="13057" width="18.6328125" style="186" customWidth="1"/>
    <col min="13058" max="13058" width="71" style="186" customWidth="1"/>
    <col min="13059" max="13059" width="19.6328125" style="186" customWidth="1"/>
    <col min="13060" max="13060" width="18.6328125" style="186" customWidth="1"/>
    <col min="13061" max="13073" width="11.6328125" style="186" customWidth="1"/>
    <col min="13074" max="13312" width="8.90625" style="186"/>
    <col min="13313" max="13313" width="18.6328125" style="186" customWidth="1"/>
    <col min="13314" max="13314" width="71" style="186" customWidth="1"/>
    <col min="13315" max="13315" width="19.6328125" style="186" customWidth="1"/>
    <col min="13316" max="13316" width="18.6328125" style="186" customWidth="1"/>
    <col min="13317" max="13329" width="11.6328125" style="186" customWidth="1"/>
    <col min="13330" max="13568" width="8.90625" style="186"/>
    <col min="13569" max="13569" width="18.6328125" style="186" customWidth="1"/>
    <col min="13570" max="13570" width="71" style="186" customWidth="1"/>
    <col min="13571" max="13571" width="19.6328125" style="186" customWidth="1"/>
    <col min="13572" max="13572" width="18.6328125" style="186" customWidth="1"/>
    <col min="13573" max="13585" width="11.6328125" style="186" customWidth="1"/>
    <col min="13586" max="13824" width="8.90625" style="186"/>
    <col min="13825" max="13825" width="18.6328125" style="186" customWidth="1"/>
    <col min="13826" max="13826" width="71" style="186" customWidth="1"/>
    <col min="13827" max="13827" width="19.6328125" style="186" customWidth="1"/>
    <col min="13828" max="13828" width="18.6328125" style="186" customWidth="1"/>
    <col min="13829" max="13841" width="11.6328125" style="186" customWidth="1"/>
    <col min="13842" max="14080" width="8.90625" style="186"/>
    <col min="14081" max="14081" width="18.6328125" style="186" customWidth="1"/>
    <col min="14082" max="14082" width="71" style="186" customWidth="1"/>
    <col min="14083" max="14083" width="19.6328125" style="186" customWidth="1"/>
    <col min="14084" max="14084" width="18.6328125" style="186" customWidth="1"/>
    <col min="14085" max="14097" width="11.6328125" style="186" customWidth="1"/>
    <col min="14098" max="14336" width="8.90625" style="186"/>
    <col min="14337" max="14337" width="18.6328125" style="186" customWidth="1"/>
    <col min="14338" max="14338" width="71" style="186" customWidth="1"/>
    <col min="14339" max="14339" width="19.6328125" style="186" customWidth="1"/>
    <col min="14340" max="14340" width="18.6328125" style="186" customWidth="1"/>
    <col min="14341" max="14353" width="11.6328125" style="186" customWidth="1"/>
    <col min="14354" max="14592" width="8.90625" style="186"/>
    <col min="14593" max="14593" width="18.6328125" style="186" customWidth="1"/>
    <col min="14594" max="14594" width="71" style="186" customWidth="1"/>
    <col min="14595" max="14595" width="19.6328125" style="186" customWidth="1"/>
    <col min="14596" max="14596" width="18.6328125" style="186" customWidth="1"/>
    <col min="14597" max="14609" width="11.6328125" style="186" customWidth="1"/>
    <col min="14610" max="14848" width="8.90625" style="186"/>
    <col min="14849" max="14849" width="18.6328125" style="186" customWidth="1"/>
    <col min="14850" max="14850" width="71" style="186" customWidth="1"/>
    <col min="14851" max="14851" width="19.6328125" style="186" customWidth="1"/>
    <col min="14852" max="14852" width="18.6328125" style="186" customWidth="1"/>
    <col min="14853" max="14865" width="11.6328125" style="186" customWidth="1"/>
    <col min="14866" max="15104" width="8.90625" style="186"/>
    <col min="15105" max="15105" width="18.6328125" style="186" customWidth="1"/>
    <col min="15106" max="15106" width="71" style="186" customWidth="1"/>
    <col min="15107" max="15107" width="19.6328125" style="186" customWidth="1"/>
    <col min="15108" max="15108" width="18.6328125" style="186" customWidth="1"/>
    <col min="15109" max="15121" width="11.6328125" style="186" customWidth="1"/>
    <col min="15122" max="15360" width="8.90625" style="186"/>
    <col min="15361" max="15361" width="18.6328125" style="186" customWidth="1"/>
    <col min="15362" max="15362" width="71" style="186" customWidth="1"/>
    <col min="15363" max="15363" width="19.6328125" style="186" customWidth="1"/>
    <col min="15364" max="15364" width="18.6328125" style="186" customWidth="1"/>
    <col min="15365" max="15377" width="11.6328125" style="186" customWidth="1"/>
    <col min="15378" max="15616" width="8.90625" style="186"/>
    <col min="15617" max="15617" width="18.6328125" style="186" customWidth="1"/>
    <col min="15618" max="15618" width="71" style="186" customWidth="1"/>
    <col min="15619" max="15619" width="19.6328125" style="186" customWidth="1"/>
    <col min="15620" max="15620" width="18.6328125" style="186" customWidth="1"/>
    <col min="15621" max="15633" width="11.6328125" style="186" customWidth="1"/>
    <col min="15634" max="15872" width="8.90625" style="186"/>
    <col min="15873" max="15873" width="18.6328125" style="186" customWidth="1"/>
    <col min="15874" max="15874" width="71" style="186" customWidth="1"/>
    <col min="15875" max="15875" width="19.6328125" style="186" customWidth="1"/>
    <col min="15876" max="15876" width="18.6328125" style="186" customWidth="1"/>
    <col min="15877" max="15889" width="11.6328125" style="186" customWidth="1"/>
    <col min="15890" max="16128" width="8.90625" style="186"/>
    <col min="16129" max="16129" width="18.6328125" style="186" customWidth="1"/>
    <col min="16130" max="16130" width="71" style="186" customWidth="1"/>
    <col min="16131" max="16131" width="19.6328125" style="186" customWidth="1"/>
    <col min="16132" max="16132" width="18.6328125" style="186" customWidth="1"/>
    <col min="16133" max="16145" width="11.6328125" style="186" customWidth="1"/>
    <col min="16146" max="16384" width="8.90625" style="186"/>
  </cols>
  <sheetData>
    <row r="1" spans="1:17" s="46" customFormat="1" ht="18.5" x14ac:dyDescent="0.45">
      <c r="A1" s="219" t="s">
        <v>0</v>
      </c>
      <c r="B1" s="223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3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3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724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67441</v>
      </c>
      <c r="B10" s="48" t="s">
        <v>582</v>
      </c>
      <c r="C10" s="48" t="s">
        <v>725</v>
      </c>
      <c r="D10" s="87" t="s">
        <v>726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4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customFormat="1" x14ac:dyDescent="0.35"/>
    <row r="14" spans="1:17" customFormat="1" x14ac:dyDescent="0.35"/>
    <row r="15" spans="1:17" customFormat="1" x14ac:dyDescent="0.35"/>
    <row r="16" spans="1:17" customFormat="1" x14ac:dyDescent="0.35"/>
    <row r="17" spans="1:17" customFormat="1" x14ac:dyDescent="0.35"/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46" customFormat="1" ht="16" thickBot="1" x14ac:dyDescent="0.4">
      <c r="A23" s="47">
        <v>67441</v>
      </c>
      <c r="B23" s="48">
        <v>1</v>
      </c>
      <c r="C23" s="48" t="s">
        <v>36</v>
      </c>
      <c r="D23" s="48">
        <v>4</v>
      </c>
      <c r="E23" s="14">
        <v>216.68097829999999</v>
      </c>
      <c r="F23" s="14">
        <v>219.7548913</v>
      </c>
      <c r="G23" s="14">
        <v>223.63906249999999</v>
      </c>
      <c r="H23" s="14">
        <v>79.361458330000005</v>
      </c>
      <c r="I23" s="14">
        <v>7.8791666669999998</v>
      </c>
      <c r="J23" s="14">
        <v>4.1666666999999998E-2</v>
      </c>
      <c r="K23" s="14">
        <v>0</v>
      </c>
      <c r="L23" s="14">
        <v>2.1166666670000001</v>
      </c>
      <c r="M23" s="14">
        <v>13.84583333</v>
      </c>
      <c r="N23" s="14">
        <v>66.05</v>
      </c>
      <c r="O23" s="14">
        <v>198.7636364</v>
      </c>
      <c r="P23" s="14">
        <v>288.13809520000001</v>
      </c>
      <c r="Q23" s="14">
        <v>1316.2714550000001</v>
      </c>
    </row>
    <row r="24" spans="1:17" s="46" customFormat="1" ht="16" thickBot="1" x14ac:dyDescent="0.4">
      <c r="A24" s="47">
        <v>67441</v>
      </c>
      <c r="B24" s="48">
        <v>1</v>
      </c>
      <c r="C24" s="48" t="s">
        <v>37</v>
      </c>
      <c r="D24" s="48">
        <v>98</v>
      </c>
      <c r="E24">
        <v>23</v>
      </c>
      <c r="F24">
        <v>23</v>
      </c>
      <c r="G24">
        <v>24</v>
      </c>
      <c r="H24">
        <v>24</v>
      </c>
      <c r="I24">
        <v>24</v>
      </c>
      <c r="J24">
        <v>24</v>
      </c>
      <c r="K24">
        <v>24</v>
      </c>
      <c r="L24">
        <v>24</v>
      </c>
      <c r="M24">
        <v>24</v>
      </c>
      <c r="N24">
        <v>22</v>
      </c>
      <c r="O24">
        <v>22</v>
      </c>
      <c r="P24">
        <v>21</v>
      </c>
      <c r="Q24" s="206">
        <f>AVERAGE(E24:P24)</f>
        <v>23.25</v>
      </c>
    </row>
    <row r="25" spans="1:17" s="46" customFormat="1" ht="16" thickBot="1" x14ac:dyDescent="0.4">
      <c r="A25" s="47"/>
      <c r="B25" s="48"/>
      <c r="C25" s="48"/>
      <c r="D25" s="4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46" customFormat="1" ht="16" thickBot="1" x14ac:dyDescent="0.4">
      <c r="A26" s="47"/>
      <c r="B26" s="48"/>
      <c r="C26" s="48"/>
      <c r="D26" s="4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46" customFormat="1" ht="16" thickBot="1" x14ac:dyDescent="0.4">
      <c r="A27" s="49"/>
      <c r="B27" s="44"/>
      <c r="C27" s="44"/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46" customFormat="1" ht="16" thickBot="1" x14ac:dyDescent="0.4">
      <c r="A30" s="49"/>
      <c r="B30" s="44"/>
      <c r="C30" s="44"/>
      <c r="D30" s="4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74" t="s">
        <v>23</v>
      </c>
      <c r="F31" s="74" t="s">
        <v>24</v>
      </c>
      <c r="G31" s="74" t="s">
        <v>25</v>
      </c>
      <c r="H31" s="74" t="s">
        <v>26</v>
      </c>
      <c r="I31" s="74" t="s">
        <v>27</v>
      </c>
      <c r="J31" s="74" t="s">
        <v>28</v>
      </c>
      <c r="K31" s="74" t="s">
        <v>29</v>
      </c>
      <c r="L31" s="74" t="s">
        <v>30</v>
      </c>
      <c r="M31" s="74" t="s">
        <v>31</v>
      </c>
      <c r="N31" s="74" t="s">
        <v>32</v>
      </c>
      <c r="O31" s="74" t="s">
        <v>33</v>
      </c>
      <c r="P31" s="74" t="s">
        <v>34</v>
      </c>
      <c r="Q31" s="74" t="s">
        <v>35</v>
      </c>
    </row>
    <row r="32" spans="1:17" s="46" customFormat="1" ht="16" thickBot="1" x14ac:dyDescent="0.4">
      <c r="A32" s="47">
        <v>67441</v>
      </c>
      <c r="B32" s="48">
        <v>2</v>
      </c>
      <c r="C32" s="48" t="s">
        <v>40</v>
      </c>
      <c r="D32" s="68">
        <v>5</v>
      </c>
      <c r="E32" s="29">
        <v>23</v>
      </c>
      <c r="F32" s="29">
        <v>23</v>
      </c>
      <c r="G32" s="29">
        <v>21</v>
      </c>
      <c r="H32" s="29">
        <v>23</v>
      </c>
      <c r="I32" s="29">
        <v>8</v>
      </c>
      <c r="J32" s="29">
        <v>0</v>
      </c>
      <c r="K32" s="29">
        <v>0</v>
      </c>
      <c r="L32" s="29">
        <v>4</v>
      </c>
      <c r="M32" s="29">
        <v>14</v>
      </c>
      <c r="N32" s="29">
        <v>22</v>
      </c>
      <c r="O32" s="29">
        <v>22</v>
      </c>
      <c r="P32" s="29">
        <v>21</v>
      </c>
      <c r="Q32" s="210">
        <f>SUM(E32:P32)</f>
        <v>181</v>
      </c>
    </row>
    <row r="33" spans="1:17" s="46" customFormat="1" ht="16" thickBot="1" x14ac:dyDescent="0.4">
      <c r="A33" s="47">
        <v>67441</v>
      </c>
      <c r="B33" s="48">
        <v>2</v>
      </c>
      <c r="C33" s="48" t="s">
        <v>37</v>
      </c>
      <c r="D33" s="68">
        <v>98</v>
      </c>
      <c r="E33" s="208">
        <v>23</v>
      </c>
      <c r="F33" s="208">
        <v>23</v>
      </c>
      <c r="G33" s="208">
        <v>24</v>
      </c>
      <c r="H33" s="208">
        <v>24</v>
      </c>
      <c r="I33" s="208">
        <v>24</v>
      </c>
      <c r="J33" s="208">
        <v>24</v>
      </c>
      <c r="K33" s="208">
        <v>24</v>
      </c>
      <c r="L33" s="208">
        <v>24</v>
      </c>
      <c r="M33" s="208">
        <v>24</v>
      </c>
      <c r="N33" s="208">
        <v>22</v>
      </c>
      <c r="O33" s="208">
        <v>22</v>
      </c>
      <c r="P33" s="208">
        <v>21</v>
      </c>
      <c r="Q33" s="211">
        <f>AVERAGE(E33:P33)</f>
        <v>23.25</v>
      </c>
    </row>
    <row r="34" spans="1:17" s="46" customFormat="1" ht="16" thickBot="1" x14ac:dyDescent="0.4">
      <c r="A34" s="47"/>
      <c r="B34" s="48"/>
      <c r="C34" s="48"/>
      <c r="D34" s="68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212"/>
    </row>
    <row r="35" spans="1:17" s="46" customFormat="1" ht="16" thickBot="1" x14ac:dyDescent="0.4">
      <c r="A35" s="47"/>
      <c r="B35" s="48"/>
      <c r="C35" s="48"/>
      <c r="D35" s="48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16"/>
    </row>
    <row r="36" spans="1:17" s="46" customFormat="1" ht="16" thickBot="1" x14ac:dyDescent="0.4">
      <c r="A36" s="49"/>
      <c r="B36" s="44"/>
      <c r="C36" s="44"/>
      <c r="D36" s="4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46" customFormat="1" ht="16" thickBot="1" x14ac:dyDescent="0.4">
      <c r="A39" s="49"/>
      <c r="B39" s="44"/>
      <c r="C39" s="44"/>
      <c r="D39" s="4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37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7" s="37" customFormat="1" ht="16" thickBot="1" x14ac:dyDescent="0.4">
      <c r="A41" s="47">
        <v>67441</v>
      </c>
      <c r="B41" s="48">
        <v>3</v>
      </c>
      <c r="C41" s="48" t="s">
        <v>43</v>
      </c>
      <c r="D41" s="48">
        <v>1</v>
      </c>
      <c r="E41" s="14">
        <v>27.1</v>
      </c>
      <c r="F41" s="14">
        <v>27.2</v>
      </c>
      <c r="G41" s="14">
        <v>27.6</v>
      </c>
      <c r="H41" s="14">
        <v>28</v>
      </c>
      <c r="I41" s="14">
        <v>27.9</v>
      </c>
      <c r="J41" s="15">
        <v>26.5</v>
      </c>
      <c r="K41" s="14">
        <v>26.5</v>
      </c>
      <c r="L41" s="14">
        <v>29.2</v>
      </c>
      <c r="M41" s="14">
        <v>31.6</v>
      </c>
      <c r="N41" s="14">
        <v>31</v>
      </c>
      <c r="O41" s="14">
        <v>28.5</v>
      </c>
      <c r="P41" s="14">
        <v>27.1</v>
      </c>
      <c r="Q41" s="14">
        <v>28.483333333333331</v>
      </c>
    </row>
    <row r="42" spans="1:17" s="37" customFormat="1" ht="16" thickBot="1" x14ac:dyDescent="0.4">
      <c r="A42" s="47">
        <v>67441</v>
      </c>
      <c r="B42" s="48">
        <v>3</v>
      </c>
      <c r="C42" s="48" t="s">
        <v>37</v>
      </c>
      <c r="D42" s="48">
        <v>98</v>
      </c>
      <c r="E42" s="24">
        <v>16</v>
      </c>
      <c r="F42" s="24">
        <v>16</v>
      </c>
      <c r="G42" s="24">
        <v>16</v>
      </c>
      <c r="H42" s="24">
        <v>18</v>
      </c>
      <c r="I42" s="24">
        <v>19</v>
      </c>
      <c r="J42" s="24">
        <v>19</v>
      </c>
      <c r="K42" s="24">
        <v>17</v>
      </c>
      <c r="L42" s="24">
        <v>17</v>
      </c>
      <c r="M42" s="24">
        <v>16</v>
      </c>
      <c r="N42" s="24">
        <v>16</v>
      </c>
      <c r="O42" s="24">
        <v>15</v>
      </c>
      <c r="P42" s="24">
        <v>13</v>
      </c>
      <c r="Q42" s="14">
        <v>20.166666666666668</v>
      </c>
    </row>
    <row r="43" spans="1:17" s="37" customFormat="1" ht="16" thickBot="1" x14ac:dyDescent="0.4">
      <c r="A43" s="47"/>
      <c r="B43" s="48"/>
      <c r="C43" s="48"/>
      <c r="D43" s="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s="37" customFormat="1" ht="16" thickBot="1" x14ac:dyDescent="0.4">
      <c r="A44" s="47"/>
      <c r="B44" s="48"/>
      <c r="C44" s="48"/>
      <c r="D44" s="4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s="37" customFormat="1" ht="16" thickBot="1" x14ac:dyDescent="0.4">
      <c r="A45" s="49"/>
      <c r="B45" s="44"/>
      <c r="C45" s="44"/>
      <c r="D45" s="4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37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37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37" customFormat="1" ht="16" thickBot="1" x14ac:dyDescent="0.4">
      <c r="A48" s="49"/>
      <c r="B48" s="44"/>
      <c r="C48" s="44"/>
      <c r="D48" s="4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s="37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3" t="s">
        <v>29</v>
      </c>
      <c r="L49" s="13" t="s">
        <v>30</v>
      </c>
      <c r="M49" s="13" t="s">
        <v>31</v>
      </c>
      <c r="N49" s="13" t="s">
        <v>32</v>
      </c>
      <c r="O49" s="13" t="s">
        <v>33</v>
      </c>
      <c r="P49" s="13" t="s">
        <v>34</v>
      </c>
      <c r="Q49" s="13" t="s">
        <v>35</v>
      </c>
    </row>
    <row r="50" spans="1:18" s="37" customFormat="1" ht="16" thickBot="1" x14ac:dyDescent="0.4">
      <c r="A50" s="47">
        <v>67441</v>
      </c>
      <c r="B50" s="48">
        <v>4</v>
      </c>
      <c r="C50" s="48" t="s">
        <v>43</v>
      </c>
      <c r="D50" s="48">
        <v>1</v>
      </c>
      <c r="E50" s="14">
        <v>16.7</v>
      </c>
      <c r="F50" s="14">
        <v>16.600000000000001</v>
      </c>
      <c r="G50" s="15">
        <v>16.3</v>
      </c>
      <c r="H50" s="14">
        <v>14.5</v>
      </c>
      <c r="I50" s="14">
        <v>10.199999999999999</v>
      </c>
      <c r="J50" s="14">
        <v>7.4</v>
      </c>
      <c r="K50" s="14">
        <v>7.7</v>
      </c>
      <c r="L50" s="14">
        <v>9.5</v>
      </c>
      <c r="M50" s="14">
        <v>13.1</v>
      </c>
      <c r="N50" s="14">
        <v>15.2</v>
      </c>
      <c r="O50" s="14">
        <v>16.5</v>
      </c>
      <c r="P50" s="14">
        <v>16.8</v>
      </c>
      <c r="Q50" s="14">
        <f>AVERAGE(E50:P50)</f>
        <v>13.375</v>
      </c>
    </row>
    <row r="51" spans="1:18" s="37" customFormat="1" ht="16" thickBot="1" x14ac:dyDescent="0.4">
      <c r="A51" s="47">
        <v>67441</v>
      </c>
      <c r="B51" s="48">
        <v>4</v>
      </c>
      <c r="C51" s="48" t="s">
        <v>37</v>
      </c>
      <c r="D51" s="48">
        <v>98</v>
      </c>
      <c r="E51" s="14">
        <v>14</v>
      </c>
      <c r="F51" s="14">
        <v>11</v>
      </c>
      <c r="G51" s="14">
        <v>13</v>
      </c>
      <c r="H51" s="14">
        <v>15</v>
      </c>
      <c r="I51" s="14">
        <v>15</v>
      </c>
      <c r="J51" s="14">
        <v>14</v>
      </c>
      <c r="K51" s="14">
        <v>13</v>
      </c>
      <c r="L51" s="14">
        <v>10</v>
      </c>
      <c r="M51" s="14">
        <v>11</v>
      </c>
      <c r="N51" s="14">
        <v>12</v>
      </c>
      <c r="O51" s="14">
        <v>12</v>
      </c>
      <c r="P51" s="14">
        <v>13</v>
      </c>
      <c r="Q51" s="14">
        <f>AVERAGE(E51:P51)</f>
        <v>12.75</v>
      </c>
    </row>
    <row r="52" spans="1:18" s="37" customFormat="1" ht="16" thickBot="1" x14ac:dyDescent="0.4">
      <c r="A52" s="47"/>
      <c r="B52" s="48"/>
      <c r="C52" s="48"/>
      <c r="D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8" s="37" customFormat="1" ht="16" thickBot="1" x14ac:dyDescent="0.4">
      <c r="A53" s="47"/>
      <c r="B53" s="48"/>
      <c r="C53" s="48"/>
      <c r="D53" s="4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8" s="37" customFormat="1" ht="16" thickBot="1" x14ac:dyDescent="0.4">
      <c r="A54" s="49"/>
      <c r="B54" s="44"/>
      <c r="C54" s="44"/>
      <c r="D54" s="4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8" s="37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8" s="37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8" s="37" customFormat="1" ht="16" thickBot="1" x14ac:dyDescent="0.4">
      <c r="A57" s="49"/>
      <c r="B57" s="44"/>
      <c r="C57" s="44"/>
      <c r="D57" s="4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8" s="37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13" t="s">
        <v>23</v>
      </c>
      <c r="F58" s="13" t="s">
        <v>24</v>
      </c>
      <c r="G58" s="13" t="s">
        <v>25</v>
      </c>
      <c r="H58" s="13" t="s">
        <v>26</v>
      </c>
      <c r="I58" s="13" t="s">
        <v>27</v>
      </c>
      <c r="J58" s="13" t="s">
        <v>28</v>
      </c>
      <c r="K58" s="13" t="s">
        <v>29</v>
      </c>
      <c r="L58" s="13" t="s">
        <v>30</v>
      </c>
      <c r="M58" s="13" t="s">
        <v>31</v>
      </c>
      <c r="N58" s="13" t="s">
        <v>32</v>
      </c>
      <c r="O58" s="13" t="s">
        <v>33</v>
      </c>
      <c r="P58" s="13" t="s">
        <v>34</v>
      </c>
      <c r="Q58" s="13" t="s">
        <v>35</v>
      </c>
    </row>
    <row r="59" spans="1:18" s="37" customFormat="1" ht="16" thickBot="1" x14ac:dyDescent="0.4">
      <c r="A59" s="47">
        <v>67441</v>
      </c>
      <c r="B59" s="48">
        <v>5</v>
      </c>
      <c r="C59" s="48" t="s">
        <v>43</v>
      </c>
      <c r="D59" s="48">
        <v>1</v>
      </c>
      <c r="E59" s="14">
        <v>21.9</v>
      </c>
      <c r="F59" s="14">
        <v>21.9</v>
      </c>
      <c r="G59" s="14">
        <v>21.950000000000003</v>
      </c>
      <c r="H59" s="14">
        <v>21.25</v>
      </c>
      <c r="I59" s="14">
        <v>19.049999999999997</v>
      </c>
      <c r="J59" s="14">
        <v>16.95</v>
      </c>
      <c r="K59" s="14">
        <v>17.100000000000001</v>
      </c>
      <c r="L59" s="14">
        <v>19.350000000000001</v>
      </c>
      <c r="M59" s="14">
        <v>22.35</v>
      </c>
      <c r="N59" s="14">
        <v>23.1</v>
      </c>
      <c r="O59" s="14">
        <v>22.5</v>
      </c>
      <c r="P59" s="14">
        <v>21.950000000000003</v>
      </c>
      <c r="Q59" s="14">
        <v>20.779166666666665</v>
      </c>
      <c r="R59" s="209"/>
    </row>
    <row r="60" spans="1:18" s="37" customFormat="1" ht="16" thickBot="1" x14ac:dyDescent="0.4">
      <c r="A60" s="47">
        <v>67441</v>
      </c>
      <c r="B60" s="48">
        <v>5</v>
      </c>
      <c r="C60" s="48" t="s">
        <v>37</v>
      </c>
      <c r="D60" s="48">
        <v>98</v>
      </c>
      <c r="E60" s="14">
        <v>14</v>
      </c>
      <c r="F60" s="14">
        <v>11</v>
      </c>
      <c r="G60" s="14">
        <v>13</v>
      </c>
      <c r="H60" s="14">
        <v>15</v>
      </c>
      <c r="I60" s="14">
        <v>15</v>
      </c>
      <c r="J60" s="14">
        <v>14</v>
      </c>
      <c r="K60" s="14">
        <v>13</v>
      </c>
      <c r="L60" s="14">
        <v>10</v>
      </c>
      <c r="M60" s="14">
        <v>11</v>
      </c>
      <c r="N60" s="14">
        <v>12</v>
      </c>
      <c r="O60" s="14">
        <v>12</v>
      </c>
      <c r="P60" s="14">
        <v>13</v>
      </c>
      <c r="Q60" s="14">
        <v>12.75</v>
      </c>
    </row>
    <row r="61" spans="1:18" s="37" customFormat="1" ht="16" thickBot="1" x14ac:dyDescent="0.4">
      <c r="A61" s="47"/>
      <c r="B61" s="48"/>
      <c r="C61" s="48"/>
      <c r="D61" s="4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37" customFormat="1" ht="16" thickBot="1" x14ac:dyDescent="0.4">
      <c r="A62" s="34"/>
      <c r="B62" s="35"/>
      <c r="C62" s="35"/>
      <c r="D62" s="3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6" customFormat="1" ht="15.5" x14ac:dyDescent="0.35">
      <c r="A63" s="49"/>
      <c r="B63" s="44"/>
      <c r="C63" s="44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3" customFormat="1" ht="16" thickBot="1" x14ac:dyDescent="0.4">
      <c r="A68" s="5" t="s">
        <v>7</v>
      </c>
      <c r="B68" s="8" t="s">
        <v>16</v>
      </c>
      <c r="C68" s="8" t="s">
        <v>21</v>
      </c>
      <c r="D68" s="8" t="s">
        <v>22</v>
      </c>
      <c r="E68" s="13" t="s">
        <v>23</v>
      </c>
      <c r="F68" s="13" t="s">
        <v>24</v>
      </c>
      <c r="G68" s="13" t="s">
        <v>25</v>
      </c>
      <c r="H68" s="13" t="s">
        <v>26</v>
      </c>
      <c r="I68" s="13" t="s">
        <v>27</v>
      </c>
      <c r="J68" s="13" t="s">
        <v>28</v>
      </c>
      <c r="K68" s="13" t="s">
        <v>29</v>
      </c>
      <c r="L68" s="13" t="s">
        <v>30</v>
      </c>
      <c r="M68" s="13" t="s">
        <v>31</v>
      </c>
      <c r="N68" s="13" t="s">
        <v>32</v>
      </c>
      <c r="O68" s="13" t="s">
        <v>33</v>
      </c>
      <c r="P68" s="13" t="s">
        <v>34</v>
      </c>
      <c r="Q68" s="13" t="s">
        <v>35</v>
      </c>
    </row>
    <row r="69" spans="1:17" s="3" customFormat="1" ht="16" thickBot="1" x14ac:dyDescent="0.4">
      <c r="A69" s="9">
        <v>67441</v>
      </c>
      <c r="B69" s="6">
        <v>11</v>
      </c>
      <c r="C69" s="6" t="s">
        <v>47</v>
      </c>
      <c r="D69" s="6">
        <v>6</v>
      </c>
      <c r="E69" s="14">
        <v>155.1</v>
      </c>
      <c r="F69" s="14">
        <v>97.7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18.899999999999999</v>
      </c>
      <c r="O69" s="14">
        <v>92.7</v>
      </c>
      <c r="P69" s="14">
        <v>119.8</v>
      </c>
      <c r="Q69" s="16">
        <v>748.2</v>
      </c>
    </row>
    <row r="70" spans="1:17" s="3" customFormat="1" ht="16" thickBot="1" x14ac:dyDescent="0.4">
      <c r="A70" s="9">
        <v>67441</v>
      </c>
      <c r="B70" s="6">
        <v>11</v>
      </c>
      <c r="C70" s="6" t="s">
        <v>48</v>
      </c>
      <c r="D70" s="6">
        <v>7</v>
      </c>
      <c r="E70" s="14">
        <v>175.74</v>
      </c>
      <c r="F70" s="14">
        <v>167.64</v>
      </c>
      <c r="G70" s="14">
        <v>161.72</v>
      </c>
      <c r="H70" s="14">
        <v>26.88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43.22</v>
      </c>
      <c r="O70" s="14">
        <v>134.68</v>
      </c>
      <c r="P70" s="14">
        <v>227.8</v>
      </c>
      <c r="Q70" s="16">
        <v>1100.1400000000001</v>
      </c>
    </row>
    <row r="71" spans="1:17" s="3" customFormat="1" ht="16" thickBot="1" x14ac:dyDescent="0.4">
      <c r="A71" s="9">
        <v>67441</v>
      </c>
      <c r="B71" s="6">
        <v>11</v>
      </c>
      <c r="C71" s="6" t="s">
        <v>49</v>
      </c>
      <c r="D71" s="6">
        <v>8</v>
      </c>
      <c r="E71" s="14">
        <v>193.94</v>
      </c>
      <c r="F71" s="15">
        <v>192.68</v>
      </c>
      <c r="G71" s="14">
        <v>214.96</v>
      </c>
      <c r="H71" s="14">
        <v>47.44</v>
      </c>
      <c r="I71" s="14">
        <v>0</v>
      </c>
      <c r="J71" s="14">
        <v>0</v>
      </c>
      <c r="K71" s="14">
        <v>0</v>
      </c>
      <c r="L71" s="14">
        <v>0</v>
      </c>
      <c r="M71" s="14">
        <v>1.88</v>
      </c>
      <c r="N71" s="14">
        <v>58.22</v>
      </c>
      <c r="O71" s="14">
        <v>156.46</v>
      </c>
      <c r="P71" s="14">
        <v>265.39999999999998</v>
      </c>
      <c r="Q71" s="16">
        <v>1159.8675000000001</v>
      </c>
    </row>
    <row r="72" spans="1:17" s="3" customFormat="1" ht="16" thickBot="1" x14ac:dyDescent="0.4">
      <c r="A72" s="9">
        <v>67441</v>
      </c>
      <c r="B72" s="6">
        <v>11</v>
      </c>
      <c r="C72" s="6" t="s">
        <v>50</v>
      </c>
      <c r="D72" s="6">
        <v>9</v>
      </c>
      <c r="E72" s="14">
        <v>217.49250000000001</v>
      </c>
      <c r="F72" s="14">
        <v>233.17</v>
      </c>
      <c r="G72" s="14">
        <v>268.88</v>
      </c>
      <c r="H72" s="14">
        <v>81.08</v>
      </c>
      <c r="I72" s="14">
        <v>0</v>
      </c>
      <c r="J72" s="14">
        <v>0</v>
      </c>
      <c r="K72" s="14">
        <v>0</v>
      </c>
      <c r="L72" s="14">
        <v>0</v>
      </c>
      <c r="M72" s="14">
        <v>16.899999999999999</v>
      </c>
      <c r="N72" s="14">
        <v>69.58</v>
      </c>
      <c r="O72" s="14">
        <v>199.32</v>
      </c>
      <c r="P72" s="14">
        <v>283.3</v>
      </c>
      <c r="Q72" s="16">
        <v>1290.28</v>
      </c>
    </row>
    <row r="73" spans="1:17" s="3" customFormat="1" ht="16" thickBot="1" x14ac:dyDescent="0.4">
      <c r="A73" s="9">
        <v>67441</v>
      </c>
      <c r="B73" s="6">
        <v>11</v>
      </c>
      <c r="C73" s="6" t="s">
        <v>51</v>
      </c>
      <c r="D73" s="6">
        <v>10</v>
      </c>
      <c r="E73" s="14">
        <v>264.39999999999998</v>
      </c>
      <c r="F73" s="15">
        <v>277.2</v>
      </c>
      <c r="G73" s="14">
        <v>316.64</v>
      </c>
      <c r="H73" s="14">
        <v>133.26</v>
      </c>
      <c r="I73" s="14">
        <v>10.98</v>
      </c>
      <c r="J73" s="14">
        <v>0</v>
      </c>
      <c r="K73" s="14">
        <v>0</v>
      </c>
      <c r="L73" s="14">
        <v>0</v>
      </c>
      <c r="M73" s="14">
        <v>25.18</v>
      </c>
      <c r="N73" s="14">
        <v>100.04</v>
      </c>
      <c r="O73" s="14">
        <v>258.62</v>
      </c>
      <c r="P73" s="14">
        <v>353.1</v>
      </c>
      <c r="Q73" s="16">
        <v>1399.62</v>
      </c>
    </row>
    <row r="74" spans="1:17" s="3" customFormat="1" ht="16" thickBot="1" x14ac:dyDescent="0.4">
      <c r="A74" s="9">
        <v>67441</v>
      </c>
      <c r="B74" s="6">
        <v>11</v>
      </c>
      <c r="C74" s="6" t="s">
        <v>52</v>
      </c>
      <c r="D74" s="6">
        <v>11</v>
      </c>
      <c r="E74" s="14">
        <v>328.4</v>
      </c>
      <c r="F74" s="14">
        <v>364.4</v>
      </c>
      <c r="G74" s="14">
        <v>403</v>
      </c>
      <c r="H74" s="14">
        <v>212</v>
      </c>
      <c r="I74" s="14">
        <v>79.5</v>
      </c>
      <c r="J74" s="14">
        <v>1</v>
      </c>
      <c r="K74" s="14">
        <v>0</v>
      </c>
      <c r="L74" s="15">
        <v>38</v>
      </c>
      <c r="M74" s="14">
        <v>63.6</v>
      </c>
      <c r="N74" s="14">
        <v>109.6</v>
      </c>
      <c r="O74" s="14">
        <v>394</v>
      </c>
      <c r="P74" s="14">
        <v>473</v>
      </c>
      <c r="Q74" s="16">
        <v>1785.9</v>
      </c>
    </row>
    <row r="75" spans="1:17" s="3" customFormat="1" ht="16" thickBot="1" x14ac:dyDescent="0.4">
      <c r="A75" s="9">
        <v>67441</v>
      </c>
      <c r="B75" s="6">
        <v>11</v>
      </c>
      <c r="C75" s="6" t="s">
        <v>37</v>
      </c>
      <c r="D75" s="6">
        <v>98</v>
      </c>
      <c r="E75" s="14">
        <v>23</v>
      </c>
      <c r="F75" s="14">
        <v>23</v>
      </c>
      <c r="G75" s="14">
        <v>24</v>
      </c>
      <c r="H75" s="14">
        <v>24</v>
      </c>
      <c r="I75" s="14">
        <v>24</v>
      </c>
      <c r="J75" s="14">
        <v>24</v>
      </c>
      <c r="K75" s="14">
        <v>24</v>
      </c>
      <c r="L75" s="14">
        <v>24</v>
      </c>
      <c r="M75" s="14">
        <v>24</v>
      </c>
      <c r="N75" s="14">
        <v>22</v>
      </c>
      <c r="O75" s="14">
        <v>22</v>
      </c>
      <c r="P75" s="14">
        <v>21</v>
      </c>
      <c r="Q75" s="14">
        <v>23.25</v>
      </c>
    </row>
    <row r="76" spans="1:17" s="3" customFormat="1" ht="16" thickBot="1" x14ac:dyDescent="0.4">
      <c r="A76" s="4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s="3" customFormat="1" ht="16" thickBot="1" x14ac:dyDescent="0.4">
      <c r="A77" s="5" t="s">
        <v>16</v>
      </c>
      <c r="B77" s="8" t="s">
        <v>17</v>
      </c>
      <c r="C77" s="8" t="s">
        <v>18</v>
      </c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9">
        <v>12</v>
      </c>
      <c r="B78" s="6" t="s">
        <v>53</v>
      </c>
      <c r="C78" s="6" t="s">
        <v>39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4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5" t="s">
        <v>7</v>
      </c>
      <c r="B80" s="8" t="s">
        <v>16</v>
      </c>
      <c r="C80" s="8" t="s">
        <v>21</v>
      </c>
      <c r="D80" s="8" t="s">
        <v>22</v>
      </c>
      <c r="E80" s="13" t="s">
        <v>23</v>
      </c>
      <c r="F80" s="13" t="s">
        <v>24</v>
      </c>
      <c r="G80" s="13" t="s">
        <v>25</v>
      </c>
      <c r="H80" s="13" t="s">
        <v>26</v>
      </c>
      <c r="I80" s="13" t="s">
        <v>27</v>
      </c>
      <c r="J80" s="13" t="s">
        <v>28</v>
      </c>
      <c r="K80" s="13" t="s">
        <v>29</v>
      </c>
      <c r="L80" s="13" t="s">
        <v>30</v>
      </c>
      <c r="M80" s="13" t="s">
        <v>31</v>
      </c>
      <c r="N80" s="13" t="s">
        <v>32</v>
      </c>
      <c r="O80" s="13" t="s">
        <v>33</v>
      </c>
      <c r="P80" s="13" t="s">
        <v>34</v>
      </c>
      <c r="Q80" s="13" t="s">
        <v>35</v>
      </c>
    </row>
    <row r="81" spans="1:17" s="3" customFormat="1" ht="16" thickBot="1" x14ac:dyDescent="0.4">
      <c r="A81" s="9">
        <v>67441</v>
      </c>
      <c r="B81" s="6">
        <v>12</v>
      </c>
      <c r="C81" s="6" t="s">
        <v>39</v>
      </c>
      <c r="D81" s="6">
        <v>5</v>
      </c>
      <c r="E81" s="3">
        <v>16</v>
      </c>
      <c r="F81" s="14">
        <v>17</v>
      </c>
      <c r="G81" s="14">
        <v>17</v>
      </c>
      <c r="H81" s="14">
        <v>17</v>
      </c>
      <c r="I81" s="14">
        <v>17</v>
      </c>
      <c r="J81" s="14">
        <v>19</v>
      </c>
      <c r="K81" s="14">
        <v>16</v>
      </c>
      <c r="L81" s="15">
        <v>17</v>
      </c>
      <c r="M81" s="14">
        <v>16</v>
      </c>
      <c r="N81" s="14">
        <v>16</v>
      </c>
      <c r="O81" s="14">
        <v>14</v>
      </c>
      <c r="P81" s="14">
        <v>14</v>
      </c>
      <c r="Q81" s="14">
        <f>AVERAGE(E81:P81)</f>
        <v>16.333333333333332</v>
      </c>
    </row>
    <row r="82" spans="1:17" s="3" customFormat="1" ht="16" thickBot="1" x14ac:dyDescent="0.4">
      <c r="A82" s="9">
        <v>67441</v>
      </c>
      <c r="B82" s="6">
        <v>12</v>
      </c>
      <c r="C82" s="6" t="s">
        <v>37</v>
      </c>
      <c r="D82" s="6">
        <v>98</v>
      </c>
      <c r="E82" s="14">
        <v>16</v>
      </c>
      <c r="F82" s="14">
        <v>16</v>
      </c>
      <c r="G82" s="14">
        <v>16</v>
      </c>
      <c r="H82" s="14">
        <v>18</v>
      </c>
      <c r="I82" s="14">
        <v>19</v>
      </c>
      <c r="J82" s="14">
        <v>19</v>
      </c>
      <c r="K82" s="14">
        <v>17</v>
      </c>
      <c r="L82" s="14">
        <v>17</v>
      </c>
      <c r="M82" s="14">
        <v>16</v>
      </c>
      <c r="N82" s="14">
        <v>16</v>
      </c>
      <c r="O82" s="14">
        <v>15</v>
      </c>
      <c r="P82" s="14">
        <v>13</v>
      </c>
      <c r="Q82" s="14">
        <f>AVERAGE(E82:P82)</f>
        <v>16.5</v>
      </c>
    </row>
    <row r="83" spans="1:17" s="3" customFormat="1" ht="16" thickBot="1" x14ac:dyDescent="0.4">
      <c r="A83" s="9"/>
      <c r="B83" s="6"/>
      <c r="C83" s="6"/>
      <c r="D83" s="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s="3" customFormat="1" ht="16" thickBot="1" x14ac:dyDescent="0.4">
      <c r="A84" s="9"/>
      <c r="B84" s="6"/>
      <c r="C84" s="6"/>
      <c r="D84" s="6"/>
      <c r="E84" s="14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4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3" customFormat="1" ht="16" thickBot="1" x14ac:dyDescent="0.4">
      <c r="A86" s="5" t="s">
        <v>16</v>
      </c>
      <c r="B86" s="8" t="s">
        <v>17</v>
      </c>
      <c r="C86" s="8" t="s">
        <v>18</v>
      </c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9">
        <v>12</v>
      </c>
      <c r="B87" s="6" t="s">
        <v>55</v>
      </c>
      <c r="C87" s="6" t="s">
        <v>39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4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5" t="s">
        <v>7</v>
      </c>
      <c r="B89" s="8" t="s">
        <v>16</v>
      </c>
      <c r="C89" s="8" t="s">
        <v>21</v>
      </c>
      <c r="D89" s="8" t="s">
        <v>22</v>
      </c>
      <c r="E89" s="13" t="s">
        <v>23</v>
      </c>
      <c r="F89" s="13" t="s">
        <v>24</v>
      </c>
      <c r="G89" s="13" t="s">
        <v>25</v>
      </c>
      <c r="H89" s="13" t="s">
        <v>26</v>
      </c>
      <c r="I89" s="13" t="s">
        <v>27</v>
      </c>
      <c r="J89" s="13" t="s">
        <v>28</v>
      </c>
      <c r="K89" s="13" t="s">
        <v>29</v>
      </c>
      <c r="L89" s="13" t="s">
        <v>30</v>
      </c>
      <c r="M89" s="13" t="s">
        <v>31</v>
      </c>
      <c r="N89" s="13" t="s">
        <v>32</v>
      </c>
      <c r="O89" s="13" t="s">
        <v>33</v>
      </c>
      <c r="P89" s="13" t="s">
        <v>34</v>
      </c>
      <c r="Q89" s="13" t="s">
        <v>35</v>
      </c>
    </row>
    <row r="90" spans="1:17" s="3" customFormat="1" ht="16" thickBot="1" x14ac:dyDescent="0.4">
      <c r="A90" s="9">
        <v>67441</v>
      </c>
      <c r="B90" s="6">
        <v>12</v>
      </c>
      <c r="C90" s="6" t="s">
        <v>39</v>
      </c>
      <c r="D90" s="6">
        <v>5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2</v>
      </c>
      <c r="M90" s="14">
        <v>16</v>
      </c>
      <c r="N90" s="14">
        <v>14</v>
      </c>
      <c r="O90" s="14">
        <v>0</v>
      </c>
      <c r="P90" s="14">
        <v>0</v>
      </c>
      <c r="Q90" s="14">
        <f>AVERAGE(E90:P90)</f>
        <v>2.6666666666666665</v>
      </c>
    </row>
    <row r="91" spans="1:17" s="3" customFormat="1" ht="16" thickBot="1" x14ac:dyDescent="0.4">
      <c r="A91" s="9">
        <v>67441</v>
      </c>
      <c r="B91" s="6">
        <v>12</v>
      </c>
      <c r="C91" s="6" t="s">
        <v>37</v>
      </c>
      <c r="D91" s="6">
        <v>98</v>
      </c>
      <c r="E91" s="14">
        <v>16</v>
      </c>
      <c r="F91" s="14">
        <v>16</v>
      </c>
      <c r="G91" s="14">
        <v>16</v>
      </c>
      <c r="H91" s="14">
        <v>18</v>
      </c>
      <c r="I91" s="14">
        <v>19</v>
      </c>
      <c r="J91" s="14">
        <v>19</v>
      </c>
      <c r="K91" s="14">
        <v>17</v>
      </c>
      <c r="L91" s="14">
        <v>17</v>
      </c>
      <c r="M91" s="14">
        <v>16</v>
      </c>
      <c r="N91" s="14">
        <v>16</v>
      </c>
      <c r="O91" s="14">
        <v>15</v>
      </c>
      <c r="P91" s="14">
        <v>13</v>
      </c>
      <c r="Q91" s="14">
        <v>16.5</v>
      </c>
    </row>
    <row r="92" spans="1:17" s="3" customFormat="1" ht="16" thickBot="1" x14ac:dyDescent="0.4">
      <c r="A92" s="9"/>
      <c r="B92" s="6"/>
      <c r="C92" s="6"/>
      <c r="D92" s="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7" customFormat="1" ht="16" thickBot="1" x14ac:dyDescent="0.4">
      <c r="A94" s="62"/>
      <c r="B94" s="65"/>
      <c r="C94" s="65"/>
      <c r="D94" s="65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7" s="3" customFormat="1" ht="16" thickBot="1" x14ac:dyDescent="0.4">
      <c r="A95" s="5" t="s">
        <v>16</v>
      </c>
      <c r="B95" s="8" t="s">
        <v>17</v>
      </c>
      <c r="C95" s="8" t="s">
        <v>18</v>
      </c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9">
        <v>12</v>
      </c>
      <c r="B96" s="6" t="s">
        <v>56</v>
      </c>
      <c r="C96" s="6" t="s">
        <v>39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4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5" t="s">
        <v>7</v>
      </c>
      <c r="B98" s="8" t="s">
        <v>16</v>
      </c>
      <c r="C98" s="8" t="s">
        <v>21</v>
      </c>
      <c r="D98" s="8" t="s">
        <v>22</v>
      </c>
      <c r="E98" s="13" t="s">
        <v>23</v>
      </c>
      <c r="F98" s="13" t="s">
        <v>24</v>
      </c>
      <c r="G98" s="13" t="s">
        <v>25</v>
      </c>
      <c r="H98" s="13" t="s">
        <v>26</v>
      </c>
      <c r="I98" s="13" t="s">
        <v>27</v>
      </c>
      <c r="J98" s="13" t="s">
        <v>28</v>
      </c>
      <c r="K98" s="13" t="s">
        <v>29</v>
      </c>
      <c r="L98" s="13" t="s">
        <v>30</v>
      </c>
      <c r="M98" s="13" t="s">
        <v>31</v>
      </c>
      <c r="N98" s="13" t="s">
        <v>32</v>
      </c>
      <c r="O98" s="13" t="s">
        <v>33</v>
      </c>
      <c r="P98" s="13" t="s">
        <v>34</v>
      </c>
      <c r="Q98" s="13" t="s">
        <v>35</v>
      </c>
    </row>
    <row r="99" spans="1:17" s="3" customFormat="1" ht="16" thickBot="1" x14ac:dyDescent="0.4">
      <c r="A99" s="9">
        <v>67441</v>
      </c>
      <c r="B99" s="6">
        <v>12</v>
      </c>
      <c r="C99" s="6" t="s">
        <v>39</v>
      </c>
      <c r="D99" s="6">
        <v>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2</v>
      </c>
      <c r="M99" s="16">
        <v>16</v>
      </c>
      <c r="N99" s="16">
        <v>14</v>
      </c>
      <c r="O99" s="16">
        <v>0</v>
      </c>
      <c r="P99" s="16">
        <v>0</v>
      </c>
      <c r="Q99" s="16">
        <f>AVERAGE(E99:P99)</f>
        <v>2.6666666666666665</v>
      </c>
    </row>
    <row r="100" spans="1:17" s="3" customFormat="1" ht="16" thickBot="1" x14ac:dyDescent="0.4">
      <c r="A100" s="9">
        <v>67441</v>
      </c>
      <c r="B100" s="6">
        <v>12</v>
      </c>
      <c r="C100" s="6" t="s">
        <v>37</v>
      </c>
      <c r="D100" s="6">
        <v>98</v>
      </c>
      <c r="E100" s="14">
        <v>16</v>
      </c>
      <c r="F100" s="14">
        <v>16</v>
      </c>
      <c r="G100" s="14">
        <v>16</v>
      </c>
      <c r="H100" s="14">
        <v>18</v>
      </c>
      <c r="I100" s="14">
        <v>19</v>
      </c>
      <c r="J100" s="14">
        <v>19</v>
      </c>
      <c r="K100" s="14">
        <v>17</v>
      </c>
      <c r="L100" s="14">
        <v>17</v>
      </c>
      <c r="M100" s="14">
        <v>16</v>
      </c>
      <c r="N100" s="14">
        <v>16</v>
      </c>
      <c r="O100" s="14">
        <v>15</v>
      </c>
      <c r="P100" s="14">
        <v>13</v>
      </c>
      <c r="Q100" s="16">
        <v>16.5</v>
      </c>
    </row>
    <row r="101" spans="1:17" s="3" customFormat="1" ht="16" thickBot="1" x14ac:dyDescent="0.4">
      <c r="A101" s="9"/>
      <c r="B101" s="6"/>
      <c r="C101" s="6"/>
      <c r="D101" s="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4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3" customFormat="1" ht="16" thickBot="1" x14ac:dyDescent="0.4">
      <c r="A104" s="5" t="s">
        <v>16</v>
      </c>
      <c r="B104" s="8" t="s">
        <v>17</v>
      </c>
      <c r="C104" s="8" t="s">
        <v>18</v>
      </c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9">
        <v>12</v>
      </c>
      <c r="B105" s="6" t="s">
        <v>57</v>
      </c>
      <c r="C105" s="6" t="s">
        <v>39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4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5" t="s">
        <v>7</v>
      </c>
      <c r="B107" s="8" t="s">
        <v>16</v>
      </c>
      <c r="C107" s="8" t="s">
        <v>21</v>
      </c>
      <c r="D107" s="8" t="s">
        <v>22</v>
      </c>
      <c r="E107" s="13" t="s">
        <v>23</v>
      </c>
      <c r="F107" s="13" t="s">
        <v>24</v>
      </c>
      <c r="G107" s="13" t="s">
        <v>25</v>
      </c>
      <c r="H107" s="13" t="s">
        <v>26</v>
      </c>
      <c r="I107" s="13" t="s">
        <v>27</v>
      </c>
      <c r="J107" s="13" t="s">
        <v>28</v>
      </c>
      <c r="K107" s="13" t="s">
        <v>29</v>
      </c>
      <c r="L107" s="13" t="s">
        <v>30</v>
      </c>
      <c r="M107" s="13" t="s">
        <v>31</v>
      </c>
      <c r="N107" s="13" t="s">
        <v>32</v>
      </c>
      <c r="O107" s="13" t="s">
        <v>33</v>
      </c>
      <c r="P107" s="13" t="s">
        <v>34</v>
      </c>
      <c r="Q107" s="13" t="s">
        <v>35</v>
      </c>
    </row>
    <row r="108" spans="1:17" s="3" customFormat="1" ht="16" thickBot="1" x14ac:dyDescent="0.4">
      <c r="A108" s="9">
        <v>67441</v>
      </c>
      <c r="B108" s="6">
        <v>12</v>
      </c>
      <c r="C108" s="6" t="s">
        <v>39</v>
      </c>
      <c r="D108" s="6">
        <v>5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6">
        <f>AVERAGE(E108:P108)</f>
        <v>0</v>
      </c>
    </row>
    <row r="109" spans="1:17" s="3" customFormat="1" ht="16" thickBot="1" x14ac:dyDescent="0.4">
      <c r="A109" s="9">
        <v>67441</v>
      </c>
      <c r="B109" s="6">
        <v>12</v>
      </c>
      <c r="C109" s="6" t="s">
        <v>37</v>
      </c>
      <c r="D109" s="6">
        <v>98</v>
      </c>
      <c r="E109" s="14">
        <v>16</v>
      </c>
      <c r="F109" s="14">
        <v>16</v>
      </c>
      <c r="G109" s="14">
        <v>16</v>
      </c>
      <c r="H109" s="14">
        <v>18</v>
      </c>
      <c r="I109" s="14">
        <v>19</v>
      </c>
      <c r="J109" s="14">
        <v>19</v>
      </c>
      <c r="K109" s="14">
        <v>17</v>
      </c>
      <c r="L109" s="14">
        <v>17</v>
      </c>
      <c r="M109" s="14">
        <v>16</v>
      </c>
      <c r="N109" s="14">
        <v>16</v>
      </c>
      <c r="O109" s="14">
        <v>15</v>
      </c>
      <c r="P109" s="14">
        <v>13</v>
      </c>
      <c r="Q109" s="16">
        <v>16.5</v>
      </c>
    </row>
    <row r="110" spans="1:17" s="3" customFormat="1" ht="16" thickBot="1" x14ac:dyDescent="0.4">
      <c r="A110" s="9"/>
      <c r="B110" s="6"/>
      <c r="C110" s="6"/>
      <c r="D110" s="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4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s="3" customFormat="1" ht="16" thickBot="1" x14ac:dyDescent="0.4">
      <c r="A113" s="5" t="s">
        <v>16</v>
      </c>
      <c r="B113" s="8" t="s">
        <v>17</v>
      </c>
      <c r="C113" s="8" t="s">
        <v>18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9">
        <v>14</v>
      </c>
      <c r="B114" s="6" t="s">
        <v>58</v>
      </c>
      <c r="C114" s="6" t="s">
        <v>39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4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5" t="s">
        <v>7</v>
      </c>
      <c r="B116" s="8" t="s">
        <v>16</v>
      </c>
      <c r="C116" s="8" t="s">
        <v>21</v>
      </c>
      <c r="D116" s="8" t="s">
        <v>22</v>
      </c>
      <c r="E116" s="74" t="s">
        <v>23</v>
      </c>
      <c r="F116" s="74" t="s">
        <v>24</v>
      </c>
      <c r="G116" s="74" t="s">
        <v>25</v>
      </c>
      <c r="H116" s="74" t="s">
        <v>26</v>
      </c>
      <c r="I116" s="74" t="s">
        <v>27</v>
      </c>
      <c r="J116" s="74" t="s">
        <v>28</v>
      </c>
      <c r="K116" s="74" t="s">
        <v>29</v>
      </c>
      <c r="L116" s="74" t="s">
        <v>30</v>
      </c>
      <c r="M116" s="74" t="s">
        <v>31</v>
      </c>
      <c r="N116" s="74" t="s">
        <v>32</v>
      </c>
      <c r="O116" s="74" t="s">
        <v>33</v>
      </c>
      <c r="P116" s="74" t="s">
        <v>34</v>
      </c>
      <c r="Q116" s="74" t="s">
        <v>35</v>
      </c>
    </row>
    <row r="117" spans="1:17" s="3" customFormat="1" ht="16" thickBot="1" x14ac:dyDescent="0.4">
      <c r="A117" s="9">
        <v>67441</v>
      </c>
      <c r="B117" s="6">
        <v>14</v>
      </c>
      <c r="C117" s="6" t="s">
        <v>39</v>
      </c>
      <c r="D117" s="28">
        <v>5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</row>
    <row r="118" spans="1:17" s="3" customFormat="1" ht="16" thickBot="1" x14ac:dyDescent="0.4">
      <c r="A118" s="9">
        <v>67441</v>
      </c>
      <c r="B118" s="6">
        <v>14</v>
      </c>
      <c r="C118" s="6" t="s">
        <v>37</v>
      </c>
      <c r="D118" s="6">
        <v>98</v>
      </c>
      <c r="E118" s="18">
        <v>16</v>
      </c>
      <c r="F118" s="18">
        <v>16</v>
      </c>
      <c r="G118" s="18">
        <v>16</v>
      </c>
      <c r="H118" s="18">
        <v>18</v>
      </c>
      <c r="I118" s="18">
        <v>19</v>
      </c>
      <c r="J118" s="18">
        <v>19</v>
      </c>
      <c r="K118" s="18">
        <v>17</v>
      </c>
      <c r="L118" s="18">
        <v>17</v>
      </c>
      <c r="M118" s="18">
        <v>16</v>
      </c>
      <c r="N118" s="18">
        <v>16</v>
      </c>
      <c r="O118" s="18">
        <v>15</v>
      </c>
      <c r="P118" s="18">
        <v>13</v>
      </c>
      <c r="Q118" s="18">
        <v>16.5</v>
      </c>
    </row>
    <row r="119" spans="1:17" s="3" customFormat="1" ht="16" thickBot="1" x14ac:dyDescent="0.4">
      <c r="A119" s="9"/>
      <c r="B119" s="6"/>
      <c r="C119" s="6"/>
      <c r="D119" s="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4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s="3" customFormat="1" ht="16" thickBot="1" x14ac:dyDescent="0.4">
      <c r="A122" s="5" t="s">
        <v>16</v>
      </c>
      <c r="B122" s="8" t="s">
        <v>17</v>
      </c>
      <c r="C122" s="8" t="s">
        <v>18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9">
        <v>15</v>
      </c>
      <c r="B123" s="6" t="s">
        <v>59</v>
      </c>
      <c r="C123" s="6" t="s">
        <v>39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4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5" t="s">
        <v>7</v>
      </c>
      <c r="B125" s="8" t="s">
        <v>16</v>
      </c>
      <c r="C125" s="8" t="s">
        <v>21</v>
      </c>
      <c r="D125" s="8" t="s">
        <v>22</v>
      </c>
      <c r="E125" s="13" t="s">
        <v>23</v>
      </c>
      <c r="F125" s="13" t="s">
        <v>24</v>
      </c>
      <c r="G125" s="13" t="s">
        <v>25</v>
      </c>
      <c r="H125" s="13" t="s">
        <v>26</v>
      </c>
      <c r="I125" s="13" t="s">
        <v>27</v>
      </c>
      <c r="J125" s="13" t="s">
        <v>28</v>
      </c>
      <c r="K125" s="13" t="s">
        <v>29</v>
      </c>
      <c r="L125" s="13" t="s">
        <v>30</v>
      </c>
      <c r="M125" s="13" t="s">
        <v>31</v>
      </c>
      <c r="N125" s="13" t="s">
        <v>32</v>
      </c>
      <c r="O125" s="13" t="s">
        <v>33</v>
      </c>
      <c r="P125" s="13" t="s">
        <v>34</v>
      </c>
      <c r="Q125" s="13" t="s">
        <v>35</v>
      </c>
    </row>
    <row r="126" spans="1:17" s="3" customFormat="1" ht="16" thickBot="1" x14ac:dyDescent="0.4">
      <c r="A126" s="9">
        <v>67441</v>
      </c>
      <c r="B126" s="6">
        <v>15</v>
      </c>
      <c r="C126" s="6" t="s">
        <v>39</v>
      </c>
      <c r="D126" s="6">
        <v>5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</row>
    <row r="127" spans="1:17" s="3" customFormat="1" ht="16" thickBot="1" x14ac:dyDescent="0.4">
      <c r="A127" s="9">
        <v>67441</v>
      </c>
      <c r="B127" s="6">
        <v>15</v>
      </c>
      <c r="C127" s="6" t="s">
        <v>37</v>
      </c>
      <c r="D127" s="6">
        <v>98</v>
      </c>
      <c r="E127" s="14">
        <v>16</v>
      </c>
      <c r="F127" s="14">
        <v>18</v>
      </c>
      <c r="G127" s="15">
        <v>15</v>
      </c>
      <c r="H127" s="14">
        <v>17</v>
      </c>
      <c r="I127" s="14">
        <v>18</v>
      </c>
      <c r="J127" s="14">
        <v>17</v>
      </c>
      <c r="K127" s="14">
        <v>19</v>
      </c>
      <c r="L127" s="14">
        <v>18</v>
      </c>
      <c r="M127" s="14">
        <v>19</v>
      </c>
      <c r="N127" s="14">
        <v>17</v>
      </c>
      <c r="O127" s="15">
        <v>18</v>
      </c>
      <c r="P127" s="14">
        <v>17</v>
      </c>
      <c r="Q127" s="14"/>
    </row>
    <row r="128" spans="1:17" s="3" customFormat="1" ht="16" thickBot="1" x14ac:dyDescent="0.4">
      <c r="A128" s="9"/>
      <c r="B128" s="6"/>
      <c r="C128" s="6"/>
      <c r="D128" s="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s="3" customFormat="1" ht="16" thickBot="1" x14ac:dyDescent="0.4">
      <c r="A130" s="32"/>
      <c r="B130" s="33"/>
      <c r="C130" s="33"/>
      <c r="D130" s="3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8" s="3" customFormat="1" ht="16" thickBot="1" x14ac:dyDescent="0.4">
      <c r="A131" s="5" t="s">
        <v>16</v>
      </c>
      <c r="B131" s="8" t="s">
        <v>17</v>
      </c>
      <c r="C131" s="8" t="s">
        <v>18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8" s="3" customFormat="1" ht="16" thickBot="1" x14ac:dyDescent="0.4">
      <c r="A132" s="9">
        <v>16</v>
      </c>
      <c r="B132" s="6" t="s">
        <v>60</v>
      </c>
      <c r="C132" s="6" t="s">
        <v>39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8" s="3" customFormat="1" ht="16" thickBot="1" x14ac:dyDescent="0.4">
      <c r="A133" s="4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8" s="3" customFormat="1" ht="16" thickBot="1" x14ac:dyDescent="0.4">
      <c r="A134" s="5" t="s">
        <v>7</v>
      </c>
      <c r="B134" s="8" t="s">
        <v>16</v>
      </c>
      <c r="C134" s="8" t="s">
        <v>21</v>
      </c>
      <c r="D134" s="8" t="s">
        <v>22</v>
      </c>
      <c r="E134" s="13" t="s">
        <v>23</v>
      </c>
      <c r="F134" s="13" t="s">
        <v>24</v>
      </c>
      <c r="G134" s="13" t="s">
        <v>25</v>
      </c>
      <c r="H134" s="13" t="s">
        <v>26</v>
      </c>
      <c r="I134" s="13" t="s">
        <v>27</v>
      </c>
      <c r="J134" s="13" t="s">
        <v>28</v>
      </c>
      <c r="K134" s="13" t="s">
        <v>29</v>
      </c>
      <c r="L134" s="13" t="s">
        <v>30</v>
      </c>
      <c r="M134" s="13" t="s">
        <v>31</v>
      </c>
      <c r="N134" s="13" t="s">
        <v>32</v>
      </c>
      <c r="O134" s="13" t="s">
        <v>33</v>
      </c>
      <c r="P134" s="13" t="s">
        <v>34</v>
      </c>
      <c r="Q134" s="13" t="s">
        <v>35</v>
      </c>
    </row>
    <row r="135" spans="1:18" s="3" customFormat="1" ht="16" thickBot="1" x14ac:dyDescent="0.4">
      <c r="A135" s="9">
        <v>67441</v>
      </c>
      <c r="B135" s="6">
        <v>16</v>
      </c>
      <c r="C135" s="6" t="s">
        <v>39</v>
      </c>
      <c r="D135" s="6">
        <v>5</v>
      </c>
      <c r="E135" s="14">
        <v>23</v>
      </c>
      <c r="F135" s="14">
        <v>23</v>
      </c>
      <c r="G135" s="14">
        <v>21</v>
      </c>
      <c r="H135" s="14">
        <v>23</v>
      </c>
      <c r="I135" s="14">
        <v>8</v>
      </c>
      <c r="J135" s="14">
        <v>0</v>
      </c>
      <c r="K135" s="14">
        <v>0</v>
      </c>
      <c r="L135" s="15">
        <v>2</v>
      </c>
      <c r="M135" s="14">
        <v>14</v>
      </c>
      <c r="N135" s="14">
        <v>22</v>
      </c>
      <c r="O135" s="14">
        <v>22</v>
      </c>
      <c r="P135" s="14">
        <v>21</v>
      </c>
      <c r="Q135" s="14">
        <f>SUM(E135:P135)</f>
        <v>179</v>
      </c>
      <c r="R135" s="18"/>
    </row>
    <row r="136" spans="1:18" s="3" customFormat="1" ht="16" thickBot="1" x14ac:dyDescent="0.4">
      <c r="A136" s="9">
        <v>67441</v>
      </c>
      <c r="B136" s="6">
        <v>16</v>
      </c>
      <c r="C136" s="6" t="s">
        <v>37</v>
      </c>
      <c r="D136" s="6">
        <v>98</v>
      </c>
      <c r="E136" s="24">
        <v>23</v>
      </c>
      <c r="F136" s="24">
        <v>23</v>
      </c>
      <c r="G136" s="24">
        <v>24</v>
      </c>
      <c r="H136" s="24">
        <v>24</v>
      </c>
      <c r="I136" s="24">
        <v>24</v>
      </c>
      <c r="J136" s="24">
        <v>24</v>
      </c>
      <c r="K136" s="24">
        <v>24</v>
      </c>
      <c r="L136" s="24">
        <v>24</v>
      </c>
      <c r="M136" s="24">
        <v>24</v>
      </c>
      <c r="N136" s="24">
        <v>22</v>
      </c>
      <c r="O136" s="24">
        <v>22</v>
      </c>
      <c r="P136" s="24">
        <v>21</v>
      </c>
      <c r="Q136" s="24">
        <v>23.25</v>
      </c>
    </row>
    <row r="137" spans="1:18" s="3" customFormat="1" ht="16" thickBot="1" x14ac:dyDescent="0.4">
      <c r="A137" s="9"/>
      <c r="B137" s="6"/>
      <c r="C137" s="6"/>
      <c r="D137" s="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8" s="3" customFormat="1" ht="16" thickBot="1" x14ac:dyDescent="0.4">
      <c r="A139" s="32"/>
      <c r="B139" s="33"/>
      <c r="C139" s="33"/>
      <c r="D139" s="3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8" s="3" customFormat="1" ht="16" thickBot="1" x14ac:dyDescent="0.4">
      <c r="A140" s="5" t="s">
        <v>16</v>
      </c>
      <c r="B140" s="8" t="s">
        <v>17</v>
      </c>
      <c r="C140" s="8" t="s">
        <v>18</v>
      </c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8" s="3" customFormat="1" ht="16" thickBot="1" x14ac:dyDescent="0.4">
      <c r="A141" s="9">
        <v>16</v>
      </c>
      <c r="B141" s="6" t="s">
        <v>61</v>
      </c>
      <c r="C141" s="6" t="s">
        <v>39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8" s="3" customFormat="1" ht="16" thickBot="1" x14ac:dyDescent="0.4">
      <c r="A142" s="4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8" s="3" customFormat="1" ht="16" thickBot="1" x14ac:dyDescent="0.4">
      <c r="A143" s="5" t="s">
        <v>7</v>
      </c>
      <c r="B143" s="8" t="s">
        <v>16</v>
      </c>
      <c r="C143" s="8" t="s">
        <v>21</v>
      </c>
      <c r="D143" s="8" t="s">
        <v>22</v>
      </c>
      <c r="E143" s="13" t="s">
        <v>23</v>
      </c>
      <c r="F143" s="13" t="s">
        <v>24</v>
      </c>
      <c r="G143" s="13" t="s">
        <v>25</v>
      </c>
      <c r="H143" s="13" t="s">
        <v>26</v>
      </c>
      <c r="I143" s="13" t="s">
        <v>27</v>
      </c>
      <c r="J143" s="13" t="s">
        <v>28</v>
      </c>
      <c r="K143" s="13" t="s">
        <v>29</v>
      </c>
      <c r="L143" s="13" t="s">
        <v>30</v>
      </c>
      <c r="M143" s="13" t="s">
        <v>31</v>
      </c>
      <c r="N143" s="13" t="s">
        <v>32</v>
      </c>
      <c r="O143" s="13" t="s">
        <v>33</v>
      </c>
      <c r="P143" s="13" t="s">
        <v>34</v>
      </c>
      <c r="Q143" s="13" t="s">
        <v>35</v>
      </c>
    </row>
    <row r="144" spans="1:18" s="3" customFormat="1" ht="16" thickBot="1" x14ac:dyDescent="0.4">
      <c r="A144" s="9">
        <v>67441</v>
      </c>
      <c r="B144" s="6">
        <v>16</v>
      </c>
      <c r="C144" s="6" t="s">
        <v>39</v>
      </c>
      <c r="D144" s="6">
        <v>5</v>
      </c>
      <c r="E144" s="14">
        <v>23</v>
      </c>
      <c r="F144" s="14">
        <v>23</v>
      </c>
      <c r="G144" s="14">
        <v>21</v>
      </c>
      <c r="H144" s="14">
        <v>23</v>
      </c>
      <c r="I144" s="14">
        <v>5</v>
      </c>
      <c r="J144" s="14">
        <v>0</v>
      </c>
      <c r="K144" s="14">
        <v>0</v>
      </c>
      <c r="L144" s="15">
        <v>1</v>
      </c>
      <c r="M144" s="14">
        <v>12</v>
      </c>
      <c r="N144" s="14">
        <v>22</v>
      </c>
      <c r="O144" s="14">
        <v>22</v>
      </c>
      <c r="P144" s="14">
        <v>21</v>
      </c>
      <c r="Q144" s="14">
        <f>SUM(E144:P144)</f>
        <v>173</v>
      </c>
      <c r="R144" s="18"/>
    </row>
    <row r="145" spans="1:17" s="3" customFormat="1" ht="16" thickBot="1" x14ac:dyDescent="0.4">
      <c r="A145" s="9">
        <v>67441</v>
      </c>
      <c r="B145" s="6">
        <v>16</v>
      </c>
      <c r="C145" s="6" t="s">
        <v>37</v>
      </c>
      <c r="D145" s="6">
        <v>98</v>
      </c>
      <c r="E145" s="14">
        <v>23</v>
      </c>
      <c r="F145" s="15">
        <v>23</v>
      </c>
      <c r="G145" s="14">
        <v>24</v>
      </c>
      <c r="H145" s="14">
        <v>24</v>
      </c>
      <c r="I145" s="15">
        <v>24</v>
      </c>
      <c r="J145" s="14">
        <v>24</v>
      </c>
      <c r="K145" s="14">
        <v>24</v>
      </c>
      <c r="L145" s="14">
        <v>24</v>
      </c>
      <c r="M145" s="14">
        <v>24</v>
      </c>
      <c r="N145" s="14">
        <v>22</v>
      </c>
      <c r="O145" s="14">
        <v>22</v>
      </c>
      <c r="P145" s="14">
        <v>21</v>
      </c>
      <c r="Q145" s="14">
        <v>23.25</v>
      </c>
    </row>
    <row r="146" spans="1:17" s="3" customFormat="1" ht="16" thickBot="1" x14ac:dyDescent="0.4">
      <c r="A146" s="9"/>
      <c r="B146" s="6"/>
      <c r="C146" s="6"/>
      <c r="D146" s="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32"/>
      <c r="B148" s="33"/>
      <c r="C148" s="33"/>
      <c r="D148" s="3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s="3" customFormat="1" ht="16" thickBot="1" x14ac:dyDescent="0.4">
      <c r="A149" s="5" t="s">
        <v>16</v>
      </c>
      <c r="B149" s="8" t="s">
        <v>17</v>
      </c>
      <c r="C149" s="8" t="s">
        <v>18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s="3" customFormat="1" ht="16" thickBot="1" x14ac:dyDescent="0.4">
      <c r="A150" s="9">
        <v>16</v>
      </c>
      <c r="B150" s="6" t="s">
        <v>62</v>
      </c>
      <c r="C150" s="6" t="s">
        <v>39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4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5" t="s">
        <v>7</v>
      </c>
      <c r="B152" s="8" t="s">
        <v>16</v>
      </c>
      <c r="C152" s="8" t="s">
        <v>21</v>
      </c>
      <c r="D152" s="8" t="s">
        <v>22</v>
      </c>
      <c r="E152" s="13" t="s">
        <v>23</v>
      </c>
      <c r="F152" s="13" t="s">
        <v>24</v>
      </c>
      <c r="G152" s="13" t="s">
        <v>25</v>
      </c>
      <c r="H152" s="13" t="s">
        <v>26</v>
      </c>
      <c r="I152" s="13" t="s">
        <v>27</v>
      </c>
      <c r="J152" s="13" t="s">
        <v>28</v>
      </c>
      <c r="K152" s="13" t="s">
        <v>29</v>
      </c>
      <c r="L152" s="13" t="s">
        <v>30</v>
      </c>
      <c r="M152" s="13" t="s">
        <v>31</v>
      </c>
      <c r="N152" s="13" t="s">
        <v>32</v>
      </c>
      <c r="O152" s="13" t="s">
        <v>33</v>
      </c>
      <c r="P152" s="13" t="s">
        <v>34</v>
      </c>
      <c r="Q152" s="13" t="s">
        <v>35</v>
      </c>
    </row>
    <row r="153" spans="1:17" s="3" customFormat="1" ht="16" thickBot="1" x14ac:dyDescent="0.4">
      <c r="A153" s="9">
        <v>67441</v>
      </c>
      <c r="B153" s="6">
        <v>16</v>
      </c>
      <c r="C153" s="6" t="s">
        <v>39</v>
      </c>
      <c r="D153" s="6">
        <v>5</v>
      </c>
      <c r="E153" s="14">
        <v>23</v>
      </c>
      <c r="F153" s="14">
        <v>23</v>
      </c>
      <c r="G153" s="14">
        <v>21</v>
      </c>
      <c r="H153" s="14">
        <v>13</v>
      </c>
      <c r="I153" s="14">
        <v>1</v>
      </c>
      <c r="J153" s="14">
        <v>0</v>
      </c>
      <c r="K153" s="14">
        <v>0</v>
      </c>
      <c r="L153" s="14">
        <v>0</v>
      </c>
      <c r="M153" s="14">
        <v>1</v>
      </c>
      <c r="N153" s="14">
        <v>14</v>
      </c>
      <c r="O153" s="14">
        <v>22</v>
      </c>
      <c r="P153" s="14">
        <v>21</v>
      </c>
      <c r="Q153" s="14">
        <v>119</v>
      </c>
    </row>
    <row r="154" spans="1:17" s="3" customFormat="1" ht="16" thickBot="1" x14ac:dyDescent="0.4">
      <c r="A154" s="9">
        <v>67441</v>
      </c>
      <c r="B154" s="6">
        <v>16</v>
      </c>
      <c r="C154" s="6" t="s">
        <v>37</v>
      </c>
      <c r="D154" s="6">
        <v>98</v>
      </c>
      <c r="E154" s="14">
        <v>23</v>
      </c>
      <c r="F154" s="15">
        <v>23</v>
      </c>
      <c r="G154" s="14">
        <v>24</v>
      </c>
      <c r="H154" s="14">
        <v>24</v>
      </c>
      <c r="I154" s="15">
        <v>24</v>
      </c>
      <c r="J154" s="14">
        <v>24</v>
      </c>
      <c r="K154" s="14">
        <v>24</v>
      </c>
      <c r="L154" s="14">
        <v>24</v>
      </c>
      <c r="M154" s="14">
        <v>24</v>
      </c>
      <c r="N154" s="14">
        <v>22</v>
      </c>
      <c r="O154" s="14">
        <v>22</v>
      </c>
      <c r="P154" s="14">
        <v>21</v>
      </c>
      <c r="Q154" s="14">
        <f>AVERAGE(E154:P154)</f>
        <v>23.25</v>
      </c>
    </row>
    <row r="155" spans="1:17" s="3" customFormat="1" ht="16" thickBot="1" x14ac:dyDescent="0.4">
      <c r="A155" s="9"/>
      <c r="B155" s="6"/>
      <c r="C155" s="6"/>
      <c r="D155" s="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32"/>
      <c r="B157" s="33"/>
      <c r="C157" s="33"/>
      <c r="D157" s="3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s="3" customFormat="1" ht="16" thickBot="1" x14ac:dyDescent="0.4">
      <c r="A158" s="5" t="s">
        <v>16</v>
      </c>
      <c r="B158" s="8" t="s">
        <v>17</v>
      </c>
      <c r="C158" s="8" t="s">
        <v>18</v>
      </c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s="3" customFormat="1" ht="16" thickBot="1" x14ac:dyDescent="0.4">
      <c r="A159" s="9">
        <v>16</v>
      </c>
      <c r="B159" s="6" t="s">
        <v>63</v>
      </c>
      <c r="C159" s="6" t="s">
        <v>39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4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8" s="3" customFormat="1" ht="16" thickBot="1" x14ac:dyDescent="0.4">
      <c r="A161" s="5" t="s">
        <v>7</v>
      </c>
      <c r="B161" s="8" t="s">
        <v>16</v>
      </c>
      <c r="C161" s="8" t="s">
        <v>21</v>
      </c>
      <c r="D161" s="8" t="s">
        <v>22</v>
      </c>
      <c r="E161" s="13" t="s">
        <v>23</v>
      </c>
      <c r="F161" s="13" t="s">
        <v>24</v>
      </c>
      <c r="G161" s="13" t="s">
        <v>25</v>
      </c>
      <c r="H161" s="13" t="s">
        <v>26</v>
      </c>
      <c r="I161" s="13" t="s">
        <v>27</v>
      </c>
      <c r="J161" s="13" t="s">
        <v>28</v>
      </c>
      <c r="K161" s="13" t="s">
        <v>29</v>
      </c>
      <c r="L161" s="13" t="s">
        <v>30</v>
      </c>
      <c r="M161" s="13" t="s">
        <v>31</v>
      </c>
      <c r="N161" s="13" t="s">
        <v>32</v>
      </c>
      <c r="O161" s="13" t="s">
        <v>33</v>
      </c>
      <c r="P161" s="13" t="s">
        <v>34</v>
      </c>
      <c r="Q161" s="13" t="s">
        <v>35</v>
      </c>
    </row>
    <row r="162" spans="1:18" s="3" customFormat="1" ht="16" thickBot="1" x14ac:dyDescent="0.4">
      <c r="A162" s="9">
        <v>67441</v>
      </c>
      <c r="B162" s="6">
        <v>16</v>
      </c>
      <c r="C162" s="6" t="s">
        <v>39</v>
      </c>
      <c r="D162" s="6">
        <v>5</v>
      </c>
      <c r="E162" s="16">
        <v>23</v>
      </c>
      <c r="F162" s="16">
        <v>22</v>
      </c>
      <c r="G162" s="16">
        <v>20</v>
      </c>
      <c r="H162" s="16">
        <v>8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5</v>
      </c>
      <c r="O162" s="16">
        <v>21</v>
      </c>
      <c r="P162" s="16">
        <v>21</v>
      </c>
      <c r="Q162" s="16">
        <f>SUM(E162:P162)</f>
        <v>120</v>
      </c>
      <c r="R162" s="18"/>
    </row>
    <row r="163" spans="1:18" s="3" customFormat="1" ht="16" thickBot="1" x14ac:dyDescent="0.4">
      <c r="A163" s="9">
        <v>67441</v>
      </c>
      <c r="B163" s="6">
        <v>16</v>
      </c>
      <c r="C163" s="6" t="s">
        <v>37</v>
      </c>
      <c r="D163" s="6">
        <v>98</v>
      </c>
      <c r="E163" s="14">
        <v>23</v>
      </c>
      <c r="F163" s="15">
        <v>23</v>
      </c>
      <c r="G163" s="14">
        <v>24</v>
      </c>
      <c r="H163" s="14">
        <v>24</v>
      </c>
      <c r="I163" s="15">
        <v>24</v>
      </c>
      <c r="J163" s="14">
        <v>24</v>
      </c>
      <c r="K163" s="14">
        <v>24</v>
      </c>
      <c r="L163" s="14">
        <v>24</v>
      </c>
      <c r="M163" s="14">
        <v>24</v>
      </c>
      <c r="N163" s="14">
        <v>22</v>
      </c>
      <c r="O163" s="14">
        <v>22</v>
      </c>
      <c r="P163" s="14">
        <v>21</v>
      </c>
      <c r="Q163" s="14">
        <v>23.25</v>
      </c>
    </row>
    <row r="164" spans="1:18" s="3" customFormat="1" ht="16" thickBot="1" x14ac:dyDescent="0.4">
      <c r="A164" s="9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8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8" s="3" customFormat="1" ht="16" thickBot="1" x14ac:dyDescent="0.4">
      <c r="A166" s="32"/>
      <c r="B166" s="33"/>
      <c r="C166" s="33"/>
      <c r="D166" s="3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8" s="3" customFormat="1" ht="16" thickBot="1" x14ac:dyDescent="0.4">
      <c r="A167" s="5" t="s">
        <v>16</v>
      </c>
      <c r="B167" s="8" t="s">
        <v>17</v>
      </c>
      <c r="C167" s="8" t="s">
        <v>18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8" s="3" customFormat="1" ht="16" thickBot="1" x14ac:dyDescent="0.4">
      <c r="A168" s="9">
        <v>16</v>
      </c>
      <c r="B168" s="6" t="s">
        <v>64</v>
      </c>
      <c r="C168" s="6" t="s">
        <v>39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8" s="3" customFormat="1" ht="16" thickBot="1" x14ac:dyDescent="0.4">
      <c r="A169" s="4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8" s="3" customFormat="1" ht="16" thickBot="1" x14ac:dyDescent="0.4">
      <c r="A170" s="5" t="s">
        <v>7</v>
      </c>
      <c r="B170" s="8" t="s">
        <v>16</v>
      </c>
      <c r="C170" s="8" t="s">
        <v>21</v>
      </c>
      <c r="D170" s="8" t="s">
        <v>22</v>
      </c>
      <c r="E170" s="13" t="s">
        <v>23</v>
      </c>
      <c r="F170" s="13" t="s">
        <v>24</v>
      </c>
      <c r="G170" s="13" t="s">
        <v>25</v>
      </c>
      <c r="H170" s="13" t="s">
        <v>26</v>
      </c>
      <c r="I170" s="13" t="s">
        <v>27</v>
      </c>
      <c r="J170" s="13" t="s">
        <v>28</v>
      </c>
      <c r="K170" s="13" t="s">
        <v>29</v>
      </c>
      <c r="L170" s="13" t="s">
        <v>30</v>
      </c>
      <c r="M170" s="13" t="s">
        <v>31</v>
      </c>
      <c r="N170" s="13" t="s">
        <v>32</v>
      </c>
      <c r="O170" s="13" t="s">
        <v>33</v>
      </c>
      <c r="P170" s="13" t="s">
        <v>34</v>
      </c>
      <c r="Q170" s="13" t="s">
        <v>35</v>
      </c>
    </row>
    <row r="171" spans="1:18" s="3" customFormat="1" ht="16" thickBot="1" x14ac:dyDescent="0.4">
      <c r="A171" s="9">
        <v>67441</v>
      </c>
      <c r="B171" s="6">
        <v>16</v>
      </c>
      <c r="C171" s="6" t="s">
        <v>39</v>
      </c>
      <c r="D171" s="6">
        <v>5</v>
      </c>
      <c r="E171" s="16">
        <v>18</v>
      </c>
      <c r="F171" s="16">
        <v>17</v>
      </c>
      <c r="G171" s="16">
        <v>15</v>
      </c>
      <c r="H171" s="16">
        <v>2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11</v>
      </c>
      <c r="P171" s="16">
        <v>17</v>
      </c>
      <c r="Q171" s="16">
        <f>SUM(E171:P171)</f>
        <v>80</v>
      </c>
      <c r="R171" s="18"/>
    </row>
    <row r="172" spans="1:18" s="3" customFormat="1" ht="16" thickBot="1" x14ac:dyDescent="0.4">
      <c r="A172" s="9">
        <v>67441</v>
      </c>
      <c r="B172" s="6">
        <v>16</v>
      </c>
      <c r="C172" s="6" t="s">
        <v>37</v>
      </c>
      <c r="D172" s="6">
        <v>98</v>
      </c>
      <c r="E172" s="14">
        <v>23</v>
      </c>
      <c r="F172" s="15">
        <v>23</v>
      </c>
      <c r="G172" s="14">
        <v>24</v>
      </c>
      <c r="H172" s="14">
        <v>24</v>
      </c>
      <c r="I172" s="15">
        <v>24</v>
      </c>
      <c r="J172" s="14">
        <v>24</v>
      </c>
      <c r="K172" s="14">
        <v>24</v>
      </c>
      <c r="L172" s="14">
        <v>24</v>
      </c>
      <c r="M172" s="14">
        <v>24</v>
      </c>
      <c r="N172" s="14">
        <v>22</v>
      </c>
      <c r="O172" s="14">
        <v>22</v>
      </c>
      <c r="P172" s="14">
        <v>21</v>
      </c>
      <c r="Q172" s="14">
        <v>23.25</v>
      </c>
    </row>
    <row r="173" spans="1:18" s="3" customFormat="1" ht="16" thickBot="1" x14ac:dyDescent="0.4">
      <c r="A173" s="9"/>
      <c r="B173" s="6"/>
      <c r="C173" s="6"/>
      <c r="D173" s="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8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58" customFormat="1" ht="16" thickBot="1" x14ac:dyDescent="0.4">
      <c r="A178" s="5" t="s">
        <v>16</v>
      </c>
      <c r="B178" s="8" t="s">
        <v>17</v>
      </c>
      <c r="C178" s="8" t="s">
        <v>18</v>
      </c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67441</v>
      </c>
      <c r="B182" s="6">
        <v>20</v>
      </c>
      <c r="C182" s="6" t="s">
        <v>70</v>
      </c>
      <c r="D182" s="6">
        <v>2</v>
      </c>
      <c r="E182" s="24">
        <v>27.9</v>
      </c>
      <c r="F182" s="24">
        <v>29.5</v>
      </c>
      <c r="G182" s="24">
        <v>29.1</v>
      </c>
      <c r="H182" s="24">
        <v>28.9</v>
      </c>
      <c r="I182" s="25">
        <v>29.6</v>
      </c>
      <c r="J182" s="24">
        <v>27.6</v>
      </c>
      <c r="K182" s="24">
        <v>27.5</v>
      </c>
      <c r="L182" s="24">
        <v>30.8</v>
      </c>
      <c r="M182" s="24">
        <v>32.700000000000003</v>
      </c>
      <c r="N182" s="25">
        <v>32.700000000000003</v>
      </c>
      <c r="O182" s="24">
        <v>30.4</v>
      </c>
      <c r="P182" s="24">
        <v>27.7</v>
      </c>
      <c r="Q182" s="14">
        <f>AVERAGE(E182:P182)</f>
        <v>29.533333333333331</v>
      </c>
    </row>
    <row r="183" spans="1:17" s="3" customFormat="1" ht="16" thickBot="1" x14ac:dyDescent="0.4">
      <c r="A183" s="9">
        <v>67441</v>
      </c>
      <c r="B183" s="6">
        <v>20</v>
      </c>
      <c r="C183" s="6" t="s">
        <v>71</v>
      </c>
      <c r="D183" s="6">
        <v>15</v>
      </c>
      <c r="E183" s="149">
        <v>2000</v>
      </c>
      <c r="F183" s="149">
        <v>2005</v>
      </c>
      <c r="G183" s="149">
        <v>1994</v>
      </c>
      <c r="H183" s="149">
        <v>2005</v>
      </c>
      <c r="I183" s="149">
        <v>2015</v>
      </c>
      <c r="J183" s="149">
        <v>2009</v>
      </c>
      <c r="K183" s="149">
        <v>2013</v>
      </c>
      <c r="L183" s="149">
        <v>2005</v>
      </c>
      <c r="M183" s="149">
        <v>2008</v>
      </c>
      <c r="N183" s="149">
        <v>2010</v>
      </c>
      <c r="O183" s="149">
        <v>2009</v>
      </c>
      <c r="P183" s="149">
        <v>2015</v>
      </c>
      <c r="Q183" s="149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32"/>
      <c r="B186" s="33"/>
      <c r="C186" s="33"/>
      <c r="D186" s="3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s="3" customFormat="1" ht="16" thickBot="1" x14ac:dyDescent="0.4">
      <c r="A187" s="5" t="s">
        <v>16</v>
      </c>
      <c r="B187" s="8" t="s">
        <v>17</v>
      </c>
      <c r="C187" s="8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5" t="s">
        <v>7</v>
      </c>
      <c r="B190" s="8" t="s">
        <v>16</v>
      </c>
      <c r="C190" s="8" t="s">
        <v>21</v>
      </c>
      <c r="D190" s="8" t="s">
        <v>22</v>
      </c>
      <c r="E190" s="13" t="s">
        <v>23</v>
      </c>
      <c r="F190" s="13" t="s">
        <v>24</v>
      </c>
      <c r="G190" s="13" t="s">
        <v>25</v>
      </c>
      <c r="H190" s="13" t="s">
        <v>26</v>
      </c>
      <c r="I190" s="13" t="s">
        <v>27</v>
      </c>
      <c r="J190" s="13" t="s">
        <v>28</v>
      </c>
      <c r="K190" s="13" t="s">
        <v>29</v>
      </c>
      <c r="L190" s="13" t="s">
        <v>30</v>
      </c>
      <c r="M190" s="13" t="s">
        <v>31</v>
      </c>
      <c r="N190" s="13" t="s">
        <v>32</v>
      </c>
      <c r="O190" s="13" t="s">
        <v>33</v>
      </c>
      <c r="P190" s="13" t="s">
        <v>34</v>
      </c>
      <c r="Q190" s="13" t="s">
        <v>35</v>
      </c>
    </row>
    <row r="191" spans="1:17" s="3" customFormat="1" ht="16" thickBot="1" x14ac:dyDescent="0.4">
      <c r="A191" s="9">
        <v>67441</v>
      </c>
      <c r="B191" s="6">
        <v>21</v>
      </c>
      <c r="C191" s="6" t="s">
        <v>73</v>
      </c>
      <c r="D191" s="6"/>
      <c r="E191" s="14">
        <v>17.600000000000001</v>
      </c>
      <c r="F191" s="14">
        <v>17.399999999999999</v>
      </c>
      <c r="G191" s="14">
        <v>17.600000000000001</v>
      </c>
      <c r="H191" s="14">
        <v>15.7</v>
      </c>
      <c r="I191" s="14">
        <v>12.2</v>
      </c>
      <c r="J191" s="15">
        <v>9.4</v>
      </c>
      <c r="K191" s="14">
        <v>9.1999999999999993</v>
      </c>
      <c r="L191" s="14">
        <v>12</v>
      </c>
      <c r="M191" s="14">
        <v>14.4</v>
      </c>
      <c r="N191" s="14">
        <v>16.5</v>
      </c>
      <c r="O191" s="14">
        <v>18.100000000000001</v>
      </c>
      <c r="P191" s="14">
        <v>17.5</v>
      </c>
      <c r="Q191" s="14">
        <f>AVERAGE(E191:P191)</f>
        <v>14.799999999999999</v>
      </c>
    </row>
    <row r="192" spans="1:17" s="3" customFormat="1" ht="16" thickBot="1" x14ac:dyDescent="0.4">
      <c r="A192" s="9">
        <v>67441</v>
      </c>
      <c r="B192" s="6">
        <v>21</v>
      </c>
      <c r="C192" s="6" t="s">
        <v>74</v>
      </c>
      <c r="D192" s="6">
        <v>16</v>
      </c>
      <c r="E192" s="149">
        <v>2004</v>
      </c>
      <c r="F192" s="149">
        <v>2005</v>
      </c>
      <c r="G192" s="149">
        <v>1998</v>
      </c>
      <c r="H192" s="149">
        <v>2004</v>
      </c>
      <c r="I192" s="149">
        <v>1992</v>
      </c>
      <c r="J192" s="149">
        <v>2000</v>
      </c>
      <c r="K192" s="149">
        <v>1999</v>
      </c>
      <c r="L192" s="149">
        <v>2000</v>
      </c>
      <c r="M192" s="149">
        <v>1997</v>
      </c>
      <c r="N192" s="149">
        <v>1997</v>
      </c>
      <c r="O192" s="149">
        <v>2009</v>
      </c>
      <c r="P192" s="149">
        <v>2003</v>
      </c>
      <c r="Q192" s="149"/>
    </row>
    <row r="193" spans="1:17" s="3" customFormat="1" ht="16" thickBot="1" x14ac:dyDescent="0.4">
      <c r="A193" s="9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67441</v>
      </c>
      <c r="B200" s="48">
        <v>22</v>
      </c>
      <c r="C200" s="48" t="s">
        <v>70</v>
      </c>
      <c r="D200" s="48">
        <v>2</v>
      </c>
      <c r="E200" s="51">
        <v>36</v>
      </c>
      <c r="F200" s="51">
        <v>37.5</v>
      </c>
      <c r="G200" s="51">
        <v>31.8</v>
      </c>
      <c r="H200" s="51">
        <v>33</v>
      </c>
      <c r="I200" s="51">
        <v>32</v>
      </c>
      <c r="J200" s="51">
        <v>31</v>
      </c>
      <c r="K200" s="51">
        <v>30.5</v>
      </c>
      <c r="L200" s="51">
        <v>37.5</v>
      </c>
      <c r="M200" s="51">
        <v>37.5</v>
      </c>
      <c r="N200" s="51">
        <v>37</v>
      </c>
      <c r="O200" s="51">
        <v>37</v>
      </c>
      <c r="P200" s="51">
        <v>32.5</v>
      </c>
      <c r="Q200" s="51">
        <f>AVERAGE(E200:P200)</f>
        <v>34.44166666666667</v>
      </c>
    </row>
    <row r="201" spans="1:17" s="46" customFormat="1" ht="16" thickBot="1" x14ac:dyDescent="0.4">
      <c r="A201" s="47">
        <v>67441</v>
      </c>
      <c r="B201" s="48">
        <v>22</v>
      </c>
      <c r="C201" s="48" t="s">
        <v>71</v>
      </c>
      <c r="D201" s="48">
        <v>15</v>
      </c>
      <c r="E201" s="130" t="s">
        <v>362</v>
      </c>
      <c r="F201" s="130" t="s">
        <v>457</v>
      </c>
      <c r="G201" s="130" t="s">
        <v>405</v>
      </c>
      <c r="H201" s="130" t="s">
        <v>388</v>
      </c>
      <c r="I201" s="130" t="s">
        <v>240</v>
      </c>
      <c r="J201" s="130" t="s">
        <v>727</v>
      </c>
      <c r="K201" s="130" t="s">
        <v>338</v>
      </c>
      <c r="L201" s="130" t="s">
        <v>728</v>
      </c>
      <c r="M201" s="130" t="s">
        <v>77</v>
      </c>
      <c r="N201" s="187" t="s">
        <v>428</v>
      </c>
      <c r="O201" s="130" t="s">
        <v>729</v>
      </c>
      <c r="P201" s="187" t="s">
        <v>241</v>
      </c>
      <c r="Q201" s="130"/>
    </row>
    <row r="202" spans="1:17" s="3" customFormat="1" ht="16" thickBot="1" x14ac:dyDescent="0.4">
      <c r="A202" s="9"/>
      <c r="B202" s="6"/>
      <c r="C202" s="6"/>
      <c r="D202" s="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1:17" s="3" customFormat="1" ht="16" thickBot="1" x14ac:dyDescent="0.4">
      <c r="A203" s="9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67441</v>
      </c>
      <c r="B209" s="48">
        <v>23</v>
      </c>
      <c r="C209" s="48" t="s">
        <v>73</v>
      </c>
      <c r="D209" s="48">
        <v>2</v>
      </c>
      <c r="E209" s="51">
        <v>11.5</v>
      </c>
      <c r="F209" s="51">
        <v>11</v>
      </c>
      <c r="G209" s="51">
        <v>11</v>
      </c>
      <c r="H209" s="51">
        <v>8.5</v>
      </c>
      <c r="I209" s="51">
        <v>3</v>
      </c>
      <c r="J209" s="51">
        <v>2.5</v>
      </c>
      <c r="K209" s="51">
        <v>2.8</v>
      </c>
      <c r="L209" s="51">
        <v>1</v>
      </c>
      <c r="M209" s="51">
        <v>2.5</v>
      </c>
      <c r="N209" s="51">
        <v>7.5</v>
      </c>
      <c r="O209" s="51">
        <v>10</v>
      </c>
      <c r="P209" s="51">
        <v>9.5</v>
      </c>
      <c r="Q209" s="51">
        <f>AVERAGE(E209:P209)</f>
        <v>6.7333333333333334</v>
      </c>
    </row>
    <row r="210" spans="1:17" s="46" customFormat="1" ht="16" thickBot="1" x14ac:dyDescent="0.4">
      <c r="A210" s="47">
        <v>67441</v>
      </c>
      <c r="B210" s="48">
        <v>23</v>
      </c>
      <c r="C210" s="48" t="s">
        <v>74</v>
      </c>
      <c r="D210" s="48">
        <v>16</v>
      </c>
      <c r="E210" s="130" t="s">
        <v>730</v>
      </c>
      <c r="F210" s="130" t="s">
        <v>378</v>
      </c>
      <c r="G210" s="130" t="s">
        <v>433</v>
      </c>
      <c r="H210" s="130" t="s">
        <v>208</v>
      </c>
      <c r="I210" s="130" t="s">
        <v>214</v>
      </c>
      <c r="J210" s="130" t="s">
        <v>731</v>
      </c>
      <c r="K210" s="130" t="s">
        <v>732</v>
      </c>
      <c r="L210" s="130" t="s">
        <v>216</v>
      </c>
      <c r="M210" s="130" t="s">
        <v>642</v>
      </c>
      <c r="N210" s="130" t="s">
        <v>733</v>
      </c>
      <c r="O210" s="130" t="s">
        <v>390</v>
      </c>
      <c r="P210" s="130" t="s">
        <v>734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47"/>
      <c r="B212" s="48"/>
      <c r="C212" s="48"/>
      <c r="D212" s="48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67441</v>
      </c>
      <c r="B218" s="6">
        <v>24</v>
      </c>
      <c r="C218" s="6" t="s">
        <v>70</v>
      </c>
      <c r="D218" s="6">
        <v>2</v>
      </c>
      <c r="E218" s="51">
        <v>120</v>
      </c>
      <c r="F218" s="51">
        <v>92</v>
      </c>
      <c r="G218" s="51">
        <v>77</v>
      </c>
      <c r="H218" s="51">
        <v>98</v>
      </c>
      <c r="I218" s="51">
        <v>77</v>
      </c>
      <c r="J218" s="51">
        <v>1</v>
      </c>
      <c r="K218" s="51">
        <v>0</v>
      </c>
      <c r="L218" s="51">
        <v>38</v>
      </c>
      <c r="M218" s="51">
        <v>54</v>
      </c>
      <c r="N218" s="51">
        <v>52</v>
      </c>
      <c r="O218" s="51">
        <v>121</v>
      </c>
      <c r="P218" s="55">
        <v>111</v>
      </c>
      <c r="Q218" s="51">
        <f>SUM(E218:P218)</f>
        <v>841</v>
      </c>
    </row>
    <row r="219" spans="1:17" s="3" customFormat="1" ht="16" thickBot="1" x14ac:dyDescent="0.4">
      <c r="A219" s="9">
        <v>67441</v>
      </c>
      <c r="B219" s="6">
        <v>24</v>
      </c>
      <c r="C219" s="6" t="s">
        <v>71</v>
      </c>
      <c r="D219" s="6">
        <v>15</v>
      </c>
      <c r="E219" s="188" t="s">
        <v>109</v>
      </c>
      <c r="F219" s="188" t="s">
        <v>735</v>
      </c>
      <c r="G219" s="188" t="s">
        <v>166</v>
      </c>
      <c r="H219" s="188" t="s">
        <v>217</v>
      </c>
      <c r="I219" s="189" t="s">
        <v>506</v>
      </c>
      <c r="J219" s="188" t="s">
        <v>736</v>
      </c>
      <c r="K219" s="188" t="s">
        <v>261</v>
      </c>
      <c r="L219" s="188" t="s">
        <v>564</v>
      </c>
      <c r="M219" s="188" t="s">
        <v>243</v>
      </c>
      <c r="N219" s="188" t="s">
        <v>263</v>
      </c>
      <c r="O219" s="188" t="s">
        <v>737</v>
      </c>
      <c r="P219" s="188" t="s">
        <v>738</v>
      </c>
      <c r="Q219" s="51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17" customFormat="1" x14ac:dyDescent="0.35">
      <c r="A222" s="150"/>
      <c r="B222" s="151"/>
      <c r="C222" s="151"/>
      <c r="D222" s="151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</row>
    <row r="225" spans="1:17" x14ac:dyDescent="0.3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</row>
    <row r="226" spans="1:17" x14ac:dyDescent="0.3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</row>
    <row r="227" spans="1:17" x14ac:dyDescent="0.3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</row>
    <row r="228" spans="1:17" x14ac:dyDescent="0.3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</row>
    <row r="229" spans="1:17" x14ac:dyDescent="0.3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</row>
    <row r="230" spans="1:17" x14ac:dyDescent="0.3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</row>
    <row r="231" spans="1:17" x14ac:dyDescent="0.3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</row>
    <row r="232" spans="1:17" x14ac:dyDescent="0.3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</row>
    <row r="233" spans="1:17" x14ac:dyDescent="0.3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</row>
    <row r="234" spans="1:17" x14ac:dyDescent="0.3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</row>
    <row r="235" spans="1:17" x14ac:dyDescent="0.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</row>
    <row r="236" spans="1:17" x14ac:dyDescent="0.3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</row>
    <row r="237" spans="1:17" x14ac:dyDescent="0.3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</row>
    <row r="238" spans="1:17" x14ac:dyDescent="0.3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</row>
    <row r="239" spans="1:17" x14ac:dyDescent="0.3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x14ac:dyDescent="0.3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x14ac:dyDescent="0.3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x14ac:dyDescent="0.3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x14ac:dyDescent="0.3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x14ac:dyDescent="0.3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x14ac:dyDescent="0.3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x14ac:dyDescent="0.3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x14ac:dyDescent="0.3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</sheetData>
  <mergeCells count="4">
    <mergeCell ref="A1:B1"/>
    <mergeCell ref="A2:B2"/>
    <mergeCell ref="A4:B4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B21" sqref="B21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6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67753</v>
      </c>
      <c r="B10" s="48" t="s">
        <v>113</v>
      </c>
      <c r="C10" s="48" t="s">
        <v>114</v>
      </c>
      <c r="D10" s="87" t="s">
        <v>773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67753</v>
      </c>
      <c r="B23" s="48">
        <v>1</v>
      </c>
      <c r="C23" s="48" t="s">
        <v>36</v>
      </c>
      <c r="D23" s="48">
        <v>4</v>
      </c>
      <c r="E23" s="51">
        <v>181.42758620689659</v>
      </c>
      <c r="F23" s="51">
        <v>141.75172413793101</v>
      </c>
      <c r="G23" s="51">
        <v>112.6793103448276</v>
      </c>
      <c r="H23" s="51">
        <v>26.251724137931028</v>
      </c>
      <c r="I23" s="51">
        <v>5.4586206896551719</v>
      </c>
      <c r="J23" s="55">
        <v>1.5172413793103448</v>
      </c>
      <c r="K23" s="51">
        <v>8.9655172413793102E-2</v>
      </c>
      <c r="L23" s="51">
        <v>0.3241379310344828</v>
      </c>
      <c r="M23" s="51">
        <v>1.4689655172413794</v>
      </c>
      <c r="N23" s="51">
        <v>12.544827586206893</v>
      </c>
      <c r="O23" s="51">
        <v>73.472413793103442</v>
      </c>
      <c r="P23" s="51">
        <v>162.88275862068963</v>
      </c>
      <c r="Q23" s="51">
        <f>SUM(D23:P23)</f>
        <v>723.86896551724146</v>
      </c>
    </row>
    <row r="24" spans="1:17" s="46" customFormat="1" ht="16" thickBot="1" x14ac:dyDescent="0.4">
      <c r="A24" s="47">
        <v>67573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67753</v>
      </c>
      <c r="B32" s="48">
        <v>2</v>
      </c>
      <c r="C32" s="48" t="s">
        <v>40</v>
      </c>
      <c r="D32" s="48">
        <v>5</v>
      </c>
      <c r="E32" s="51">
        <v>29</v>
      </c>
      <c r="F32" s="51">
        <v>29</v>
      </c>
      <c r="G32" s="51">
        <v>28</v>
      </c>
      <c r="H32" s="51">
        <v>24</v>
      </c>
      <c r="I32" s="51">
        <v>8</v>
      </c>
      <c r="J32" s="51">
        <v>6</v>
      </c>
      <c r="K32" s="51">
        <v>2</v>
      </c>
      <c r="L32" s="51">
        <v>2</v>
      </c>
      <c r="M32" s="51">
        <v>5</v>
      </c>
      <c r="N32" s="51">
        <v>18</v>
      </c>
      <c r="O32" s="51">
        <v>27</v>
      </c>
      <c r="P32" s="51">
        <v>29</v>
      </c>
      <c r="Q32" s="51">
        <v>71.59</v>
      </c>
    </row>
    <row r="33" spans="1:18" s="46" customFormat="1" ht="16" thickBot="1" x14ac:dyDescent="0.4">
      <c r="A33" s="47">
        <v>67753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67753</v>
      </c>
      <c r="B41" s="48">
        <v>3</v>
      </c>
      <c r="C41" s="48" t="s">
        <v>43</v>
      </c>
      <c r="D41" s="48">
        <v>1</v>
      </c>
      <c r="E41" s="51">
        <v>27.6</v>
      </c>
      <c r="F41" s="51">
        <v>27.6</v>
      </c>
      <c r="G41" s="51">
        <v>27.5</v>
      </c>
      <c r="H41" s="51">
        <v>26.8</v>
      </c>
      <c r="I41" s="51">
        <v>25.7</v>
      </c>
      <c r="J41" s="51">
        <v>23.6</v>
      </c>
      <c r="K41" s="51">
        <v>23.4</v>
      </c>
      <c r="L41" s="51">
        <v>26.6</v>
      </c>
      <c r="M41" s="51">
        <v>30.2</v>
      </c>
      <c r="N41" s="51">
        <v>32</v>
      </c>
      <c r="O41" s="51">
        <v>30.8</v>
      </c>
      <c r="P41" s="51">
        <v>28.1</v>
      </c>
      <c r="Q41" s="51">
        <f>AVERAGE(D41:P41)</f>
        <v>25.453846153846158</v>
      </c>
    </row>
    <row r="42" spans="1:18" s="46" customFormat="1" ht="16" thickBot="1" x14ac:dyDescent="0.4">
      <c r="A42" s="47">
        <v>67753</v>
      </c>
      <c r="B42" s="48">
        <v>3</v>
      </c>
      <c r="C42" s="48" t="s">
        <v>37</v>
      </c>
      <c r="D42" s="48">
        <v>98</v>
      </c>
      <c r="E42" s="51">
        <v>26</v>
      </c>
      <c r="F42" s="51">
        <v>26</v>
      </c>
      <c r="G42" s="51">
        <v>26</v>
      </c>
      <c r="H42" s="51">
        <v>26</v>
      </c>
      <c r="I42" s="51">
        <v>26</v>
      </c>
      <c r="J42" s="51">
        <v>27</v>
      </c>
      <c r="K42" s="51">
        <v>25</v>
      </c>
      <c r="L42" s="51">
        <v>25</v>
      </c>
      <c r="M42" s="51">
        <v>26</v>
      </c>
      <c r="N42" s="51">
        <v>24</v>
      </c>
      <c r="O42" s="51">
        <v>27</v>
      </c>
      <c r="P42" s="55">
        <v>27</v>
      </c>
      <c r="Q42" s="51">
        <v>25.9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46" customFormat="1" ht="16" thickBot="1" x14ac:dyDescent="0.4">
      <c r="A45" s="49"/>
      <c r="B45" s="44"/>
      <c r="C45" s="44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8" s="46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8" s="46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8" s="46" customFormat="1" ht="16" thickBot="1" x14ac:dyDescent="0.4">
      <c r="A48" s="49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s="46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50" t="s">
        <v>23</v>
      </c>
      <c r="F49" s="50" t="s">
        <v>24</v>
      </c>
      <c r="G49" s="50" t="s">
        <v>25</v>
      </c>
      <c r="H49" s="50" t="s">
        <v>26</v>
      </c>
      <c r="I49" s="50" t="s">
        <v>27</v>
      </c>
      <c r="J49" s="50" t="s">
        <v>28</v>
      </c>
      <c r="K49" s="50" t="s">
        <v>29</v>
      </c>
      <c r="L49" s="50" t="s">
        <v>30</v>
      </c>
      <c r="M49" s="50" t="s">
        <v>31</v>
      </c>
      <c r="N49" s="50" t="s">
        <v>32</v>
      </c>
      <c r="O49" s="50" t="s">
        <v>33</v>
      </c>
      <c r="P49" s="50" t="s">
        <v>34</v>
      </c>
      <c r="Q49" s="50" t="s">
        <v>35</v>
      </c>
    </row>
    <row r="50" spans="1:17" s="46" customFormat="1" ht="16" thickBot="1" x14ac:dyDescent="0.4">
      <c r="A50" s="47">
        <v>67753</v>
      </c>
      <c r="B50" s="48">
        <v>4</v>
      </c>
      <c r="C50" s="48" t="s">
        <v>43</v>
      </c>
      <c r="D50" s="48">
        <v>1</v>
      </c>
      <c r="E50" s="51">
        <v>17.3</v>
      </c>
      <c r="F50" s="51">
        <v>17.100000000000001</v>
      </c>
      <c r="G50" s="51">
        <v>16.3</v>
      </c>
      <c r="H50" s="51">
        <v>13.2</v>
      </c>
      <c r="I50" s="51">
        <v>9.1</v>
      </c>
      <c r="J50" s="51">
        <v>6.6</v>
      </c>
      <c r="K50" s="51">
        <v>6.1</v>
      </c>
      <c r="L50" s="51">
        <v>8.9</v>
      </c>
      <c r="M50" s="51">
        <v>12.8</v>
      </c>
      <c r="N50" s="51">
        <v>16.2</v>
      </c>
      <c r="O50" s="51">
        <v>17.5</v>
      </c>
      <c r="P50" s="51">
        <v>17.5</v>
      </c>
      <c r="Q50" s="51">
        <f>AVERAGE(D50:P50)</f>
        <v>12.276923076923076</v>
      </c>
    </row>
    <row r="51" spans="1:17" s="46" customFormat="1" ht="16" thickBot="1" x14ac:dyDescent="0.4">
      <c r="A51" s="47">
        <v>67753</v>
      </c>
      <c r="B51" s="48">
        <v>4</v>
      </c>
      <c r="C51" s="48" t="s">
        <v>37</v>
      </c>
      <c r="D51" s="48">
        <v>98</v>
      </c>
      <c r="E51" s="51">
        <v>27</v>
      </c>
      <c r="F51" s="51">
        <v>27</v>
      </c>
      <c r="G51" s="51">
        <v>29</v>
      </c>
      <c r="H51" s="51">
        <v>27</v>
      </c>
      <c r="I51" s="51">
        <v>26</v>
      </c>
      <c r="J51" s="51">
        <v>28</v>
      </c>
      <c r="K51" s="51">
        <v>26</v>
      </c>
      <c r="L51" s="51">
        <v>26</v>
      </c>
      <c r="M51" s="51">
        <v>26</v>
      </c>
      <c r="N51" s="51">
        <v>25</v>
      </c>
      <c r="O51" s="51">
        <v>28</v>
      </c>
      <c r="P51" s="55">
        <v>28</v>
      </c>
      <c r="Q51" s="51">
        <f>AVERAGE(E51:P51)</f>
        <v>26.916666666666668</v>
      </c>
    </row>
    <row r="52" spans="1:17" s="46" customFormat="1" ht="16" thickBot="1" x14ac:dyDescent="0.4">
      <c r="A52" s="47"/>
      <c r="B52" s="48"/>
      <c r="C52" s="48"/>
      <c r="D52" s="4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spans="1:17" s="46" customFormat="1" ht="16" thickBot="1" x14ac:dyDescent="0.4">
      <c r="A53" s="47"/>
      <c r="B53" s="48"/>
      <c r="C53" s="48"/>
      <c r="D53" s="4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spans="1:17" s="46" customFormat="1" ht="16" thickBot="1" x14ac:dyDescent="0.4">
      <c r="A54" s="49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s="46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s="46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s="46" customFormat="1" ht="16" thickBot="1" x14ac:dyDescent="0.4">
      <c r="A57" s="49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s="46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50" t="s">
        <v>23</v>
      </c>
      <c r="F58" s="50" t="s">
        <v>24</v>
      </c>
      <c r="G58" s="50" t="s">
        <v>25</v>
      </c>
      <c r="H58" s="50" t="s">
        <v>26</v>
      </c>
      <c r="I58" s="50" t="s">
        <v>27</v>
      </c>
      <c r="J58" s="50" t="s">
        <v>28</v>
      </c>
      <c r="K58" s="50" t="s">
        <v>29</v>
      </c>
      <c r="L58" s="50" t="s">
        <v>30</v>
      </c>
      <c r="M58" s="50" t="s">
        <v>31</v>
      </c>
      <c r="N58" s="50" t="s">
        <v>32</v>
      </c>
      <c r="O58" s="50" t="s">
        <v>33</v>
      </c>
      <c r="P58" s="50" t="s">
        <v>34</v>
      </c>
      <c r="Q58" s="50" t="s">
        <v>35</v>
      </c>
    </row>
    <row r="59" spans="1:17" s="46" customFormat="1" ht="16" thickBot="1" x14ac:dyDescent="0.4">
      <c r="A59" s="47">
        <v>67753</v>
      </c>
      <c r="B59" s="48">
        <v>5</v>
      </c>
      <c r="C59" s="48" t="s">
        <v>43</v>
      </c>
      <c r="D59" s="48">
        <v>1</v>
      </c>
      <c r="E59" s="51">
        <v>22.450000000000003</v>
      </c>
      <c r="F59" s="51">
        <v>22.35</v>
      </c>
      <c r="G59" s="51">
        <v>21.9</v>
      </c>
      <c r="H59" s="51">
        <v>20</v>
      </c>
      <c r="I59" s="51">
        <v>17.399999999999999</v>
      </c>
      <c r="J59" s="51">
        <v>15.100000000000001</v>
      </c>
      <c r="K59" s="51">
        <v>14.75</v>
      </c>
      <c r="L59" s="51">
        <v>17.75</v>
      </c>
      <c r="M59" s="51">
        <v>21.5</v>
      </c>
      <c r="N59" s="51">
        <v>24.1</v>
      </c>
      <c r="O59" s="51">
        <v>24.15</v>
      </c>
      <c r="P59" s="51">
        <v>22.8</v>
      </c>
      <c r="Q59" s="51">
        <v>1.44</v>
      </c>
    </row>
    <row r="60" spans="1:17" s="46" customFormat="1" ht="16" thickBot="1" x14ac:dyDescent="0.4">
      <c r="A60" s="47">
        <v>67753</v>
      </c>
      <c r="B60" s="48">
        <v>5</v>
      </c>
      <c r="C60" s="48" t="s">
        <v>37</v>
      </c>
      <c r="D60" s="48">
        <v>98</v>
      </c>
      <c r="E60" s="51">
        <v>26</v>
      </c>
      <c r="F60" s="51">
        <v>26</v>
      </c>
      <c r="G60" s="51">
        <v>26</v>
      </c>
      <c r="H60" s="51">
        <v>26</v>
      </c>
      <c r="I60" s="51">
        <v>26</v>
      </c>
      <c r="J60" s="51">
        <v>27</v>
      </c>
      <c r="K60" s="51">
        <v>25</v>
      </c>
      <c r="L60" s="51">
        <v>25</v>
      </c>
      <c r="M60" s="51">
        <v>26</v>
      </c>
      <c r="N60" s="51">
        <v>24</v>
      </c>
      <c r="O60" s="51">
        <v>27</v>
      </c>
      <c r="P60" s="55">
        <v>27</v>
      </c>
      <c r="Q60" s="51">
        <v>27</v>
      </c>
    </row>
    <row r="61" spans="1:17" s="46" customFormat="1" ht="16" thickBot="1" x14ac:dyDescent="0.4">
      <c r="A61" s="47"/>
      <c r="B61" s="48"/>
      <c r="C61" s="48"/>
      <c r="D61" s="4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spans="1:17" s="46" customFormat="1" ht="16" thickBot="1" x14ac:dyDescent="0.4">
      <c r="A62" s="47"/>
      <c r="B62" s="48"/>
      <c r="C62" s="48"/>
      <c r="D62" s="4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2" t="s">
        <v>16</v>
      </c>
      <c r="B66" s="43" t="s">
        <v>17</v>
      </c>
      <c r="C66" s="43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2" t="s">
        <v>7</v>
      </c>
      <c r="B69" s="43" t="s">
        <v>16</v>
      </c>
      <c r="C69" s="43" t="s">
        <v>21</v>
      </c>
      <c r="D69" s="43" t="s">
        <v>22</v>
      </c>
      <c r="E69" s="50" t="s">
        <v>23</v>
      </c>
      <c r="F69" s="50" t="s">
        <v>24</v>
      </c>
      <c r="G69" s="50" t="s">
        <v>25</v>
      </c>
      <c r="H69" s="50" t="s">
        <v>26</v>
      </c>
      <c r="I69" s="50" t="s">
        <v>27</v>
      </c>
      <c r="J69" s="50" t="s">
        <v>28</v>
      </c>
      <c r="K69" s="50" t="s">
        <v>29</v>
      </c>
      <c r="L69" s="50" t="s">
        <v>30</v>
      </c>
      <c r="M69" s="50" t="s">
        <v>31</v>
      </c>
      <c r="N69" s="50" t="s">
        <v>32</v>
      </c>
      <c r="O69" s="50" t="s">
        <v>33</v>
      </c>
      <c r="P69" s="50" t="s">
        <v>34</v>
      </c>
      <c r="Q69" s="50" t="s">
        <v>35</v>
      </c>
    </row>
    <row r="70" spans="1:17" s="46" customFormat="1" ht="16" thickBot="1" x14ac:dyDescent="0.4">
      <c r="A70" s="47">
        <v>67753</v>
      </c>
      <c r="B70" s="48">
        <v>11</v>
      </c>
      <c r="C70" s="48" t="s">
        <v>47</v>
      </c>
      <c r="D70" s="48">
        <v>6</v>
      </c>
      <c r="E70" s="51">
        <v>29.6</v>
      </c>
      <c r="F70" s="51">
        <v>10.8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41.9</v>
      </c>
      <c r="Q70" s="52">
        <v>246.89999999999998</v>
      </c>
    </row>
    <row r="71" spans="1:17" s="46" customFormat="1" ht="16" thickBot="1" x14ac:dyDescent="0.4">
      <c r="A71" s="47">
        <v>67753</v>
      </c>
      <c r="B71" s="48">
        <v>11</v>
      </c>
      <c r="C71" s="48" t="s">
        <v>48</v>
      </c>
      <c r="D71" s="48">
        <v>7</v>
      </c>
      <c r="E71" s="51">
        <v>117.60000000000001</v>
      </c>
      <c r="F71" s="51">
        <v>71.36</v>
      </c>
      <c r="G71" s="51">
        <v>53.38000000000001</v>
      </c>
      <c r="H71" s="51">
        <v>1.26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38.42</v>
      </c>
      <c r="P71" s="51">
        <v>85.02</v>
      </c>
      <c r="Q71" s="52">
        <v>542.10000000000014</v>
      </c>
    </row>
    <row r="72" spans="1:17" s="46" customFormat="1" ht="16" thickBot="1" x14ac:dyDescent="0.4">
      <c r="A72" s="47">
        <v>67753</v>
      </c>
      <c r="B72" s="48">
        <v>11</v>
      </c>
      <c r="C72" s="48" t="s">
        <v>49</v>
      </c>
      <c r="D72" s="48">
        <v>8</v>
      </c>
      <c r="E72" s="51">
        <v>162.76000000000002</v>
      </c>
      <c r="F72" s="51">
        <v>117.16</v>
      </c>
      <c r="G72" s="51">
        <v>90.7</v>
      </c>
      <c r="H72" s="55">
        <v>8.740000000000002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1.2200000000000011</v>
      </c>
      <c r="O72" s="51">
        <v>67.080000000000013</v>
      </c>
      <c r="P72" s="51">
        <v>142.34</v>
      </c>
      <c r="Q72" s="52">
        <v>678.07999999999993</v>
      </c>
    </row>
    <row r="73" spans="1:17" s="46" customFormat="1" ht="16" thickBot="1" x14ac:dyDescent="0.4">
      <c r="A73" s="47">
        <v>67753</v>
      </c>
      <c r="B73" s="48">
        <v>11</v>
      </c>
      <c r="C73" s="48" t="s">
        <v>50</v>
      </c>
      <c r="D73" s="48">
        <v>9</v>
      </c>
      <c r="E73" s="51">
        <v>192.44</v>
      </c>
      <c r="F73" s="51">
        <v>144.56</v>
      </c>
      <c r="G73" s="51">
        <v>119.86</v>
      </c>
      <c r="H73" s="51">
        <v>26.54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4.66</v>
      </c>
      <c r="O73" s="55">
        <v>83.320000000000007</v>
      </c>
      <c r="P73" s="51">
        <v>183.04000000000002</v>
      </c>
      <c r="Q73" s="52">
        <v>812.22</v>
      </c>
    </row>
    <row r="74" spans="1:17" s="46" customFormat="1" ht="16" thickBot="1" x14ac:dyDescent="0.4">
      <c r="A74" s="47">
        <v>67753</v>
      </c>
      <c r="B74" s="48">
        <v>11</v>
      </c>
      <c r="C74" s="48" t="s">
        <v>51</v>
      </c>
      <c r="D74" s="48">
        <v>10</v>
      </c>
      <c r="E74" s="51">
        <v>240.66000000000008</v>
      </c>
      <c r="F74" s="51">
        <v>210.62000000000003</v>
      </c>
      <c r="G74" s="51">
        <v>169.00000000000009</v>
      </c>
      <c r="H74" s="51">
        <v>47.72</v>
      </c>
      <c r="I74" s="51">
        <v>4.1000000000000023</v>
      </c>
      <c r="J74" s="51">
        <v>0.7600000000000009</v>
      </c>
      <c r="K74" s="51">
        <v>0</v>
      </c>
      <c r="L74" s="51">
        <v>0</v>
      </c>
      <c r="M74" s="51">
        <v>0</v>
      </c>
      <c r="N74" s="51">
        <v>22.20000000000001</v>
      </c>
      <c r="O74" s="51">
        <v>103.06000000000002</v>
      </c>
      <c r="P74" s="51">
        <v>212.72000000000003</v>
      </c>
      <c r="Q74" s="52">
        <v>906.24000000000012</v>
      </c>
    </row>
    <row r="75" spans="1:17" s="46" customFormat="1" ht="16" thickBot="1" x14ac:dyDescent="0.4">
      <c r="A75" s="47">
        <v>67753</v>
      </c>
      <c r="B75" s="48">
        <v>11</v>
      </c>
      <c r="C75" s="48" t="s">
        <v>52</v>
      </c>
      <c r="D75" s="48">
        <v>11</v>
      </c>
      <c r="E75" s="51">
        <v>367.29999999999995</v>
      </c>
      <c r="F75" s="51">
        <v>273</v>
      </c>
      <c r="G75" s="51">
        <v>274.3</v>
      </c>
      <c r="H75" s="51">
        <v>140</v>
      </c>
      <c r="I75" s="51">
        <v>59.4</v>
      </c>
      <c r="J75" s="51">
        <v>29.2</v>
      </c>
      <c r="K75" s="51">
        <v>1.3</v>
      </c>
      <c r="L75" s="51">
        <v>5.9</v>
      </c>
      <c r="M75" s="51">
        <v>20</v>
      </c>
      <c r="N75" s="51">
        <v>124</v>
      </c>
      <c r="O75" s="51">
        <v>177</v>
      </c>
      <c r="P75" s="51">
        <v>419.90000000000003</v>
      </c>
      <c r="Q75" s="52">
        <v>1077</v>
      </c>
    </row>
    <row r="76" spans="1:17" s="46" customFormat="1" ht="16" thickBot="1" x14ac:dyDescent="0.4">
      <c r="A76" s="47">
        <v>67753</v>
      </c>
      <c r="B76" s="48">
        <v>11</v>
      </c>
      <c r="C76" s="48" t="s">
        <v>37</v>
      </c>
      <c r="D76" s="48">
        <v>98</v>
      </c>
      <c r="E76" s="51">
        <v>30</v>
      </c>
      <c r="F76" s="51">
        <v>30</v>
      </c>
      <c r="G76" s="51">
        <v>30</v>
      </c>
      <c r="H76" s="51">
        <v>30</v>
      </c>
      <c r="I76" s="51">
        <v>30</v>
      </c>
      <c r="J76" s="51">
        <v>30</v>
      </c>
      <c r="K76" s="51">
        <v>30</v>
      </c>
      <c r="L76" s="51">
        <v>30</v>
      </c>
      <c r="M76" s="51">
        <v>30</v>
      </c>
      <c r="N76" s="51">
        <v>30</v>
      </c>
      <c r="O76" s="51">
        <v>30</v>
      </c>
      <c r="P76" s="51">
        <v>30</v>
      </c>
      <c r="Q76" s="52">
        <v>30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67753</v>
      </c>
      <c r="B82" s="48">
        <v>12</v>
      </c>
      <c r="C82" s="48" t="s">
        <v>39</v>
      </c>
      <c r="D82" s="48">
        <v>5</v>
      </c>
      <c r="E82" s="51">
        <v>26</v>
      </c>
      <c r="F82" s="51">
        <v>26</v>
      </c>
      <c r="G82" s="51">
        <v>27</v>
      </c>
      <c r="H82" s="51">
        <v>27</v>
      </c>
      <c r="I82" s="51">
        <v>20</v>
      </c>
      <c r="J82" s="51">
        <v>0</v>
      </c>
      <c r="K82" s="51">
        <v>3</v>
      </c>
      <c r="L82" s="51">
        <v>24</v>
      </c>
      <c r="M82" s="51">
        <v>27</v>
      </c>
      <c r="N82" s="51">
        <v>25</v>
      </c>
      <c r="O82" s="51">
        <v>27</v>
      </c>
      <c r="P82" s="51">
        <v>26</v>
      </c>
      <c r="Q82" s="51">
        <f>AVERAGE(E82:P82)</f>
        <v>21.5</v>
      </c>
    </row>
    <row r="83" spans="1:17" s="46" customFormat="1" ht="16" thickBot="1" x14ac:dyDescent="0.4">
      <c r="A83" s="47">
        <v>67753</v>
      </c>
      <c r="B83" s="48">
        <v>12</v>
      </c>
      <c r="C83" s="48" t="s">
        <v>37</v>
      </c>
      <c r="D83" s="48">
        <v>98</v>
      </c>
      <c r="E83" s="51">
        <v>26</v>
      </c>
      <c r="F83" s="51">
        <v>26</v>
      </c>
      <c r="G83" s="51">
        <v>26</v>
      </c>
      <c r="H83" s="51">
        <v>26</v>
      </c>
      <c r="I83" s="51">
        <v>26</v>
      </c>
      <c r="J83" s="51">
        <v>27</v>
      </c>
      <c r="K83" s="51">
        <v>25</v>
      </c>
      <c r="L83" s="51">
        <v>25</v>
      </c>
      <c r="M83" s="51">
        <v>26</v>
      </c>
      <c r="N83" s="51">
        <v>24</v>
      </c>
      <c r="O83" s="51">
        <v>27</v>
      </c>
      <c r="P83" s="51">
        <v>27</v>
      </c>
      <c r="Q83" s="51">
        <v>25.9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67753</v>
      </c>
      <c r="B91" s="48">
        <v>12</v>
      </c>
      <c r="C91" s="48" t="s">
        <v>39</v>
      </c>
      <c r="D91" s="48">
        <v>5</v>
      </c>
      <c r="E91" s="51">
        <v>1</v>
      </c>
      <c r="F91" s="51">
        <v>0</v>
      </c>
      <c r="G91" s="51">
        <v>1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16</v>
      </c>
      <c r="N91" s="51">
        <v>22</v>
      </c>
      <c r="O91" s="51">
        <v>16</v>
      </c>
      <c r="P91" s="51">
        <v>3</v>
      </c>
      <c r="Q91" s="51">
        <f>AVERAGE(E91:P91)</f>
        <v>4.916666666666667</v>
      </c>
    </row>
    <row r="92" spans="1:17" s="46" customFormat="1" ht="16" thickBot="1" x14ac:dyDescent="0.4">
      <c r="A92" s="47">
        <v>67753</v>
      </c>
      <c r="B92" s="48">
        <v>12</v>
      </c>
      <c r="C92" s="48" t="s">
        <v>37</v>
      </c>
      <c r="D92" s="48">
        <v>98</v>
      </c>
      <c r="E92" s="51">
        <v>26</v>
      </c>
      <c r="F92" s="51">
        <v>26</v>
      </c>
      <c r="G92" s="51">
        <v>26</v>
      </c>
      <c r="H92" s="51">
        <v>26</v>
      </c>
      <c r="I92" s="51">
        <v>26</v>
      </c>
      <c r="J92" s="51">
        <v>27</v>
      </c>
      <c r="K92" s="51">
        <v>25</v>
      </c>
      <c r="L92" s="51">
        <v>25</v>
      </c>
      <c r="M92" s="51">
        <v>26</v>
      </c>
      <c r="N92" s="51">
        <v>24</v>
      </c>
      <c r="O92" s="51">
        <v>27</v>
      </c>
      <c r="P92" s="51">
        <v>27</v>
      </c>
      <c r="Q92" s="51">
        <v>25.9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67753</v>
      </c>
      <c r="B100" s="48">
        <v>12</v>
      </c>
      <c r="C100" s="48" t="s">
        <v>39</v>
      </c>
      <c r="D100" s="48">
        <v>5</v>
      </c>
      <c r="E100" s="51">
        <v>0</v>
      </c>
      <c r="F100" s="51">
        <v>0</v>
      </c>
      <c r="G100" s="51">
        <v>0</v>
      </c>
      <c r="H100" s="51">
        <v>0</v>
      </c>
      <c r="I100" s="51">
        <v>0.04</v>
      </c>
      <c r="J100" s="51">
        <v>0.22</v>
      </c>
      <c r="K100" s="51">
        <v>0.11</v>
      </c>
      <c r="L100" s="51">
        <v>0.19</v>
      </c>
      <c r="M100" s="51">
        <v>0</v>
      </c>
      <c r="N100" s="51">
        <v>0</v>
      </c>
      <c r="O100" s="55">
        <v>0</v>
      </c>
      <c r="P100" s="51">
        <v>0</v>
      </c>
      <c r="Q100" s="51">
        <v>0</v>
      </c>
    </row>
    <row r="101" spans="1:17" s="46" customFormat="1" ht="16" thickBot="1" x14ac:dyDescent="0.4">
      <c r="A101" s="47">
        <v>67753</v>
      </c>
      <c r="B101" s="48">
        <v>12</v>
      </c>
      <c r="C101" s="48" t="s">
        <v>37</v>
      </c>
      <c r="D101" s="48">
        <v>98</v>
      </c>
      <c r="E101" s="51">
        <v>26</v>
      </c>
      <c r="F101" s="51">
        <v>26</v>
      </c>
      <c r="G101" s="51">
        <v>26</v>
      </c>
      <c r="H101" s="51">
        <v>26</v>
      </c>
      <c r="I101" s="51">
        <v>26</v>
      </c>
      <c r="J101" s="51">
        <v>27</v>
      </c>
      <c r="K101" s="51">
        <v>25</v>
      </c>
      <c r="L101" s="51">
        <v>25</v>
      </c>
      <c r="M101" s="51">
        <v>26</v>
      </c>
      <c r="N101" s="51">
        <v>24</v>
      </c>
      <c r="O101" s="51">
        <v>27</v>
      </c>
      <c r="P101" s="51">
        <v>27</v>
      </c>
      <c r="Q101" s="51">
        <v>25.9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67753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</row>
    <row r="110" spans="1:17" s="46" customFormat="1" ht="16" thickBot="1" x14ac:dyDescent="0.4">
      <c r="A110" s="47">
        <v>67753</v>
      </c>
      <c r="B110" s="48">
        <v>12</v>
      </c>
      <c r="C110" s="48" t="s">
        <v>37</v>
      </c>
      <c r="D110" s="48">
        <v>98</v>
      </c>
      <c r="E110" s="51">
        <v>26</v>
      </c>
      <c r="F110" s="51">
        <v>26</v>
      </c>
      <c r="G110" s="51">
        <v>26</v>
      </c>
      <c r="H110" s="51">
        <v>26</v>
      </c>
      <c r="I110" s="51">
        <v>26</v>
      </c>
      <c r="J110" s="51">
        <v>27</v>
      </c>
      <c r="K110" s="51">
        <v>25</v>
      </c>
      <c r="L110" s="51">
        <v>25</v>
      </c>
      <c r="M110" s="51">
        <v>26</v>
      </c>
      <c r="N110" s="51">
        <v>24</v>
      </c>
      <c r="O110" s="51">
        <v>27</v>
      </c>
      <c r="P110" s="51">
        <v>27</v>
      </c>
      <c r="Q110" s="51">
        <v>25.9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67753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</row>
    <row r="119" spans="1:17" s="46" customFormat="1" ht="16" thickBot="1" x14ac:dyDescent="0.4">
      <c r="A119" s="47">
        <v>67753</v>
      </c>
      <c r="B119" s="48">
        <v>14</v>
      </c>
      <c r="C119" s="48" t="s">
        <v>37</v>
      </c>
      <c r="D119" s="48">
        <v>98</v>
      </c>
      <c r="E119" s="51">
        <v>26</v>
      </c>
      <c r="F119" s="51">
        <v>26</v>
      </c>
      <c r="G119" s="51">
        <v>26</v>
      </c>
      <c r="H119" s="51">
        <v>26</v>
      </c>
      <c r="I119" s="51">
        <v>26</v>
      </c>
      <c r="J119" s="51">
        <v>27</v>
      </c>
      <c r="K119" s="51">
        <v>25</v>
      </c>
      <c r="L119" s="51">
        <v>25</v>
      </c>
      <c r="M119" s="51">
        <v>26</v>
      </c>
      <c r="N119" s="51">
        <v>24</v>
      </c>
      <c r="O119" s="51">
        <v>27</v>
      </c>
      <c r="P119" s="51">
        <v>27</v>
      </c>
      <c r="Q119" s="51">
        <v>25.9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67753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f>AVERAGE(E127:P127)</f>
        <v>8.3333333333333329E-2</v>
      </c>
    </row>
    <row r="128" spans="1:17" s="46" customFormat="1" ht="16" thickBot="1" x14ac:dyDescent="0.4">
      <c r="A128" s="47">
        <v>67753</v>
      </c>
      <c r="B128" s="48">
        <v>15</v>
      </c>
      <c r="C128" s="48" t="s">
        <v>37</v>
      </c>
      <c r="D128" s="48">
        <v>98</v>
      </c>
      <c r="E128" s="51">
        <v>27</v>
      </c>
      <c r="F128" s="51">
        <v>27</v>
      </c>
      <c r="G128" s="51">
        <v>29</v>
      </c>
      <c r="H128" s="51">
        <v>27</v>
      </c>
      <c r="I128" s="51">
        <v>26</v>
      </c>
      <c r="J128" s="51">
        <v>28</v>
      </c>
      <c r="K128" s="51">
        <v>26</v>
      </c>
      <c r="L128" s="51">
        <v>26</v>
      </c>
      <c r="M128" s="51">
        <v>26</v>
      </c>
      <c r="N128" s="51">
        <v>25</v>
      </c>
      <c r="O128" s="51">
        <v>28</v>
      </c>
      <c r="P128" s="55">
        <v>28</v>
      </c>
      <c r="Q128" s="51">
        <f>AVERAGE(E128:P128)</f>
        <v>26.916666666666668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67753</v>
      </c>
      <c r="B136" s="48">
        <v>16</v>
      </c>
      <c r="C136" s="48" t="s">
        <v>39</v>
      </c>
      <c r="D136" s="48">
        <v>5</v>
      </c>
      <c r="E136" s="66">
        <v>29</v>
      </c>
      <c r="F136" s="66">
        <v>29</v>
      </c>
      <c r="G136" s="66">
        <v>28</v>
      </c>
      <c r="H136" s="66">
        <v>18</v>
      </c>
      <c r="I136" s="66">
        <v>5</v>
      </c>
      <c r="J136" s="66">
        <v>1</v>
      </c>
      <c r="K136" s="66">
        <v>0</v>
      </c>
      <c r="L136" s="66">
        <v>1</v>
      </c>
      <c r="M136" s="66">
        <v>3</v>
      </c>
      <c r="N136" s="66">
        <v>11</v>
      </c>
      <c r="O136" s="66">
        <v>27</v>
      </c>
      <c r="P136" s="66">
        <v>29</v>
      </c>
      <c r="Q136" s="51">
        <v>25.22</v>
      </c>
    </row>
    <row r="137" spans="1:17" s="46" customFormat="1" ht="16" thickBot="1" x14ac:dyDescent="0.4">
      <c r="A137" s="47">
        <v>67753</v>
      </c>
      <c r="B137" s="48">
        <v>16</v>
      </c>
      <c r="C137" s="48" t="s">
        <v>37</v>
      </c>
      <c r="D137" s="48">
        <v>98</v>
      </c>
      <c r="E137" s="51">
        <v>30</v>
      </c>
      <c r="F137" s="51">
        <v>30</v>
      </c>
      <c r="G137" s="51">
        <v>30</v>
      </c>
      <c r="H137" s="51">
        <v>30</v>
      </c>
      <c r="I137" s="51">
        <v>30</v>
      </c>
      <c r="J137" s="51">
        <v>30</v>
      </c>
      <c r="K137" s="51">
        <v>30</v>
      </c>
      <c r="L137" s="51">
        <v>30</v>
      </c>
      <c r="M137" s="51">
        <v>30</v>
      </c>
      <c r="N137" s="51">
        <v>30</v>
      </c>
      <c r="O137" s="51">
        <v>30</v>
      </c>
      <c r="P137" s="51">
        <v>30</v>
      </c>
      <c r="Q137" s="51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67753</v>
      </c>
      <c r="B145" s="48">
        <v>16</v>
      </c>
      <c r="C145" s="48" t="s">
        <v>39</v>
      </c>
      <c r="D145" s="48">
        <v>5</v>
      </c>
      <c r="E145" s="51">
        <v>29</v>
      </c>
      <c r="F145" s="51">
        <v>29</v>
      </c>
      <c r="G145" s="51">
        <v>28</v>
      </c>
      <c r="H145" s="51">
        <v>17</v>
      </c>
      <c r="I145" s="51">
        <v>3</v>
      </c>
      <c r="J145" s="51">
        <v>1</v>
      </c>
      <c r="K145" s="51">
        <v>0</v>
      </c>
      <c r="L145" s="51">
        <v>0</v>
      </c>
      <c r="M145" s="55">
        <v>1</v>
      </c>
      <c r="N145" s="51">
        <v>8</v>
      </c>
      <c r="O145" s="51">
        <v>27</v>
      </c>
      <c r="P145" s="51">
        <v>29</v>
      </c>
      <c r="Q145" s="51">
        <v>10.73</v>
      </c>
    </row>
    <row r="146" spans="1:17" s="46" customFormat="1" ht="16" thickBot="1" x14ac:dyDescent="0.4">
      <c r="A146" s="47">
        <v>67753</v>
      </c>
      <c r="B146" s="48">
        <v>16</v>
      </c>
      <c r="C146" s="48" t="s">
        <v>37</v>
      </c>
      <c r="D146" s="48">
        <v>98</v>
      </c>
      <c r="E146" s="51">
        <v>30</v>
      </c>
      <c r="F146" s="51">
        <v>30</v>
      </c>
      <c r="G146" s="51">
        <v>30</v>
      </c>
      <c r="H146" s="51">
        <v>30</v>
      </c>
      <c r="I146" s="51">
        <v>30</v>
      </c>
      <c r="J146" s="51">
        <v>30</v>
      </c>
      <c r="K146" s="51">
        <v>30</v>
      </c>
      <c r="L146" s="51">
        <v>30</v>
      </c>
      <c r="M146" s="51">
        <v>30</v>
      </c>
      <c r="N146" s="51">
        <v>30</v>
      </c>
      <c r="O146" s="51">
        <v>30</v>
      </c>
      <c r="P146" s="51">
        <v>30</v>
      </c>
      <c r="Q146" s="51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67753</v>
      </c>
      <c r="B154" s="48">
        <v>16</v>
      </c>
      <c r="C154" s="48" t="s">
        <v>39</v>
      </c>
      <c r="D154" s="48">
        <v>5</v>
      </c>
      <c r="E154" s="66">
        <v>28</v>
      </c>
      <c r="F154" s="66">
        <v>27</v>
      </c>
      <c r="G154" s="66">
        <v>24</v>
      </c>
      <c r="H154" s="66">
        <v>5</v>
      </c>
      <c r="I154" s="66">
        <v>1</v>
      </c>
      <c r="J154" s="66">
        <v>0</v>
      </c>
      <c r="K154" s="66">
        <v>0</v>
      </c>
      <c r="L154" s="66">
        <v>0</v>
      </c>
      <c r="M154" s="66">
        <v>0</v>
      </c>
      <c r="N154" s="66">
        <v>1</v>
      </c>
      <c r="O154" s="66">
        <v>20</v>
      </c>
      <c r="P154" s="66">
        <v>28</v>
      </c>
      <c r="Q154" s="51">
        <v>0.02</v>
      </c>
    </row>
    <row r="155" spans="1:17" s="46" customFormat="1" ht="16" thickBot="1" x14ac:dyDescent="0.4">
      <c r="A155" s="47">
        <v>67753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67753</v>
      </c>
      <c r="B163" s="48">
        <v>16</v>
      </c>
      <c r="C163" s="48" t="s">
        <v>39</v>
      </c>
      <c r="D163" s="48">
        <v>5</v>
      </c>
      <c r="E163" s="52">
        <v>25</v>
      </c>
      <c r="F163" s="52">
        <v>20</v>
      </c>
      <c r="G163" s="52">
        <v>17</v>
      </c>
      <c r="H163" s="52">
        <v>1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1</v>
      </c>
      <c r="O163" s="52">
        <v>6</v>
      </c>
      <c r="P163" s="52">
        <v>21</v>
      </c>
      <c r="Q163" s="52">
        <v>0</v>
      </c>
    </row>
    <row r="164" spans="1:17" s="46" customFormat="1" ht="16" thickBot="1" x14ac:dyDescent="0.4">
      <c r="A164" s="47">
        <v>67753</v>
      </c>
      <c r="B164" s="48">
        <v>16</v>
      </c>
      <c r="C164" s="48" t="s">
        <v>37</v>
      </c>
      <c r="D164" s="48">
        <v>98</v>
      </c>
      <c r="E164" s="51">
        <v>30</v>
      </c>
      <c r="F164" s="51">
        <v>30</v>
      </c>
      <c r="G164" s="51">
        <v>30</v>
      </c>
      <c r="H164" s="51">
        <v>30</v>
      </c>
      <c r="I164" s="51">
        <v>30</v>
      </c>
      <c r="J164" s="51">
        <v>30</v>
      </c>
      <c r="K164" s="51">
        <v>30</v>
      </c>
      <c r="L164" s="51">
        <v>30</v>
      </c>
      <c r="M164" s="51">
        <v>30</v>
      </c>
      <c r="N164" s="51">
        <v>30</v>
      </c>
      <c r="O164" s="51">
        <v>30</v>
      </c>
      <c r="P164" s="51">
        <v>30</v>
      </c>
      <c r="Q164" s="51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67753</v>
      </c>
      <c r="B172" s="48">
        <v>16</v>
      </c>
      <c r="C172" s="48" t="s">
        <v>39</v>
      </c>
      <c r="D172" s="48">
        <v>5</v>
      </c>
      <c r="E172" s="52">
        <v>21</v>
      </c>
      <c r="F172" s="52">
        <v>11</v>
      </c>
      <c r="G172" s="52">
        <v>7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1</v>
      </c>
      <c r="P172" s="52">
        <v>16</v>
      </c>
      <c r="Q172" s="52">
        <v>0</v>
      </c>
    </row>
    <row r="173" spans="1:17" s="46" customFormat="1" ht="16" thickBot="1" x14ac:dyDescent="0.4">
      <c r="A173" s="47">
        <v>67753</v>
      </c>
      <c r="B173" s="48">
        <v>16</v>
      </c>
      <c r="C173" s="48" t="s">
        <v>37</v>
      </c>
      <c r="D173" s="48">
        <v>98</v>
      </c>
      <c r="E173" s="51">
        <v>30</v>
      </c>
      <c r="F173" s="51">
        <v>30</v>
      </c>
      <c r="G173" s="51">
        <v>30</v>
      </c>
      <c r="H173" s="51">
        <v>30</v>
      </c>
      <c r="I173" s="51">
        <v>30</v>
      </c>
      <c r="J173" s="51">
        <v>30</v>
      </c>
      <c r="K173" s="51">
        <v>30</v>
      </c>
      <c r="L173" s="51">
        <v>30</v>
      </c>
      <c r="M173" s="51">
        <v>30</v>
      </c>
      <c r="N173" s="51">
        <v>30</v>
      </c>
      <c r="O173" s="51">
        <v>30</v>
      </c>
      <c r="P173" s="51">
        <v>30</v>
      </c>
      <c r="Q173" s="51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5.5" x14ac:dyDescent="0.35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46" customFormat="1" ht="16" thickBot="1" x14ac:dyDescent="0.4">
      <c r="A178" s="53"/>
      <c r="B178" s="54"/>
      <c r="C178" s="54"/>
      <c r="D178" s="54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</row>
    <row r="179" spans="1:17" s="46" customFormat="1" ht="16" thickBot="1" x14ac:dyDescent="0.4">
      <c r="A179" s="42" t="s">
        <v>16</v>
      </c>
      <c r="B179" s="43" t="s">
        <v>17</v>
      </c>
      <c r="C179" s="43" t="s">
        <v>18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7">
        <v>20</v>
      </c>
      <c r="B180" s="48" t="s">
        <v>69</v>
      </c>
      <c r="C180" s="48" t="s">
        <v>42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9"/>
      <c r="B181" s="44"/>
      <c r="C181" s="44"/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2" t="s">
        <v>7</v>
      </c>
      <c r="B182" s="43" t="s">
        <v>16</v>
      </c>
      <c r="C182" s="43" t="s">
        <v>21</v>
      </c>
      <c r="D182" s="43" t="s">
        <v>22</v>
      </c>
      <c r="E182" s="50" t="s">
        <v>23</v>
      </c>
      <c r="F182" s="50" t="s">
        <v>24</v>
      </c>
      <c r="G182" s="50" t="s">
        <v>25</v>
      </c>
      <c r="H182" s="50" t="s">
        <v>26</v>
      </c>
      <c r="I182" s="50" t="s">
        <v>27</v>
      </c>
      <c r="J182" s="50" t="s">
        <v>28</v>
      </c>
      <c r="K182" s="50" t="s">
        <v>29</v>
      </c>
      <c r="L182" s="50" t="s">
        <v>30</v>
      </c>
      <c r="M182" s="50" t="s">
        <v>31</v>
      </c>
      <c r="N182" s="50" t="s">
        <v>32</v>
      </c>
      <c r="O182" s="50" t="s">
        <v>33</v>
      </c>
      <c r="P182" s="50" t="s">
        <v>34</v>
      </c>
      <c r="Q182" s="50" t="s">
        <v>35</v>
      </c>
    </row>
    <row r="183" spans="1:17" s="46" customFormat="1" ht="16" thickBot="1" x14ac:dyDescent="0.4">
      <c r="A183" s="47">
        <v>67753</v>
      </c>
      <c r="B183" s="48">
        <v>20</v>
      </c>
      <c r="C183" s="48" t="s">
        <v>70</v>
      </c>
      <c r="D183" s="48">
        <v>2</v>
      </c>
      <c r="E183" s="51">
        <v>29.5</v>
      </c>
      <c r="F183" s="51">
        <v>27.85</v>
      </c>
      <c r="G183" s="51">
        <v>28.65</v>
      </c>
      <c r="H183" s="51">
        <v>26.6</v>
      </c>
      <c r="I183" s="51">
        <v>25.55</v>
      </c>
      <c r="J183" s="51">
        <v>25.55</v>
      </c>
      <c r="K183" s="55">
        <v>23.1</v>
      </c>
      <c r="L183" s="51">
        <v>26.55</v>
      </c>
      <c r="M183" s="55">
        <v>30</v>
      </c>
      <c r="N183" s="51">
        <v>31.9</v>
      </c>
      <c r="O183" s="51">
        <v>31.400000000000002</v>
      </c>
      <c r="P183" s="51">
        <v>29.4</v>
      </c>
      <c r="Q183" s="51">
        <f>AVERAGE(E183:P183)</f>
        <v>28.004166666666663</v>
      </c>
    </row>
    <row r="184" spans="1:17" s="46" customFormat="1" ht="16" thickBot="1" x14ac:dyDescent="0.4">
      <c r="A184" s="47">
        <v>67753</v>
      </c>
      <c r="B184" s="48">
        <v>20</v>
      </c>
      <c r="C184" s="48" t="s">
        <v>71</v>
      </c>
      <c r="D184" s="48">
        <v>15</v>
      </c>
      <c r="E184" s="63" t="s">
        <v>124</v>
      </c>
      <c r="F184" s="63" t="s">
        <v>125</v>
      </c>
      <c r="G184" s="63" t="s">
        <v>126</v>
      </c>
      <c r="H184" s="64" t="s">
        <v>84</v>
      </c>
      <c r="I184" s="63" t="s">
        <v>127</v>
      </c>
      <c r="J184" s="63" t="s">
        <v>128</v>
      </c>
      <c r="K184" s="63" t="s">
        <v>129</v>
      </c>
      <c r="L184" s="63" t="s">
        <v>92</v>
      </c>
      <c r="M184" s="63" t="s">
        <v>130</v>
      </c>
      <c r="N184" s="63" t="s">
        <v>131</v>
      </c>
      <c r="O184" s="63" t="s">
        <v>132</v>
      </c>
      <c r="P184" s="63" t="s">
        <v>133</v>
      </c>
      <c r="Q184" s="63"/>
    </row>
    <row r="185" spans="1:17" s="46" customFormat="1" ht="16" thickBot="1" x14ac:dyDescent="0.4">
      <c r="A185" s="47"/>
      <c r="B185" s="48"/>
      <c r="C185" s="48"/>
      <c r="D185" s="48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53"/>
      <c r="B187" s="54"/>
      <c r="C187" s="54"/>
      <c r="D187" s="54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</row>
    <row r="188" spans="1:17" s="46" customFormat="1" ht="16" thickBot="1" x14ac:dyDescent="0.4">
      <c r="A188" s="42" t="s">
        <v>16</v>
      </c>
      <c r="B188" s="43" t="s">
        <v>17</v>
      </c>
      <c r="C188" s="43" t="s">
        <v>18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7">
        <v>21</v>
      </c>
      <c r="B189" s="48" t="s">
        <v>72</v>
      </c>
      <c r="C189" s="48" t="s">
        <v>42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9"/>
      <c r="B190" s="44"/>
      <c r="C190" s="44"/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6" thickBot="1" x14ac:dyDescent="0.4">
      <c r="A191" s="42" t="s">
        <v>7</v>
      </c>
      <c r="B191" s="43" t="s">
        <v>16</v>
      </c>
      <c r="C191" s="43" t="s">
        <v>21</v>
      </c>
      <c r="D191" s="43" t="s">
        <v>22</v>
      </c>
      <c r="E191" s="50" t="s">
        <v>23</v>
      </c>
      <c r="F191" s="50" t="s">
        <v>24</v>
      </c>
      <c r="G191" s="50" t="s">
        <v>25</v>
      </c>
      <c r="H191" s="50" t="s">
        <v>26</v>
      </c>
      <c r="I191" s="50" t="s">
        <v>27</v>
      </c>
      <c r="J191" s="50" t="s">
        <v>28</v>
      </c>
      <c r="K191" s="50" t="s">
        <v>29</v>
      </c>
      <c r="L191" s="50" t="s">
        <v>30</v>
      </c>
      <c r="M191" s="50" t="s">
        <v>31</v>
      </c>
      <c r="N191" s="50" t="s">
        <v>32</v>
      </c>
      <c r="O191" s="50" t="s">
        <v>33</v>
      </c>
      <c r="P191" s="50" t="s">
        <v>34</v>
      </c>
      <c r="Q191" s="50" t="s">
        <v>35</v>
      </c>
    </row>
    <row r="192" spans="1:17" s="46" customFormat="1" ht="16" thickBot="1" x14ac:dyDescent="0.4">
      <c r="A192" s="47">
        <v>67753</v>
      </c>
      <c r="B192" s="48">
        <v>21</v>
      </c>
      <c r="C192" s="48" t="s">
        <v>73</v>
      </c>
      <c r="D192" s="48">
        <v>3</v>
      </c>
      <c r="E192" s="66">
        <v>22.5</v>
      </c>
      <c r="F192" s="66">
        <v>20.700000000000003</v>
      </c>
      <c r="G192" s="66">
        <v>20.350000000000001</v>
      </c>
      <c r="H192" s="66">
        <v>21.65</v>
      </c>
      <c r="I192" s="66">
        <v>18.899999999999999</v>
      </c>
      <c r="J192" s="66">
        <v>18.350000000000001</v>
      </c>
      <c r="K192" s="66">
        <v>18.350000000000001</v>
      </c>
      <c r="L192" s="66">
        <v>21</v>
      </c>
      <c r="M192" s="66">
        <v>21.7</v>
      </c>
      <c r="N192" s="66">
        <v>22.65</v>
      </c>
      <c r="O192" s="66">
        <v>22.05</v>
      </c>
      <c r="P192" s="66">
        <v>21.5</v>
      </c>
      <c r="Q192" s="51">
        <f>AVERAGE(E192:P192)</f>
        <v>20.808333333333334</v>
      </c>
    </row>
    <row r="193" spans="1:17" s="46" customFormat="1" ht="16" thickBot="1" x14ac:dyDescent="0.4">
      <c r="A193" s="47">
        <v>67753</v>
      </c>
      <c r="B193" s="48">
        <v>21</v>
      </c>
      <c r="C193" s="48" t="s">
        <v>74</v>
      </c>
      <c r="D193" s="48">
        <v>16</v>
      </c>
      <c r="E193" s="63" t="s">
        <v>134</v>
      </c>
      <c r="F193" s="63" t="s">
        <v>135</v>
      </c>
      <c r="G193" s="63" t="s">
        <v>136</v>
      </c>
      <c r="H193" s="64" t="s">
        <v>137</v>
      </c>
      <c r="I193" s="63" t="s">
        <v>110</v>
      </c>
      <c r="J193" s="63" t="s">
        <v>138</v>
      </c>
      <c r="K193" s="63" t="s">
        <v>139</v>
      </c>
      <c r="L193" s="63" t="s">
        <v>77</v>
      </c>
      <c r="M193" s="63" t="s">
        <v>140</v>
      </c>
      <c r="N193" s="63" t="s">
        <v>141</v>
      </c>
      <c r="O193" s="63" t="s">
        <v>142</v>
      </c>
      <c r="P193" s="63" t="s">
        <v>143</v>
      </c>
      <c r="Q193" s="63"/>
    </row>
    <row r="194" spans="1:17" s="46" customFormat="1" ht="16" thickBot="1" x14ac:dyDescent="0.4">
      <c r="A194" s="47"/>
      <c r="B194" s="48"/>
      <c r="C194" s="48"/>
      <c r="D194" s="48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s="46" customFormat="1" ht="16" thickBot="1" x14ac:dyDescent="0.4">
      <c r="A195" s="47"/>
      <c r="B195" s="48"/>
      <c r="C195" s="48"/>
      <c r="D195" s="48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 spans="1:17" s="46" customFormat="1" ht="16" thickBot="1" x14ac:dyDescent="0.4">
      <c r="A196" s="53"/>
      <c r="B196" s="54"/>
      <c r="C196" s="54"/>
      <c r="D196" s="54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</row>
    <row r="197" spans="1:17" s="46" customFormat="1" ht="16" thickBot="1" x14ac:dyDescent="0.4">
      <c r="A197" s="42" t="s">
        <v>16</v>
      </c>
      <c r="B197" s="43" t="s">
        <v>17</v>
      </c>
      <c r="C197" s="43" t="s">
        <v>18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7">
        <v>22</v>
      </c>
      <c r="B198" s="48" t="s">
        <v>75</v>
      </c>
      <c r="C198" s="48" t="s">
        <v>42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9"/>
      <c r="B199" s="44"/>
      <c r="C199" s="44"/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2" t="s">
        <v>7</v>
      </c>
      <c r="B200" s="43" t="s">
        <v>16</v>
      </c>
      <c r="C200" s="43" t="s">
        <v>21</v>
      </c>
      <c r="D200" s="43" t="s">
        <v>22</v>
      </c>
      <c r="E200" s="67" t="s">
        <v>23</v>
      </c>
      <c r="F200" s="67" t="s">
        <v>24</v>
      </c>
      <c r="G200" s="67" t="s">
        <v>25</v>
      </c>
      <c r="H200" s="67" t="s">
        <v>26</v>
      </c>
      <c r="I200" s="67" t="s">
        <v>27</v>
      </c>
      <c r="J200" s="67" t="s">
        <v>28</v>
      </c>
      <c r="K200" s="67" t="s">
        <v>29</v>
      </c>
      <c r="L200" s="67" t="s">
        <v>30</v>
      </c>
      <c r="M200" s="67" t="s">
        <v>31</v>
      </c>
      <c r="N200" s="67" t="s">
        <v>32</v>
      </c>
      <c r="O200" s="67" t="s">
        <v>33</v>
      </c>
      <c r="P200" s="67" t="s">
        <v>34</v>
      </c>
      <c r="Q200" s="50" t="s">
        <v>35</v>
      </c>
    </row>
    <row r="201" spans="1:17" s="46" customFormat="1" ht="16" thickBot="1" x14ac:dyDescent="0.4">
      <c r="A201" s="47">
        <v>67753</v>
      </c>
      <c r="B201" s="48">
        <v>22</v>
      </c>
      <c r="C201" s="48" t="s">
        <v>70</v>
      </c>
      <c r="D201" s="68">
        <v>2</v>
      </c>
      <c r="E201" s="69">
        <v>37.200000000000003</v>
      </c>
      <c r="F201" s="69">
        <v>35</v>
      </c>
      <c r="G201" s="69">
        <v>34.9</v>
      </c>
      <c r="H201" s="69">
        <v>34</v>
      </c>
      <c r="I201" s="69">
        <v>32.5</v>
      </c>
      <c r="J201" s="69">
        <v>34</v>
      </c>
      <c r="K201" s="69">
        <v>31.1</v>
      </c>
      <c r="L201" s="69">
        <v>34.1</v>
      </c>
      <c r="M201" s="69">
        <v>37.6</v>
      </c>
      <c r="N201" s="69">
        <v>39.6</v>
      </c>
      <c r="O201" s="69">
        <v>39.200000000000003</v>
      </c>
      <c r="P201" s="69">
        <v>35.9</v>
      </c>
      <c r="Q201" s="70">
        <f>AVERAGE(E201:P201)</f>
        <v>35.425000000000004</v>
      </c>
    </row>
    <row r="202" spans="1:17" s="46" customFormat="1" ht="16" thickBot="1" x14ac:dyDescent="0.4">
      <c r="A202" s="47">
        <v>67753</v>
      </c>
      <c r="B202" s="48">
        <v>22</v>
      </c>
      <c r="C202" s="48" t="s">
        <v>71</v>
      </c>
      <c r="D202" s="68">
        <v>15</v>
      </c>
      <c r="E202" s="69" t="s">
        <v>144</v>
      </c>
      <c r="F202" s="69" t="s">
        <v>126</v>
      </c>
      <c r="G202" s="69" t="s">
        <v>84</v>
      </c>
      <c r="H202" s="69" t="s">
        <v>127</v>
      </c>
      <c r="I202" s="69" t="s">
        <v>145</v>
      </c>
      <c r="J202" s="69" t="s">
        <v>129</v>
      </c>
      <c r="K202" s="69" t="s">
        <v>92</v>
      </c>
      <c r="L202" s="69" t="s">
        <v>130</v>
      </c>
      <c r="M202" s="69" t="s">
        <v>131</v>
      </c>
      <c r="N202" s="69" t="s">
        <v>132</v>
      </c>
      <c r="O202" s="69" t="s">
        <v>133</v>
      </c>
      <c r="P202" s="69" t="s">
        <v>146</v>
      </c>
      <c r="Q202" s="71"/>
    </row>
    <row r="203" spans="1:17" s="46" customFormat="1" ht="16" thickBot="1" x14ac:dyDescent="0.4">
      <c r="A203" s="47"/>
      <c r="B203" s="48"/>
      <c r="C203" s="48"/>
      <c r="D203" s="6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72"/>
    </row>
    <row r="204" spans="1:17" s="46" customFormat="1" ht="16" thickBot="1" x14ac:dyDescent="0.4">
      <c r="A204" s="47"/>
      <c r="B204" s="48"/>
      <c r="C204" s="48"/>
      <c r="D204" s="48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52"/>
    </row>
    <row r="205" spans="1:17" s="46" customFormat="1" ht="16" thickBot="1" x14ac:dyDescent="0.4">
      <c r="A205" s="53"/>
      <c r="B205" s="54"/>
      <c r="C205" s="54"/>
      <c r="D205" s="54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</row>
    <row r="206" spans="1:17" s="46" customFormat="1" ht="16" thickBot="1" x14ac:dyDescent="0.4">
      <c r="A206" s="42" t="s">
        <v>16</v>
      </c>
      <c r="B206" s="43" t="s">
        <v>17</v>
      </c>
      <c r="C206" s="43" t="s">
        <v>18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7">
        <v>23</v>
      </c>
      <c r="B207" s="48" t="s">
        <v>88</v>
      </c>
      <c r="C207" s="48" t="s">
        <v>42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9"/>
      <c r="B208" s="44"/>
      <c r="C208" s="44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2" t="s">
        <v>7</v>
      </c>
      <c r="B209" s="43" t="s">
        <v>16</v>
      </c>
      <c r="C209" s="43" t="s">
        <v>21</v>
      </c>
      <c r="D209" s="43" t="s">
        <v>22</v>
      </c>
      <c r="E209" s="67" t="s">
        <v>23</v>
      </c>
      <c r="F209" s="67" t="s">
        <v>24</v>
      </c>
      <c r="G209" s="67" t="s">
        <v>25</v>
      </c>
      <c r="H209" s="67" t="s">
        <v>26</v>
      </c>
      <c r="I209" s="67" t="s">
        <v>27</v>
      </c>
      <c r="J209" s="67" t="s">
        <v>28</v>
      </c>
      <c r="K209" s="67" t="s">
        <v>29</v>
      </c>
      <c r="L209" s="67" t="s">
        <v>30</v>
      </c>
      <c r="M209" s="67" t="s">
        <v>31</v>
      </c>
      <c r="N209" s="67" t="s">
        <v>32</v>
      </c>
      <c r="O209" s="67" t="s">
        <v>33</v>
      </c>
      <c r="P209" s="67" t="s">
        <v>34</v>
      </c>
      <c r="Q209" s="50" t="s">
        <v>35</v>
      </c>
    </row>
    <row r="210" spans="1:17" s="46" customFormat="1" ht="16" thickBot="1" x14ac:dyDescent="0.4">
      <c r="A210" s="47">
        <v>67753</v>
      </c>
      <c r="B210" s="48">
        <v>23</v>
      </c>
      <c r="C210" s="48" t="s">
        <v>73</v>
      </c>
      <c r="D210" s="68">
        <v>3</v>
      </c>
      <c r="E210" s="92">
        <v>11</v>
      </c>
      <c r="F210" s="92">
        <v>10.6</v>
      </c>
      <c r="G210" s="92">
        <v>10.199999999999999</v>
      </c>
      <c r="H210" s="92">
        <v>6.2</v>
      </c>
      <c r="I210" s="92">
        <v>0.5</v>
      </c>
      <c r="J210" s="92">
        <v>-0.9</v>
      </c>
      <c r="K210" s="92">
        <v>0.2</v>
      </c>
      <c r="L210" s="92">
        <v>0.8</v>
      </c>
      <c r="M210" s="92">
        <v>4</v>
      </c>
      <c r="N210" s="92">
        <v>6.5</v>
      </c>
      <c r="O210" s="92">
        <v>10.199999999999999</v>
      </c>
      <c r="P210" s="92">
        <v>11.4</v>
      </c>
      <c r="Q210" s="70">
        <f>AVERAGE(E210:P210)</f>
        <v>5.8916666666666666</v>
      </c>
    </row>
    <row r="211" spans="1:17" s="46" customFormat="1" ht="16" thickBot="1" x14ac:dyDescent="0.4">
      <c r="A211" s="47">
        <v>67753</v>
      </c>
      <c r="B211" s="48">
        <v>23</v>
      </c>
      <c r="C211" s="48" t="s">
        <v>74</v>
      </c>
      <c r="D211" s="68">
        <v>16</v>
      </c>
      <c r="E211" s="69" t="s">
        <v>134</v>
      </c>
      <c r="F211" s="69" t="s">
        <v>135</v>
      </c>
      <c r="G211" s="69" t="s">
        <v>136</v>
      </c>
      <c r="H211" s="69" t="s">
        <v>137</v>
      </c>
      <c r="I211" s="69" t="s">
        <v>110</v>
      </c>
      <c r="J211" s="69" t="s">
        <v>138</v>
      </c>
      <c r="K211" s="69" t="s">
        <v>139</v>
      </c>
      <c r="L211" s="69" t="s">
        <v>77</v>
      </c>
      <c r="M211" s="69" t="s">
        <v>140</v>
      </c>
      <c r="N211" s="69" t="s">
        <v>141</v>
      </c>
      <c r="O211" s="69" t="s">
        <v>142</v>
      </c>
      <c r="P211" s="69" t="s">
        <v>143</v>
      </c>
      <c r="Q211" s="71"/>
    </row>
    <row r="212" spans="1:17" s="46" customFormat="1" ht="19" thickBot="1" x14ac:dyDescent="0.5">
      <c r="A212" s="47"/>
      <c r="B212" s="48"/>
      <c r="C212" s="48"/>
      <c r="D212" s="68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72"/>
    </row>
    <row r="213" spans="1:17" s="46" customFormat="1" ht="16" thickBot="1" x14ac:dyDescent="0.4">
      <c r="A213" s="47"/>
      <c r="B213" s="48"/>
      <c r="C213" s="48"/>
      <c r="D213" s="48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52"/>
    </row>
    <row r="214" spans="1:17" s="46" customFormat="1" ht="16" thickBot="1" x14ac:dyDescent="0.4">
      <c r="A214" s="53"/>
      <c r="B214" s="54"/>
      <c r="C214" s="54"/>
      <c r="D214" s="54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</row>
    <row r="215" spans="1:17" s="46" customFormat="1" ht="16" thickBot="1" x14ac:dyDescent="0.4">
      <c r="A215" s="42" t="s">
        <v>16</v>
      </c>
      <c r="B215" s="43" t="s">
        <v>17</v>
      </c>
      <c r="C215" s="43" t="s">
        <v>18</v>
      </c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7">
        <v>24</v>
      </c>
      <c r="B216" s="48" t="s">
        <v>100</v>
      </c>
      <c r="C216" s="48" t="s">
        <v>20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9"/>
      <c r="B217" s="44"/>
      <c r="C217" s="44"/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2" t="s">
        <v>7</v>
      </c>
      <c r="B218" s="43" t="s">
        <v>16</v>
      </c>
      <c r="C218" s="43" t="s">
        <v>21</v>
      </c>
      <c r="D218" s="43" t="s">
        <v>22</v>
      </c>
      <c r="E218" s="50" t="s">
        <v>23</v>
      </c>
      <c r="F218" s="50" t="s">
        <v>24</v>
      </c>
      <c r="G218" s="50" t="s">
        <v>25</v>
      </c>
      <c r="H218" s="50" t="s">
        <v>26</v>
      </c>
      <c r="I218" s="50" t="s">
        <v>27</v>
      </c>
      <c r="J218" s="50" t="s">
        <v>28</v>
      </c>
      <c r="K218" s="50" t="s">
        <v>29</v>
      </c>
      <c r="L218" s="50" t="s">
        <v>30</v>
      </c>
      <c r="M218" s="50" t="s">
        <v>31</v>
      </c>
      <c r="N218" s="50" t="s">
        <v>32</v>
      </c>
      <c r="O218" s="50" t="s">
        <v>33</v>
      </c>
      <c r="P218" s="50" t="s">
        <v>34</v>
      </c>
      <c r="Q218" s="50" t="s">
        <v>35</v>
      </c>
    </row>
    <row r="219" spans="1:17" s="46" customFormat="1" ht="16" thickBot="1" x14ac:dyDescent="0.4">
      <c r="A219" s="47">
        <v>67753</v>
      </c>
      <c r="B219" s="48">
        <v>24</v>
      </c>
      <c r="C219" s="48" t="s">
        <v>70</v>
      </c>
      <c r="D219" s="48">
        <v>2</v>
      </c>
      <c r="E219" s="94">
        <v>134</v>
      </c>
      <c r="F219" s="94">
        <v>75</v>
      </c>
      <c r="G219" s="94">
        <v>107</v>
      </c>
      <c r="H219" s="94">
        <v>53</v>
      </c>
      <c r="I219" s="94">
        <v>23</v>
      </c>
      <c r="J219" s="94">
        <v>29</v>
      </c>
      <c r="K219" s="46">
        <v>6</v>
      </c>
      <c r="L219" s="46">
        <v>1</v>
      </c>
      <c r="M219" s="46">
        <v>4</v>
      </c>
      <c r="N219" s="51">
        <v>10</v>
      </c>
      <c r="O219" s="51">
        <v>58</v>
      </c>
      <c r="P219" s="51">
        <v>101</v>
      </c>
      <c r="Q219" s="51">
        <v>95</v>
      </c>
    </row>
    <row r="220" spans="1:17" s="46" customFormat="1" ht="16" thickBot="1" x14ac:dyDescent="0.4">
      <c r="A220" s="47">
        <v>67753</v>
      </c>
      <c r="B220" s="48">
        <v>24</v>
      </c>
      <c r="C220" s="48" t="s">
        <v>71</v>
      </c>
      <c r="D220" s="48">
        <v>15</v>
      </c>
      <c r="E220" s="63" t="s">
        <v>147</v>
      </c>
      <c r="F220" s="63" t="s">
        <v>148</v>
      </c>
      <c r="G220" s="63" t="s">
        <v>149</v>
      </c>
      <c r="H220" s="63" t="s">
        <v>150</v>
      </c>
      <c r="I220" s="63" t="s">
        <v>151</v>
      </c>
      <c r="J220" s="63"/>
      <c r="K220" s="63" t="s">
        <v>152</v>
      </c>
      <c r="L220" s="63" t="s">
        <v>153</v>
      </c>
      <c r="M220" s="63" t="s">
        <v>154</v>
      </c>
      <c r="N220" s="63" t="s">
        <v>127</v>
      </c>
      <c r="O220" s="63" t="s">
        <v>155</v>
      </c>
      <c r="P220" s="63" t="s">
        <v>156</v>
      </c>
      <c r="Q220" s="63" t="s">
        <v>157</v>
      </c>
    </row>
    <row r="221" spans="1:17" s="46" customFormat="1" ht="16" thickBot="1" x14ac:dyDescent="0.4">
      <c r="A221" s="47"/>
      <c r="B221" s="48"/>
      <c r="C221" s="48"/>
      <c r="D221" s="48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 spans="1:17" s="46" customFormat="1" ht="16" thickBot="1" x14ac:dyDescent="0.4">
      <c r="A222" s="47"/>
      <c r="B222" s="48"/>
      <c r="C222" s="48"/>
      <c r="D222" s="48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</row>
    <row r="223" spans="1:17" s="46" customFormat="1" ht="15.5" x14ac:dyDescent="0.35">
      <c r="A223" s="53"/>
      <c r="B223" s="54"/>
      <c r="C223" s="54"/>
      <c r="D223" s="54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topLeftCell="B2" workbookViewId="0">
      <selection activeCell="B16" sqref="B16"/>
    </sheetView>
  </sheetViews>
  <sheetFormatPr defaultColWidth="8.90625" defaultRowHeight="14.5" x14ac:dyDescent="0.35"/>
  <cols>
    <col min="1" max="1" width="18.6328125" style="95" customWidth="1"/>
    <col min="2" max="2" width="71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71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71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71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71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71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71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71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71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71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71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71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71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71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71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71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71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71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71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71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71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71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71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71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71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71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71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71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71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71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71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71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71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71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71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71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71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71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71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71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71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71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71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71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71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71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71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71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71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71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71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71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71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71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71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71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71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71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71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71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71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71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71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71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739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183">
        <v>67461</v>
      </c>
      <c r="B10" s="48" t="s">
        <v>740</v>
      </c>
      <c r="C10" s="48" t="s">
        <v>741</v>
      </c>
      <c r="D10" s="87" t="s">
        <v>742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x14ac:dyDescent="0.3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1:17" x14ac:dyDescent="0.3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spans="1:17" x14ac:dyDescent="0.3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spans="1:17" x14ac:dyDescent="0.3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spans="1:17" x14ac:dyDescent="0.3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184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67461</v>
      </c>
      <c r="B23" s="48">
        <v>1</v>
      </c>
      <c r="C23" s="48" t="s">
        <v>36</v>
      </c>
      <c r="D23" s="48">
        <v>4</v>
      </c>
      <c r="E23" s="51">
        <v>256.7</v>
      </c>
      <c r="F23" s="51">
        <v>213.19642857142858</v>
      </c>
      <c r="G23" s="51">
        <v>207.86071428571429</v>
      </c>
      <c r="H23" s="51">
        <v>42.524999999999999</v>
      </c>
      <c r="I23" s="51">
        <v>4.05</v>
      </c>
      <c r="J23" s="51">
        <v>0</v>
      </c>
      <c r="K23" s="51">
        <v>3.5357142857142856</v>
      </c>
      <c r="L23" s="51">
        <v>1.7857142857142856E-2</v>
      </c>
      <c r="M23" s="51">
        <v>2.3214285714285716</v>
      </c>
      <c r="N23" s="51">
        <v>20.253571428571426</v>
      </c>
      <c r="O23" s="51">
        <v>111.62142857142858</v>
      </c>
      <c r="P23" s="51">
        <v>236.3857142857143</v>
      </c>
      <c r="Q23" s="51">
        <v>1098.4678571428572</v>
      </c>
    </row>
    <row r="24" spans="1:17" s="46" customFormat="1" ht="16" thickBot="1" x14ac:dyDescent="0.4">
      <c r="A24" s="47">
        <v>67461</v>
      </c>
      <c r="B24" s="48">
        <v>1</v>
      </c>
      <c r="C24" s="48" t="s">
        <v>37</v>
      </c>
      <c r="D24" s="48">
        <v>98</v>
      </c>
      <c r="E24" s="66">
        <v>28</v>
      </c>
      <c r="F24" s="66">
        <v>28</v>
      </c>
      <c r="G24" s="66">
        <v>28</v>
      </c>
      <c r="H24" s="66">
        <v>28</v>
      </c>
      <c r="I24" s="66">
        <v>28</v>
      </c>
      <c r="J24" s="66">
        <v>28</v>
      </c>
      <c r="K24" s="66">
        <v>28</v>
      </c>
      <c r="L24" s="66">
        <v>28</v>
      </c>
      <c r="M24" s="66">
        <v>28</v>
      </c>
      <c r="N24" s="66">
        <v>28</v>
      </c>
      <c r="O24" s="66">
        <v>28</v>
      </c>
      <c r="P24" s="66">
        <v>28</v>
      </c>
      <c r="Q24" s="174">
        <v>28</v>
      </c>
    </row>
    <row r="25" spans="1:17" s="46" customFormat="1" ht="16" thickBot="1" x14ac:dyDescent="0.4">
      <c r="A25" s="47"/>
      <c r="B25" s="48"/>
      <c r="C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68"/>
      <c r="D26" s="123"/>
      <c r="E26" s="7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67" t="s">
        <v>24</v>
      </c>
      <c r="G31" s="67" t="s">
        <v>25</v>
      </c>
      <c r="H31" s="67" t="s">
        <v>26</v>
      </c>
      <c r="I31" s="67" t="s">
        <v>27</v>
      </c>
      <c r="J31" s="67" t="s">
        <v>28</v>
      </c>
      <c r="K31" s="67" t="s">
        <v>29</v>
      </c>
      <c r="L31" s="67" t="s">
        <v>30</v>
      </c>
      <c r="M31" s="67" t="s">
        <v>31</v>
      </c>
      <c r="N31" s="67" t="s">
        <v>32</v>
      </c>
      <c r="O31" s="67" t="s">
        <v>33</v>
      </c>
      <c r="P31" s="67" t="s">
        <v>34</v>
      </c>
      <c r="Q31" s="67" t="s">
        <v>35</v>
      </c>
    </row>
    <row r="32" spans="1:17" s="46" customFormat="1" ht="16" thickBot="1" x14ac:dyDescent="0.4">
      <c r="A32" s="47">
        <v>67461</v>
      </c>
      <c r="B32" s="48">
        <v>2</v>
      </c>
      <c r="C32" s="48" t="s">
        <v>40</v>
      </c>
      <c r="D32" s="48">
        <v>5</v>
      </c>
      <c r="E32" s="66">
        <v>28</v>
      </c>
      <c r="F32" s="161">
        <v>27</v>
      </c>
      <c r="G32" s="161">
        <v>28</v>
      </c>
      <c r="H32" s="161">
        <v>24</v>
      </c>
      <c r="I32" s="161">
        <v>5</v>
      </c>
      <c r="J32" s="161">
        <v>0</v>
      </c>
      <c r="K32" s="161">
        <v>1</v>
      </c>
      <c r="L32" s="161">
        <v>0</v>
      </c>
      <c r="M32" s="161">
        <v>5</v>
      </c>
      <c r="N32" s="161">
        <v>16</v>
      </c>
      <c r="O32" s="161">
        <v>25</v>
      </c>
      <c r="P32" s="161">
        <v>27</v>
      </c>
      <c r="Q32" s="213">
        <f>SUM(D32:P32)</f>
        <v>191</v>
      </c>
    </row>
    <row r="33" spans="1:17" s="46" customFormat="1" ht="16" thickBot="1" x14ac:dyDescent="0.4">
      <c r="A33" s="47">
        <v>67461</v>
      </c>
      <c r="B33" s="48">
        <v>2</v>
      </c>
      <c r="C33" s="48" t="s">
        <v>37</v>
      </c>
      <c r="D33" s="68">
        <v>98</v>
      </c>
      <c r="E33" s="117">
        <v>28</v>
      </c>
      <c r="F33" s="117">
        <v>28</v>
      </c>
      <c r="G33" s="117">
        <v>28</v>
      </c>
      <c r="H33" s="117">
        <v>28</v>
      </c>
      <c r="I33" s="117">
        <v>28</v>
      </c>
      <c r="J33" s="117">
        <v>28</v>
      </c>
      <c r="K33" s="117">
        <v>28</v>
      </c>
      <c r="L33" s="117">
        <v>28</v>
      </c>
      <c r="M33" s="117">
        <v>28</v>
      </c>
      <c r="N33" s="117">
        <v>28</v>
      </c>
      <c r="O33" s="117">
        <v>28</v>
      </c>
      <c r="P33" s="117">
        <v>28</v>
      </c>
      <c r="Q33" s="164">
        <v>28</v>
      </c>
    </row>
    <row r="34" spans="1:17" s="46" customFormat="1" ht="16" thickBot="1" x14ac:dyDescent="0.4">
      <c r="A34" s="47"/>
      <c r="B34" s="48"/>
      <c r="C34" s="48"/>
      <c r="D34" s="48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</row>
    <row r="35" spans="1:17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7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s="46" customFormat="1" ht="16" thickBot="1" x14ac:dyDescent="0.4">
      <c r="A37" s="42" t="s">
        <v>16</v>
      </c>
      <c r="B37" s="43" t="s">
        <v>17</v>
      </c>
      <c r="C37" s="43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7" s="46" customFormat="1" ht="16" thickBot="1" x14ac:dyDescent="0.4">
      <c r="A41" s="47">
        <v>67461</v>
      </c>
      <c r="B41" s="48">
        <v>3</v>
      </c>
      <c r="C41" s="48" t="s">
        <v>43</v>
      </c>
      <c r="D41" s="48">
        <v>1</v>
      </c>
      <c r="E41" s="51">
        <v>27.6</v>
      </c>
      <c r="F41" s="51">
        <v>27.9</v>
      </c>
      <c r="G41" s="51">
        <v>28</v>
      </c>
      <c r="H41" s="51">
        <v>27.9</v>
      </c>
      <c r="I41" s="51">
        <v>27.7</v>
      </c>
      <c r="J41" s="55">
        <v>26.3</v>
      </c>
      <c r="K41" s="51">
        <v>26.2</v>
      </c>
      <c r="L41" s="51">
        <v>28.4</v>
      </c>
      <c r="M41" s="51">
        <v>31.4</v>
      </c>
      <c r="N41" s="51">
        <v>32.5</v>
      </c>
      <c r="O41" s="51">
        <v>30.5</v>
      </c>
      <c r="P41" s="51">
        <v>27.8</v>
      </c>
      <c r="Q41" s="51">
        <f>AVERAGE(D41:P41)</f>
        <v>26.4</v>
      </c>
    </row>
    <row r="42" spans="1:17" s="46" customFormat="1" ht="16" thickBot="1" x14ac:dyDescent="0.4">
      <c r="A42" s="47">
        <v>67461</v>
      </c>
      <c r="B42" s="48">
        <v>3</v>
      </c>
      <c r="C42" s="48" t="s">
        <v>37</v>
      </c>
      <c r="D42" s="48">
        <v>98</v>
      </c>
      <c r="E42" s="106">
        <v>23</v>
      </c>
      <c r="F42" s="106">
        <v>21</v>
      </c>
      <c r="G42" s="106">
        <v>23</v>
      </c>
      <c r="H42" s="106">
        <v>21</v>
      </c>
      <c r="I42" s="106">
        <v>22</v>
      </c>
      <c r="J42" s="106">
        <v>21</v>
      </c>
      <c r="K42" s="106">
        <v>20</v>
      </c>
      <c r="L42" s="106">
        <v>20</v>
      </c>
      <c r="M42" s="106">
        <v>20</v>
      </c>
      <c r="N42" s="106">
        <v>20</v>
      </c>
      <c r="O42" s="106">
        <v>21</v>
      </c>
      <c r="P42" s="106">
        <v>23</v>
      </c>
      <c r="Q42" s="51">
        <f>AVERAGE(D42:P42)</f>
        <v>27.153846153846153</v>
      </c>
    </row>
    <row r="43" spans="1:17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7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s="46" customFormat="1" ht="16" thickBot="1" x14ac:dyDescent="0.4">
      <c r="A45" s="49"/>
      <c r="B45" s="44"/>
      <c r="C45" s="44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s="46" customFormat="1" ht="16" thickBot="1" x14ac:dyDescent="0.4">
      <c r="A46" s="42" t="s">
        <v>16</v>
      </c>
      <c r="B46" s="43" t="s">
        <v>17</v>
      </c>
      <c r="C46" s="43" t="s">
        <v>18</v>
      </c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s="46" customFormat="1" ht="16" thickBot="1" x14ac:dyDescent="0.4">
      <c r="A47" s="47">
        <v>4</v>
      </c>
      <c r="B47" s="48" t="s">
        <v>44</v>
      </c>
      <c r="C47" s="48" t="s">
        <v>42</v>
      </c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s="46" customFormat="1" ht="16" thickBot="1" x14ac:dyDescent="0.4">
      <c r="A48" s="49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8" s="46" customFormat="1" ht="16" thickBot="1" x14ac:dyDescent="0.4">
      <c r="A49" s="42" t="s">
        <v>7</v>
      </c>
      <c r="B49" s="43" t="s">
        <v>16</v>
      </c>
      <c r="C49" s="43" t="s">
        <v>21</v>
      </c>
      <c r="D49" s="43" t="s">
        <v>22</v>
      </c>
      <c r="E49" s="50" t="s">
        <v>23</v>
      </c>
      <c r="F49" s="50" t="s">
        <v>24</v>
      </c>
      <c r="G49" s="50" t="s">
        <v>25</v>
      </c>
      <c r="H49" s="50" t="s">
        <v>26</v>
      </c>
      <c r="I49" s="50" t="s">
        <v>27</v>
      </c>
      <c r="J49" s="50" t="s">
        <v>28</v>
      </c>
      <c r="K49" s="50" t="s">
        <v>29</v>
      </c>
      <c r="L49" s="50" t="s">
        <v>30</v>
      </c>
      <c r="M49" s="50" t="s">
        <v>31</v>
      </c>
      <c r="N49" s="50" t="s">
        <v>32</v>
      </c>
      <c r="O49" s="50" t="s">
        <v>33</v>
      </c>
      <c r="P49" s="50" t="s">
        <v>34</v>
      </c>
      <c r="Q49" s="50" t="s">
        <v>35</v>
      </c>
    </row>
    <row r="50" spans="1:18" s="46" customFormat="1" ht="16" thickBot="1" x14ac:dyDescent="0.4">
      <c r="A50" s="47">
        <v>67461</v>
      </c>
      <c r="B50" s="48">
        <v>4</v>
      </c>
      <c r="C50" s="48" t="s">
        <v>43</v>
      </c>
      <c r="D50" s="48">
        <v>1</v>
      </c>
      <c r="E50" s="51">
        <v>17.100000000000001</v>
      </c>
      <c r="F50" s="51">
        <v>16.8</v>
      </c>
      <c r="G50" s="55">
        <v>16.8</v>
      </c>
      <c r="H50" s="51">
        <v>15.2</v>
      </c>
      <c r="I50" s="51">
        <v>12.4</v>
      </c>
      <c r="J50" s="51">
        <v>9.1999999999999993</v>
      </c>
      <c r="K50" s="51">
        <v>8.6999999999999993</v>
      </c>
      <c r="L50" s="51">
        <v>10.8</v>
      </c>
      <c r="M50" s="51">
        <v>13.9</v>
      </c>
      <c r="N50" s="51">
        <v>16.5</v>
      </c>
      <c r="O50" s="51">
        <v>17.100000000000001</v>
      </c>
      <c r="P50" s="51">
        <v>17.100000000000001</v>
      </c>
      <c r="Q50" s="51">
        <f>AVERAGE(E50:P50)</f>
        <v>14.300000000000002</v>
      </c>
    </row>
    <row r="51" spans="1:18" s="46" customFormat="1" ht="16" thickBot="1" x14ac:dyDescent="0.4">
      <c r="A51" s="47">
        <v>67461</v>
      </c>
      <c r="B51" s="48">
        <v>4</v>
      </c>
      <c r="C51" s="48" t="s">
        <v>37</v>
      </c>
      <c r="D51" s="48">
        <v>98</v>
      </c>
      <c r="E51" s="51">
        <v>23</v>
      </c>
      <c r="F51" s="51">
        <v>21</v>
      </c>
      <c r="G51" s="51">
        <v>22</v>
      </c>
      <c r="H51" s="51">
        <v>21</v>
      </c>
      <c r="I51" s="51">
        <v>21</v>
      </c>
      <c r="J51" s="51">
        <v>20</v>
      </c>
      <c r="K51" s="51">
        <v>19</v>
      </c>
      <c r="L51" s="51">
        <v>20</v>
      </c>
      <c r="M51" s="51">
        <v>20</v>
      </c>
      <c r="N51" s="51">
        <v>20</v>
      </c>
      <c r="O51" s="51">
        <v>21</v>
      </c>
      <c r="P51" s="51">
        <v>24</v>
      </c>
      <c r="Q51" s="51">
        <f>AVERAGE(E51:P51)</f>
        <v>21</v>
      </c>
    </row>
    <row r="52" spans="1:18" s="46" customFormat="1" ht="16" thickBot="1" x14ac:dyDescent="0.4">
      <c r="A52" s="47"/>
      <c r="B52" s="48"/>
      <c r="C52" s="48"/>
      <c r="D52" s="4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spans="1:18" s="46" customFormat="1" ht="16" thickBot="1" x14ac:dyDescent="0.4">
      <c r="A53" s="47"/>
      <c r="B53" s="48"/>
      <c r="C53" s="48"/>
      <c r="D53" s="4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spans="1:18" s="46" customFormat="1" ht="16" thickBot="1" x14ac:dyDescent="0.4">
      <c r="A54" s="49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8" s="46" customFormat="1" ht="16" thickBot="1" x14ac:dyDescent="0.4">
      <c r="A55" s="42" t="s">
        <v>16</v>
      </c>
      <c r="B55" s="43" t="s">
        <v>17</v>
      </c>
      <c r="C55" s="43" t="s">
        <v>18</v>
      </c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8" s="46" customFormat="1" ht="16" thickBot="1" x14ac:dyDescent="0.4">
      <c r="A56" s="47">
        <v>5</v>
      </c>
      <c r="B56" s="48" t="s">
        <v>45</v>
      </c>
      <c r="C56" s="48" t="s">
        <v>42</v>
      </c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8" s="46" customFormat="1" ht="16" thickBot="1" x14ac:dyDescent="0.4">
      <c r="A57" s="49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8" s="46" customFormat="1" ht="16" thickBot="1" x14ac:dyDescent="0.4">
      <c r="A58" s="42" t="s">
        <v>7</v>
      </c>
      <c r="B58" s="43" t="s">
        <v>16</v>
      </c>
      <c r="C58" s="43" t="s">
        <v>21</v>
      </c>
      <c r="D58" s="43" t="s">
        <v>22</v>
      </c>
      <c r="E58" s="50" t="s">
        <v>23</v>
      </c>
      <c r="F58" s="50" t="s">
        <v>24</v>
      </c>
      <c r="G58" s="50" t="s">
        <v>25</v>
      </c>
      <c r="H58" s="50" t="s">
        <v>26</v>
      </c>
      <c r="I58" s="50" t="s">
        <v>27</v>
      </c>
      <c r="J58" s="50" t="s">
        <v>28</v>
      </c>
      <c r="K58" s="50" t="s">
        <v>29</v>
      </c>
      <c r="L58" s="50" t="s">
        <v>30</v>
      </c>
      <c r="M58" s="50" t="s">
        <v>31</v>
      </c>
      <c r="N58" s="50" t="s">
        <v>32</v>
      </c>
      <c r="O58" s="50" t="s">
        <v>33</v>
      </c>
      <c r="P58" s="50" t="s">
        <v>34</v>
      </c>
      <c r="Q58" s="50" t="s">
        <v>35</v>
      </c>
    </row>
    <row r="59" spans="1:18" s="46" customFormat="1" ht="16" thickBot="1" x14ac:dyDescent="0.4">
      <c r="A59" s="47">
        <v>67461</v>
      </c>
      <c r="B59" s="48">
        <v>5</v>
      </c>
      <c r="C59" s="48" t="s">
        <v>43</v>
      </c>
      <c r="D59" s="48">
        <v>1</v>
      </c>
      <c r="E59" s="51">
        <v>22.35</v>
      </c>
      <c r="F59" s="51">
        <v>22.35</v>
      </c>
      <c r="G59" s="51">
        <v>22.4</v>
      </c>
      <c r="H59" s="51">
        <v>21.549999999999997</v>
      </c>
      <c r="I59" s="51">
        <v>20.05</v>
      </c>
      <c r="J59" s="51">
        <v>17.75</v>
      </c>
      <c r="K59" s="51">
        <v>17.45</v>
      </c>
      <c r="L59" s="51">
        <v>19.600000000000001</v>
      </c>
      <c r="M59" s="51">
        <v>22.65</v>
      </c>
      <c r="N59" s="51">
        <v>24.5</v>
      </c>
      <c r="O59" s="51">
        <v>23.8</v>
      </c>
      <c r="P59" s="51">
        <v>22.450000000000003</v>
      </c>
      <c r="Q59" s="51">
        <f>AVERAGE(E59:P59)</f>
        <v>21.408333333333331</v>
      </c>
      <c r="R59" s="90"/>
    </row>
    <row r="60" spans="1:18" s="46" customFormat="1" ht="16" thickBot="1" x14ac:dyDescent="0.4">
      <c r="A60" s="47">
        <v>67461</v>
      </c>
      <c r="B60" s="48">
        <v>5</v>
      </c>
      <c r="C60" s="48" t="s">
        <v>37</v>
      </c>
      <c r="D60" s="48">
        <v>98</v>
      </c>
      <c r="E60" s="51">
        <v>23</v>
      </c>
      <c r="F60" s="51">
        <v>10</v>
      </c>
      <c r="G60" s="51">
        <v>25</v>
      </c>
      <c r="H60" s="51">
        <v>18</v>
      </c>
      <c r="I60" s="51">
        <v>18</v>
      </c>
      <c r="J60" s="51">
        <v>2</v>
      </c>
      <c r="K60" s="51">
        <v>24</v>
      </c>
      <c r="L60" s="51">
        <v>28</v>
      </c>
      <c r="M60" s="51">
        <v>16</v>
      </c>
      <c r="N60" s="51">
        <v>8</v>
      </c>
      <c r="O60" s="51">
        <v>1</v>
      </c>
      <c r="P60" s="51">
        <v>6</v>
      </c>
      <c r="Q60" s="51">
        <f>AVERAGE(E60:P60)</f>
        <v>14.916666666666666</v>
      </c>
    </row>
    <row r="61" spans="1:18" s="46" customFormat="1" ht="16" thickBot="1" x14ac:dyDescent="0.4">
      <c r="A61" s="47"/>
      <c r="B61" s="48"/>
      <c r="C61" s="48"/>
      <c r="D61" s="4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spans="1:18" s="46" customFormat="1" ht="16" thickBot="1" x14ac:dyDescent="0.4">
      <c r="A62" s="47"/>
      <c r="B62" s="48"/>
      <c r="C62" s="48"/>
      <c r="D62" s="4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spans="1:18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8" s="46" customFormat="1" ht="16" thickBot="1" x14ac:dyDescent="0.4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2" t="s">
        <v>16</v>
      </c>
      <c r="B65" s="43" t="s">
        <v>17</v>
      </c>
      <c r="C65" s="43" t="s">
        <v>18</v>
      </c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>
        <v>11</v>
      </c>
      <c r="B66" s="48" t="s">
        <v>46</v>
      </c>
      <c r="C66" s="48" t="s">
        <v>20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9"/>
      <c r="B67" s="44"/>
      <c r="C67" s="44"/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2" t="s">
        <v>7</v>
      </c>
      <c r="B68" s="43" t="s">
        <v>16</v>
      </c>
      <c r="C68" s="43" t="s">
        <v>21</v>
      </c>
      <c r="D68" s="43" t="s">
        <v>22</v>
      </c>
      <c r="E68" s="50" t="s">
        <v>23</v>
      </c>
      <c r="F68" s="50" t="s">
        <v>24</v>
      </c>
      <c r="G68" s="50" t="s">
        <v>25</v>
      </c>
      <c r="H68" s="50" t="s">
        <v>26</v>
      </c>
      <c r="I68" s="50" t="s">
        <v>27</v>
      </c>
      <c r="J68" s="50" t="s">
        <v>28</v>
      </c>
      <c r="K68" s="50" t="s">
        <v>29</v>
      </c>
      <c r="L68" s="50" t="s">
        <v>30</v>
      </c>
      <c r="M68" s="50" t="s">
        <v>31</v>
      </c>
      <c r="N68" s="50" t="s">
        <v>32</v>
      </c>
      <c r="O68" s="50" t="s">
        <v>33</v>
      </c>
      <c r="P68" s="50" t="s">
        <v>34</v>
      </c>
      <c r="Q68" s="50" t="s">
        <v>35</v>
      </c>
    </row>
    <row r="69" spans="1:17" s="46" customFormat="1" ht="16" thickBot="1" x14ac:dyDescent="0.4">
      <c r="A69" s="47">
        <v>67461</v>
      </c>
      <c r="B69" s="48">
        <v>11</v>
      </c>
      <c r="C69" s="48" t="s">
        <v>47</v>
      </c>
      <c r="D69" s="48">
        <v>6</v>
      </c>
      <c r="E69" s="51">
        <v>86.4</v>
      </c>
      <c r="F69" s="51">
        <v>0</v>
      </c>
      <c r="G69" s="51">
        <v>79.599999999999994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2">
        <v>711.40000000000009</v>
      </c>
    </row>
    <row r="70" spans="1:17" s="46" customFormat="1" ht="16" thickBot="1" x14ac:dyDescent="0.4">
      <c r="A70" s="47">
        <v>67461</v>
      </c>
      <c r="B70" s="48">
        <v>11</v>
      </c>
      <c r="C70" s="48" t="s">
        <v>48</v>
      </c>
      <c r="D70" s="48">
        <v>7</v>
      </c>
      <c r="E70" s="51">
        <v>190.06</v>
      </c>
      <c r="F70" s="51">
        <v>158.4</v>
      </c>
      <c r="G70" s="51">
        <v>137.5</v>
      </c>
      <c r="H70" s="51">
        <v>6.7400000000000011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67.680000000000007</v>
      </c>
      <c r="P70" s="51">
        <v>180.14</v>
      </c>
      <c r="Q70" s="52">
        <v>958.12</v>
      </c>
    </row>
    <row r="71" spans="1:17" s="46" customFormat="1" ht="16" thickBot="1" x14ac:dyDescent="0.4">
      <c r="A71" s="47">
        <v>67461</v>
      </c>
      <c r="B71" s="48">
        <v>11</v>
      </c>
      <c r="C71" s="48" t="s">
        <v>49</v>
      </c>
      <c r="D71" s="48">
        <v>8</v>
      </c>
      <c r="E71" s="51">
        <v>212.7</v>
      </c>
      <c r="F71" s="55">
        <v>210.7</v>
      </c>
      <c r="G71" s="51">
        <v>166.3</v>
      </c>
      <c r="H71" s="51">
        <v>17.100000000000001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109.4</v>
      </c>
      <c r="P71" s="51">
        <v>209.60000000000002</v>
      </c>
      <c r="Q71" s="52">
        <v>1060.5</v>
      </c>
    </row>
    <row r="72" spans="1:17" s="46" customFormat="1" ht="16" thickBot="1" x14ac:dyDescent="0.4">
      <c r="A72" s="47">
        <v>67461</v>
      </c>
      <c r="B72" s="48">
        <v>11</v>
      </c>
      <c r="C72" s="48" t="s">
        <v>50</v>
      </c>
      <c r="D72" s="48">
        <v>9</v>
      </c>
      <c r="E72" s="51">
        <v>253.89999999999998</v>
      </c>
      <c r="F72" s="51">
        <v>223.8</v>
      </c>
      <c r="G72" s="51">
        <v>237.7</v>
      </c>
      <c r="H72" s="51">
        <v>40.6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15</v>
      </c>
      <c r="O72" s="51">
        <v>122.6</v>
      </c>
      <c r="P72" s="51">
        <v>246</v>
      </c>
      <c r="Q72" s="52">
        <v>1142.3000000000002</v>
      </c>
    </row>
    <row r="73" spans="1:17" s="46" customFormat="1" ht="16" thickBot="1" x14ac:dyDescent="0.4">
      <c r="A73" s="47">
        <v>67461</v>
      </c>
      <c r="B73" s="48">
        <v>11</v>
      </c>
      <c r="C73" s="48" t="s">
        <v>51</v>
      </c>
      <c r="D73" s="48">
        <v>10</v>
      </c>
      <c r="E73" s="51">
        <v>331.04000000000008</v>
      </c>
      <c r="F73" s="55">
        <v>245.06</v>
      </c>
      <c r="G73" s="51">
        <v>269.46000000000004</v>
      </c>
      <c r="H73" s="51">
        <v>65.060000000000016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33.500000000000014</v>
      </c>
      <c r="O73" s="51">
        <v>153.48000000000002</v>
      </c>
      <c r="P73" s="51">
        <v>318.54000000000008</v>
      </c>
      <c r="Q73" s="52">
        <v>1220.22</v>
      </c>
    </row>
    <row r="74" spans="1:17" s="46" customFormat="1" ht="16" thickBot="1" x14ac:dyDescent="0.4">
      <c r="A74" s="47">
        <v>67461</v>
      </c>
      <c r="B74" s="48">
        <v>11</v>
      </c>
      <c r="C74" s="48" t="s">
        <v>52</v>
      </c>
      <c r="D74" s="48">
        <v>11</v>
      </c>
      <c r="E74" s="51">
        <v>497.09999999999997</v>
      </c>
      <c r="F74" s="51">
        <v>378.4</v>
      </c>
      <c r="G74" s="51">
        <v>398.2</v>
      </c>
      <c r="H74" s="51">
        <v>216.39999999999998</v>
      </c>
      <c r="I74" s="51">
        <v>48.8</v>
      </c>
      <c r="J74" s="51">
        <v>0</v>
      </c>
      <c r="K74" s="51">
        <v>99</v>
      </c>
      <c r="L74" s="55">
        <v>0.5</v>
      </c>
      <c r="M74" s="51">
        <v>36.6</v>
      </c>
      <c r="N74" s="51">
        <v>121.89999999999999</v>
      </c>
      <c r="O74" s="51">
        <v>290.79999999999995</v>
      </c>
      <c r="P74" s="51">
        <v>381.59999999999997</v>
      </c>
      <c r="Q74" s="52">
        <v>1446</v>
      </c>
    </row>
    <row r="75" spans="1:17" s="46" customFormat="1" ht="16" thickBot="1" x14ac:dyDescent="0.4">
      <c r="A75" s="47">
        <v>67461</v>
      </c>
      <c r="B75" s="48">
        <v>11</v>
      </c>
      <c r="C75" s="48" t="s">
        <v>37</v>
      </c>
      <c r="D75" s="48">
        <v>98</v>
      </c>
      <c r="E75" s="51">
        <v>28</v>
      </c>
      <c r="F75" s="51">
        <v>28</v>
      </c>
      <c r="G75" s="51">
        <v>28</v>
      </c>
      <c r="H75" s="51">
        <v>28</v>
      </c>
      <c r="I75" s="51">
        <v>28</v>
      </c>
      <c r="J75" s="51">
        <v>28</v>
      </c>
      <c r="K75" s="51">
        <v>28</v>
      </c>
      <c r="L75" s="51">
        <v>28</v>
      </c>
      <c r="M75" s="51">
        <v>28</v>
      </c>
      <c r="N75" s="51">
        <v>28</v>
      </c>
      <c r="O75" s="51">
        <v>28</v>
      </c>
      <c r="P75" s="51">
        <v>28</v>
      </c>
      <c r="Q75" s="51">
        <v>28</v>
      </c>
    </row>
    <row r="76" spans="1:17" s="46" customFormat="1" ht="16" thickBot="1" x14ac:dyDescent="0.4">
      <c r="A76" s="49"/>
      <c r="B76" s="44"/>
      <c r="C76" s="44"/>
      <c r="D76" s="44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s="46" customFormat="1" ht="16" thickBot="1" x14ac:dyDescent="0.4">
      <c r="A77" s="42" t="s">
        <v>16</v>
      </c>
      <c r="B77" s="43" t="s">
        <v>17</v>
      </c>
      <c r="C77" s="43" t="s">
        <v>18</v>
      </c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7">
        <v>12</v>
      </c>
      <c r="B78" s="48" t="s">
        <v>115</v>
      </c>
      <c r="C78" s="48" t="s">
        <v>39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9"/>
      <c r="B79" s="44"/>
      <c r="C79" s="44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2" t="s">
        <v>7</v>
      </c>
      <c r="B80" s="43" t="s">
        <v>16</v>
      </c>
      <c r="C80" s="43" t="s">
        <v>21</v>
      </c>
      <c r="D80" s="43" t="s">
        <v>22</v>
      </c>
      <c r="E80" s="50" t="s">
        <v>23</v>
      </c>
      <c r="F80" s="50" t="s">
        <v>24</v>
      </c>
      <c r="G80" s="50" t="s">
        <v>25</v>
      </c>
      <c r="H80" s="50" t="s">
        <v>26</v>
      </c>
      <c r="I80" s="50" t="s">
        <v>27</v>
      </c>
      <c r="J80" s="50" t="s">
        <v>28</v>
      </c>
      <c r="K80" s="50" t="s">
        <v>29</v>
      </c>
      <c r="L80" s="50" t="s">
        <v>30</v>
      </c>
      <c r="M80" s="50" t="s">
        <v>31</v>
      </c>
      <c r="N80" s="50" t="s">
        <v>32</v>
      </c>
      <c r="O80" s="50" t="s">
        <v>33</v>
      </c>
      <c r="P80" s="50" t="s">
        <v>34</v>
      </c>
      <c r="Q80" s="50" t="s">
        <v>35</v>
      </c>
    </row>
    <row r="81" spans="1:17" s="46" customFormat="1" ht="16" thickBot="1" x14ac:dyDescent="0.4">
      <c r="A81" s="47">
        <v>67461</v>
      </c>
      <c r="B81" s="48">
        <v>12</v>
      </c>
      <c r="C81" s="48" t="s">
        <v>39</v>
      </c>
      <c r="D81" s="48">
        <v>5</v>
      </c>
      <c r="E81" s="46">
        <v>25</v>
      </c>
      <c r="F81" s="51">
        <v>21</v>
      </c>
      <c r="G81" s="51">
        <v>21</v>
      </c>
      <c r="H81" s="51">
        <v>21</v>
      </c>
      <c r="I81" s="51">
        <v>20</v>
      </c>
      <c r="J81" s="51">
        <v>22</v>
      </c>
      <c r="K81" s="51">
        <v>21</v>
      </c>
      <c r="L81" s="55">
        <v>17</v>
      </c>
      <c r="M81" s="51">
        <v>20</v>
      </c>
      <c r="N81" s="51">
        <v>21</v>
      </c>
      <c r="O81" s="51">
        <v>20</v>
      </c>
      <c r="P81" s="51">
        <v>19</v>
      </c>
      <c r="Q81" s="51">
        <v>21</v>
      </c>
    </row>
    <row r="82" spans="1:17" s="46" customFormat="1" ht="16" thickBot="1" x14ac:dyDescent="0.4">
      <c r="A82" s="47">
        <v>67461</v>
      </c>
      <c r="B82" s="48">
        <v>12</v>
      </c>
      <c r="C82" s="48" t="s">
        <v>37</v>
      </c>
      <c r="D82" s="48">
        <v>98</v>
      </c>
      <c r="E82" s="51">
        <v>23</v>
      </c>
      <c r="F82" s="51">
        <v>21</v>
      </c>
      <c r="G82" s="51">
        <v>23</v>
      </c>
      <c r="H82" s="51">
        <v>21</v>
      </c>
      <c r="I82" s="51">
        <v>22</v>
      </c>
      <c r="J82" s="51">
        <v>21</v>
      </c>
      <c r="K82" s="51">
        <v>20</v>
      </c>
      <c r="L82" s="51">
        <v>20</v>
      </c>
      <c r="M82" s="51">
        <v>20</v>
      </c>
      <c r="N82" s="51">
        <v>20</v>
      </c>
      <c r="O82" s="51">
        <v>21</v>
      </c>
      <c r="P82" s="51">
        <v>23</v>
      </c>
      <c r="Q82" s="51">
        <f>AVERAGE(E82:P82)</f>
        <v>21.25</v>
      </c>
    </row>
    <row r="83" spans="1:17" s="46" customFormat="1" ht="16" thickBot="1" x14ac:dyDescent="0.4">
      <c r="A83" s="47"/>
      <c r="B83" s="48"/>
      <c r="C83" s="48"/>
      <c r="D83" s="4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spans="1:17" s="46" customFormat="1" ht="16" thickBot="1" x14ac:dyDescent="0.4">
      <c r="A84" s="47"/>
      <c r="B84" s="48"/>
      <c r="C84" s="48"/>
      <c r="D84" s="48"/>
      <c r="E84" s="51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9"/>
      <c r="B85" s="44"/>
      <c r="C85" s="44"/>
      <c r="D85" s="44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s="46" customFormat="1" ht="16" thickBot="1" x14ac:dyDescent="0.4">
      <c r="A86" s="42" t="s">
        <v>16</v>
      </c>
      <c r="B86" s="43" t="s">
        <v>17</v>
      </c>
      <c r="C86" s="43" t="s">
        <v>18</v>
      </c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7">
        <v>12</v>
      </c>
      <c r="B87" s="48" t="s">
        <v>116</v>
      </c>
      <c r="C87" s="48" t="s">
        <v>39</v>
      </c>
      <c r="D87" s="44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9"/>
      <c r="B88" s="44"/>
      <c r="C88" s="44"/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2" t="s">
        <v>7</v>
      </c>
      <c r="B89" s="43" t="s">
        <v>16</v>
      </c>
      <c r="C89" s="43" t="s">
        <v>21</v>
      </c>
      <c r="D89" s="43" t="s">
        <v>22</v>
      </c>
      <c r="E89" s="50" t="s">
        <v>23</v>
      </c>
      <c r="F89" s="50" t="s">
        <v>24</v>
      </c>
      <c r="G89" s="50" t="s">
        <v>25</v>
      </c>
      <c r="H89" s="50" t="s">
        <v>26</v>
      </c>
      <c r="I89" s="50" t="s">
        <v>27</v>
      </c>
      <c r="J89" s="50" t="s">
        <v>28</v>
      </c>
      <c r="K89" s="50" t="s">
        <v>29</v>
      </c>
      <c r="L89" s="50" t="s">
        <v>30</v>
      </c>
      <c r="M89" s="50" t="s">
        <v>31</v>
      </c>
      <c r="N89" s="50" t="s">
        <v>32</v>
      </c>
      <c r="O89" s="50" t="s">
        <v>33</v>
      </c>
      <c r="P89" s="50" t="s">
        <v>34</v>
      </c>
      <c r="Q89" s="50" t="s">
        <v>35</v>
      </c>
    </row>
    <row r="90" spans="1:17" s="46" customFormat="1" ht="16" thickBot="1" x14ac:dyDescent="0.4">
      <c r="A90" s="47">
        <v>67461</v>
      </c>
      <c r="B90" s="48">
        <v>12</v>
      </c>
      <c r="C90" s="48" t="s">
        <v>39</v>
      </c>
      <c r="D90" s="48">
        <v>5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1</v>
      </c>
      <c r="L90" s="51">
        <v>0</v>
      </c>
      <c r="M90" s="51">
        <v>19</v>
      </c>
      <c r="N90" s="51">
        <v>19</v>
      </c>
      <c r="O90" s="51">
        <v>13</v>
      </c>
      <c r="P90" s="51">
        <v>0</v>
      </c>
      <c r="Q90" s="51">
        <v>0</v>
      </c>
    </row>
    <row r="91" spans="1:17" s="46" customFormat="1" ht="16" thickBot="1" x14ac:dyDescent="0.4">
      <c r="A91" s="47">
        <v>67461</v>
      </c>
      <c r="B91" s="48">
        <v>12</v>
      </c>
      <c r="C91" s="48" t="s">
        <v>37</v>
      </c>
      <c r="D91" s="48">
        <v>98</v>
      </c>
      <c r="E91" s="51">
        <v>23</v>
      </c>
      <c r="F91" s="51">
        <v>21</v>
      </c>
      <c r="G91" s="51">
        <v>23</v>
      </c>
      <c r="H91" s="51">
        <v>21</v>
      </c>
      <c r="I91" s="51">
        <v>22</v>
      </c>
      <c r="J91" s="51">
        <v>21</v>
      </c>
      <c r="K91" s="51">
        <v>20</v>
      </c>
      <c r="L91" s="51">
        <v>20</v>
      </c>
      <c r="M91" s="51">
        <v>20</v>
      </c>
      <c r="N91" s="51">
        <v>20</v>
      </c>
      <c r="O91" s="51">
        <v>21</v>
      </c>
      <c r="P91" s="51">
        <v>23</v>
      </c>
      <c r="Q91" s="51">
        <f>AVERAGE(E91:P91)</f>
        <v>21.25</v>
      </c>
    </row>
    <row r="92" spans="1:17" s="46" customFormat="1" ht="16" thickBot="1" x14ac:dyDescent="0.4">
      <c r="A92" s="47"/>
      <c r="B92" s="48"/>
      <c r="C92" s="48"/>
      <c r="D92" s="4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9"/>
      <c r="B94" s="44"/>
      <c r="C94" s="44"/>
      <c r="D94" s="44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s="46" customFormat="1" ht="16" thickBot="1" x14ac:dyDescent="0.4">
      <c r="A95" s="42" t="s">
        <v>16</v>
      </c>
      <c r="B95" s="43" t="s">
        <v>17</v>
      </c>
      <c r="C95" s="43" t="s">
        <v>18</v>
      </c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7">
        <v>12</v>
      </c>
      <c r="B96" s="48" t="s">
        <v>117</v>
      </c>
      <c r="C96" s="48" t="s">
        <v>39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9"/>
      <c r="B97" s="44"/>
      <c r="C97" s="44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2" t="s">
        <v>7</v>
      </c>
      <c r="B98" s="43" t="s">
        <v>16</v>
      </c>
      <c r="C98" s="43" t="s">
        <v>21</v>
      </c>
      <c r="D98" s="43" t="s">
        <v>22</v>
      </c>
      <c r="E98" s="50" t="s">
        <v>23</v>
      </c>
      <c r="F98" s="50" t="s">
        <v>24</v>
      </c>
      <c r="G98" s="50" t="s">
        <v>25</v>
      </c>
      <c r="H98" s="50" t="s">
        <v>26</v>
      </c>
      <c r="I98" s="50" t="s">
        <v>27</v>
      </c>
      <c r="J98" s="50" t="s">
        <v>28</v>
      </c>
      <c r="K98" s="50" t="s">
        <v>29</v>
      </c>
      <c r="L98" s="50" t="s">
        <v>30</v>
      </c>
      <c r="M98" s="50" t="s">
        <v>31</v>
      </c>
      <c r="N98" s="50" t="s">
        <v>32</v>
      </c>
      <c r="O98" s="50" t="s">
        <v>33</v>
      </c>
      <c r="P98" s="50" t="s">
        <v>34</v>
      </c>
      <c r="Q98" s="50" t="s">
        <v>35</v>
      </c>
    </row>
    <row r="99" spans="1:17" s="46" customFormat="1" ht="16" thickBot="1" x14ac:dyDescent="0.4">
      <c r="A99" s="47">
        <v>67461</v>
      </c>
      <c r="B99" s="48">
        <v>12</v>
      </c>
      <c r="C99" s="48" t="s">
        <v>39</v>
      </c>
      <c r="D99" s="48">
        <v>5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1</v>
      </c>
      <c r="L99" s="45">
        <v>0</v>
      </c>
      <c r="M99" s="45">
        <v>1</v>
      </c>
      <c r="N99" s="45">
        <v>1</v>
      </c>
      <c r="O99" s="45">
        <v>1</v>
      </c>
      <c r="P99" s="45">
        <v>0</v>
      </c>
      <c r="Q99" s="52" t="e">
        <f>AVERAGE(#REF!)</f>
        <v>#REF!</v>
      </c>
    </row>
    <row r="100" spans="1:17" s="46" customFormat="1" ht="16" thickBot="1" x14ac:dyDescent="0.4">
      <c r="A100" s="47">
        <v>67461</v>
      </c>
      <c r="B100" s="48">
        <v>12</v>
      </c>
      <c r="C100" s="48" t="s">
        <v>37</v>
      </c>
      <c r="D100" s="48">
        <v>98</v>
      </c>
      <c r="E100" s="51">
        <v>23</v>
      </c>
      <c r="F100" s="51">
        <v>21</v>
      </c>
      <c r="G100" s="51">
        <v>23</v>
      </c>
      <c r="H100" s="51">
        <v>21</v>
      </c>
      <c r="I100" s="51">
        <v>22</v>
      </c>
      <c r="J100" s="51">
        <v>21</v>
      </c>
      <c r="K100" s="51">
        <v>20</v>
      </c>
      <c r="L100" s="51">
        <v>20</v>
      </c>
      <c r="M100" s="51">
        <v>20</v>
      </c>
      <c r="N100" s="51">
        <v>20</v>
      </c>
      <c r="O100" s="51">
        <v>21</v>
      </c>
      <c r="P100" s="51">
        <v>23</v>
      </c>
      <c r="Q100" s="52">
        <f>AVERAGE(E100:P100)</f>
        <v>21.25</v>
      </c>
    </row>
    <row r="101" spans="1:17" s="46" customFormat="1" ht="16" thickBot="1" x14ac:dyDescent="0.4">
      <c r="A101" s="47"/>
      <c r="B101" s="48"/>
      <c r="C101" s="48"/>
      <c r="D101" s="48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9"/>
      <c r="B103" s="44"/>
      <c r="C103" s="44"/>
      <c r="D103" s="44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</row>
    <row r="104" spans="1:17" s="46" customFormat="1" ht="16" thickBot="1" x14ac:dyDescent="0.4">
      <c r="A104" s="42" t="s">
        <v>16</v>
      </c>
      <c r="B104" s="43" t="s">
        <v>17</v>
      </c>
      <c r="C104" s="43" t="s">
        <v>18</v>
      </c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7">
        <v>12</v>
      </c>
      <c r="B105" s="48" t="s">
        <v>118</v>
      </c>
      <c r="C105" s="48" t="s">
        <v>39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9"/>
      <c r="B106" s="44"/>
      <c r="C106" s="44"/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2" t="s">
        <v>7</v>
      </c>
      <c r="B107" s="43" t="s">
        <v>16</v>
      </c>
      <c r="C107" s="43" t="s">
        <v>21</v>
      </c>
      <c r="D107" s="43" t="s">
        <v>22</v>
      </c>
      <c r="E107" s="50" t="s">
        <v>23</v>
      </c>
      <c r="F107" s="50" t="s">
        <v>24</v>
      </c>
      <c r="G107" s="50" t="s">
        <v>25</v>
      </c>
      <c r="H107" s="50" t="s">
        <v>26</v>
      </c>
      <c r="I107" s="50" t="s">
        <v>27</v>
      </c>
      <c r="J107" s="50" t="s">
        <v>28</v>
      </c>
      <c r="K107" s="50" t="s">
        <v>29</v>
      </c>
      <c r="L107" s="50" t="s">
        <v>30</v>
      </c>
      <c r="M107" s="50" t="s">
        <v>31</v>
      </c>
      <c r="N107" s="50" t="s">
        <v>32</v>
      </c>
      <c r="O107" s="50" t="s">
        <v>33</v>
      </c>
      <c r="P107" s="50" t="s">
        <v>34</v>
      </c>
      <c r="Q107" s="50" t="s">
        <v>35</v>
      </c>
    </row>
    <row r="108" spans="1:17" s="46" customFormat="1" ht="16" thickBot="1" x14ac:dyDescent="0.4">
      <c r="A108" s="47">
        <v>67461</v>
      </c>
      <c r="B108" s="48">
        <v>12</v>
      </c>
      <c r="C108" s="48" t="s">
        <v>39</v>
      </c>
      <c r="D108" s="48">
        <v>5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2">
        <f>AVERAGE(E108:P108)</f>
        <v>0</v>
      </c>
    </row>
    <row r="109" spans="1:17" s="46" customFormat="1" ht="16" thickBot="1" x14ac:dyDescent="0.4">
      <c r="A109" s="47">
        <v>67461</v>
      </c>
      <c r="B109" s="48">
        <v>12</v>
      </c>
      <c r="C109" s="48" t="s">
        <v>37</v>
      </c>
      <c r="D109" s="48">
        <v>98</v>
      </c>
      <c r="E109" s="51">
        <v>23</v>
      </c>
      <c r="F109" s="51">
        <v>21</v>
      </c>
      <c r="G109" s="51">
        <v>23</v>
      </c>
      <c r="H109" s="51">
        <v>21</v>
      </c>
      <c r="I109" s="51">
        <v>22</v>
      </c>
      <c r="J109" s="51">
        <v>21</v>
      </c>
      <c r="K109" s="51">
        <v>20</v>
      </c>
      <c r="L109" s="51">
        <v>20</v>
      </c>
      <c r="M109" s="51">
        <v>20</v>
      </c>
      <c r="N109" s="51">
        <v>20</v>
      </c>
      <c r="O109" s="51">
        <v>21</v>
      </c>
      <c r="P109" s="51">
        <v>23</v>
      </c>
      <c r="Q109" s="52">
        <v>21</v>
      </c>
    </row>
    <row r="110" spans="1:17" s="46" customFormat="1" ht="16" thickBot="1" x14ac:dyDescent="0.4">
      <c r="A110" s="47"/>
      <c r="B110" s="48"/>
      <c r="C110" s="48"/>
      <c r="D110" s="48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9"/>
      <c r="B112" s="44"/>
      <c r="C112" s="44"/>
      <c r="D112" s="44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s="46" customFormat="1" ht="16" thickBot="1" x14ac:dyDescent="0.4">
      <c r="A113" s="42" t="s">
        <v>16</v>
      </c>
      <c r="B113" s="43" t="s">
        <v>17</v>
      </c>
      <c r="C113" s="43" t="s">
        <v>18</v>
      </c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7">
        <v>14</v>
      </c>
      <c r="B114" s="48" t="s">
        <v>58</v>
      </c>
      <c r="C114" s="48" t="s">
        <v>39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9"/>
      <c r="B115" s="44"/>
      <c r="C115" s="44"/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2" t="s">
        <v>7</v>
      </c>
      <c r="B116" s="43" t="s">
        <v>16</v>
      </c>
      <c r="C116" s="43" t="s">
        <v>21</v>
      </c>
      <c r="D116" s="43" t="s">
        <v>22</v>
      </c>
      <c r="E116" s="50" t="s">
        <v>23</v>
      </c>
      <c r="F116" s="50" t="s">
        <v>24</v>
      </c>
      <c r="G116" s="50" t="s">
        <v>25</v>
      </c>
      <c r="H116" s="50" t="s">
        <v>26</v>
      </c>
      <c r="I116" s="50" t="s">
        <v>27</v>
      </c>
      <c r="J116" s="50" t="s">
        <v>28</v>
      </c>
      <c r="K116" s="50" t="s">
        <v>29</v>
      </c>
      <c r="L116" s="50" t="s">
        <v>30</v>
      </c>
      <c r="M116" s="50" t="s">
        <v>31</v>
      </c>
      <c r="N116" s="50" t="s">
        <v>32</v>
      </c>
      <c r="O116" s="50" t="s">
        <v>33</v>
      </c>
      <c r="P116" s="50" t="s">
        <v>34</v>
      </c>
      <c r="Q116" s="50" t="s">
        <v>35</v>
      </c>
    </row>
    <row r="117" spans="1:17" s="46" customFormat="1" ht="16" thickBot="1" x14ac:dyDescent="0.4">
      <c r="A117" s="47">
        <v>67461</v>
      </c>
      <c r="B117" s="48">
        <v>14</v>
      </c>
      <c r="C117" s="48" t="s">
        <v>39</v>
      </c>
      <c r="D117" s="48">
        <v>5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f>AVERAGE(E117:P117)</f>
        <v>0</v>
      </c>
    </row>
    <row r="118" spans="1:17" s="46" customFormat="1" ht="16" thickBot="1" x14ac:dyDescent="0.4">
      <c r="A118" s="47">
        <v>67461</v>
      </c>
      <c r="B118" s="48">
        <v>14</v>
      </c>
      <c r="C118" s="48" t="s">
        <v>37</v>
      </c>
      <c r="D118" s="48">
        <v>98</v>
      </c>
      <c r="E118" s="90">
        <v>23</v>
      </c>
      <c r="F118" s="90">
        <v>21</v>
      </c>
      <c r="G118" s="90">
        <v>23</v>
      </c>
      <c r="H118" s="90">
        <v>21</v>
      </c>
      <c r="I118" s="90">
        <v>22</v>
      </c>
      <c r="J118" s="90">
        <v>21</v>
      </c>
      <c r="K118" s="90">
        <v>20</v>
      </c>
      <c r="L118" s="90">
        <v>20</v>
      </c>
      <c r="M118" s="90">
        <v>20</v>
      </c>
      <c r="N118" s="90">
        <v>20</v>
      </c>
      <c r="O118" s="90">
        <v>21</v>
      </c>
      <c r="P118" s="90">
        <v>23</v>
      </c>
      <c r="Q118" s="51">
        <f>AVERAGE(E118:P118)</f>
        <v>21.25</v>
      </c>
    </row>
    <row r="119" spans="1:17" s="46" customFormat="1" ht="16" thickBot="1" x14ac:dyDescent="0.4">
      <c r="A119" s="47"/>
      <c r="B119" s="48"/>
      <c r="C119" s="48"/>
      <c r="D119" s="48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9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</row>
    <row r="122" spans="1:17" s="46" customFormat="1" ht="16" thickBot="1" x14ac:dyDescent="0.4">
      <c r="A122" s="42" t="s">
        <v>16</v>
      </c>
      <c r="B122" s="43" t="s">
        <v>17</v>
      </c>
      <c r="C122" s="43" t="s">
        <v>18</v>
      </c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7">
        <v>15</v>
      </c>
      <c r="B123" s="48" t="s">
        <v>59</v>
      </c>
      <c r="C123" s="48" t="s">
        <v>39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9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2" t="s">
        <v>7</v>
      </c>
      <c r="B125" s="43" t="s">
        <v>16</v>
      </c>
      <c r="C125" s="43" t="s">
        <v>21</v>
      </c>
      <c r="D125" s="43" t="s">
        <v>22</v>
      </c>
      <c r="E125" s="50" t="s">
        <v>23</v>
      </c>
      <c r="F125" s="50" t="s">
        <v>24</v>
      </c>
      <c r="G125" s="50" t="s">
        <v>25</v>
      </c>
      <c r="H125" s="50" t="s">
        <v>26</v>
      </c>
      <c r="I125" s="50" t="s">
        <v>27</v>
      </c>
      <c r="J125" s="50" t="s">
        <v>28</v>
      </c>
      <c r="K125" s="50" t="s">
        <v>29</v>
      </c>
      <c r="L125" s="50" t="s">
        <v>30</v>
      </c>
      <c r="M125" s="50" t="s">
        <v>31</v>
      </c>
      <c r="N125" s="50" t="s">
        <v>32</v>
      </c>
      <c r="O125" s="50" t="s">
        <v>33</v>
      </c>
      <c r="P125" s="50" t="s">
        <v>34</v>
      </c>
      <c r="Q125" s="50" t="s">
        <v>35</v>
      </c>
    </row>
    <row r="126" spans="1:17" s="46" customFormat="1" ht="16" thickBot="1" x14ac:dyDescent="0.4">
      <c r="A126" s="47">
        <v>67461</v>
      </c>
      <c r="B126" s="48">
        <v>15</v>
      </c>
      <c r="C126" s="48" t="s">
        <v>39</v>
      </c>
      <c r="D126" s="48">
        <v>5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f>AVERAGE(E126:P126)</f>
        <v>0</v>
      </c>
    </row>
    <row r="127" spans="1:17" s="46" customFormat="1" ht="16" thickBot="1" x14ac:dyDescent="0.4">
      <c r="A127" s="47">
        <v>67461</v>
      </c>
      <c r="B127" s="48">
        <v>15</v>
      </c>
      <c r="C127" s="48" t="s">
        <v>37</v>
      </c>
      <c r="D127" s="48">
        <v>98</v>
      </c>
      <c r="E127" s="51">
        <v>23</v>
      </c>
      <c r="F127" s="51">
        <v>21</v>
      </c>
      <c r="G127" s="55">
        <v>22</v>
      </c>
      <c r="H127" s="51">
        <v>21</v>
      </c>
      <c r="I127" s="51">
        <v>21</v>
      </c>
      <c r="J127" s="51">
        <v>20</v>
      </c>
      <c r="K127" s="51">
        <v>19</v>
      </c>
      <c r="L127" s="51">
        <v>20</v>
      </c>
      <c r="M127" s="51">
        <v>20</v>
      </c>
      <c r="N127" s="51">
        <v>20</v>
      </c>
      <c r="O127" s="55">
        <v>21</v>
      </c>
      <c r="P127" s="51">
        <v>24</v>
      </c>
      <c r="Q127" s="51">
        <f t="shared" ref="Q127" si="0">AVERAGE(E127:P127)</f>
        <v>21</v>
      </c>
    </row>
    <row r="128" spans="1:17" s="46" customFormat="1" ht="16" thickBot="1" x14ac:dyDescent="0.4">
      <c r="A128" s="47"/>
      <c r="B128" s="48"/>
      <c r="C128" s="48"/>
      <c r="D128" s="4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1"/>
    </row>
    <row r="129" spans="1:18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8" s="46" customFormat="1" ht="16" thickBot="1" x14ac:dyDescent="0.4">
      <c r="A130" s="53"/>
      <c r="B130" s="54"/>
      <c r="C130" s="54"/>
      <c r="D130" s="54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</row>
    <row r="131" spans="1:18" s="46" customFormat="1" ht="16" thickBot="1" x14ac:dyDescent="0.4">
      <c r="A131" s="42" t="s">
        <v>16</v>
      </c>
      <c r="B131" s="43" t="s">
        <v>17</v>
      </c>
      <c r="C131" s="43" t="s">
        <v>18</v>
      </c>
      <c r="D131" s="44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spans="1:18" s="46" customFormat="1" ht="16" thickBot="1" x14ac:dyDescent="0.4">
      <c r="A132" s="47">
        <v>16</v>
      </c>
      <c r="B132" s="48" t="s">
        <v>119</v>
      </c>
      <c r="C132" s="48" t="s">
        <v>39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8" s="46" customFormat="1" ht="16" thickBot="1" x14ac:dyDescent="0.4">
      <c r="A133" s="49"/>
      <c r="B133" s="44"/>
      <c r="C133" s="44"/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8" s="46" customFormat="1" ht="16" thickBot="1" x14ac:dyDescent="0.4">
      <c r="A134" s="42" t="s">
        <v>7</v>
      </c>
      <c r="B134" s="43" t="s">
        <v>16</v>
      </c>
      <c r="C134" s="43" t="s">
        <v>21</v>
      </c>
      <c r="D134" s="43" t="s">
        <v>22</v>
      </c>
      <c r="E134" s="50" t="s">
        <v>23</v>
      </c>
      <c r="F134" s="50" t="s">
        <v>24</v>
      </c>
      <c r="G134" s="50" t="s">
        <v>25</v>
      </c>
      <c r="H134" s="50" t="s">
        <v>26</v>
      </c>
      <c r="I134" s="50" t="s">
        <v>27</v>
      </c>
      <c r="J134" s="50" t="s">
        <v>28</v>
      </c>
      <c r="K134" s="50" t="s">
        <v>29</v>
      </c>
      <c r="L134" s="50" t="s">
        <v>30</v>
      </c>
      <c r="M134" s="50" t="s">
        <v>31</v>
      </c>
      <c r="N134" s="50" t="s">
        <v>32</v>
      </c>
      <c r="O134" s="50" t="s">
        <v>33</v>
      </c>
      <c r="P134" s="50" t="s">
        <v>34</v>
      </c>
      <c r="Q134" s="50" t="s">
        <v>35</v>
      </c>
    </row>
    <row r="135" spans="1:18" s="46" customFormat="1" ht="16" thickBot="1" x14ac:dyDescent="0.4">
      <c r="A135" s="47">
        <v>67461</v>
      </c>
      <c r="B135" s="48">
        <v>16</v>
      </c>
      <c r="C135" s="48" t="s">
        <v>39</v>
      </c>
      <c r="D135" s="48">
        <v>5</v>
      </c>
      <c r="E135" s="51">
        <v>28</v>
      </c>
      <c r="F135" s="51">
        <v>27</v>
      </c>
      <c r="G135" s="51">
        <v>28</v>
      </c>
      <c r="H135" s="51">
        <v>23</v>
      </c>
      <c r="I135" s="51">
        <v>5</v>
      </c>
      <c r="J135" s="51">
        <v>0</v>
      </c>
      <c r="K135" s="51">
        <v>1</v>
      </c>
      <c r="L135" s="55">
        <v>0</v>
      </c>
      <c r="M135" s="51">
        <v>2</v>
      </c>
      <c r="N135" s="51">
        <v>14</v>
      </c>
      <c r="O135" s="51">
        <v>25</v>
      </c>
      <c r="P135" s="51">
        <v>27</v>
      </c>
      <c r="Q135" s="51">
        <f>SUM(D135:P135)</f>
        <v>185</v>
      </c>
      <c r="R135" s="90"/>
    </row>
    <row r="136" spans="1:18" s="46" customFormat="1" ht="16" thickBot="1" x14ac:dyDescent="0.4">
      <c r="A136" s="47">
        <v>67461</v>
      </c>
      <c r="B136" s="48">
        <v>16</v>
      </c>
      <c r="C136" s="48" t="s">
        <v>37</v>
      </c>
      <c r="D136" s="48">
        <v>98</v>
      </c>
      <c r="E136" s="106">
        <v>28</v>
      </c>
      <c r="F136" s="106">
        <v>28</v>
      </c>
      <c r="G136" s="106">
        <v>28</v>
      </c>
      <c r="H136" s="106">
        <v>28</v>
      </c>
      <c r="I136" s="106">
        <v>28</v>
      </c>
      <c r="J136" s="106">
        <v>28</v>
      </c>
      <c r="K136" s="106">
        <v>28</v>
      </c>
      <c r="L136" s="106">
        <v>28</v>
      </c>
      <c r="M136" s="106">
        <v>28</v>
      </c>
      <c r="N136" s="106">
        <v>28</v>
      </c>
      <c r="O136" s="106">
        <v>28</v>
      </c>
      <c r="P136" s="106">
        <v>28</v>
      </c>
      <c r="Q136" s="106">
        <v>28</v>
      </c>
    </row>
    <row r="137" spans="1:18" s="46" customFormat="1" ht="16" thickBot="1" x14ac:dyDescent="0.4">
      <c r="A137" s="47"/>
      <c r="B137" s="48"/>
      <c r="C137" s="48"/>
      <c r="D137" s="4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</row>
    <row r="138" spans="1:18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8" s="46" customFormat="1" ht="16" thickBot="1" x14ac:dyDescent="0.4">
      <c r="A139" s="53"/>
      <c r="B139" s="54"/>
      <c r="C139" s="54"/>
      <c r="D139" s="54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</row>
    <row r="140" spans="1:18" s="46" customFormat="1" ht="16" thickBot="1" x14ac:dyDescent="0.4">
      <c r="A140" s="42" t="s">
        <v>16</v>
      </c>
      <c r="B140" s="43" t="s">
        <v>17</v>
      </c>
      <c r="C140" s="43" t="s">
        <v>18</v>
      </c>
      <c r="D140" s="44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spans="1:18" s="46" customFormat="1" ht="16" thickBot="1" x14ac:dyDescent="0.4">
      <c r="A141" s="47">
        <v>16</v>
      </c>
      <c r="B141" s="48" t="s">
        <v>120</v>
      </c>
      <c r="C141" s="48" t="s">
        <v>39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8" s="46" customFormat="1" ht="16" thickBot="1" x14ac:dyDescent="0.4">
      <c r="A142" s="49"/>
      <c r="B142" s="44"/>
      <c r="C142" s="44"/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8" s="46" customFormat="1" ht="16" thickBot="1" x14ac:dyDescent="0.4">
      <c r="A143" s="42" t="s">
        <v>7</v>
      </c>
      <c r="B143" s="43" t="s">
        <v>16</v>
      </c>
      <c r="C143" s="43" t="s">
        <v>21</v>
      </c>
      <c r="D143" s="43" t="s">
        <v>22</v>
      </c>
      <c r="E143" s="50" t="s">
        <v>23</v>
      </c>
      <c r="F143" s="50" t="s">
        <v>24</v>
      </c>
      <c r="G143" s="50" t="s">
        <v>25</v>
      </c>
      <c r="H143" s="50" t="s">
        <v>26</v>
      </c>
      <c r="I143" s="50" t="s">
        <v>27</v>
      </c>
      <c r="J143" s="50" t="s">
        <v>28</v>
      </c>
      <c r="K143" s="50" t="s">
        <v>29</v>
      </c>
      <c r="L143" s="50" t="s">
        <v>30</v>
      </c>
      <c r="M143" s="50" t="s">
        <v>31</v>
      </c>
      <c r="N143" s="50" t="s">
        <v>32</v>
      </c>
      <c r="O143" s="50" t="s">
        <v>33</v>
      </c>
      <c r="P143" s="50" t="s">
        <v>34</v>
      </c>
      <c r="Q143" s="50" t="s">
        <v>35</v>
      </c>
    </row>
    <row r="144" spans="1:18" s="46" customFormat="1" ht="16" thickBot="1" x14ac:dyDescent="0.4">
      <c r="A144" s="47">
        <v>67461</v>
      </c>
      <c r="B144" s="48">
        <v>16</v>
      </c>
      <c r="C144" s="48" t="s">
        <v>39</v>
      </c>
      <c r="D144" s="48">
        <v>5</v>
      </c>
      <c r="E144" s="51">
        <v>28</v>
      </c>
      <c r="F144" s="51">
        <v>27</v>
      </c>
      <c r="G144" s="51">
        <v>28</v>
      </c>
      <c r="H144" s="51">
        <v>20</v>
      </c>
      <c r="I144" s="51">
        <v>3</v>
      </c>
      <c r="J144" s="51">
        <v>0</v>
      </c>
      <c r="K144" s="51">
        <v>1</v>
      </c>
      <c r="L144" s="55">
        <v>0</v>
      </c>
      <c r="M144" s="51">
        <v>2</v>
      </c>
      <c r="N144" s="51">
        <v>13</v>
      </c>
      <c r="O144" s="51">
        <v>25</v>
      </c>
      <c r="P144" s="51">
        <v>27</v>
      </c>
      <c r="Q144" s="51">
        <f>SUM(E144:P144)</f>
        <v>174</v>
      </c>
      <c r="R144" s="90"/>
    </row>
    <row r="145" spans="1:17" s="46" customFormat="1" ht="16" thickBot="1" x14ac:dyDescent="0.4">
      <c r="A145" s="47">
        <v>67461</v>
      </c>
      <c r="B145" s="48">
        <v>16</v>
      </c>
      <c r="C145" s="48" t="s">
        <v>37</v>
      </c>
      <c r="D145" s="48">
        <v>98</v>
      </c>
      <c r="E145" s="51">
        <v>28</v>
      </c>
      <c r="F145" s="51">
        <v>28</v>
      </c>
      <c r="G145" s="51">
        <v>28</v>
      </c>
      <c r="H145" s="51">
        <v>28</v>
      </c>
      <c r="I145" s="51">
        <v>28</v>
      </c>
      <c r="J145" s="51">
        <v>28</v>
      </c>
      <c r="K145" s="51">
        <v>28</v>
      </c>
      <c r="L145" s="51">
        <v>28</v>
      </c>
      <c r="M145" s="51">
        <v>28</v>
      </c>
      <c r="N145" s="51">
        <v>28</v>
      </c>
      <c r="O145" s="51">
        <v>28</v>
      </c>
      <c r="P145" s="51">
        <v>28</v>
      </c>
      <c r="Q145" s="51">
        <f>AVERAGE(E145:P145)</f>
        <v>28</v>
      </c>
    </row>
    <row r="146" spans="1:17" s="46" customFormat="1" ht="16" thickBot="1" x14ac:dyDescent="0.4">
      <c r="A146" s="47"/>
      <c r="B146" s="48"/>
      <c r="C146" s="48"/>
      <c r="D146" s="48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53"/>
      <c r="B148" s="54"/>
      <c r="C148" s="54"/>
      <c r="D148" s="54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s="46" customFormat="1" ht="16" thickBot="1" x14ac:dyDescent="0.4">
      <c r="A149" s="42" t="s">
        <v>16</v>
      </c>
      <c r="B149" s="43" t="s">
        <v>17</v>
      </c>
      <c r="C149" s="43" t="s">
        <v>18</v>
      </c>
      <c r="D149" s="44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s="46" customFormat="1" ht="16" thickBot="1" x14ac:dyDescent="0.4">
      <c r="A150" s="47">
        <v>16</v>
      </c>
      <c r="B150" s="48" t="s">
        <v>121</v>
      </c>
      <c r="C150" s="48" t="s">
        <v>39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9"/>
      <c r="B151" s="44"/>
      <c r="C151" s="44"/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2" t="s">
        <v>7</v>
      </c>
      <c r="B152" s="43" t="s">
        <v>16</v>
      </c>
      <c r="C152" s="43" t="s">
        <v>21</v>
      </c>
      <c r="D152" s="43" t="s">
        <v>22</v>
      </c>
      <c r="E152" s="50" t="s">
        <v>23</v>
      </c>
      <c r="F152" s="50" t="s">
        <v>24</v>
      </c>
      <c r="G152" s="50" t="s">
        <v>25</v>
      </c>
      <c r="H152" s="50" t="s">
        <v>26</v>
      </c>
      <c r="I152" s="50" t="s">
        <v>27</v>
      </c>
      <c r="J152" s="50" t="s">
        <v>28</v>
      </c>
      <c r="K152" s="50" t="s">
        <v>29</v>
      </c>
      <c r="L152" s="50" t="s">
        <v>30</v>
      </c>
      <c r="M152" s="50" t="s">
        <v>31</v>
      </c>
      <c r="N152" s="50" t="s">
        <v>32</v>
      </c>
      <c r="O152" s="50" t="s">
        <v>33</v>
      </c>
      <c r="P152" s="50" t="s">
        <v>34</v>
      </c>
      <c r="Q152" s="50" t="s">
        <v>35</v>
      </c>
    </row>
    <row r="153" spans="1:17" s="46" customFormat="1" ht="16" thickBot="1" x14ac:dyDescent="0.4">
      <c r="A153" s="47">
        <v>67461</v>
      </c>
      <c r="B153" s="48">
        <v>16</v>
      </c>
      <c r="C153" s="48" t="s">
        <v>39</v>
      </c>
      <c r="D153" s="48">
        <v>5</v>
      </c>
      <c r="E153" s="51">
        <v>26</v>
      </c>
      <c r="F153" s="51">
        <v>25</v>
      </c>
      <c r="G153" s="51">
        <v>26</v>
      </c>
      <c r="H153" s="51">
        <v>8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5</v>
      </c>
      <c r="O153" s="51">
        <v>22</v>
      </c>
      <c r="P153" s="51">
        <v>25</v>
      </c>
      <c r="Q153" s="51">
        <v>119</v>
      </c>
    </row>
    <row r="154" spans="1:17" s="46" customFormat="1" ht="16" thickBot="1" x14ac:dyDescent="0.4">
      <c r="A154" s="47">
        <v>67461</v>
      </c>
      <c r="B154" s="48">
        <v>16</v>
      </c>
      <c r="C154" s="48" t="s">
        <v>37</v>
      </c>
      <c r="D154" s="48">
        <v>98</v>
      </c>
      <c r="E154" s="51">
        <v>28</v>
      </c>
      <c r="F154" s="55">
        <v>28</v>
      </c>
      <c r="G154" s="51">
        <v>28</v>
      </c>
      <c r="H154" s="51">
        <v>28</v>
      </c>
      <c r="I154" s="55">
        <v>28</v>
      </c>
      <c r="J154" s="51">
        <v>28</v>
      </c>
      <c r="K154" s="51">
        <v>28</v>
      </c>
      <c r="L154" s="51">
        <v>28</v>
      </c>
      <c r="M154" s="51">
        <v>28</v>
      </c>
      <c r="N154" s="51">
        <v>28</v>
      </c>
      <c r="O154" s="51">
        <v>28</v>
      </c>
      <c r="P154" s="51">
        <v>28</v>
      </c>
      <c r="Q154" s="51">
        <v>28</v>
      </c>
    </row>
    <row r="155" spans="1:17" s="46" customFormat="1" ht="16" thickBot="1" x14ac:dyDescent="0.4">
      <c r="A155" s="47"/>
      <c r="B155" s="48"/>
      <c r="C155" s="48"/>
      <c r="D155" s="48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53"/>
      <c r="B157" s="54"/>
      <c r="C157" s="54"/>
      <c r="D157" s="54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</row>
    <row r="158" spans="1:17" s="46" customFormat="1" ht="16" thickBot="1" x14ac:dyDescent="0.4">
      <c r="A158" s="42" t="s">
        <v>16</v>
      </c>
      <c r="B158" s="43" t="s">
        <v>17</v>
      </c>
      <c r="C158" s="43" t="s">
        <v>18</v>
      </c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spans="1:17" s="46" customFormat="1" ht="16" thickBot="1" x14ac:dyDescent="0.4">
      <c r="A159" s="47">
        <v>16</v>
      </c>
      <c r="B159" s="48" t="s">
        <v>122</v>
      </c>
      <c r="C159" s="48" t="s">
        <v>39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9"/>
      <c r="B160" s="44"/>
      <c r="C160" s="44"/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8" s="46" customFormat="1" ht="16" thickBot="1" x14ac:dyDescent="0.4">
      <c r="A161" s="42" t="s">
        <v>7</v>
      </c>
      <c r="B161" s="43" t="s">
        <v>16</v>
      </c>
      <c r="C161" s="43" t="s">
        <v>21</v>
      </c>
      <c r="D161" s="43" t="s">
        <v>22</v>
      </c>
      <c r="E161" s="50" t="s">
        <v>23</v>
      </c>
      <c r="F161" s="50" t="s">
        <v>24</v>
      </c>
      <c r="G161" s="50" t="s">
        <v>25</v>
      </c>
      <c r="H161" s="50" t="s">
        <v>26</v>
      </c>
      <c r="I161" s="50" t="s">
        <v>27</v>
      </c>
      <c r="J161" s="50" t="s">
        <v>28</v>
      </c>
      <c r="K161" s="50" t="s">
        <v>29</v>
      </c>
      <c r="L161" s="50" t="s">
        <v>30</v>
      </c>
      <c r="M161" s="50" t="s">
        <v>31</v>
      </c>
      <c r="N161" s="50" t="s">
        <v>32</v>
      </c>
      <c r="O161" s="50" t="s">
        <v>33</v>
      </c>
      <c r="P161" s="50" t="s">
        <v>34</v>
      </c>
      <c r="Q161" s="50" t="s">
        <v>35</v>
      </c>
    </row>
    <row r="162" spans="1:18" s="46" customFormat="1" ht="16" thickBot="1" x14ac:dyDescent="0.4">
      <c r="A162" s="47">
        <v>67461</v>
      </c>
      <c r="B162" s="48">
        <v>16</v>
      </c>
      <c r="C162" s="48" t="s">
        <v>39</v>
      </c>
      <c r="D162" s="48">
        <v>5</v>
      </c>
      <c r="E162" s="52">
        <v>25</v>
      </c>
      <c r="F162" s="52">
        <v>24</v>
      </c>
      <c r="G162" s="52">
        <v>24</v>
      </c>
      <c r="H162" s="52">
        <v>3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1</v>
      </c>
      <c r="O162" s="52">
        <v>16</v>
      </c>
      <c r="P162" s="52">
        <v>25</v>
      </c>
      <c r="Q162" s="52">
        <f>SUM(E162:P162)</f>
        <v>118</v>
      </c>
      <c r="R162" s="90"/>
    </row>
    <row r="163" spans="1:18" s="46" customFormat="1" ht="16" thickBot="1" x14ac:dyDescent="0.4">
      <c r="A163" s="47">
        <v>67461</v>
      </c>
      <c r="B163" s="48">
        <v>16</v>
      </c>
      <c r="C163" s="48" t="s">
        <v>37</v>
      </c>
      <c r="D163" s="48">
        <v>98</v>
      </c>
      <c r="E163" s="51">
        <v>28</v>
      </c>
      <c r="F163" s="55">
        <v>28</v>
      </c>
      <c r="G163" s="51">
        <v>28</v>
      </c>
      <c r="H163" s="51">
        <v>28</v>
      </c>
      <c r="I163" s="55">
        <v>28</v>
      </c>
      <c r="J163" s="51">
        <v>28</v>
      </c>
      <c r="K163" s="51">
        <v>28</v>
      </c>
      <c r="L163" s="51">
        <v>28</v>
      </c>
      <c r="M163" s="51">
        <v>28</v>
      </c>
      <c r="N163" s="51">
        <v>28</v>
      </c>
      <c r="O163" s="51">
        <v>28</v>
      </c>
      <c r="P163" s="51">
        <v>28</v>
      </c>
      <c r="Q163" s="51">
        <v>28</v>
      </c>
    </row>
    <row r="164" spans="1:18" s="46" customFormat="1" ht="16" thickBot="1" x14ac:dyDescent="0.4">
      <c r="A164" s="47"/>
      <c r="B164" s="48"/>
      <c r="C164" s="48"/>
      <c r="D164" s="48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</row>
    <row r="165" spans="1:18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8" s="46" customFormat="1" ht="16" thickBot="1" x14ac:dyDescent="0.4">
      <c r="A166" s="53"/>
      <c r="B166" s="54"/>
      <c r="C166" s="54"/>
      <c r="D166" s="54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</row>
    <row r="167" spans="1:18" s="46" customFormat="1" ht="16" thickBot="1" x14ac:dyDescent="0.4">
      <c r="A167" s="42" t="s">
        <v>16</v>
      </c>
      <c r="B167" s="43" t="s">
        <v>17</v>
      </c>
      <c r="C167" s="43" t="s">
        <v>18</v>
      </c>
      <c r="D167" s="44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8" s="46" customFormat="1" ht="16" thickBot="1" x14ac:dyDescent="0.4">
      <c r="A168" s="47">
        <v>16</v>
      </c>
      <c r="B168" s="48" t="s">
        <v>123</v>
      </c>
      <c r="C168" s="48" t="s">
        <v>39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8" s="46" customFormat="1" ht="16" thickBot="1" x14ac:dyDescent="0.4">
      <c r="A169" s="49"/>
      <c r="B169" s="44"/>
      <c r="C169" s="44"/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8" s="46" customFormat="1" ht="16" thickBot="1" x14ac:dyDescent="0.4">
      <c r="A170" s="42" t="s">
        <v>7</v>
      </c>
      <c r="B170" s="43" t="s">
        <v>16</v>
      </c>
      <c r="C170" s="43" t="s">
        <v>21</v>
      </c>
      <c r="D170" s="43" t="s">
        <v>22</v>
      </c>
      <c r="E170" s="50" t="s">
        <v>23</v>
      </c>
      <c r="F170" s="50" t="s">
        <v>24</v>
      </c>
      <c r="G170" s="50" t="s">
        <v>25</v>
      </c>
      <c r="H170" s="50" t="s">
        <v>26</v>
      </c>
      <c r="I170" s="50" t="s">
        <v>27</v>
      </c>
      <c r="J170" s="50" t="s">
        <v>28</v>
      </c>
      <c r="K170" s="50" t="s">
        <v>29</v>
      </c>
      <c r="L170" s="50" t="s">
        <v>30</v>
      </c>
      <c r="M170" s="50" t="s">
        <v>31</v>
      </c>
      <c r="N170" s="50" t="s">
        <v>32</v>
      </c>
      <c r="O170" s="50" t="s">
        <v>33</v>
      </c>
      <c r="P170" s="50" t="s">
        <v>34</v>
      </c>
      <c r="Q170" s="50" t="s">
        <v>35</v>
      </c>
    </row>
    <row r="171" spans="1:18" s="46" customFormat="1" ht="16" thickBot="1" x14ac:dyDescent="0.4">
      <c r="A171" s="47">
        <v>67461</v>
      </c>
      <c r="B171" s="48">
        <v>16</v>
      </c>
      <c r="C171" s="48" t="s">
        <v>39</v>
      </c>
      <c r="D171" s="48">
        <v>5</v>
      </c>
      <c r="E171" s="52">
        <v>25</v>
      </c>
      <c r="F171" s="52">
        <v>25</v>
      </c>
      <c r="G171" s="52">
        <v>20</v>
      </c>
      <c r="H171" s="52">
        <v>2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6</v>
      </c>
      <c r="P171" s="52">
        <v>26</v>
      </c>
      <c r="Q171" s="52">
        <f>SUM(E171:P171)</f>
        <v>104</v>
      </c>
      <c r="R171" s="90"/>
    </row>
    <row r="172" spans="1:18" s="46" customFormat="1" ht="16" thickBot="1" x14ac:dyDescent="0.4">
      <c r="A172" s="47">
        <v>67461</v>
      </c>
      <c r="B172" s="48">
        <v>16</v>
      </c>
      <c r="C172" s="48" t="s">
        <v>37</v>
      </c>
      <c r="D172" s="48">
        <v>98</v>
      </c>
      <c r="E172" s="51">
        <v>28</v>
      </c>
      <c r="F172" s="55">
        <v>28</v>
      </c>
      <c r="G172" s="51">
        <v>28</v>
      </c>
      <c r="H172" s="51">
        <v>28</v>
      </c>
      <c r="I172" s="55">
        <v>28</v>
      </c>
      <c r="J172" s="51">
        <v>28</v>
      </c>
      <c r="K172" s="51">
        <v>28</v>
      </c>
      <c r="L172" s="51">
        <v>28</v>
      </c>
      <c r="M172" s="51">
        <v>28</v>
      </c>
      <c r="N172" s="51">
        <v>28</v>
      </c>
      <c r="O172" s="51">
        <v>28</v>
      </c>
      <c r="P172" s="51">
        <v>28</v>
      </c>
      <c r="Q172" s="51">
        <v>28</v>
      </c>
    </row>
    <row r="173" spans="1:18" s="46" customFormat="1" ht="16" thickBot="1" x14ac:dyDescent="0.4">
      <c r="A173" s="47"/>
      <c r="B173" s="48"/>
      <c r="C173" s="48"/>
      <c r="D173" s="48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</row>
    <row r="174" spans="1:18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8" s="46" customFormat="1" ht="15.5" x14ac:dyDescent="0.35">
      <c r="A175" s="53"/>
      <c r="B175" s="54"/>
      <c r="C175" s="54"/>
      <c r="D175" s="5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s="46" customFormat="1" ht="15.5" x14ac:dyDescent="0.35">
      <c r="A176" s="53"/>
      <c r="B176" s="54"/>
      <c r="C176" s="54"/>
      <c r="D176" s="5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s="46" customFormat="1" ht="16" thickBot="1" x14ac:dyDescent="0.4">
      <c r="A177" s="53"/>
      <c r="B177" s="54"/>
      <c r="C177" s="54"/>
      <c r="D177" s="5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s="46" customFormat="1" ht="16" thickBot="1" x14ac:dyDescent="0.4">
      <c r="A178" s="42" t="s">
        <v>16</v>
      </c>
      <c r="B178" s="43" t="s">
        <v>17</v>
      </c>
      <c r="C178" s="43" t="s">
        <v>18</v>
      </c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s="46" customFormat="1" ht="16" thickBot="1" x14ac:dyDescent="0.4">
      <c r="A179" s="47">
        <v>20</v>
      </c>
      <c r="B179" s="48" t="s">
        <v>69</v>
      </c>
      <c r="C179" s="48" t="s">
        <v>42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46" customFormat="1" ht="16" thickBot="1" x14ac:dyDescent="0.4">
      <c r="A180" s="49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2" t="s">
        <v>7</v>
      </c>
      <c r="B181" s="43" t="s">
        <v>16</v>
      </c>
      <c r="C181" s="43" t="s">
        <v>21</v>
      </c>
      <c r="D181" s="43" t="s">
        <v>22</v>
      </c>
      <c r="E181" s="50" t="s">
        <v>23</v>
      </c>
      <c r="F181" s="50" t="s">
        <v>24</v>
      </c>
      <c r="G181" s="50" t="s">
        <v>25</v>
      </c>
      <c r="H181" s="50" t="s">
        <v>26</v>
      </c>
      <c r="I181" s="50" t="s">
        <v>27</v>
      </c>
      <c r="J181" s="50" t="s">
        <v>28</v>
      </c>
      <c r="K181" s="50" t="s">
        <v>29</v>
      </c>
      <c r="L181" s="50" t="s">
        <v>30</v>
      </c>
      <c r="M181" s="50" t="s">
        <v>31</v>
      </c>
      <c r="N181" s="50" t="s">
        <v>32</v>
      </c>
      <c r="O181" s="50" t="s">
        <v>33</v>
      </c>
      <c r="P181" s="50" t="s">
        <v>34</v>
      </c>
      <c r="Q181" s="50" t="s">
        <v>35</v>
      </c>
    </row>
    <row r="182" spans="1:17" s="46" customFormat="1" ht="16" thickBot="1" x14ac:dyDescent="0.4">
      <c r="A182" s="47">
        <v>67461</v>
      </c>
      <c r="B182" s="48">
        <v>20</v>
      </c>
      <c r="C182" s="48" t="s">
        <v>70</v>
      </c>
      <c r="D182" s="48">
        <v>2</v>
      </c>
      <c r="E182" s="106">
        <v>29.5</v>
      </c>
      <c r="F182" s="106">
        <v>29.4</v>
      </c>
      <c r="G182" s="106">
        <v>29.8</v>
      </c>
      <c r="H182" s="106">
        <v>28.9</v>
      </c>
      <c r="I182" s="180">
        <v>28.9</v>
      </c>
      <c r="J182" s="106">
        <v>28.3</v>
      </c>
      <c r="K182" s="106">
        <v>32.700000000000003</v>
      </c>
      <c r="L182" s="106">
        <v>29.8</v>
      </c>
      <c r="M182" s="106">
        <v>32.700000000000003</v>
      </c>
      <c r="N182" s="180">
        <v>34.200000000000003</v>
      </c>
      <c r="O182" s="106">
        <v>32.200000000000003</v>
      </c>
      <c r="P182" s="106">
        <v>29.4</v>
      </c>
      <c r="Q182" s="51">
        <f>AVERAGE(E182:P182)</f>
        <v>30.483333333333331</v>
      </c>
    </row>
    <row r="183" spans="1:17" s="46" customFormat="1" ht="16" thickBot="1" x14ac:dyDescent="0.4">
      <c r="A183" s="47">
        <v>67461</v>
      </c>
      <c r="B183" s="48">
        <v>20</v>
      </c>
      <c r="C183" s="48" t="s">
        <v>71</v>
      </c>
      <c r="D183" s="48">
        <v>15</v>
      </c>
      <c r="E183" s="130">
        <v>2017</v>
      </c>
      <c r="F183" s="130">
        <v>2016</v>
      </c>
      <c r="G183" s="130">
        <v>2016</v>
      </c>
      <c r="H183" s="130">
        <v>2010</v>
      </c>
      <c r="I183" s="130">
        <v>2010</v>
      </c>
      <c r="J183" s="130">
        <v>2007</v>
      </c>
      <c r="K183" s="130">
        <v>2008</v>
      </c>
      <c r="L183" s="130">
        <v>2006</v>
      </c>
      <c r="M183" s="130">
        <v>2013</v>
      </c>
      <c r="N183" s="130">
        <v>2010</v>
      </c>
      <c r="O183" s="130">
        <v>1994</v>
      </c>
      <c r="P183" s="130">
        <v>2016</v>
      </c>
      <c r="Q183" s="130"/>
    </row>
    <row r="184" spans="1:17" s="46" customFormat="1" ht="16" thickBot="1" x14ac:dyDescent="0.4">
      <c r="A184" s="47"/>
      <c r="B184" s="48"/>
      <c r="C184" s="48"/>
      <c r="D184" s="48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s="46" customFormat="1" ht="16" thickBot="1" x14ac:dyDescent="0.4">
      <c r="A185" s="47"/>
      <c r="B185" s="48"/>
      <c r="C185" s="48"/>
      <c r="D185" s="48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s="46" customFormat="1" ht="16" thickBot="1" x14ac:dyDescent="0.4">
      <c r="A186" s="53"/>
      <c r="B186" s="54"/>
      <c r="C186" s="54"/>
      <c r="D186" s="54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7" s="46" customFormat="1" ht="16" thickBot="1" x14ac:dyDescent="0.4">
      <c r="A187" s="42" t="s">
        <v>16</v>
      </c>
      <c r="B187" s="43" t="s">
        <v>17</v>
      </c>
      <c r="C187" s="43" t="s">
        <v>18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7">
        <v>21</v>
      </c>
      <c r="B188" s="48" t="s">
        <v>72</v>
      </c>
      <c r="C188" s="48" t="s">
        <v>42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6" thickBot="1" x14ac:dyDescent="0.4">
      <c r="A189" s="49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2" t="s">
        <v>7</v>
      </c>
      <c r="B190" s="43" t="s">
        <v>16</v>
      </c>
      <c r="C190" s="43" t="s">
        <v>21</v>
      </c>
      <c r="D190" s="43" t="s">
        <v>22</v>
      </c>
      <c r="E190" s="50" t="s">
        <v>23</v>
      </c>
      <c r="F190" s="50" t="s">
        <v>24</v>
      </c>
      <c r="G190" s="50" t="s">
        <v>25</v>
      </c>
      <c r="H190" s="50" t="s">
        <v>26</v>
      </c>
      <c r="I190" s="50" t="s">
        <v>27</v>
      </c>
      <c r="J190" s="50" t="s">
        <v>28</v>
      </c>
      <c r="K190" s="50" t="s">
        <v>29</v>
      </c>
      <c r="L190" s="50" t="s">
        <v>30</v>
      </c>
      <c r="M190" s="50" t="s">
        <v>31</v>
      </c>
      <c r="N190" s="50" t="s">
        <v>32</v>
      </c>
      <c r="O190" s="50" t="s">
        <v>33</v>
      </c>
      <c r="P190" s="50" t="s">
        <v>34</v>
      </c>
      <c r="Q190" s="50" t="s">
        <v>35</v>
      </c>
    </row>
    <row r="191" spans="1:17" s="46" customFormat="1" ht="16" thickBot="1" x14ac:dyDescent="0.4">
      <c r="A191" s="47">
        <v>67461</v>
      </c>
      <c r="B191" s="48">
        <v>21</v>
      </c>
      <c r="C191" s="48" t="s">
        <v>73</v>
      </c>
      <c r="D191" s="48"/>
      <c r="E191" s="51">
        <v>13.8</v>
      </c>
      <c r="F191" s="51">
        <v>13.7</v>
      </c>
      <c r="G191" s="51">
        <v>15.1</v>
      </c>
      <c r="H191" s="51">
        <v>13.8</v>
      </c>
      <c r="I191" s="51">
        <v>10.1</v>
      </c>
      <c r="J191" s="55">
        <v>7.7</v>
      </c>
      <c r="K191" s="51">
        <v>7.2</v>
      </c>
      <c r="L191" s="51">
        <v>9.1</v>
      </c>
      <c r="M191" s="51">
        <v>12.7</v>
      </c>
      <c r="N191" s="51">
        <v>14.6</v>
      </c>
      <c r="O191" s="51">
        <v>13.7</v>
      </c>
      <c r="P191" s="51">
        <v>14.2</v>
      </c>
      <c r="Q191" s="51">
        <f>AVERAGE(E191:P191)</f>
        <v>12.141666666666666</v>
      </c>
    </row>
    <row r="192" spans="1:17" s="46" customFormat="1" ht="16" thickBot="1" x14ac:dyDescent="0.4">
      <c r="A192" s="47">
        <v>67461</v>
      </c>
      <c r="B192" s="48">
        <v>21</v>
      </c>
      <c r="C192" s="48" t="s">
        <v>74</v>
      </c>
      <c r="D192" s="48">
        <v>16</v>
      </c>
      <c r="E192" s="130">
        <v>2013</v>
      </c>
      <c r="F192" s="130">
        <v>2013</v>
      </c>
      <c r="G192" s="130">
        <v>2021</v>
      </c>
      <c r="H192" s="130">
        <v>2021</v>
      </c>
      <c r="I192" s="130">
        <v>2021</v>
      </c>
      <c r="J192" s="130">
        <v>2021</v>
      </c>
      <c r="K192" s="130">
        <v>1996</v>
      </c>
      <c r="L192" s="130">
        <v>1992</v>
      </c>
      <c r="M192" s="130">
        <v>1991</v>
      </c>
      <c r="N192" s="130">
        <v>2012</v>
      </c>
      <c r="O192" s="130">
        <v>2012</v>
      </c>
      <c r="P192" s="130">
        <v>2012</v>
      </c>
      <c r="Q192" s="130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47"/>
      <c r="B194" s="48"/>
      <c r="C194" s="48"/>
      <c r="D194" s="48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s="46" customFormat="1" ht="16" thickBot="1" x14ac:dyDescent="0.4">
      <c r="A195" s="53"/>
      <c r="B195" s="54"/>
      <c r="C195" s="54"/>
      <c r="D195" s="54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</row>
    <row r="196" spans="1:17" s="46" customFormat="1" ht="16" thickBot="1" x14ac:dyDescent="0.4">
      <c r="A196" s="42" t="s">
        <v>16</v>
      </c>
      <c r="B196" s="43" t="s">
        <v>17</v>
      </c>
      <c r="C196" s="43" t="s">
        <v>18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7">
        <v>22</v>
      </c>
      <c r="B197" s="48" t="s">
        <v>75</v>
      </c>
      <c r="C197" s="48" t="s">
        <v>42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9"/>
      <c r="B198" s="44"/>
      <c r="C198" s="44"/>
      <c r="D198" s="44"/>
      <c r="Q198" s="45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43" t="s">
        <v>22</v>
      </c>
      <c r="E199" s="50" t="s">
        <v>23</v>
      </c>
      <c r="F199" s="50" t="s">
        <v>24</v>
      </c>
      <c r="G199" s="50" t="s">
        <v>25</v>
      </c>
      <c r="H199" s="50" t="s">
        <v>26</v>
      </c>
      <c r="I199" s="50" t="s">
        <v>27</v>
      </c>
      <c r="J199" s="50" t="s">
        <v>28</v>
      </c>
      <c r="K199" s="50" t="s">
        <v>29</v>
      </c>
      <c r="L199" s="50" t="s">
        <v>30</v>
      </c>
      <c r="M199" s="50" t="s">
        <v>31</v>
      </c>
      <c r="N199" s="50" t="s">
        <v>32</v>
      </c>
      <c r="O199" s="50" t="s">
        <v>33</v>
      </c>
      <c r="P199" s="50" t="s">
        <v>34</v>
      </c>
      <c r="Q199" s="50" t="s">
        <v>35</v>
      </c>
    </row>
    <row r="200" spans="1:17" s="46" customFormat="1" ht="16" thickBot="1" x14ac:dyDescent="0.4">
      <c r="A200" s="47">
        <v>67461</v>
      </c>
      <c r="B200" s="48">
        <v>22</v>
      </c>
      <c r="C200" s="48" t="s">
        <v>70</v>
      </c>
      <c r="D200" s="48">
        <v>2</v>
      </c>
      <c r="E200" s="51">
        <v>34</v>
      </c>
      <c r="F200" s="51">
        <v>32.700000000000003</v>
      </c>
      <c r="G200" s="51">
        <v>32</v>
      </c>
      <c r="H200" s="51">
        <v>31.8</v>
      </c>
      <c r="I200" s="51">
        <v>31.5</v>
      </c>
      <c r="J200" s="51">
        <v>30.8</v>
      </c>
      <c r="K200" s="51">
        <v>35.6</v>
      </c>
      <c r="L200" s="51">
        <v>33.5</v>
      </c>
      <c r="M200" s="51">
        <v>36.5</v>
      </c>
      <c r="N200" s="51">
        <v>38.9</v>
      </c>
      <c r="O200" s="51">
        <v>35.799999999999997</v>
      </c>
      <c r="P200" s="51">
        <v>33.1</v>
      </c>
      <c r="Q200" s="51">
        <f>AVERAGE(E200:P200)</f>
        <v>33.85</v>
      </c>
    </row>
    <row r="201" spans="1:17" s="46" customFormat="1" ht="16" thickBot="1" x14ac:dyDescent="0.4">
      <c r="A201" s="47">
        <v>67461</v>
      </c>
      <c r="B201" s="48">
        <v>22</v>
      </c>
      <c r="C201" s="48" t="s">
        <v>71</v>
      </c>
      <c r="D201" s="48">
        <v>15</v>
      </c>
      <c r="E201" s="130" t="s">
        <v>394</v>
      </c>
      <c r="F201" s="130" t="s">
        <v>472</v>
      </c>
      <c r="G201" s="130" t="s">
        <v>405</v>
      </c>
      <c r="H201" s="130" t="s">
        <v>643</v>
      </c>
      <c r="I201" s="130" t="s">
        <v>477</v>
      </c>
      <c r="J201" s="130" t="s">
        <v>743</v>
      </c>
      <c r="K201" s="130" t="s">
        <v>275</v>
      </c>
      <c r="L201" s="130" t="s">
        <v>274</v>
      </c>
      <c r="M201" s="130" t="s">
        <v>744</v>
      </c>
      <c r="N201" s="187" t="s">
        <v>745</v>
      </c>
      <c r="O201" s="130" t="s">
        <v>746</v>
      </c>
      <c r="P201" s="187" t="s">
        <v>631</v>
      </c>
      <c r="Q201" s="130"/>
    </row>
    <row r="202" spans="1:17" s="46" customFormat="1" ht="16" thickBot="1" x14ac:dyDescent="0.4">
      <c r="A202" s="47"/>
      <c r="B202" s="48"/>
      <c r="C202" s="48"/>
      <c r="D202" s="48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 spans="1:17" s="46" customFormat="1" ht="16" thickBot="1" x14ac:dyDescent="0.4">
      <c r="A203" s="47"/>
      <c r="B203" s="48"/>
      <c r="C203" s="48"/>
      <c r="D203" s="48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</row>
    <row r="204" spans="1:17" s="46" customFormat="1" ht="16" thickBot="1" x14ac:dyDescent="0.4">
      <c r="A204" s="53"/>
      <c r="B204" s="54"/>
      <c r="C204" s="54"/>
      <c r="D204" s="54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</row>
    <row r="205" spans="1:17" s="46" customFormat="1" ht="16" thickBot="1" x14ac:dyDescent="0.4">
      <c r="A205" s="42" t="s">
        <v>16</v>
      </c>
      <c r="B205" s="43" t="s">
        <v>17</v>
      </c>
      <c r="C205" s="43" t="s">
        <v>18</v>
      </c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s="46" customFormat="1" ht="16" thickBot="1" x14ac:dyDescent="0.4">
      <c r="A206" s="47">
        <v>23</v>
      </c>
      <c r="B206" s="48" t="s">
        <v>88</v>
      </c>
      <c r="C206" s="48" t="s">
        <v>42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9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52" t="s">
        <v>23</v>
      </c>
      <c r="F208" s="52" t="s">
        <v>24</v>
      </c>
      <c r="G208" s="52" t="s">
        <v>25</v>
      </c>
      <c r="H208" s="52" t="s">
        <v>26</v>
      </c>
      <c r="I208" s="52" t="s">
        <v>27</v>
      </c>
      <c r="J208" s="52" t="s">
        <v>28</v>
      </c>
      <c r="K208" s="52" t="s">
        <v>29</v>
      </c>
      <c r="L208" s="52" t="s">
        <v>30</v>
      </c>
      <c r="M208" s="52" t="s">
        <v>31</v>
      </c>
      <c r="N208" s="52" t="s">
        <v>32</v>
      </c>
      <c r="O208" s="52" t="s">
        <v>33</v>
      </c>
      <c r="P208" s="52" t="s">
        <v>34</v>
      </c>
      <c r="Q208" s="50" t="s">
        <v>35</v>
      </c>
    </row>
    <row r="209" spans="1:17" s="46" customFormat="1" ht="16" thickBot="1" x14ac:dyDescent="0.4">
      <c r="A209" s="47">
        <v>67461</v>
      </c>
      <c r="B209" s="48">
        <v>23</v>
      </c>
      <c r="C209" s="48" t="s">
        <v>73</v>
      </c>
      <c r="D209" s="48">
        <v>2</v>
      </c>
      <c r="E209" s="51">
        <v>10</v>
      </c>
      <c r="F209" s="51">
        <v>12</v>
      </c>
      <c r="G209" s="51">
        <v>12</v>
      </c>
      <c r="H209" s="51">
        <v>9</v>
      </c>
      <c r="I209" s="51">
        <v>5</v>
      </c>
      <c r="J209" s="51">
        <v>3.7</v>
      </c>
      <c r="K209" s="51">
        <v>4</v>
      </c>
      <c r="L209" s="51">
        <v>6</v>
      </c>
      <c r="M209" s="51">
        <v>8.5</v>
      </c>
      <c r="N209" s="51">
        <v>11.2</v>
      </c>
      <c r="O209" s="51">
        <v>12.4</v>
      </c>
      <c r="P209" s="51">
        <v>11.9</v>
      </c>
      <c r="Q209" s="51">
        <f>AVERAGE(E209:P209)</f>
        <v>8.8083333333333353</v>
      </c>
    </row>
    <row r="210" spans="1:17" s="46" customFormat="1" ht="16" thickBot="1" x14ac:dyDescent="0.4">
      <c r="A210" s="47">
        <v>67461</v>
      </c>
      <c r="B210" s="48">
        <v>23</v>
      </c>
      <c r="C210" s="48" t="s">
        <v>74</v>
      </c>
      <c r="D210" s="48">
        <v>16</v>
      </c>
      <c r="E210" s="130" t="s">
        <v>169</v>
      </c>
      <c r="F210" s="130" t="s">
        <v>650</v>
      </c>
      <c r="G210" s="130" t="s">
        <v>479</v>
      </c>
      <c r="H210" s="130" t="s">
        <v>747</v>
      </c>
      <c r="I210" s="130" t="s">
        <v>311</v>
      </c>
      <c r="J210" s="130" t="s">
        <v>748</v>
      </c>
      <c r="K210" s="130" t="s">
        <v>243</v>
      </c>
      <c r="L210" s="130" t="s">
        <v>749</v>
      </c>
      <c r="M210" s="130" t="s">
        <v>181</v>
      </c>
      <c r="N210" s="130" t="s">
        <v>750</v>
      </c>
      <c r="O210" s="130" t="s">
        <v>645</v>
      </c>
      <c r="P210" s="130" t="s">
        <v>677</v>
      </c>
      <c r="Q210" s="51"/>
    </row>
    <row r="211" spans="1:17" s="46" customFormat="1" ht="16" thickBot="1" x14ac:dyDescent="0.4">
      <c r="A211" s="47"/>
      <c r="B211" s="48"/>
      <c r="C211" s="48"/>
      <c r="D211" s="48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s="46" customFormat="1" ht="16" thickBot="1" x14ac:dyDescent="0.4">
      <c r="A212" s="53"/>
      <c r="B212" s="54"/>
      <c r="C212" s="54"/>
      <c r="D212" s="54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</row>
    <row r="213" spans="1:17" s="46" customFormat="1" ht="16" thickBot="1" x14ac:dyDescent="0.4">
      <c r="A213" s="42" t="s">
        <v>16</v>
      </c>
      <c r="B213" s="43" t="s">
        <v>17</v>
      </c>
      <c r="C213" s="43" t="s">
        <v>18</v>
      </c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s="46" customFormat="1" ht="16" thickBot="1" x14ac:dyDescent="0.4">
      <c r="A214" s="47">
        <v>24</v>
      </c>
      <c r="B214" s="48" t="s">
        <v>100</v>
      </c>
      <c r="C214" s="48" t="s">
        <v>20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9"/>
      <c r="B215" s="44"/>
      <c r="C215" s="44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2" t="s">
        <v>7</v>
      </c>
      <c r="B216" s="43" t="s">
        <v>16</v>
      </c>
      <c r="C216" s="43" t="s">
        <v>21</v>
      </c>
      <c r="D216" s="43" t="s">
        <v>22</v>
      </c>
      <c r="E216" s="50" t="s">
        <v>23</v>
      </c>
      <c r="F216" s="50" t="s">
        <v>24</v>
      </c>
      <c r="G216" s="50" t="s">
        <v>25</v>
      </c>
      <c r="H216" s="50" t="s">
        <v>26</v>
      </c>
      <c r="I216" s="50" t="s">
        <v>27</v>
      </c>
      <c r="J216" s="50" t="s">
        <v>28</v>
      </c>
      <c r="K216" s="50" t="s">
        <v>29</v>
      </c>
      <c r="L216" s="50" t="s">
        <v>30</v>
      </c>
      <c r="M216" s="50" t="s">
        <v>31</v>
      </c>
      <c r="N216" s="50" t="s">
        <v>32</v>
      </c>
      <c r="O216" s="50" t="s">
        <v>33</v>
      </c>
      <c r="P216" s="50" t="s">
        <v>34</v>
      </c>
      <c r="Q216" s="50" t="s">
        <v>35</v>
      </c>
    </row>
    <row r="217" spans="1:17" s="46" customFormat="1" ht="16" thickBot="1" x14ac:dyDescent="0.4">
      <c r="A217" s="47">
        <v>67461</v>
      </c>
      <c r="B217" s="48">
        <v>24</v>
      </c>
      <c r="C217" s="48" t="s">
        <v>70</v>
      </c>
      <c r="D217" s="48">
        <v>2</v>
      </c>
      <c r="E217" s="51">
        <v>169</v>
      </c>
      <c r="F217" s="51">
        <v>119</v>
      </c>
      <c r="G217" s="51">
        <v>86</v>
      </c>
      <c r="H217" s="51">
        <v>54</v>
      </c>
      <c r="I217" s="51">
        <v>43</v>
      </c>
      <c r="J217" s="51">
        <v>0</v>
      </c>
      <c r="K217" s="51">
        <v>0</v>
      </c>
      <c r="L217" s="51">
        <v>1</v>
      </c>
      <c r="M217" s="51">
        <v>37</v>
      </c>
      <c r="N217" s="51">
        <v>65</v>
      </c>
      <c r="O217" s="51">
        <v>97</v>
      </c>
      <c r="P217" s="55">
        <v>167</v>
      </c>
      <c r="Q217" s="51">
        <f>SUM(E217:P217)</f>
        <v>838</v>
      </c>
    </row>
    <row r="218" spans="1:17" s="46" customFormat="1" ht="16" thickBot="1" x14ac:dyDescent="0.4">
      <c r="A218" s="47">
        <v>67461</v>
      </c>
      <c r="B218" s="48">
        <v>24</v>
      </c>
      <c r="C218" s="48" t="s">
        <v>71</v>
      </c>
      <c r="D218" s="48">
        <v>15</v>
      </c>
      <c r="E218" s="188" t="s">
        <v>246</v>
      </c>
      <c r="F218" s="188" t="s">
        <v>307</v>
      </c>
      <c r="G218" s="188" t="s">
        <v>751</v>
      </c>
      <c r="H218" s="188" t="s">
        <v>217</v>
      </c>
      <c r="I218" s="189" t="s">
        <v>752</v>
      </c>
      <c r="J218" s="188" t="s">
        <v>255</v>
      </c>
      <c r="K218" s="188" t="s">
        <v>261</v>
      </c>
      <c r="L218" s="188" t="s">
        <v>442</v>
      </c>
      <c r="M218" s="188" t="s">
        <v>213</v>
      </c>
      <c r="N218" s="188" t="s">
        <v>753</v>
      </c>
      <c r="O218" s="188" t="s">
        <v>754</v>
      </c>
      <c r="P218" s="188" t="s">
        <v>755</v>
      </c>
      <c r="Q218" s="51"/>
    </row>
    <row r="219" spans="1:17" s="46" customFormat="1" ht="16" thickBot="1" x14ac:dyDescent="0.4">
      <c r="A219" s="47"/>
      <c r="B219" s="48"/>
      <c r="C219" s="48"/>
      <c r="D219" s="48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 spans="1:17" s="46" customFormat="1" ht="16" thickBot="1" x14ac:dyDescent="0.4">
      <c r="A220" s="47"/>
      <c r="B220" s="48"/>
      <c r="C220" s="48"/>
      <c r="D220" s="48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4" spans="1:17" x14ac:dyDescent="0.3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</row>
    <row r="225" spans="1:17" x14ac:dyDescent="0.3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</row>
    <row r="226" spans="1:17" x14ac:dyDescent="0.3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</row>
    <row r="227" spans="1:17" x14ac:dyDescent="0.3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</row>
    <row r="228" spans="1:17" x14ac:dyDescent="0.3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</row>
    <row r="229" spans="1:17" x14ac:dyDescent="0.3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</row>
    <row r="230" spans="1:17" x14ac:dyDescent="0.3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</row>
    <row r="231" spans="1:17" x14ac:dyDescent="0.3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</row>
    <row r="232" spans="1:17" x14ac:dyDescent="0.3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</row>
    <row r="233" spans="1:17" x14ac:dyDescent="0.3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</row>
    <row r="234" spans="1:17" x14ac:dyDescent="0.3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</row>
    <row r="235" spans="1:17" x14ac:dyDescent="0.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</row>
    <row r="236" spans="1:17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</row>
    <row r="237" spans="1:17" x14ac:dyDescent="0.3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</row>
    <row r="238" spans="1:17" x14ac:dyDescent="0.3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</row>
    <row r="239" spans="1:17" x14ac:dyDescent="0.3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</row>
    <row r="240" spans="1:17" x14ac:dyDescent="0.3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</row>
    <row r="241" spans="1:17" x14ac:dyDescent="0.3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</row>
    <row r="242" spans="1:17" x14ac:dyDescent="0.3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</row>
    <row r="243" spans="1:17" x14ac:dyDescent="0.3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</row>
    <row r="244" spans="1:17" x14ac:dyDescent="0.3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</row>
    <row r="245" spans="1:17" x14ac:dyDescent="0.3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</row>
    <row r="246" spans="1:17" x14ac:dyDescent="0.3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</row>
  </sheetData>
  <mergeCells count="4">
    <mergeCell ref="A1:B1"/>
    <mergeCell ref="A2:B2"/>
    <mergeCell ref="A4:B4"/>
    <mergeCell ref="A12:B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workbookViewId="0">
      <selection activeCell="B22" sqref="B22"/>
    </sheetView>
  </sheetViews>
  <sheetFormatPr defaultColWidth="8.90625" defaultRowHeight="14.5" x14ac:dyDescent="0.35"/>
  <cols>
    <col min="1" max="1" width="18.6328125" style="82" customWidth="1"/>
    <col min="2" max="2" width="65.6328125" style="83" customWidth="1"/>
    <col min="3" max="3" width="19.6328125" style="83" customWidth="1"/>
    <col min="4" max="4" width="18.6328125" style="83" customWidth="1"/>
    <col min="5" max="17" width="11.6328125" style="84" customWidth="1"/>
    <col min="18" max="256" width="8.90625" style="85"/>
    <col min="257" max="257" width="18.6328125" style="85" customWidth="1"/>
    <col min="258" max="258" width="65.6328125" style="85" customWidth="1"/>
    <col min="259" max="259" width="19.6328125" style="85" customWidth="1"/>
    <col min="260" max="260" width="18.6328125" style="85" customWidth="1"/>
    <col min="261" max="273" width="11.6328125" style="85" customWidth="1"/>
    <col min="274" max="512" width="8.90625" style="85"/>
    <col min="513" max="513" width="18.6328125" style="85" customWidth="1"/>
    <col min="514" max="514" width="65.6328125" style="85" customWidth="1"/>
    <col min="515" max="515" width="19.6328125" style="85" customWidth="1"/>
    <col min="516" max="516" width="18.6328125" style="85" customWidth="1"/>
    <col min="517" max="529" width="11.6328125" style="85" customWidth="1"/>
    <col min="530" max="768" width="8.90625" style="85"/>
    <col min="769" max="769" width="18.6328125" style="85" customWidth="1"/>
    <col min="770" max="770" width="65.6328125" style="85" customWidth="1"/>
    <col min="771" max="771" width="19.6328125" style="85" customWidth="1"/>
    <col min="772" max="772" width="18.6328125" style="85" customWidth="1"/>
    <col min="773" max="785" width="11.6328125" style="85" customWidth="1"/>
    <col min="786" max="1024" width="8.90625" style="85"/>
    <col min="1025" max="1025" width="18.6328125" style="85" customWidth="1"/>
    <col min="1026" max="1026" width="65.6328125" style="85" customWidth="1"/>
    <col min="1027" max="1027" width="19.6328125" style="85" customWidth="1"/>
    <col min="1028" max="1028" width="18.6328125" style="85" customWidth="1"/>
    <col min="1029" max="1041" width="11.6328125" style="85" customWidth="1"/>
    <col min="1042" max="1280" width="8.90625" style="85"/>
    <col min="1281" max="1281" width="18.6328125" style="85" customWidth="1"/>
    <col min="1282" max="1282" width="65.6328125" style="85" customWidth="1"/>
    <col min="1283" max="1283" width="19.6328125" style="85" customWidth="1"/>
    <col min="1284" max="1284" width="18.6328125" style="85" customWidth="1"/>
    <col min="1285" max="1297" width="11.6328125" style="85" customWidth="1"/>
    <col min="1298" max="1536" width="8.90625" style="85"/>
    <col min="1537" max="1537" width="18.6328125" style="85" customWidth="1"/>
    <col min="1538" max="1538" width="65.6328125" style="85" customWidth="1"/>
    <col min="1539" max="1539" width="19.6328125" style="85" customWidth="1"/>
    <col min="1540" max="1540" width="18.6328125" style="85" customWidth="1"/>
    <col min="1541" max="1553" width="11.6328125" style="85" customWidth="1"/>
    <col min="1554" max="1792" width="8.90625" style="85"/>
    <col min="1793" max="1793" width="18.6328125" style="85" customWidth="1"/>
    <col min="1794" max="1794" width="65.6328125" style="85" customWidth="1"/>
    <col min="1795" max="1795" width="19.6328125" style="85" customWidth="1"/>
    <col min="1796" max="1796" width="18.6328125" style="85" customWidth="1"/>
    <col min="1797" max="1809" width="11.6328125" style="85" customWidth="1"/>
    <col min="1810" max="2048" width="8.90625" style="85"/>
    <col min="2049" max="2049" width="18.6328125" style="85" customWidth="1"/>
    <col min="2050" max="2050" width="65.6328125" style="85" customWidth="1"/>
    <col min="2051" max="2051" width="19.6328125" style="85" customWidth="1"/>
    <col min="2052" max="2052" width="18.6328125" style="85" customWidth="1"/>
    <col min="2053" max="2065" width="11.6328125" style="85" customWidth="1"/>
    <col min="2066" max="2304" width="8.90625" style="85"/>
    <col min="2305" max="2305" width="18.6328125" style="85" customWidth="1"/>
    <col min="2306" max="2306" width="65.6328125" style="85" customWidth="1"/>
    <col min="2307" max="2307" width="19.6328125" style="85" customWidth="1"/>
    <col min="2308" max="2308" width="18.6328125" style="85" customWidth="1"/>
    <col min="2309" max="2321" width="11.6328125" style="85" customWidth="1"/>
    <col min="2322" max="2560" width="8.90625" style="85"/>
    <col min="2561" max="2561" width="18.6328125" style="85" customWidth="1"/>
    <col min="2562" max="2562" width="65.6328125" style="85" customWidth="1"/>
    <col min="2563" max="2563" width="19.6328125" style="85" customWidth="1"/>
    <col min="2564" max="2564" width="18.6328125" style="85" customWidth="1"/>
    <col min="2565" max="2577" width="11.6328125" style="85" customWidth="1"/>
    <col min="2578" max="2816" width="8.90625" style="85"/>
    <col min="2817" max="2817" width="18.6328125" style="85" customWidth="1"/>
    <col min="2818" max="2818" width="65.6328125" style="85" customWidth="1"/>
    <col min="2819" max="2819" width="19.6328125" style="85" customWidth="1"/>
    <col min="2820" max="2820" width="18.6328125" style="85" customWidth="1"/>
    <col min="2821" max="2833" width="11.6328125" style="85" customWidth="1"/>
    <col min="2834" max="3072" width="8.90625" style="85"/>
    <col min="3073" max="3073" width="18.6328125" style="85" customWidth="1"/>
    <col min="3074" max="3074" width="65.6328125" style="85" customWidth="1"/>
    <col min="3075" max="3075" width="19.6328125" style="85" customWidth="1"/>
    <col min="3076" max="3076" width="18.6328125" style="85" customWidth="1"/>
    <col min="3077" max="3089" width="11.6328125" style="85" customWidth="1"/>
    <col min="3090" max="3328" width="8.90625" style="85"/>
    <col min="3329" max="3329" width="18.6328125" style="85" customWidth="1"/>
    <col min="3330" max="3330" width="65.6328125" style="85" customWidth="1"/>
    <col min="3331" max="3331" width="19.6328125" style="85" customWidth="1"/>
    <col min="3332" max="3332" width="18.6328125" style="85" customWidth="1"/>
    <col min="3333" max="3345" width="11.6328125" style="85" customWidth="1"/>
    <col min="3346" max="3584" width="8.90625" style="85"/>
    <col min="3585" max="3585" width="18.6328125" style="85" customWidth="1"/>
    <col min="3586" max="3586" width="65.6328125" style="85" customWidth="1"/>
    <col min="3587" max="3587" width="19.6328125" style="85" customWidth="1"/>
    <col min="3588" max="3588" width="18.6328125" style="85" customWidth="1"/>
    <col min="3589" max="3601" width="11.6328125" style="85" customWidth="1"/>
    <col min="3602" max="3840" width="8.90625" style="85"/>
    <col min="3841" max="3841" width="18.6328125" style="85" customWidth="1"/>
    <col min="3842" max="3842" width="65.6328125" style="85" customWidth="1"/>
    <col min="3843" max="3843" width="19.6328125" style="85" customWidth="1"/>
    <col min="3844" max="3844" width="18.6328125" style="85" customWidth="1"/>
    <col min="3845" max="3857" width="11.6328125" style="85" customWidth="1"/>
    <col min="3858" max="4096" width="8.90625" style="85"/>
    <col min="4097" max="4097" width="18.6328125" style="85" customWidth="1"/>
    <col min="4098" max="4098" width="65.6328125" style="85" customWidth="1"/>
    <col min="4099" max="4099" width="19.6328125" style="85" customWidth="1"/>
    <col min="4100" max="4100" width="18.6328125" style="85" customWidth="1"/>
    <col min="4101" max="4113" width="11.6328125" style="85" customWidth="1"/>
    <col min="4114" max="4352" width="8.90625" style="85"/>
    <col min="4353" max="4353" width="18.6328125" style="85" customWidth="1"/>
    <col min="4354" max="4354" width="65.6328125" style="85" customWidth="1"/>
    <col min="4355" max="4355" width="19.6328125" style="85" customWidth="1"/>
    <col min="4356" max="4356" width="18.6328125" style="85" customWidth="1"/>
    <col min="4357" max="4369" width="11.6328125" style="85" customWidth="1"/>
    <col min="4370" max="4608" width="8.90625" style="85"/>
    <col min="4609" max="4609" width="18.6328125" style="85" customWidth="1"/>
    <col min="4610" max="4610" width="65.6328125" style="85" customWidth="1"/>
    <col min="4611" max="4611" width="19.6328125" style="85" customWidth="1"/>
    <col min="4612" max="4612" width="18.6328125" style="85" customWidth="1"/>
    <col min="4613" max="4625" width="11.6328125" style="85" customWidth="1"/>
    <col min="4626" max="4864" width="8.90625" style="85"/>
    <col min="4865" max="4865" width="18.6328125" style="85" customWidth="1"/>
    <col min="4866" max="4866" width="65.6328125" style="85" customWidth="1"/>
    <col min="4867" max="4867" width="19.6328125" style="85" customWidth="1"/>
    <col min="4868" max="4868" width="18.6328125" style="85" customWidth="1"/>
    <col min="4869" max="4881" width="11.6328125" style="85" customWidth="1"/>
    <col min="4882" max="5120" width="8.90625" style="85"/>
    <col min="5121" max="5121" width="18.6328125" style="85" customWidth="1"/>
    <col min="5122" max="5122" width="65.6328125" style="85" customWidth="1"/>
    <col min="5123" max="5123" width="19.6328125" style="85" customWidth="1"/>
    <col min="5124" max="5124" width="18.6328125" style="85" customWidth="1"/>
    <col min="5125" max="5137" width="11.6328125" style="85" customWidth="1"/>
    <col min="5138" max="5376" width="8.90625" style="85"/>
    <col min="5377" max="5377" width="18.6328125" style="85" customWidth="1"/>
    <col min="5378" max="5378" width="65.6328125" style="85" customWidth="1"/>
    <col min="5379" max="5379" width="19.6328125" style="85" customWidth="1"/>
    <col min="5380" max="5380" width="18.6328125" style="85" customWidth="1"/>
    <col min="5381" max="5393" width="11.6328125" style="85" customWidth="1"/>
    <col min="5394" max="5632" width="8.90625" style="85"/>
    <col min="5633" max="5633" width="18.6328125" style="85" customWidth="1"/>
    <col min="5634" max="5634" width="65.6328125" style="85" customWidth="1"/>
    <col min="5635" max="5635" width="19.6328125" style="85" customWidth="1"/>
    <col min="5636" max="5636" width="18.6328125" style="85" customWidth="1"/>
    <col min="5637" max="5649" width="11.6328125" style="85" customWidth="1"/>
    <col min="5650" max="5888" width="8.90625" style="85"/>
    <col min="5889" max="5889" width="18.6328125" style="85" customWidth="1"/>
    <col min="5890" max="5890" width="65.6328125" style="85" customWidth="1"/>
    <col min="5891" max="5891" width="19.6328125" style="85" customWidth="1"/>
    <col min="5892" max="5892" width="18.6328125" style="85" customWidth="1"/>
    <col min="5893" max="5905" width="11.6328125" style="85" customWidth="1"/>
    <col min="5906" max="6144" width="8.90625" style="85"/>
    <col min="6145" max="6145" width="18.6328125" style="85" customWidth="1"/>
    <col min="6146" max="6146" width="65.6328125" style="85" customWidth="1"/>
    <col min="6147" max="6147" width="19.6328125" style="85" customWidth="1"/>
    <col min="6148" max="6148" width="18.6328125" style="85" customWidth="1"/>
    <col min="6149" max="6161" width="11.6328125" style="85" customWidth="1"/>
    <col min="6162" max="6400" width="8.90625" style="85"/>
    <col min="6401" max="6401" width="18.6328125" style="85" customWidth="1"/>
    <col min="6402" max="6402" width="65.6328125" style="85" customWidth="1"/>
    <col min="6403" max="6403" width="19.6328125" style="85" customWidth="1"/>
    <col min="6404" max="6404" width="18.6328125" style="85" customWidth="1"/>
    <col min="6405" max="6417" width="11.6328125" style="85" customWidth="1"/>
    <col min="6418" max="6656" width="8.90625" style="85"/>
    <col min="6657" max="6657" width="18.6328125" style="85" customWidth="1"/>
    <col min="6658" max="6658" width="65.6328125" style="85" customWidth="1"/>
    <col min="6659" max="6659" width="19.6328125" style="85" customWidth="1"/>
    <col min="6660" max="6660" width="18.6328125" style="85" customWidth="1"/>
    <col min="6661" max="6673" width="11.6328125" style="85" customWidth="1"/>
    <col min="6674" max="6912" width="8.90625" style="85"/>
    <col min="6913" max="6913" width="18.6328125" style="85" customWidth="1"/>
    <col min="6914" max="6914" width="65.6328125" style="85" customWidth="1"/>
    <col min="6915" max="6915" width="19.6328125" style="85" customWidth="1"/>
    <col min="6916" max="6916" width="18.6328125" style="85" customWidth="1"/>
    <col min="6917" max="6929" width="11.6328125" style="85" customWidth="1"/>
    <col min="6930" max="7168" width="8.90625" style="85"/>
    <col min="7169" max="7169" width="18.6328125" style="85" customWidth="1"/>
    <col min="7170" max="7170" width="65.6328125" style="85" customWidth="1"/>
    <col min="7171" max="7171" width="19.6328125" style="85" customWidth="1"/>
    <col min="7172" max="7172" width="18.6328125" style="85" customWidth="1"/>
    <col min="7173" max="7185" width="11.6328125" style="85" customWidth="1"/>
    <col min="7186" max="7424" width="8.90625" style="85"/>
    <col min="7425" max="7425" width="18.6328125" style="85" customWidth="1"/>
    <col min="7426" max="7426" width="65.6328125" style="85" customWidth="1"/>
    <col min="7427" max="7427" width="19.6328125" style="85" customWidth="1"/>
    <col min="7428" max="7428" width="18.6328125" style="85" customWidth="1"/>
    <col min="7429" max="7441" width="11.6328125" style="85" customWidth="1"/>
    <col min="7442" max="7680" width="8.90625" style="85"/>
    <col min="7681" max="7681" width="18.6328125" style="85" customWidth="1"/>
    <col min="7682" max="7682" width="65.6328125" style="85" customWidth="1"/>
    <col min="7683" max="7683" width="19.6328125" style="85" customWidth="1"/>
    <col min="7684" max="7684" width="18.6328125" style="85" customWidth="1"/>
    <col min="7685" max="7697" width="11.6328125" style="85" customWidth="1"/>
    <col min="7698" max="7936" width="8.90625" style="85"/>
    <col min="7937" max="7937" width="18.6328125" style="85" customWidth="1"/>
    <col min="7938" max="7938" width="65.6328125" style="85" customWidth="1"/>
    <col min="7939" max="7939" width="19.6328125" style="85" customWidth="1"/>
    <col min="7940" max="7940" width="18.6328125" style="85" customWidth="1"/>
    <col min="7941" max="7953" width="11.6328125" style="85" customWidth="1"/>
    <col min="7954" max="8192" width="8.90625" style="85"/>
    <col min="8193" max="8193" width="18.6328125" style="85" customWidth="1"/>
    <col min="8194" max="8194" width="65.6328125" style="85" customWidth="1"/>
    <col min="8195" max="8195" width="19.6328125" style="85" customWidth="1"/>
    <col min="8196" max="8196" width="18.6328125" style="85" customWidth="1"/>
    <col min="8197" max="8209" width="11.6328125" style="85" customWidth="1"/>
    <col min="8210" max="8448" width="8.90625" style="85"/>
    <col min="8449" max="8449" width="18.6328125" style="85" customWidth="1"/>
    <col min="8450" max="8450" width="65.6328125" style="85" customWidth="1"/>
    <col min="8451" max="8451" width="19.6328125" style="85" customWidth="1"/>
    <col min="8452" max="8452" width="18.6328125" style="85" customWidth="1"/>
    <col min="8453" max="8465" width="11.6328125" style="85" customWidth="1"/>
    <col min="8466" max="8704" width="8.90625" style="85"/>
    <col min="8705" max="8705" width="18.6328125" style="85" customWidth="1"/>
    <col min="8706" max="8706" width="65.6328125" style="85" customWidth="1"/>
    <col min="8707" max="8707" width="19.6328125" style="85" customWidth="1"/>
    <col min="8708" max="8708" width="18.6328125" style="85" customWidth="1"/>
    <col min="8709" max="8721" width="11.6328125" style="85" customWidth="1"/>
    <col min="8722" max="8960" width="8.90625" style="85"/>
    <col min="8961" max="8961" width="18.6328125" style="85" customWidth="1"/>
    <col min="8962" max="8962" width="65.6328125" style="85" customWidth="1"/>
    <col min="8963" max="8963" width="19.6328125" style="85" customWidth="1"/>
    <col min="8964" max="8964" width="18.6328125" style="85" customWidth="1"/>
    <col min="8965" max="8977" width="11.6328125" style="85" customWidth="1"/>
    <col min="8978" max="9216" width="8.90625" style="85"/>
    <col min="9217" max="9217" width="18.6328125" style="85" customWidth="1"/>
    <col min="9218" max="9218" width="65.6328125" style="85" customWidth="1"/>
    <col min="9219" max="9219" width="19.6328125" style="85" customWidth="1"/>
    <col min="9220" max="9220" width="18.6328125" style="85" customWidth="1"/>
    <col min="9221" max="9233" width="11.6328125" style="85" customWidth="1"/>
    <col min="9234" max="9472" width="8.90625" style="85"/>
    <col min="9473" max="9473" width="18.6328125" style="85" customWidth="1"/>
    <col min="9474" max="9474" width="65.6328125" style="85" customWidth="1"/>
    <col min="9475" max="9475" width="19.6328125" style="85" customWidth="1"/>
    <col min="9476" max="9476" width="18.6328125" style="85" customWidth="1"/>
    <col min="9477" max="9489" width="11.6328125" style="85" customWidth="1"/>
    <col min="9490" max="9728" width="8.90625" style="85"/>
    <col min="9729" max="9729" width="18.6328125" style="85" customWidth="1"/>
    <col min="9730" max="9730" width="65.6328125" style="85" customWidth="1"/>
    <col min="9731" max="9731" width="19.6328125" style="85" customWidth="1"/>
    <col min="9732" max="9732" width="18.6328125" style="85" customWidth="1"/>
    <col min="9733" max="9745" width="11.6328125" style="85" customWidth="1"/>
    <col min="9746" max="9984" width="8.90625" style="85"/>
    <col min="9985" max="9985" width="18.6328125" style="85" customWidth="1"/>
    <col min="9986" max="9986" width="65.6328125" style="85" customWidth="1"/>
    <col min="9987" max="9987" width="19.6328125" style="85" customWidth="1"/>
    <col min="9988" max="9988" width="18.6328125" style="85" customWidth="1"/>
    <col min="9989" max="10001" width="11.6328125" style="85" customWidth="1"/>
    <col min="10002" max="10240" width="8.90625" style="85"/>
    <col min="10241" max="10241" width="18.6328125" style="85" customWidth="1"/>
    <col min="10242" max="10242" width="65.6328125" style="85" customWidth="1"/>
    <col min="10243" max="10243" width="19.6328125" style="85" customWidth="1"/>
    <col min="10244" max="10244" width="18.6328125" style="85" customWidth="1"/>
    <col min="10245" max="10257" width="11.6328125" style="85" customWidth="1"/>
    <col min="10258" max="10496" width="8.90625" style="85"/>
    <col min="10497" max="10497" width="18.6328125" style="85" customWidth="1"/>
    <col min="10498" max="10498" width="65.6328125" style="85" customWidth="1"/>
    <col min="10499" max="10499" width="19.6328125" style="85" customWidth="1"/>
    <col min="10500" max="10500" width="18.6328125" style="85" customWidth="1"/>
    <col min="10501" max="10513" width="11.6328125" style="85" customWidth="1"/>
    <col min="10514" max="10752" width="8.90625" style="85"/>
    <col min="10753" max="10753" width="18.6328125" style="85" customWidth="1"/>
    <col min="10754" max="10754" width="65.6328125" style="85" customWidth="1"/>
    <col min="10755" max="10755" width="19.6328125" style="85" customWidth="1"/>
    <col min="10756" max="10756" width="18.6328125" style="85" customWidth="1"/>
    <col min="10757" max="10769" width="11.6328125" style="85" customWidth="1"/>
    <col min="10770" max="11008" width="8.90625" style="85"/>
    <col min="11009" max="11009" width="18.6328125" style="85" customWidth="1"/>
    <col min="11010" max="11010" width="65.6328125" style="85" customWidth="1"/>
    <col min="11011" max="11011" width="19.6328125" style="85" customWidth="1"/>
    <col min="11012" max="11012" width="18.6328125" style="85" customWidth="1"/>
    <col min="11013" max="11025" width="11.6328125" style="85" customWidth="1"/>
    <col min="11026" max="11264" width="8.90625" style="85"/>
    <col min="11265" max="11265" width="18.6328125" style="85" customWidth="1"/>
    <col min="11266" max="11266" width="65.6328125" style="85" customWidth="1"/>
    <col min="11267" max="11267" width="19.6328125" style="85" customWidth="1"/>
    <col min="11268" max="11268" width="18.6328125" style="85" customWidth="1"/>
    <col min="11269" max="11281" width="11.6328125" style="85" customWidth="1"/>
    <col min="11282" max="11520" width="8.90625" style="85"/>
    <col min="11521" max="11521" width="18.6328125" style="85" customWidth="1"/>
    <col min="11522" max="11522" width="65.6328125" style="85" customWidth="1"/>
    <col min="11523" max="11523" width="19.6328125" style="85" customWidth="1"/>
    <col min="11524" max="11524" width="18.6328125" style="85" customWidth="1"/>
    <col min="11525" max="11537" width="11.6328125" style="85" customWidth="1"/>
    <col min="11538" max="11776" width="8.90625" style="85"/>
    <col min="11777" max="11777" width="18.6328125" style="85" customWidth="1"/>
    <col min="11778" max="11778" width="65.6328125" style="85" customWidth="1"/>
    <col min="11779" max="11779" width="19.6328125" style="85" customWidth="1"/>
    <col min="11780" max="11780" width="18.6328125" style="85" customWidth="1"/>
    <col min="11781" max="11793" width="11.6328125" style="85" customWidth="1"/>
    <col min="11794" max="12032" width="8.90625" style="85"/>
    <col min="12033" max="12033" width="18.6328125" style="85" customWidth="1"/>
    <col min="12034" max="12034" width="65.6328125" style="85" customWidth="1"/>
    <col min="12035" max="12035" width="19.6328125" style="85" customWidth="1"/>
    <col min="12036" max="12036" width="18.6328125" style="85" customWidth="1"/>
    <col min="12037" max="12049" width="11.6328125" style="85" customWidth="1"/>
    <col min="12050" max="12288" width="8.90625" style="85"/>
    <col min="12289" max="12289" width="18.6328125" style="85" customWidth="1"/>
    <col min="12290" max="12290" width="65.6328125" style="85" customWidth="1"/>
    <col min="12291" max="12291" width="19.6328125" style="85" customWidth="1"/>
    <col min="12292" max="12292" width="18.6328125" style="85" customWidth="1"/>
    <col min="12293" max="12305" width="11.6328125" style="85" customWidth="1"/>
    <col min="12306" max="12544" width="8.90625" style="85"/>
    <col min="12545" max="12545" width="18.6328125" style="85" customWidth="1"/>
    <col min="12546" max="12546" width="65.6328125" style="85" customWidth="1"/>
    <col min="12547" max="12547" width="19.6328125" style="85" customWidth="1"/>
    <col min="12548" max="12548" width="18.6328125" style="85" customWidth="1"/>
    <col min="12549" max="12561" width="11.6328125" style="85" customWidth="1"/>
    <col min="12562" max="12800" width="8.90625" style="85"/>
    <col min="12801" max="12801" width="18.6328125" style="85" customWidth="1"/>
    <col min="12802" max="12802" width="65.6328125" style="85" customWidth="1"/>
    <col min="12803" max="12803" width="19.6328125" style="85" customWidth="1"/>
    <col min="12804" max="12804" width="18.6328125" style="85" customWidth="1"/>
    <col min="12805" max="12817" width="11.6328125" style="85" customWidth="1"/>
    <col min="12818" max="13056" width="8.90625" style="85"/>
    <col min="13057" max="13057" width="18.6328125" style="85" customWidth="1"/>
    <col min="13058" max="13058" width="65.6328125" style="85" customWidth="1"/>
    <col min="13059" max="13059" width="19.6328125" style="85" customWidth="1"/>
    <col min="13060" max="13060" width="18.6328125" style="85" customWidth="1"/>
    <col min="13061" max="13073" width="11.6328125" style="85" customWidth="1"/>
    <col min="13074" max="13312" width="8.90625" style="85"/>
    <col min="13313" max="13313" width="18.6328125" style="85" customWidth="1"/>
    <col min="13314" max="13314" width="65.6328125" style="85" customWidth="1"/>
    <col min="13315" max="13315" width="19.6328125" style="85" customWidth="1"/>
    <col min="13316" max="13316" width="18.6328125" style="85" customWidth="1"/>
    <col min="13317" max="13329" width="11.6328125" style="85" customWidth="1"/>
    <col min="13330" max="13568" width="8.90625" style="85"/>
    <col min="13569" max="13569" width="18.6328125" style="85" customWidth="1"/>
    <col min="13570" max="13570" width="65.6328125" style="85" customWidth="1"/>
    <col min="13571" max="13571" width="19.6328125" style="85" customWidth="1"/>
    <col min="13572" max="13572" width="18.6328125" style="85" customWidth="1"/>
    <col min="13573" max="13585" width="11.6328125" style="85" customWidth="1"/>
    <col min="13586" max="13824" width="8.90625" style="85"/>
    <col min="13825" max="13825" width="18.6328125" style="85" customWidth="1"/>
    <col min="13826" max="13826" width="65.6328125" style="85" customWidth="1"/>
    <col min="13827" max="13827" width="19.6328125" style="85" customWidth="1"/>
    <col min="13828" max="13828" width="18.6328125" style="85" customWidth="1"/>
    <col min="13829" max="13841" width="11.6328125" style="85" customWidth="1"/>
    <col min="13842" max="14080" width="8.90625" style="85"/>
    <col min="14081" max="14081" width="18.6328125" style="85" customWidth="1"/>
    <col min="14082" max="14082" width="65.6328125" style="85" customWidth="1"/>
    <col min="14083" max="14083" width="19.6328125" style="85" customWidth="1"/>
    <col min="14084" max="14084" width="18.6328125" style="85" customWidth="1"/>
    <col min="14085" max="14097" width="11.6328125" style="85" customWidth="1"/>
    <col min="14098" max="14336" width="8.90625" style="85"/>
    <col min="14337" max="14337" width="18.6328125" style="85" customWidth="1"/>
    <col min="14338" max="14338" width="65.6328125" style="85" customWidth="1"/>
    <col min="14339" max="14339" width="19.6328125" style="85" customWidth="1"/>
    <col min="14340" max="14340" width="18.6328125" style="85" customWidth="1"/>
    <col min="14341" max="14353" width="11.6328125" style="85" customWidth="1"/>
    <col min="14354" max="14592" width="8.90625" style="85"/>
    <col min="14593" max="14593" width="18.6328125" style="85" customWidth="1"/>
    <col min="14594" max="14594" width="65.6328125" style="85" customWidth="1"/>
    <col min="14595" max="14595" width="19.6328125" style="85" customWidth="1"/>
    <col min="14596" max="14596" width="18.6328125" style="85" customWidth="1"/>
    <col min="14597" max="14609" width="11.6328125" style="85" customWidth="1"/>
    <col min="14610" max="14848" width="8.90625" style="85"/>
    <col min="14849" max="14849" width="18.6328125" style="85" customWidth="1"/>
    <col min="14850" max="14850" width="65.6328125" style="85" customWidth="1"/>
    <col min="14851" max="14851" width="19.6328125" style="85" customWidth="1"/>
    <col min="14852" max="14852" width="18.6328125" style="85" customWidth="1"/>
    <col min="14853" max="14865" width="11.6328125" style="85" customWidth="1"/>
    <col min="14866" max="15104" width="8.90625" style="85"/>
    <col min="15105" max="15105" width="18.6328125" style="85" customWidth="1"/>
    <col min="15106" max="15106" width="65.6328125" style="85" customWidth="1"/>
    <col min="15107" max="15107" width="19.6328125" style="85" customWidth="1"/>
    <col min="15108" max="15108" width="18.6328125" style="85" customWidth="1"/>
    <col min="15109" max="15121" width="11.6328125" style="85" customWidth="1"/>
    <col min="15122" max="15360" width="8.90625" style="85"/>
    <col min="15361" max="15361" width="18.6328125" style="85" customWidth="1"/>
    <col min="15362" max="15362" width="65.6328125" style="85" customWidth="1"/>
    <col min="15363" max="15363" width="19.6328125" style="85" customWidth="1"/>
    <col min="15364" max="15364" width="18.6328125" style="85" customWidth="1"/>
    <col min="15365" max="15377" width="11.6328125" style="85" customWidth="1"/>
    <col min="15378" max="15616" width="8.90625" style="85"/>
    <col min="15617" max="15617" width="18.6328125" style="85" customWidth="1"/>
    <col min="15618" max="15618" width="65.6328125" style="85" customWidth="1"/>
    <col min="15619" max="15619" width="19.6328125" style="85" customWidth="1"/>
    <col min="15620" max="15620" width="18.6328125" style="85" customWidth="1"/>
    <col min="15621" max="15633" width="11.6328125" style="85" customWidth="1"/>
    <col min="15634" max="15872" width="8.90625" style="85"/>
    <col min="15873" max="15873" width="18.6328125" style="85" customWidth="1"/>
    <col min="15874" max="15874" width="65.6328125" style="85" customWidth="1"/>
    <col min="15875" max="15875" width="19.6328125" style="85" customWidth="1"/>
    <col min="15876" max="15876" width="18.6328125" style="85" customWidth="1"/>
    <col min="15877" max="15889" width="11.6328125" style="85" customWidth="1"/>
    <col min="15890" max="16128" width="8.90625" style="85"/>
    <col min="16129" max="16129" width="18.6328125" style="85" customWidth="1"/>
    <col min="16130" max="16130" width="65.6328125" style="85" customWidth="1"/>
    <col min="16131" max="16131" width="19.6328125" style="85" customWidth="1"/>
    <col min="16132" max="16132" width="18.6328125" style="85" customWidth="1"/>
    <col min="16133" max="16145" width="11.6328125" style="85" customWidth="1"/>
    <col min="16146" max="16384" width="8.90625" style="85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198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67563</v>
      </c>
      <c r="B10" s="48" t="s">
        <v>199</v>
      </c>
      <c r="C10" s="48" t="s">
        <v>200</v>
      </c>
      <c r="D10" s="87" t="s">
        <v>774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67563</v>
      </c>
      <c r="B23" s="48">
        <v>1</v>
      </c>
      <c r="C23" s="48" t="s">
        <v>36</v>
      </c>
      <c r="D23" s="48">
        <v>4</v>
      </c>
      <c r="E23" s="51">
        <v>309.32068965517237</v>
      </c>
      <c r="F23" s="51">
        <v>248.9344827586207</v>
      </c>
      <c r="G23" s="51">
        <v>217.02758620689661</v>
      </c>
      <c r="H23" s="51">
        <v>41.772413793103453</v>
      </c>
      <c r="I23" s="51">
        <v>7.0413793103448281</v>
      </c>
      <c r="J23" s="55">
        <v>3.7931034482758627E-2</v>
      </c>
      <c r="K23" s="51">
        <v>0.36896551724137927</v>
      </c>
      <c r="L23" s="51">
        <v>9.9999999999999992E-2</v>
      </c>
      <c r="M23" s="51">
        <v>4.0724137931034488</v>
      </c>
      <c r="N23" s="51">
        <v>19.231034482758623</v>
      </c>
      <c r="O23" s="51">
        <v>124.31379310344826</v>
      </c>
      <c r="P23" s="51">
        <v>274.96896551724143</v>
      </c>
      <c r="Q23" s="51">
        <f>SUM(D23:P23)</f>
        <v>1251.1896551724139</v>
      </c>
    </row>
    <row r="24" spans="1:17" s="46" customFormat="1" ht="16" thickBot="1" x14ac:dyDescent="0.4">
      <c r="A24" s="47">
        <v>67573</v>
      </c>
      <c r="B24" s="48">
        <v>1</v>
      </c>
      <c r="C24" s="48" t="s">
        <v>37</v>
      </c>
      <c r="D24" s="48">
        <v>98</v>
      </c>
      <c r="E24" s="51">
        <v>29</v>
      </c>
      <c r="F24" s="51">
        <v>29</v>
      </c>
      <c r="G24" s="51">
        <v>29</v>
      </c>
      <c r="H24" s="51">
        <v>29</v>
      </c>
      <c r="I24" s="51">
        <v>29</v>
      </c>
      <c r="J24" s="51">
        <v>29</v>
      </c>
      <c r="K24" s="51">
        <v>29</v>
      </c>
      <c r="L24" s="51">
        <v>29</v>
      </c>
      <c r="M24" s="51">
        <v>29</v>
      </c>
      <c r="N24" s="51">
        <v>29</v>
      </c>
      <c r="O24" s="51">
        <v>29</v>
      </c>
      <c r="P24" s="51">
        <v>29</v>
      </c>
      <c r="Q24" s="51">
        <v>29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67563</v>
      </c>
      <c r="B32" s="48">
        <v>2</v>
      </c>
      <c r="C32" s="48" t="s">
        <v>40</v>
      </c>
      <c r="D32" s="48">
        <v>5</v>
      </c>
      <c r="E32" s="51">
        <v>28</v>
      </c>
      <c r="F32" s="51">
        <v>29</v>
      </c>
      <c r="G32" s="51">
        <v>29</v>
      </c>
      <c r="H32" s="51">
        <v>27</v>
      </c>
      <c r="I32" s="51">
        <v>11</v>
      </c>
      <c r="J32" s="51">
        <v>1</v>
      </c>
      <c r="K32" s="51">
        <v>2</v>
      </c>
      <c r="L32" s="51">
        <v>2</v>
      </c>
      <c r="M32" s="51">
        <v>7</v>
      </c>
      <c r="N32" s="51">
        <v>23</v>
      </c>
      <c r="O32" s="51">
        <v>28</v>
      </c>
      <c r="P32" s="51">
        <v>28</v>
      </c>
      <c r="Q32" s="51">
        <v>29</v>
      </c>
    </row>
    <row r="33" spans="1:18" s="46" customFormat="1" ht="16" thickBot="1" x14ac:dyDescent="0.4">
      <c r="A33" s="47">
        <v>67563</v>
      </c>
      <c r="B33" s="48">
        <v>2</v>
      </c>
      <c r="C33" s="48" t="s">
        <v>37</v>
      </c>
      <c r="D33" s="48">
        <v>98</v>
      </c>
      <c r="E33" s="51">
        <v>29</v>
      </c>
      <c r="F33" s="51">
        <v>29</v>
      </c>
      <c r="G33" s="51">
        <v>29</v>
      </c>
      <c r="H33" s="51">
        <v>29</v>
      </c>
      <c r="I33" s="51">
        <v>29</v>
      </c>
      <c r="J33" s="51">
        <v>29</v>
      </c>
      <c r="K33" s="51">
        <v>29</v>
      </c>
      <c r="L33" s="51">
        <v>29</v>
      </c>
      <c r="M33" s="51">
        <v>29</v>
      </c>
      <c r="N33" s="51">
        <v>29</v>
      </c>
      <c r="O33" s="51">
        <v>29</v>
      </c>
      <c r="P33" s="51">
        <v>29</v>
      </c>
      <c r="Q33" s="51">
        <v>29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67563</v>
      </c>
      <c r="B41" s="48">
        <v>3</v>
      </c>
      <c r="C41" s="48" t="s">
        <v>43</v>
      </c>
      <c r="D41" s="48">
        <v>1</v>
      </c>
      <c r="E41" s="66">
        <v>28.1</v>
      </c>
      <c r="F41" s="66">
        <v>28.3</v>
      </c>
      <c r="G41" s="66">
        <v>28.9</v>
      </c>
      <c r="H41" s="66">
        <v>28.9</v>
      </c>
      <c r="I41" s="66">
        <v>28.5</v>
      </c>
      <c r="J41" s="66">
        <v>26.9</v>
      </c>
      <c r="K41" s="66">
        <v>26.6</v>
      </c>
      <c r="L41" s="66">
        <v>29.3</v>
      </c>
      <c r="M41" s="66">
        <v>32.1</v>
      </c>
      <c r="N41" s="66">
        <v>33.1</v>
      </c>
      <c r="O41" s="66">
        <v>30.9</v>
      </c>
      <c r="P41" s="66">
        <v>28.6</v>
      </c>
      <c r="Q41" s="51">
        <v>29.183333333333337</v>
      </c>
    </row>
    <row r="42" spans="1:18" s="46" customFormat="1" ht="16" thickBot="1" x14ac:dyDescent="0.4">
      <c r="A42" s="47">
        <v>67563</v>
      </c>
      <c r="B42" s="48">
        <v>3</v>
      </c>
      <c r="C42" s="48" t="s">
        <v>37</v>
      </c>
      <c r="D42" s="48">
        <v>98</v>
      </c>
      <c r="E42" s="51">
        <v>27</v>
      </c>
      <c r="F42" s="51">
        <v>28</v>
      </c>
      <c r="G42" s="51">
        <v>27</v>
      </c>
      <c r="H42" s="51">
        <v>28</v>
      </c>
      <c r="I42" s="51">
        <v>28</v>
      </c>
      <c r="J42" s="51">
        <v>29</v>
      </c>
      <c r="K42" s="51">
        <v>27</v>
      </c>
      <c r="L42" s="51">
        <v>29</v>
      </c>
      <c r="M42" s="51">
        <v>26</v>
      </c>
      <c r="N42" s="51">
        <v>27</v>
      </c>
      <c r="O42" s="51">
        <v>27</v>
      </c>
      <c r="P42" s="55">
        <v>27</v>
      </c>
      <c r="Q42" s="51">
        <v>27.5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52" t="s">
        <v>23</v>
      </c>
      <c r="F49" s="52" t="s">
        <v>24</v>
      </c>
      <c r="G49" s="52" t="s">
        <v>25</v>
      </c>
      <c r="H49" s="52" t="s">
        <v>26</v>
      </c>
      <c r="I49" s="52" t="s">
        <v>27</v>
      </c>
      <c r="J49" s="52" t="s">
        <v>28</v>
      </c>
      <c r="K49" s="52" t="s">
        <v>29</v>
      </c>
      <c r="L49" s="52" t="s">
        <v>30</v>
      </c>
      <c r="M49" s="52" t="s">
        <v>31</v>
      </c>
      <c r="N49" s="52" t="s">
        <v>32</v>
      </c>
      <c r="O49" s="52" t="s">
        <v>33</v>
      </c>
      <c r="P49" s="52" t="s">
        <v>34</v>
      </c>
      <c r="Q49" s="52" t="s">
        <v>35</v>
      </c>
    </row>
    <row r="50" spans="1:17" s="46" customFormat="1" ht="16" thickBot="1" x14ac:dyDescent="0.4">
      <c r="A50" s="47">
        <v>67563</v>
      </c>
      <c r="B50" s="48">
        <v>4</v>
      </c>
      <c r="C50" s="48" t="s">
        <v>43</v>
      </c>
      <c r="D50" s="48">
        <v>1</v>
      </c>
      <c r="E50" s="66">
        <v>17.3</v>
      </c>
      <c r="F50" s="66">
        <v>17.600000000000001</v>
      </c>
      <c r="G50" s="66">
        <v>16.5</v>
      </c>
      <c r="H50" s="66">
        <v>13.1</v>
      </c>
      <c r="I50" s="66">
        <v>7.7</v>
      </c>
      <c r="J50" s="66">
        <v>4</v>
      </c>
      <c r="K50" s="66">
        <v>3.6</v>
      </c>
      <c r="L50" s="66">
        <v>6.3</v>
      </c>
      <c r="M50" s="66">
        <v>9.5</v>
      </c>
      <c r="N50" s="66">
        <v>13.5</v>
      </c>
      <c r="O50" s="66">
        <v>16.399999999999999</v>
      </c>
      <c r="P50" s="66">
        <v>17.2</v>
      </c>
      <c r="Q50" s="51">
        <f>AVERAGE(D50:P50)</f>
        <v>11.053846153846154</v>
      </c>
    </row>
    <row r="51" spans="1:17" s="46" customFormat="1" ht="16" thickBot="1" x14ac:dyDescent="0.4">
      <c r="A51" s="47">
        <v>67563</v>
      </c>
      <c r="B51" s="48">
        <v>4</v>
      </c>
      <c r="C51" s="48" t="s">
        <v>37</v>
      </c>
      <c r="D51" s="48">
        <v>98</v>
      </c>
      <c r="E51" s="66">
        <v>27</v>
      </c>
      <c r="F51" s="66">
        <v>28</v>
      </c>
      <c r="G51" s="66">
        <v>27</v>
      </c>
      <c r="H51" s="66">
        <v>28</v>
      </c>
      <c r="I51" s="66">
        <v>28</v>
      </c>
      <c r="J51" s="66">
        <v>29</v>
      </c>
      <c r="K51" s="66">
        <v>27</v>
      </c>
      <c r="L51" s="66">
        <v>29</v>
      </c>
      <c r="M51" s="66">
        <v>26</v>
      </c>
      <c r="N51" s="66">
        <v>27</v>
      </c>
      <c r="O51" s="66">
        <v>27</v>
      </c>
      <c r="P51" s="66">
        <v>27</v>
      </c>
      <c r="Q51" s="51">
        <f>AVERAGE(E51:P51)</f>
        <v>27.5</v>
      </c>
    </row>
    <row r="52" spans="1:17" s="156" customFormat="1" ht="16" thickBot="1" x14ac:dyDescent="0.4">
      <c r="A52" s="42"/>
      <c r="B52" s="43"/>
      <c r="C52" s="43"/>
      <c r="D52" s="43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67563</v>
      </c>
      <c r="B59" s="48">
        <v>5</v>
      </c>
      <c r="C59" s="48" t="s">
        <v>43</v>
      </c>
      <c r="D59" s="48">
        <v>1</v>
      </c>
      <c r="E59" s="51">
        <f>(E50+E41)/2</f>
        <v>22.700000000000003</v>
      </c>
      <c r="F59" s="51">
        <f t="shared" ref="F59:P59" si="0">(F50+F41)/2</f>
        <v>22.950000000000003</v>
      </c>
      <c r="G59" s="51">
        <f t="shared" si="0"/>
        <v>22.7</v>
      </c>
      <c r="H59" s="51">
        <f t="shared" si="0"/>
        <v>21</v>
      </c>
      <c r="I59" s="51">
        <f t="shared" si="0"/>
        <v>18.100000000000001</v>
      </c>
      <c r="J59" s="51">
        <f t="shared" si="0"/>
        <v>15.45</v>
      </c>
      <c r="K59" s="51">
        <f t="shared" si="0"/>
        <v>15.100000000000001</v>
      </c>
      <c r="L59" s="51">
        <f t="shared" si="0"/>
        <v>17.8</v>
      </c>
      <c r="M59" s="51">
        <f t="shared" si="0"/>
        <v>20.8</v>
      </c>
      <c r="N59" s="51">
        <f t="shared" si="0"/>
        <v>23.3</v>
      </c>
      <c r="O59" s="51">
        <f t="shared" si="0"/>
        <v>23.65</v>
      </c>
      <c r="P59" s="51">
        <f t="shared" si="0"/>
        <v>22.9</v>
      </c>
      <c r="Q59" s="51">
        <f>AVERAGE(E59:P59)</f>
        <v>20.537500000000005</v>
      </c>
    </row>
    <row r="60" spans="1:17" s="46" customFormat="1" ht="16" thickBot="1" x14ac:dyDescent="0.4">
      <c r="A60" s="47">
        <v>67563</v>
      </c>
      <c r="B60" s="48">
        <v>5</v>
      </c>
      <c r="C60" s="48" t="s">
        <v>37</v>
      </c>
      <c r="D60" s="48">
        <v>98</v>
      </c>
      <c r="E60" s="51">
        <v>27</v>
      </c>
      <c r="F60" s="51">
        <v>28</v>
      </c>
      <c r="G60" s="51">
        <v>27</v>
      </c>
      <c r="H60" s="51">
        <v>28</v>
      </c>
      <c r="I60" s="51">
        <v>28</v>
      </c>
      <c r="J60" s="51">
        <v>29</v>
      </c>
      <c r="K60" s="51">
        <v>27</v>
      </c>
      <c r="L60" s="51">
        <v>29</v>
      </c>
      <c r="M60" s="51">
        <v>26</v>
      </c>
      <c r="N60" s="51">
        <v>27</v>
      </c>
      <c r="O60" s="51">
        <v>27</v>
      </c>
      <c r="P60" s="55">
        <v>27</v>
      </c>
      <c r="Q60" s="51">
        <v>22.46153846153846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67563</v>
      </c>
      <c r="B70" s="48">
        <v>11</v>
      </c>
      <c r="C70" s="48" t="s">
        <v>47</v>
      </c>
      <c r="D70" s="48">
        <v>6</v>
      </c>
      <c r="E70" s="51">
        <v>0</v>
      </c>
      <c r="F70" s="51">
        <v>21.6</v>
      </c>
      <c r="G70" s="51">
        <v>30.900000000000002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2">
        <v>478</v>
      </c>
    </row>
    <row r="71" spans="1:17" s="46" customFormat="1" ht="16" thickBot="1" x14ac:dyDescent="0.4">
      <c r="A71" s="47">
        <v>67563</v>
      </c>
      <c r="B71" s="48">
        <v>11</v>
      </c>
      <c r="C71" s="48" t="s">
        <v>48</v>
      </c>
      <c r="D71" s="48">
        <v>7</v>
      </c>
      <c r="E71" s="51">
        <v>212.58</v>
      </c>
      <c r="F71" s="51">
        <v>164.64000000000001</v>
      </c>
      <c r="G71" s="51">
        <v>156.41999999999999</v>
      </c>
      <c r="H71" s="51">
        <v>6.82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0.68000000000000038</v>
      </c>
      <c r="O71" s="51">
        <v>83.86</v>
      </c>
      <c r="P71" s="51">
        <v>199.44</v>
      </c>
      <c r="Q71" s="52">
        <v>1045.5999999999999</v>
      </c>
    </row>
    <row r="72" spans="1:17" s="46" customFormat="1" ht="16" thickBot="1" x14ac:dyDescent="0.4">
      <c r="A72" s="47">
        <v>67563</v>
      </c>
      <c r="B72" s="48">
        <v>11</v>
      </c>
      <c r="C72" s="48" t="s">
        <v>49</v>
      </c>
      <c r="D72" s="48">
        <v>8</v>
      </c>
      <c r="E72" s="51">
        <v>286.5</v>
      </c>
      <c r="F72" s="51">
        <v>225.06</v>
      </c>
      <c r="G72" s="51">
        <v>188.66</v>
      </c>
      <c r="H72" s="55">
        <v>20.36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7.9800000000000022</v>
      </c>
      <c r="O72" s="51">
        <v>103.5</v>
      </c>
      <c r="P72" s="51">
        <v>269.08</v>
      </c>
      <c r="Q72" s="52">
        <v>1203.54</v>
      </c>
    </row>
    <row r="73" spans="1:17" s="46" customFormat="1" ht="16" thickBot="1" x14ac:dyDescent="0.4">
      <c r="A73" s="47">
        <v>67563</v>
      </c>
      <c r="B73" s="48">
        <v>11</v>
      </c>
      <c r="C73" s="48" t="s">
        <v>50</v>
      </c>
      <c r="D73" s="48">
        <v>9</v>
      </c>
      <c r="E73" s="51">
        <v>358.06</v>
      </c>
      <c r="F73" s="51">
        <v>251.64000000000001</v>
      </c>
      <c r="G73" s="51">
        <v>243.16</v>
      </c>
      <c r="H73" s="51">
        <v>39.100000000000009</v>
      </c>
      <c r="I73" s="51">
        <v>0.5600000000000005</v>
      </c>
      <c r="J73" s="51">
        <v>0</v>
      </c>
      <c r="K73" s="51">
        <v>0</v>
      </c>
      <c r="L73" s="51">
        <v>0</v>
      </c>
      <c r="M73" s="51">
        <v>0</v>
      </c>
      <c r="N73" s="51">
        <v>19.380000000000003</v>
      </c>
      <c r="O73" s="55">
        <v>131.02000000000001</v>
      </c>
      <c r="P73" s="51">
        <v>313.78000000000003</v>
      </c>
      <c r="Q73" s="52">
        <v>1321.0600000000002</v>
      </c>
    </row>
    <row r="74" spans="1:17" s="46" customFormat="1" ht="16" thickBot="1" x14ac:dyDescent="0.4">
      <c r="A74" s="47">
        <v>67563</v>
      </c>
      <c r="B74" s="48">
        <v>11</v>
      </c>
      <c r="C74" s="48" t="s">
        <v>51</v>
      </c>
      <c r="D74" s="48">
        <v>10</v>
      </c>
      <c r="E74" s="51">
        <v>401.28000000000003</v>
      </c>
      <c r="F74" s="51">
        <v>321.54000000000002</v>
      </c>
      <c r="G74" s="51">
        <v>296.74</v>
      </c>
      <c r="H74" s="51">
        <v>55.720000000000006</v>
      </c>
      <c r="I74" s="51">
        <v>3.8800000000000017</v>
      </c>
      <c r="J74" s="51">
        <v>0</v>
      </c>
      <c r="K74" s="51">
        <v>0</v>
      </c>
      <c r="L74" s="51">
        <v>0</v>
      </c>
      <c r="M74" s="51">
        <v>3.100000000000001</v>
      </c>
      <c r="N74" s="51">
        <v>29.200000000000003</v>
      </c>
      <c r="O74" s="51">
        <v>160.74000000000004</v>
      </c>
      <c r="P74" s="51">
        <v>337.46000000000004</v>
      </c>
      <c r="Q74" s="52">
        <v>1438.58</v>
      </c>
    </row>
    <row r="75" spans="1:17" s="46" customFormat="1" ht="16" thickBot="1" x14ac:dyDescent="0.4">
      <c r="A75" s="47">
        <v>67563</v>
      </c>
      <c r="B75" s="48">
        <v>11</v>
      </c>
      <c r="C75" s="48" t="s">
        <v>52</v>
      </c>
      <c r="D75" s="48">
        <v>11</v>
      </c>
      <c r="E75" s="157">
        <v>471.29999999999995</v>
      </c>
      <c r="F75" s="157">
        <v>410.6</v>
      </c>
      <c r="G75" s="157">
        <v>410.1</v>
      </c>
      <c r="H75" s="157">
        <v>237.5</v>
      </c>
      <c r="I75" s="157">
        <v>77.599999999999994</v>
      </c>
      <c r="J75" s="157">
        <v>1.1000000000000001</v>
      </c>
      <c r="K75" s="157">
        <v>5.8</v>
      </c>
      <c r="L75" s="157">
        <v>1.7</v>
      </c>
      <c r="M75" s="157">
        <v>56.7</v>
      </c>
      <c r="N75" s="157">
        <v>72.599999999999994</v>
      </c>
      <c r="O75" s="157">
        <v>306</v>
      </c>
      <c r="P75" s="157">
        <v>437</v>
      </c>
      <c r="Q75" s="158">
        <v>1644.8000000000002</v>
      </c>
    </row>
    <row r="76" spans="1:17" s="46" customFormat="1" ht="16" thickBot="1" x14ac:dyDescent="0.4">
      <c r="A76" s="47">
        <v>67563</v>
      </c>
      <c r="B76" s="48">
        <v>11</v>
      </c>
      <c r="C76" s="48" t="s">
        <v>37</v>
      </c>
      <c r="D76" s="68">
        <v>98</v>
      </c>
      <c r="E76" s="117">
        <v>29</v>
      </c>
      <c r="F76" s="117">
        <v>29</v>
      </c>
      <c r="G76" s="117">
        <v>29</v>
      </c>
      <c r="H76" s="117">
        <v>29</v>
      </c>
      <c r="I76" s="117">
        <v>29</v>
      </c>
      <c r="J76" s="117">
        <v>29</v>
      </c>
      <c r="K76" s="117">
        <v>29</v>
      </c>
      <c r="L76" s="117">
        <v>29</v>
      </c>
      <c r="M76" s="117">
        <v>29</v>
      </c>
      <c r="N76" s="117">
        <v>29</v>
      </c>
      <c r="O76" s="117">
        <v>29</v>
      </c>
      <c r="P76" s="117">
        <v>29</v>
      </c>
      <c r="Q76" s="117">
        <v>24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67563</v>
      </c>
      <c r="B82" s="48">
        <v>12</v>
      </c>
      <c r="C82" s="48" t="s">
        <v>39</v>
      </c>
      <c r="D82" s="48">
        <v>5</v>
      </c>
      <c r="E82" s="106">
        <v>27</v>
      </c>
      <c r="F82" s="106">
        <v>28</v>
      </c>
      <c r="G82" s="106">
        <v>27</v>
      </c>
      <c r="H82" s="106">
        <v>28</v>
      </c>
      <c r="I82" s="106">
        <v>28</v>
      </c>
      <c r="J82" s="106">
        <v>29</v>
      </c>
      <c r="K82" s="106">
        <v>28</v>
      </c>
      <c r="L82" s="106">
        <v>27</v>
      </c>
      <c r="M82" s="106">
        <v>26</v>
      </c>
      <c r="N82" s="106">
        <v>26</v>
      </c>
      <c r="O82" s="106">
        <v>26</v>
      </c>
      <c r="P82" s="106">
        <v>26</v>
      </c>
      <c r="Q82" s="106">
        <v>28</v>
      </c>
    </row>
    <row r="83" spans="1:17" s="46" customFormat="1" ht="16" thickBot="1" x14ac:dyDescent="0.4">
      <c r="A83" s="47">
        <v>67563</v>
      </c>
      <c r="B83" s="48">
        <v>12</v>
      </c>
      <c r="C83" s="48" t="s">
        <v>37</v>
      </c>
      <c r="D83" s="48">
        <v>98</v>
      </c>
      <c r="E83" s="51">
        <v>27</v>
      </c>
      <c r="F83" s="51">
        <v>28</v>
      </c>
      <c r="G83" s="51">
        <v>27</v>
      </c>
      <c r="H83" s="51">
        <v>28</v>
      </c>
      <c r="I83" s="51">
        <v>28</v>
      </c>
      <c r="J83" s="51">
        <v>29</v>
      </c>
      <c r="K83" s="51">
        <v>28</v>
      </c>
      <c r="L83" s="51">
        <v>27</v>
      </c>
      <c r="M83" s="51">
        <v>26</v>
      </c>
      <c r="N83" s="51">
        <v>26</v>
      </c>
      <c r="O83" s="51">
        <v>26</v>
      </c>
      <c r="P83" s="51">
        <v>26</v>
      </c>
      <c r="Q83" s="106">
        <v>27.166666666666668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67563</v>
      </c>
      <c r="B91" s="48">
        <v>12</v>
      </c>
      <c r="C91" s="48" t="s">
        <v>39</v>
      </c>
      <c r="D91" s="48">
        <v>5</v>
      </c>
      <c r="E91" s="159">
        <v>0</v>
      </c>
      <c r="F91" s="159">
        <v>0</v>
      </c>
      <c r="G91" s="159">
        <v>0</v>
      </c>
      <c r="H91" s="159">
        <v>2</v>
      </c>
      <c r="I91" s="159">
        <v>0</v>
      </c>
      <c r="J91" s="159">
        <v>0</v>
      </c>
      <c r="K91" s="159">
        <v>0</v>
      </c>
      <c r="L91" s="159">
        <v>5</v>
      </c>
      <c r="M91" s="159">
        <v>26</v>
      </c>
      <c r="N91" s="159">
        <v>26</v>
      </c>
      <c r="O91" s="159">
        <v>22</v>
      </c>
      <c r="P91" s="159">
        <v>1</v>
      </c>
      <c r="Q91" s="51">
        <v>0</v>
      </c>
    </row>
    <row r="92" spans="1:17" s="46" customFormat="1" ht="16" thickBot="1" x14ac:dyDescent="0.4">
      <c r="A92" s="47">
        <v>67563</v>
      </c>
      <c r="B92" s="48">
        <v>12</v>
      </c>
      <c r="C92" s="48" t="s">
        <v>37</v>
      </c>
      <c r="D92" s="48">
        <v>98</v>
      </c>
      <c r="E92" s="160">
        <v>27</v>
      </c>
      <c r="F92" s="160">
        <v>28</v>
      </c>
      <c r="G92" s="160">
        <v>27</v>
      </c>
      <c r="H92" s="160">
        <v>28</v>
      </c>
      <c r="I92" s="160">
        <v>28</v>
      </c>
      <c r="J92" s="160">
        <v>29</v>
      </c>
      <c r="K92" s="160">
        <v>28</v>
      </c>
      <c r="L92" s="160">
        <v>27</v>
      </c>
      <c r="M92" s="160">
        <v>26</v>
      </c>
      <c r="N92" s="160">
        <v>26</v>
      </c>
      <c r="O92" s="160">
        <v>26</v>
      </c>
      <c r="P92" s="160">
        <v>26</v>
      </c>
      <c r="Q92" s="106">
        <v>25.9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8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8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8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8" s="46" customFormat="1" ht="16" thickBot="1" x14ac:dyDescent="0.4">
      <c r="A100" s="47">
        <v>67563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51">
        <v>0</v>
      </c>
      <c r="R100" s="46">
        <v>0</v>
      </c>
    </row>
    <row r="101" spans="1:18" s="46" customFormat="1" ht="16" thickBot="1" x14ac:dyDescent="0.4">
      <c r="A101" s="47">
        <v>67563</v>
      </c>
      <c r="B101" s="48">
        <v>12</v>
      </c>
      <c r="C101" s="48" t="s">
        <v>37</v>
      </c>
      <c r="D101" s="48">
        <v>98</v>
      </c>
      <c r="E101" s="106">
        <v>27</v>
      </c>
      <c r="F101" s="106">
        <v>28</v>
      </c>
      <c r="G101" s="106">
        <v>27</v>
      </c>
      <c r="H101" s="106">
        <v>28</v>
      </c>
      <c r="I101" s="106">
        <v>28</v>
      </c>
      <c r="J101" s="106">
        <v>29</v>
      </c>
      <c r="K101" s="106">
        <v>28</v>
      </c>
      <c r="L101" s="106">
        <v>27</v>
      </c>
      <c r="M101" s="106">
        <v>26</v>
      </c>
      <c r="N101" s="106">
        <v>26</v>
      </c>
      <c r="O101" s="106">
        <v>26</v>
      </c>
      <c r="P101" s="106">
        <v>26</v>
      </c>
      <c r="Q101" s="51">
        <v>25.9</v>
      </c>
    </row>
    <row r="102" spans="1:18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8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8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8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8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8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8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8" s="46" customFormat="1" ht="16" thickBot="1" x14ac:dyDescent="0.4">
      <c r="A109" s="47">
        <v>67563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</row>
    <row r="110" spans="1:18" s="46" customFormat="1" ht="16" thickBot="1" x14ac:dyDescent="0.4">
      <c r="A110" s="47">
        <v>67563</v>
      </c>
      <c r="B110" s="48">
        <v>12</v>
      </c>
      <c r="C110" s="48" t="s">
        <v>37</v>
      </c>
      <c r="D110" s="48">
        <v>98</v>
      </c>
      <c r="E110" s="106">
        <v>27</v>
      </c>
      <c r="F110" s="106">
        <v>28</v>
      </c>
      <c r="G110" s="106">
        <v>27</v>
      </c>
      <c r="H110" s="106">
        <v>28</v>
      </c>
      <c r="I110" s="106">
        <v>28</v>
      </c>
      <c r="J110" s="106">
        <v>29</v>
      </c>
      <c r="K110" s="106">
        <v>28</v>
      </c>
      <c r="L110" s="106">
        <v>27</v>
      </c>
      <c r="M110" s="106">
        <v>26</v>
      </c>
      <c r="N110" s="106">
        <v>26</v>
      </c>
      <c r="O110" s="106">
        <v>26</v>
      </c>
      <c r="P110" s="106">
        <v>26</v>
      </c>
      <c r="Q110" s="51">
        <v>25.9</v>
      </c>
    </row>
    <row r="111" spans="1:18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8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67563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1</v>
      </c>
      <c r="J118" s="51">
        <v>1</v>
      </c>
      <c r="K118" s="51">
        <v>1</v>
      </c>
      <c r="L118" s="51">
        <v>1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</row>
    <row r="119" spans="1:17" s="46" customFormat="1" ht="16" thickBot="1" x14ac:dyDescent="0.4">
      <c r="A119" s="47">
        <v>67563</v>
      </c>
      <c r="B119" s="48">
        <v>14</v>
      </c>
      <c r="C119" s="48" t="s">
        <v>37</v>
      </c>
      <c r="D119" s="48">
        <v>98</v>
      </c>
      <c r="E119" s="106">
        <v>27</v>
      </c>
      <c r="F119" s="106">
        <v>28</v>
      </c>
      <c r="G119" s="106">
        <v>27</v>
      </c>
      <c r="H119" s="106">
        <v>28</v>
      </c>
      <c r="I119" s="106">
        <v>28</v>
      </c>
      <c r="J119" s="106">
        <v>29</v>
      </c>
      <c r="K119" s="106">
        <v>28</v>
      </c>
      <c r="L119" s="106">
        <v>27</v>
      </c>
      <c r="M119" s="106">
        <v>26</v>
      </c>
      <c r="N119" s="106">
        <v>26</v>
      </c>
      <c r="O119" s="106">
        <v>26</v>
      </c>
      <c r="P119" s="106">
        <v>26</v>
      </c>
      <c r="Q119" s="51">
        <v>25.9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67563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f>AVERAGE(E127:P127)</f>
        <v>8.3333333333333329E-2</v>
      </c>
    </row>
    <row r="128" spans="1:17" s="46" customFormat="1" ht="16" thickBot="1" x14ac:dyDescent="0.4">
      <c r="A128" s="47">
        <v>67563</v>
      </c>
      <c r="B128" s="48">
        <v>15</v>
      </c>
      <c r="C128" s="48" t="s">
        <v>37</v>
      </c>
      <c r="D128" s="48">
        <v>98</v>
      </c>
      <c r="E128" s="106">
        <v>27</v>
      </c>
      <c r="F128" s="106">
        <v>28</v>
      </c>
      <c r="G128" s="106">
        <v>27</v>
      </c>
      <c r="H128" s="106">
        <v>28</v>
      </c>
      <c r="I128" s="106">
        <v>28</v>
      </c>
      <c r="J128" s="106">
        <v>29</v>
      </c>
      <c r="K128" s="106">
        <v>28</v>
      </c>
      <c r="L128" s="106">
        <v>27</v>
      </c>
      <c r="M128" s="106">
        <v>26</v>
      </c>
      <c r="N128" s="106">
        <v>26</v>
      </c>
      <c r="O128" s="106">
        <v>26</v>
      </c>
      <c r="P128" s="106">
        <v>26</v>
      </c>
      <c r="Q128" s="51">
        <v>25.9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67563</v>
      </c>
      <c r="B136" s="48">
        <v>16</v>
      </c>
      <c r="C136" s="48" t="s">
        <v>39</v>
      </c>
      <c r="D136" s="48">
        <v>5</v>
      </c>
      <c r="E136" s="66">
        <v>28</v>
      </c>
      <c r="F136" s="66">
        <v>29</v>
      </c>
      <c r="G136" s="66">
        <v>29</v>
      </c>
      <c r="H136" s="66">
        <v>25</v>
      </c>
      <c r="I136" s="66">
        <v>5</v>
      </c>
      <c r="J136" s="66">
        <v>0</v>
      </c>
      <c r="K136" s="66">
        <v>1</v>
      </c>
      <c r="L136" s="66">
        <v>0</v>
      </c>
      <c r="M136" s="66">
        <v>5</v>
      </c>
      <c r="N136" s="66">
        <v>19</v>
      </c>
      <c r="O136" s="66">
        <v>28</v>
      </c>
      <c r="P136" s="66">
        <v>28</v>
      </c>
      <c r="Q136" s="51">
        <v>29</v>
      </c>
    </row>
    <row r="137" spans="1:17" s="46" customFormat="1" ht="16" thickBot="1" x14ac:dyDescent="0.4">
      <c r="A137" s="47">
        <v>67563</v>
      </c>
      <c r="B137" s="48">
        <v>16</v>
      </c>
      <c r="C137" s="48" t="s">
        <v>37</v>
      </c>
      <c r="D137" s="48">
        <v>98</v>
      </c>
      <c r="E137" s="106">
        <v>29</v>
      </c>
      <c r="F137" s="106">
        <v>29</v>
      </c>
      <c r="G137" s="106">
        <v>29</v>
      </c>
      <c r="H137" s="106">
        <v>29</v>
      </c>
      <c r="I137" s="106">
        <v>29</v>
      </c>
      <c r="J137" s="106">
        <v>29</v>
      </c>
      <c r="K137" s="106">
        <v>29</v>
      </c>
      <c r="L137" s="106">
        <v>29</v>
      </c>
      <c r="M137" s="106">
        <v>29</v>
      </c>
      <c r="N137" s="106">
        <v>29</v>
      </c>
      <c r="O137" s="106">
        <v>29</v>
      </c>
      <c r="P137" s="106">
        <v>29</v>
      </c>
      <c r="Q137" s="106">
        <v>29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67563</v>
      </c>
      <c r="B145" s="48">
        <v>16</v>
      </c>
      <c r="C145" s="48" t="s">
        <v>39</v>
      </c>
      <c r="D145" s="48">
        <v>5</v>
      </c>
      <c r="E145" s="51">
        <v>28</v>
      </c>
      <c r="F145" s="51">
        <v>29</v>
      </c>
      <c r="G145" s="51">
        <v>29</v>
      </c>
      <c r="H145" s="51">
        <v>20</v>
      </c>
      <c r="I145" s="51">
        <v>3</v>
      </c>
      <c r="J145" s="51">
        <v>0</v>
      </c>
      <c r="K145" s="51">
        <v>0</v>
      </c>
      <c r="L145" s="51">
        <v>0</v>
      </c>
      <c r="M145" s="55">
        <v>4</v>
      </c>
      <c r="N145" s="51">
        <v>16</v>
      </c>
      <c r="O145" s="51">
        <v>28</v>
      </c>
      <c r="P145" s="51">
        <v>28</v>
      </c>
      <c r="Q145" s="51">
        <v>15.416666666666666</v>
      </c>
    </row>
    <row r="146" spans="1:17" s="46" customFormat="1" ht="16" thickBot="1" x14ac:dyDescent="0.4">
      <c r="A146" s="47">
        <v>67563</v>
      </c>
      <c r="B146" s="48">
        <v>16</v>
      </c>
      <c r="C146" s="48" t="s">
        <v>37</v>
      </c>
      <c r="D146" s="48">
        <v>98</v>
      </c>
      <c r="E146" s="106">
        <v>29</v>
      </c>
      <c r="F146" s="106">
        <v>29</v>
      </c>
      <c r="G146" s="106">
        <v>29</v>
      </c>
      <c r="H146" s="106">
        <v>29</v>
      </c>
      <c r="I146" s="106">
        <v>29</v>
      </c>
      <c r="J146" s="106">
        <v>29</v>
      </c>
      <c r="K146" s="106">
        <v>29</v>
      </c>
      <c r="L146" s="106">
        <v>29</v>
      </c>
      <c r="M146" s="106">
        <v>29</v>
      </c>
      <c r="N146" s="106">
        <v>29</v>
      </c>
      <c r="O146" s="106">
        <v>29</v>
      </c>
      <c r="P146" s="106">
        <v>29</v>
      </c>
      <c r="Q146" s="106">
        <v>29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67563</v>
      </c>
      <c r="B154" s="48">
        <v>16</v>
      </c>
      <c r="C154" s="48" t="s">
        <v>39</v>
      </c>
      <c r="D154" s="48">
        <v>5</v>
      </c>
      <c r="E154" s="66">
        <v>28</v>
      </c>
      <c r="F154" s="66">
        <v>28</v>
      </c>
      <c r="G154" s="66">
        <v>27</v>
      </c>
      <c r="H154" s="66">
        <v>9</v>
      </c>
      <c r="I154" s="66">
        <v>2</v>
      </c>
      <c r="J154" s="66">
        <v>0</v>
      </c>
      <c r="K154" s="66">
        <v>0</v>
      </c>
      <c r="L154" s="66">
        <v>0</v>
      </c>
      <c r="M154" s="66">
        <v>1</v>
      </c>
      <c r="N154" s="66">
        <v>3</v>
      </c>
      <c r="O154" s="66">
        <v>26</v>
      </c>
      <c r="P154" s="66">
        <v>28</v>
      </c>
      <c r="Q154" s="66">
        <v>29</v>
      </c>
    </row>
    <row r="155" spans="1:17" s="46" customFormat="1" ht="16" thickBot="1" x14ac:dyDescent="0.4">
      <c r="A155" s="47">
        <v>67563</v>
      </c>
      <c r="B155" s="48">
        <v>16</v>
      </c>
      <c r="C155" s="48" t="s">
        <v>37</v>
      </c>
      <c r="D155" s="48">
        <v>98</v>
      </c>
      <c r="E155" s="51">
        <v>29</v>
      </c>
      <c r="F155" s="51">
        <v>29</v>
      </c>
      <c r="G155" s="51">
        <v>29</v>
      </c>
      <c r="H155" s="51">
        <v>29</v>
      </c>
      <c r="I155" s="51">
        <v>29</v>
      </c>
      <c r="J155" s="51">
        <v>29</v>
      </c>
      <c r="K155" s="51">
        <v>29</v>
      </c>
      <c r="L155" s="51">
        <v>29</v>
      </c>
      <c r="M155" s="51">
        <v>29</v>
      </c>
      <c r="N155" s="51">
        <v>29</v>
      </c>
      <c r="O155" s="51">
        <v>29</v>
      </c>
      <c r="P155" s="51">
        <v>29</v>
      </c>
      <c r="Q155" s="51">
        <v>29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67563</v>
      </c>
      <c r="B163" s="48">
        <v>16</v>
      </c>
      <c r="C163" s="48" t="s">
        <v>39</v>
      </c>
      <c r="D163" s="48">
        <v>5</v>
      </c>
      <c r="E163" s="52">
        <v>28</v>
      </c>
      <c r="F163" s="52">
        <v>27</v>
      </c>
      <c r="G163" s="52">
        <v>26</v>
      </c>
      <c r="H163" s="52">
        <v>2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19</v>
      </c>
      <c r="P163" s="52">
        <v>28</v>
      </c>
      <c r="Q163" s="52">
        <v>29</v>
      </c>
    </row>
    <row r="164" spans="1:17" s="46" customFormat="1" ht="16" thickBot="1" x14ac:dyDescent="0.4">
      <c r="A164" s="47">
        <v>67563</v>
      </c>
      <c r="B164" s="48">
        <v>16</v>
      </c>
      <c r="C164" s="48" t="s">
        <v>37</v>
      </c>
      <c r="D164" s="48">
        <v>98</v>
      </c>
      <c r="E164" s="66">
        <v>29</v>
      </c>
      <c r="F164" s="66">
        <v>29</v>
      </c>
      <c r="G164" s="66">
        <v>29</v>
      </c>
      <c r="H164" s="66">
        <v>29</v>
      </c>
      <c r="I164" s="66">
        <v>29</v>
      </c>
      <c r="J164" s="66">
        <v>29</v>
      </c>
      <c r="K164" s="66">
        <v>29</v>
      </c>
      <c r="L164" s="66">
        <v>29</v>
      </c>
      <c r="M164" s="66">
        <v>29</v>
      </c>
      <c r="N164" s="66">
        <v>29</v>
      </c>
      <c r="O164" s="66">
        <v>29</v>
      </c>
      <c r="P164" s="66">
        <v>29</v>
      </c>
      <c r="Q164" s="66">
        <v>29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67563</v>
      </c>
      <c r="B172" s="48">
        <v>16</v>
      </c>
      <c r="C172" s="48" t="s">
        <v>39</v>
      </c>
      <c r="D172" s="48">
        <v>5</v>
      </c>
      <c r="E172" s="52">
        <v>27</v>
      </c>
      <c r="F172" s="52">
        <v>26</v>
      </c>
      <c r="G172" s="52">
        <v>25</v>
      </c>
      <c r="H172" s="52">
        <v>2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7</v>
      </c>
      <c r="P172" s="52">
        <v>27</v>
      </c>
      <c r="Q172" s="52">
        <v>29</v>
      </c>
    </row>
    <row r="173" spans="1:17" s="46" customFormat="1" ht="16" thickBot="1" x14ac:dyDescent="0.4">
      <c r="A173" s="47">
        <v>67563</v>
      </c>
      <c r="B173" s="48">
        <v>16</v>
      </c>
      <c r="C173" s="48" t="s">
        <v>37</v>
      </c>
      <c r="D173" s="48">
        <v>98</v>
      </c>
      <c r="E173" s="66">
        <v>29</v>
      </c>
      <c r="F173" s="66">
        <v>29</v>
      </c>
      <c r="G173" s="66">
        <v>29</v>
      </c>
      <c r="H173" s="66">
        <v>29</v>
      </c>
      <c r="I173" s="66">
        <v>29</v>
      </c>
      <c r="J173" s="66">
        <v>29</v>
      </c>
      <c r="K173" s="66">
        <v>29</v>
      </c>
      <c r="L173" s="66">
        <v>29</v>
      </c>
      <c r="M173" s="66">
        <v>29</v>
      </c>
      <c r="N173" s="66">
        <v>29</v>
      </c>
      <c r="O173" s="66">
        <v>29</v>
      </c>
      <c r="P173" s="66">
        <v>29</v>
      </c>
      <c r="Q173" s="66">
        <v>29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37" customFormat="1" ht="15.5" x14ac:dyDescent="0.35">
      <c r="A176" s="38"/>
      <c r="B176" s="39"/>
      <c r="C176" s="39"/>
      <c r="D176" s="39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s="37" customFormat="1" ht="16" thickBot="1" x14ac:dyDescent="0.4">
      <c r="A177" s="38"/>
      <c r="B177" s="39"/>
      <c r="C177" s="39"/>
      <c r="D177" s="39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s="37" customFormat="1" ht="16" thickBot="1" x14ac:dyDescent="0.4">
      <c r="A178" s="42" t="s">
        <v>16</v>
      </c>
      <c r="B178" s="43" t="s">
        <v>17</v>
      </c>
      <c r="C178" s="43" t="s">
        <v>18</v>
      </c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s="37" customFormat="1" ht="16" thickBot="1" x14ac:dyDescent="0.4">
      <c r="A179" s="47">
        <v>20</v>
      </c>
      <c r="B179" s="48" t="s">
        <v>69</v>
      </c>
      <c r="C179" s="48" t="s">
        <v>42</v>
      </c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s="37" customFormat="1" ht="16" thickBot="1" x14ac:dyDescent="0.4">
      <c r="A180" s="49"/>
      <c r="B180" s="44"/>
      <c r="C180" s="44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37" customFormat="1" ht="16" thickBot="1" x14ac:dyDescent="0.4">
      <c r="A181" s="42" t="s">
        <v>7</v>
      </c>
      <c r="B181" s="43" t="s">
        <v>16</v>
      </c>
      <c r="C181" s="43" t="s">
        <v>21</v>
      </c>
      <c r="D181" s="43" t="s">
        <v>22</v>
      </c>
      <c r="E181" s="50" t="s">
        <v>23</v>
      </c>
      <c r="F181" s="50" t="s">
        <v>24</v>
      </c>
      <c r="G181" s="50" t="s">
        <v>25</v>
      </c>
      <c r="H181" s="50" t="s">
        <v>26</v>
      </c>
      <c r="I181" s="50" t="s">
        <v>27</v>
      </c>
      <c r="J181" s="50" t="s">
        <v>28</v>
      </c>
      <c r="K181" s="50" t="s">
        <v>29</v>
      </c>
      <c r="L181" s="50" t="s">
        <v>30</v>
      </c>
      <c r="M181" s="50" t="s">
        <v>31</v>
      </c>
      <c r="N181" s="50" t="s">
        <v>32</v>
      </c>
      <c r="O181" s="50" t="s">
        <v>33</v>
      </c>
      <c r="P181" s="50" t="s">
        <v>34</v>
      </c>
      <c r="Q181" s="50" t="s">
        <v>35</v>
      </c>
    </row>
    <row r="182" spans="1:17" s="37" customFormat="1" ht="16" thickBot="1" x14ac:dyDescent="0.4">
      <c r="A182" s="47">
        <v>67563</v>
      </c>
      <c r="B182" s="48">
        <v>20</v>
      </c>
      <c r="C182" s="48" t="s">
        <v>70</v>
      </c>
      <c r="D182" s="48">
        <v>2</v>
      </c>
      <c r="E182" s="51">
        <v>29.9</v>
      </c>
      <c r="F182" s="51">
        <v>29.9</v>
      </c>
      <c r="G182" s="51">
        <v>30</v>
      </c>
      <c r="H182" s="51">
        <v>30.1</v>
      </c>
      <c r="I182" s="51">
        <v>29.8</v>
      </c>
      <c r="J182" s="51">
        <v>28.5</v>
      </c>
      <c r="K182" s="55">
        <v>29</v>
      </c>
      <c r="L182" s="51">
        <v>33.200000000000003</v>
      </c>
      <c r="M182" s="55">
        <v>33.299999999999997</v>
      </c>
      <c r="N182" s="51">
        <v>34.799999999999997</v>
      </c>
      <c r="O182" s="51">
        <v>32.6</v>
      </c>
      <c r="P182" s="51">
        <v>30.3</v>
      </c>
      <c r="Q182" s="51">
        <f>AVERAGE(E182:P182)</f>
        <v>30.950000000000006</v>
      </c>
    </row>
    <row r="183" spans="1:17" s="37" customFormat="1" ht="16" thickBot="1" x14ac:dyDescent="0.4">
      <c r="A183" s="47">
        <v>67563</v>
      </c>
      <c r="B183" s="48">
        <v>20</v>
      </c>
      <c r="C183" s="48" t="s">
        <v>71</v>
      </c>
      <c r="D183" s="48">
        <v>15</v>
      </c>
      <c r="E183" s="63">
        <v>2018</v>
      </c>
      <c r="F183" s="63">
        <v>1992</v>
      </c>
      <c r="G183" s="63">
        <v>1998</v>
      </c>
      <c r="H183" s="64">
        <v>2000</v>
      </c>
      <c r="I183" s="63">
        <v>1998</v>
      </c>
      <c r="J183" s="63">
        <v>2009</v>
      </c>
      <c r="K183" s="63">
        <v>2002</v>
      </c>
      <c r="L183" s="63">
        <v>2020</v>
      </c>
      <c r="M183" s="63">
        <v>2008</v>
      </c>
      <c r="N183" s="63">
        <v>2016</v>
      </c>
      <c r="O183" s="63">
        <v>2014</v>
      </c>
      <c r="P183" s="63">
        <v>1999</v>
      </c>
      <c r="Q183" s="63"/>
    </row>
    <row r="184" spans="1:17" s="37" customFormat="1" ht="16" thickBot="1" x14ac:dyDescent="0.4">
      <c r="A184" s="47"/>
      <c r="B184" s="48"/>
      <c r="C184" s="48"/>
      <c r="D184" s="48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s="37" customFormat="1" ht="16" thickBot="1" x14ac:dyDescent="0.4">
      <c r="A185" s="34"/>
      <c r="B185" s="35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spans="1:17" s="46" customFormat="1" ht="16" thickBot="1" x14ac:dyDescent="0.4">
      <c r="A186" s="53"/>
      <c r="B186" s="54"/>
      <c r="C186" s="54"/>
      <c r="D186" s="54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7" s="46" customFormat="1" ht="16" thickBot="1" x14ac:dyDescent="0.4">
      <c r="A187" s="47" t="s">
        <v>16</v>
      </c>
      <c r="B187" s="48" t="s">
        <v>17</v>
      </c>
      <c r="C187" s="48" t="s">
        <v>18</v>
      </c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s="46" customFormat="1" ht="16" thickBot="1" x14ac:dyDescent="0.4">
      <c r="A188" s="47">
        <v>21</v>
      </c>
      <c r="B188" s="48" t="s">
        <v>72</v>
      </c>
      <c r="C188" s="48" t="s">
        <v>42</v>
      </c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s="46" customFormat="1" ht="15.5" customHeight="1" thickBot="1" x14ac:dyDescent="0.4">
      <c r="A189" s="49"/>
      <c r="B189" s="44"/>
      <c r="C189" s="44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 t="s">
        <v>7</v>
      </c>
      <c r="B190" s="48" t="s">
        <v>16</v>
      </c>
      <c r="C190" s="48" t="s">
        <v>21</v>
      </c>
      <c r="D190" s="48" t="s">
        <v>22</v>
      </c>
      <c r="E190" s="52" t="s">
        <v>23</v>
      </c>
      <c r="F190" s="52" t="s">
        <v>24</v>
      </c>
      <c r="G190" s="52" t="s">
        <v>25</v>
      </c>
      <c r="H190" s="52" t="s">
        <v>26</v>
      </c>
      <c r="I190" s="52" t="s">
        <v>27</v>
      </c>
      <c r="J190" s="52" t="s">
        <v>28</v>
      </c>
      <c r="K190" s="52" t="s">
        <v>29</v>
      </c>
      <c r="L190" s="52" t="s">
        <v>30</v>
      </c>
      <c r="M190" s="52" t="s">
        <v>31</v>
      </c>
      <c r="N190" s="52" t="s">
        <v>32</v>
      </c>
      <c r="O190" s="52" t="s">
        <v>33</v>
      </c>
      <c r="P190" s="52" t="s">
        <v>34</v>
      </c>
      <c r="Q190" s="52" t="s">
        <v>35</v>
      </c>
    </row>
    <row r="191" spans="1:17" s="46" customFormat="1" ht="16" thickBot="1" x14ac:dyDescent="0.4">
      <c r="A191" s="47">
        <v>67563</v>
      </c>
      <c r="B191" s="48">
        <v>21</v>
      </c>
      <c r="C191" s="48" t="s">
        <v>73</v>
      </c>
      <c r="D191" s="48">
        <v>3</v>
      </c>
      <c r="E191" s="66">
        <v>18.3</v>
      </c>
      <c r="F191" s="66">
        <v>23.1</v>
      </c>
      <c r="G191" s="66">
        <v>17.7</v>
      </c>
      <c r="H191" s="66">
        <v>15.5</v>
      </c>
      <c r="I191" s="66">
        <v>11.2</v>
      </c>
      <c r="J191" s="66">
        <v>5.8</v>
      </c>
      <c r="K191" s="66">
        <v>5.7</v>
      </c>
      <c r="L191" s="66">
        <v>15.6</v>
      </c>
      <c r="M191" s="66">
        <v>12</v>
      </c>
      <c r="N191" s="66">
        <v>15.8</v>
      </c>
      <c r="O191" s="66">
        <v>17.399999999999999</v>
      </c>
      <c r="P191" s="66">
        <v>18</v>
      </c>
      <c r="Q191" s="51">
        <f>AVERAGE(E191:P191)</f>
        <v>14.675000000000002</v>
      </c>
    </row>
    <row r="192" spans="1:17" s="46" customFormat="1" ht="16" thickBot="1" x14ac:dyDescent="0.4">
      <c r="A192" s="47">
        <v>67563</v>
      </c>
      <c r="B192" s="48">
        <v>21</v>
      </c>
      <c r="C192" s="48" t="s">
        <v>74</v>
      </c>
      <c r="D192" s="48">
        <v>16</v>
      </c>
      <c r="E192" s="63">
        <v>1998</v>
      </c>
      <c r="F192" s="63">
        <v>2019</v>
      </c>
      <c r="G192" s="63">
        <v>1998</v>
      </c>
      <c r="H192" s="64">
        <v>2019</v>
      </c>
      <c r="I192" s="63">
        <v>2017</v>
      </c>
      <c r="J192" s="63">
        <v>2009</v>
      </c>
      <c r="K192" s="63">
        <v>2010</v>
      </c>
      <c r="L192" s="63">
        <v>2020</v>
      </c>
      <c r="M192" s="63">
        <v>1997</v>
      </c>
      <c r="N192" s="63">
        <v>2006</v>
      </c>
      <c r="O192" s="63">
        <v>2019</v>
      </c>
      <c r="P192" s="63">
        <v>2004</v>
      </c>
      <c r="Q192" s="63"/>
    </row>
    <row r="193" spans="1:17" s="46" customFormat="1" ht="16" thickBot="1" x14ac:dyDescent="0.4">
      <c r="A193" s="47"/>
      <c r="B193" s="48"/>
      <c r="C193" s="48"/>
      <c r="D193" s="48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s="46" customFormat="1" ht="16" thickBot="1" x14ac:dyDescent="0.4">
      <c r="A194" s="47"/>
      <c r="B194" s="48"/>
      <c r="C194" s="48"/>
      <c r="D194" s="48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s="37" customFormat="1" ht="16" thickBot="1" x14ac:dyDescent="0.4">
      <c r="A195" s="38"/>
      <c r="B195" s="39"/>
      <c r="C195" s="39"/>
      <c r="D195" s="39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</row>
    <row r="196" spans="1:17" s="46" customFormat="1" ht="16" thickBot="1" x14ac:dyDescent="0.4">
      <c r="A196" s="42" t="s">
        <v>16</v>
      </c>
      <c r="B196" s="43" t="s">
        <v>17</v>
      </c>
      <c r="C196" s="43" t="s">
        <v>18</v>
      </c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s="46" customFormat="1" ht="16" thickBot="1" x14ac:dyDescent="0.4">
      <c r="A197" s="47">
        <v>22</v>
      </c>
      <c r="B197" s="48" t="s">
        <v>75</v>
      </c>
      <c r="C197" s="48" t="s">
        <v>42</v>
      </c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s="46" customFormat="1" ht="16" thickBot="1" x14ac:dyDescent="0.4">
      <c r="A198" s="49"/>
      <c r="B198" s="44"/>
      <c r="C198" s="44"/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2" t="s">
        <v>7</v>
      </c>
      <c r="B199" s="43" t="s">
        <v>16</v>
      </c>
      <c r="C199" s="43" t="s">
        <v>21</v>
      </c>
      <c r="D199" s="114" t="s">
        <v>22</v>
      </c>
      <c r="E199" s="115" t="s">
        <v>23</v>
      </c>
      <c r="F199" s="115" t="s">
        <v>24</v>
      </c>
      <c r="G199" s="115" t="s">
        <v>25</v>
      </c>
      <c r="H199" s="115" t="s">
        <v>26</v>
      </c>
      <c r="I199" s="115" t="s">
        <v>27</v>
      </c>
      <c r="J199" s="115" t="s">
        <v>28</v>
      </c>
      <c r="K199" s="115" t="s">
        <v>29</v>
      </c>
      <c r="L199" s="115" t="s">
        <v>30</v>
      </c>
      <c r="M199" s="115" t="s">
        <v>31</v>
      </c>
      <c r="N199" s="115" t="s">
        <v>32</v>
      </c>
      <c r="O199" s="115" t="s">
        <v>33</v>
      </c>
      <c r="P199" s="115" t="s">
        <v>34</v>
      </c>
      <c r="Q199" s="116" t="s">
        <v>35</v>
      </c>
    </row>
    <row r="200" spans="1:17" s="46" customFormat="1" ht="16" thickBot="1" x14ac:dyDescent="0.4">
      <c r="A200" s="47">
        <v>67563</v>
      </c>
      <c r="B200" s="48">
        <v>22</v>
      </c>
      <c r="C200" s="48" t="s">
        <v>70</v>
      </c>
      <c r="D200" s="68">
        <v>2</v>
      </c>
      <c r="E200" s="117">
        <v>32.9</v>
      </c>
      <c r="F200" s="117">
        <v>33.1</v>
      </c>
      <c r="G200" s="117">
        <v>32.799999999999997</v>
      </c>
      <c r="H200" s="117">
        <v>32.799999999999997</v>
      </c>
      <c r="I200" s="117">
        <v>33</v>
      </c>
      <c r="J200" s="117">
        <v>31.8</v>
      </c>
      <c r="K200" s="117">
        <v>31.4</v>
      </c>
      <c r="L200" s="117">
        <v>35.200000000000003</v>
      </c>
      <c r="M200" s="117">
        <v>36.700000000000003</v>
      </c>
      <c r="N200" s="117">
        <v>37</v>
      </c>
      <c r="O200" s="117">
        <v>37</v>
      </c>
      <c r="P200" s="117">
        <v>33.799999999999997</v>
      </c>
      <c r="Q200" s="70">
        <f>AVERAGE(E200:P200)</f>
        <v>33.958333333333336</v>
      </c>
    </row>
    <row r="201" spans="1:17" s="46" customFormat="1" ht="15.5" x14ac:dyDescent="0.35">
      <c r="A201" s="118">
        <v>67563</v>
      </c>
      <c r="B201" s="119">
        <v>22</v>
      </c>
      <c r="C201" s="119" t="s">
        <v>71</v>
      </c>
      <c r="D201" s="120">
        <v>15</v>
      </c>
      <c r="E201" s="161" t="s">
        <v>201</v>
      </c>
      <c r="F201" s="161" t="s">
        <v>202</v>
      </c>
      <c r="G201" s="161" t="s">
        <v>146</v>
      </c>
      <c r="H201" s="161" t="s">
        <v>203</v>
      </c>
      <c r="I201" s="161" t="s">
        <v>204</v>
      </c>
      <c r="J201" s="161" t="s">
        <v>205</v>
      </c>
      <c r="K201" s="161" t="s">
        <v>206</v>
      </c>
      <c r="L201" s="161" t="s">
        <v>207</v>
      </c>
      <c r="M201" s="161" t="s">
        <v>208</v>
      </c>
      <c r="N201" s="161" t="s">
        <v>170</v>
      </c>
      <c r="O201" s="161" t="s">
        <v>209</v>
      </c>
      <c r="P201" s="161" t="s">
        <v>210</v>
      </c>
      <c r="Q201" s="121"/>
    </row>
    <row r="202" spans="1:17" s="92" customFormat="1" ht="15.5" x14ac:dyDescent="0.35">
      <c r="A202" s="122"/>
      <c r="B202" s="123"/>
      <c r="C202" s="123"/>
      <c r="D202" s="123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24"/>
    </row>
    <row r="203" spans="1:17" s="46" customFormat="1" ht="16" thickBot="1" x14ac:dyDescent="0.4">
      <c r="A203" s="125"/>
      <c r="B203" s="126"/>
      <c r="C203" s="126"/>
      <c r="D203" s="126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</row>
    <row r="204" spans="1:17" s="37" customFormat="1" ht="16" thickBot="1" x14ac:dyDescent="0.4">
      <c r="A204" s="38"/>
      <c r="B204" s="39"/>
      <c r="C204" s="39"/>
      <c r="D204" s="39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</row>
    <row r="205" spans="1:17" s="37" customFormat="1" ht="16" thickBot="1" x14ac:dyDescent="0.4">
      <c r="A205" s="5" t="s">
        <v>16</v>
      </c>
      <c r="B205" s="8" t="s">
        <v>17</v>
      </c>
      <c r="C205" s="8" t="s">
        <v>18</v>
      </c>
      <c r="D205" s="65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</row>
    <row r="206" spans="1:17" s="46" customFormat="1" ht="16" thickBot="1" x14ac:dyDescent="0.4">
      <c r="A206" s="47">
        <v>23</v>
      </c>
      <c r="B206" s="48" t="s">
        <v>88</v>
      </c>
      <c r="C206" s="48" t="s">
        <v>42</v>
      </c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s="46" customFormat="1" ht="16" thickBot="1" x14ac:dyDescent="0.4">
      <c r="A207" s="49"/>
      <c r="B207" s="44"/>
      <c r="C207" s="44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2" t="s">
        <v>7</v>
      </c>
      <c r="B208" s="43" t="s">
        <v>16</v>
      </c>
      <c r="C208" s="43" t="s">
        <v>21</v>
      </c>
      <c r="D208" s="43" t="s">
        <v>22</v>
      </c>
      <c r="E208" s="67" t="s">
        <v>23</v>
      </c>
      <c r="F208" s="67" t="s">
        <v>24</v>
      </c>
      <c r="G208" s="67" t="s">
        <v>25</v>
      </c>
      <c r="H208" s="67" t="s">
        <v>26</v>
      </c>
      <c r="I208" s="67" t="s">
        <v>27</v>
      </c>
      <c r="J208" s="67" t="s">
        <v>28</v>
      </c>
      <c r="K208" s="67" t="s">
        <v>29</v>
      </c>
      <c r="L208" s="67" t="s">
        <v>30</v>
      </c>
      <c r="M208" s="67" t="s">
        <v>31</v>
      </c>
      <c r="N208" s="67" t="s">
        <v>32</v>
      </c>
      <c r="O208" s="67" t="s">
        <v>33</v>
      </c>
      <c r="P208" s="67" t="s">
        <v>34</v>
      </c>
      <c r="Q208" s="50" t="s">
        <v>35</v>
      </c>
    </row>
    <row r="209" spans="1:17" s="46" customFormat="1" ht="16" thickBot="1" x14ac:dyDescent="0.4">
      <c r="A209" s="47">
        <v>67563</v>
      </c>
      <c r="B209" s="48">
        <v>23</v>
      </c>
      <c r="C209" s="48" t="s">
        <v>73</v>
      </c>
      <c r="D209" s="68">
        <v>3</v>
      </c>
      <c r="E209" s="127">
        <v>12.6</v>
      </c>
      <c r="F209" s="127">
        <v>10</v>
      </c>
      <c r="G209" s="127">
        <v>8.5</v>
      </c>
      <c r="H209" s="127">
        <v>3.6</v>
      </c>
      <c r="I209" s="127">
        <v>-1.4</v>
      </c>
      <c r="J209" s="127">
        <v>-2.2000000000000002</v>
      </c>
      <c r="K209" s="127">
        <v>-2.2000000000000002</v>
      </c>
      <c r="L209" s="127">
        <v>-2.6</v>
      </c>
      <c r="M209" s="127">
        <v>1</v>
      </c>
      <c r="N209" s="127">
        <v>5.5</v>
      </c>
      <c r="O209" s="127">
        <v>8.5</v>
      </c>
      <c r="P209" s="127">
        <v>12.5</v>
      </c>
      <c r="Q209" s="70">
        <f>AVERAGE(E209:P209)</f>
        <v>4.4833333333333334</v>
      </c>
    </row>
    <row r="210" spans="1:17" s="46" customFormat="1" ht="16" thickBot="1" x14ac:dyDescent="0.4">
      <c r="A210" s="47">
        <v>67563</v>
      </c>
      <c r="B210" s="48">
        <v>23</v>
      </c>
      <c r="C210" s="48" t="s">
        <v>74</v>
      </c>
      <c r="D210" s="120">
        <v>16</v>
      </c>
      <c r="E210" s="166" t="s">
        <v>187</v>
      </c>
      <c r="F210" s="166" t="s">
        <v>211</v>
      </c>
      <c r="G210" s="166" t="s">
        <v>212</v>
      </c>
      <c r="H210" s="166" t="s">
        <v>213</v>
      </c>
      <c r="I210" s="166" t="s">
        <v>214</v>
      </c>
      <c r="J210" s="166" t="s">
        <v>179</v>
      </c>
      <c r="K210" s="166" t="s">
        <v>215</v>
      </c>
      <c r="L210" s="166" t="s">
        <v>216</v>
      </c>
      <c r="M210" s="166" t="s">
        <v>217</v>
      </c>
      <c r="N210" s="166" t="s">
        <v>218</v>
      </c>
      <c r="O210" s="166" t="s">
        <v>219</v>
      </c>
      <c r="P210" s="166" t="s">
        <v>220</v>
      </c>
      <c r="Q210" s="121"/>
    </row>
    <row r="211" spans="1:17" s="46" customFormat="1" ht="16" thickBot="1" x14ac:dyDescent="0.4">
      <c r="A211" s="47"/>
      <c r="B211" s="48"/>
      <c r="C211" s="68"/>
      <c r="D211" s="123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24"/>
    </row>
    <row r="212" spans="1:17" s="46" customFormat="1" ht="16" thickBot="1" x14ac:dyDescent="0.4">
      <c r="A212" s="47"/>
      <c r="B212" s="48"/>
      <c r="C212" s="48"/>
      <c r="D212" s="126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</row>
    <row r="213" spans="1:17" s="37" customFormat="1" ht="16" thickBot="1" x14ac:dyDescent="0.4">
      <c r="A213" s="38"/>
      <c r="B213" s="39"/>
      <c r="C213" s="39"/>
      <c r="D213" s="39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s="46" customFormat="1" ht="16" thickBot="1" x14ac:dyDescent="0.4">
      <c r="A214" s="42" t="s">
        <v>16</v>
      </c>
      <c r="B214" s="43" t="s">
        <v>17</v>
      </c>
      <c r="C214" s="43" t="s">
        <v>18</v>
      </c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s="46" customFormat="1" ht="16" thickBot="1" x14ac:dyDescent="0.4">
      <c r="A215" s="47">
        <v>24</v>
      </c>
      <c r="B215" s="48" t="s">
        <v>100</v>
      </c>
      <c r="C215" s="48" t="s">
        <v>20</v>
      </c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s="46" customFormat="1" ht="16" thickBot="1" x14ac:dyDescent="0.4">
      <c r="A216" s="49"/>
      <c r="B216" s="44"/>
      <c r="C216" s="44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2" t="s">
        <v>7</v>
      </c>
      <c r="B217" s="43" t="s">
        <v>16</v>
      </c>
      <c r="C217" s="43" t="s">
        <v>21</v>
      </c>
      <c r="D217" s="43" t="s">
        <v>22</v>
      </c>
      <c r="E217" s="50" t="s">
        <v>23</v>
      </c>
      <c r="F217" s="50" t="s">
        <v>24</v>
      </c>
      <c r="G217" s="50" t="s">
        <v>25</v>
      </c>
      <c r="H217" s="50" t="s">
        <v>26</v>
      </c>
      <c r="I217" s="50" t="s">
        <v>27</v>
      </c>
      <c r="J217" s="50" t="s">
        <v>28</v>
      </c>
      <c r="K217" s="50" t="s">
        <v>29</v>
      </c>
      <c r="L217" s="50" t="s">
        <v>30</v>
      </c>
      <c r="M217" s="50" t="s">
        <v>31</v>
      </c>
      <c r="N217" s="50" t="s">
        <v>32</v>
      </c>
      <c r="O217" s="50" t="s">
        <v>33</v>
      </c>
      <c r="P217" s="50" t="s">
        <v>34</v>
      </c>
      <c r="Q217" s="50" t="s">
        <v>35</v>
      </c>
    </row>
    <row r="218" spans="1:17" s="46" customFormat="1" ht="16" thickBot="1" x14ac:dyDescent="0.4">
      <c r="A218" s="47">
        <v>67563</v>
      </c>
      <c r="B218" s="48">
        <v>24</v>
      </c>
      <c r="C218" s="48" t="s">
        <v>70</v>
      </c>
      <c r="D218" s="48">
        <v>2</v>
      </c>
      <c r="E218" s="94">
        <v>95</v>
      </c>
      <c r="F218" s="94">
        <v>80</v>
      </c>
      <c r="G218" s="94">
        <v>91</v>
      </c>
      <c r="H218" s="94">
        <v>60</v>
      </c>
      <c r="I218" s="94">
        <v>46</v>
      </c>
      <c r="J218" s="94">
        <v>1</v>
      </c>
      <c r="K218" s="46">
        <v>6</v>
      </c>
      <c r="L218" s="46">
        <v>39</v>
      </c>
      <c r="M218" s="46">
        <v>38</v>
      </c>
      <c r="N218" s="51">
        <v>39</v>
      </c>
      <c r="O218" s="51">
        <v>83</v>
      </c>
      <c r="P218" s="51">
        <v>141</v>
      </c>
      <c r="Q218" s="51">
        <f>AVERAGE(D218:P218)</f>
        <v>55.46153846153846</v>
      </c>
    </row>
    <row r="219" spans="1:17" s="46" customFormat="1" ht="16" thickBot="1" x14ac:dyDescent="0.4">
      <c r="A219" s="47">
        <v>67563</v>
      </c>
      <c r="B219" s="48">
        <v>24</v>
      </c>
      <c r="C219" s="48" t="s">
        <v>71</v>
      </c>
      <c r="D219" s="48">
        <v>15</v>
      </c>
      <c r="E219" s="63" t="s">
        <v>221</v>
      </c>
      <c r="F219" s="63" t="s">
        <v>222</v>
      </c>
      <c r="G219" s="63" t="s">
        <v>222</v>
      </c>
      <c r="H219" s="63" t="s">
        <v>223</v>
      </c>
      <c r="I219" s="63" t="s">
        <v>224</v>
      </c>
      <c r="J219" s="63" t="s">
        <v>225</v>
      </c>
      <c r="K219" s="63" t="s">
        <v>226</v>
      </c>
      <c r="L219" s="63" t="s">
        <v>227</v>
      </c>
      <c r="M219" s="63" t="s">
        <v>228</v>
      </c>
      <c r="N219" s="63" t="s">
        <v>229</v>
      </c>
      <c r="O219" s="63" t="s">
        <v>230</v>
      </c>
      <c r="P219" s="63" t="s">
        <v>231</v>
      </c>
      <c r="Q219" s="51"/>
    </row>
    <row r="220" spans="1:17" s="46" customFormat="1" ht="16" thickBot="1" x14ac:dyDescent="0.4">
      <c r="A220" s="47"/>
      <c r="B220" s="48"/>
      <c r="C220" s="48"/>
      <c r="D220" s="48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 spans="1:17" s="46" customFormat="1" ht="16" thickBot="1" x14ac:dyDescent="0.4">
      <c r="A221" s="47"/>
      <c r="B221" s="48"/>
      <c r="C221" s="48"/>
      <c r="D221" s="48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 spans="1:17" s="37" customFormat="1" ht="15.5" x14ac:dyDescent="0.35">
      <c r="A222" s="38"/>
      <c r="B222" s="39"/>
      <c r="C222" s="39"/>
      <c r="D222" s="3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workbookViewId="0">
      <selection activeCell="C16" sqref="C16"/>
    </sheetView>
  </sheetViews>
  <sheetFormatPr defaultColWidth="8.90625" defaultRowHeight="14.5" x14ac:dyDescent="0.35"/>
  <cols>
    <col min="1" max="1" width="18.6328125" style="150" customWidth="1"/>
    <col min="2" max="2" width="65.6328125" style="151" customWidth="1"/>
    <col min="3" max="3" width="19.6328125" style="151" customWidth="1"/>
    <col min="4" max="4" width="18.6328125" style="151" customWidth="1"/>
    <col min="5" max="17" width="11.6328125" style="152" customWidth="1"/>
    <col min="18" max="256" width="8.90625" style="17"/>
    <col min="257" max="257" width="18.6328125" style="17" customWidth="1"/>
    <col min="258" max="258" width="65.6328125" style="17" customWidth="1"/>
    <col min="259" max="259" width="19.6328125" style="17" customWidth="1"/>
    <col min="260" max="260" width="18.6328125" style="17" customWidth="1"/>
    <col min="261" max="273" width="11.6328125" style="17" customWidth="1"/>
    <col min="274" max="512" width="8.90625" style="17"/>
    <col min="513" max="513" width="18.6328125" style="17" customWidth="1"/>
    <col min="514" max="514" width="65.6328125" style="17" customWidth="1"/>
    <col min="515" max="515" width="19.6328125" style="17" customWidth="1"/>
    <col min="516" max="516" width="18.6328125" style="17" customWidth="1"/>
    <col min="517" max="529" width="11.6328125" style="17" customWidth="1"/>
    <col min="530" max="768" width="8.90625" style="17"/>
    <col min="769" max="769" width="18.6328125" style="17" customWidth="1"/>
    <col min="770" max="770" width="65.6328125" style="17" customWidth="1"/>
    <col min="771" max="771" width="19.6328125" style="17" customWidth="1"/>
    <col min="772" max="772" width="18.6328125" style="17" customWidth="1"/>
    <col min="773" max="785" width="11.6328125" style="17" customWidth="1"/>
    <col min="786" max="1024" width="8.90625" style="17"/>
    <col min="1025" max="1025" width="18.6328125" style="17" customWidth="1"/>
    <col min="1026" max="1026" width="65.6328125" style="17" customWidth="1"/>
    <col min="1027" max="1027" width="19.6328125" style="17" customWidth="1"/>
    <col min="1028" max="1028" width="18.6328125" style="17" customWidth="1"/>
    <col min="1029" max="1041" width="11.6328125" style="17" customWidth="1"/>
    <col min="1042" max="1280" width="8.90625" style="17"/>
    <col min="1281" max="1281" width="18.6328125" style="17" customWidth="1"/>
    <col min="1282" max="1282" width="65.6328125" style="17" customWidth="1"/>
    <col min="1283" max="1283" width="19.6328125" style="17" customWidth="1"/>
    <col min="1284" max="1284" width="18.6328125" style="17" customWidth="1"/>
    <col min="1285" max="1297" width="11.6328125" style="17" customWidth="1"/>
    <col min="1298" max="1536" width="8.90625" style="17"/>
    <col min="1537" max="1537" width="18.6328125" style="17" customWidth="1"/>
    <col min="1538" max="1538" width="65.6328125" style="17" customWidth="1"/>
    <col min="1539" max="1539" width="19.6328125" style="17" customWidth="1"/>
    <col min="1540" max="1540" width="18.6328125" style="17" customWidth="1"/>
    <col min="1541" max="1553" width="11.6328125" style="17" customWidth="1"/>
    <col min="1554" max="1792" width="8.90625" style="17"/>
    <col min="1793" max="1793" width="18.6328125" style="17" customWidth="1"/>
    <col min="1794" max="1794" width="65.6328125" style="17" customWidth="1"/>
    <col min="1795" max="1795" width="19.6328125" style="17" customWidth="1"/>
    <col min="1796" max="1796" width="18.6328125" style="17" customWidth="1"/>
    <col min="1797" max="1809" width="11.6328125" style="17" customWidth="1"/>
    <col min="1810" max="2048" width="8.90625" style="17"/>
    <col min="2049" max="2049" width="18.6328125" style="17" customWidth="1"/>
    <col min="2050" max="2050" width="65.6328125" style="17" customWidth="1"/>
    <col min="2051" max="2051" width="19.6328125" style="17" customWidth="1"/>
    <col min="2052" max="2052" width="18.6328125" style="17" customWidth="1"/>
    <col min="2053" max="2065" width="11.6328125" style="17" customWidth="1"/>
    <col min="2066" max="2304" width="8.90625" style="17"/>
    <col min="2305" max="2305" width="18.6328125" style="17" customWidth="1"/>
    <col min="2306" max="2306" width="65.6328125" style="17" customWidth="1"/>
    <col min="2307" max="2307" width="19.6328125" style="17" customWidth="1"/>
    <col min="2308" max="2308" width="18.6328125" style="17" customWidth="1"/>
    <col min="2309" max="2321" width="11.6328125" style="17" customWidth="1"/>
    <col min="2322" max="2560" width="8.90625" style="17"/>
    <col min="2561" max="2561" width="18.6328125" style="17" customWidth="1"/>
    <col min="2562" max="2562" width="65.6328125" style="17" customWidth="1"/>
    <col min="2563" max="2563" width="19.6328125" style="17" customWidth="1"/>
    <col min="2564" max="2564" width="18.6328125" style="17" customWidth="1"/>
    <col min="2565" max="2577" width="11.6328125" style="17" customWidth="1"/>
    <col min="2578" max="2816" width="8.90625" style="17"/>
    <col min="2817" max="2817" width="18.6328125" style="17" customWidth="1"/>
    <col min="2818" max="2818" width="65.6328125" style="17" customWidth="1"/>
    <col min="2819" max="2819" width="19.6328125" style="17" customWidth="1"/>
    <col min="2820" max="2820" width="18.6328125" style="17" customWidth="1"/>
    <col min="2821" max="2833" width="11.6328125" style="17" customWidth="1"/>
    <col min="2834" max="3072" width="8.90625" style="17"/>
    <col min="3073" max="3073" width="18.6328125" style="17" customWidth="1"/>
    <col min="3074" max="3074" width="65.6328125" style="17" customWidth="1"/>
    <col min="3075" max="3075" width="19.6328125" style="17" customWidth="1"/>
    <col min="3076" max="3076" width="18.6328125" style="17" customWidth="1"/>
    <col min="3077" max="3089" width="11.6328125" style="17" customWidth="1"/>
    <col min="3090" max="3328" width="8.90625" style="17"/>
    <col min="3329" max="3329" width="18.6328125" style="17" customWidth="1"/>
    <col min="3330" max="3330" width="65.6328125" style="17" customWidth="1"/>
    <col min="3331" max="3331" width="19.6328125" style="17" customWidth="1"/>
    <col min="3332" max="3332" width="18.6328125" style="17" customWidth="1"/>
    <col min="3333" max="3345" width="11.6328125" style="17" customWidth="1"/>
    <col min="3346" max="3584" width="8.90625" style="17"/>
    <col min="3585" max="3585" width="18.6328125" style="17" customWidth="1"/>
    <col min="3586" max="3586" width="65.6328125" style="17" customWidth="1"/>
    <col min="3587" max="3587" width="19.6328125" style="17" customWidth="1"/>
    <col min="3588" max="3588" width="18.6328125" style="17" customWidth="1"/>
    <col min="3589" max="3601" width="11.6328125" style="17" customWidth="1"/>
    <col min="3602" max="3840" width="8.90625" style="17"/>
    <col min="3841" max="3841" width="18.6328125" style="17" customWidth="1"/>
    <col min="3842" max="3842" width="65.6328125" style="17" customWidth="1"/>
    <col min="3843" max="3843" width="19.6328125" style="17" customWidth="1"/>
    <col min="3844" max="3844" width="18.6328125" style="17" customWidth="1"/>
    <col min="3845" max="3857" width="11.6328125" style="17" customWidth="1"/>
    <col min="3858" max="4096" width="8.90625" style="17"/>
    <col min="4097" max="4097" width="18.6328125" style="17" customWidth="1"/>
    <col min="4098" max="4098" width="65.6328125" style="17" customWidth="1"/>
    <col min="4099" max="4099" width="19.6328125" style="17" customWidth="1"/>
    <col min="4100" max="4100" width="18.6328125" style="17" customWidth="1"/>
    <col min="4101" max="4113" width="11.6328125" style="17" customWidth="1"/>
    <col min="4114" max="4352" width="8.90625" style="17"/>
    <col min="4353" max="4353" width="18.6328125" style="17" customWidth="1"/>
    <col min="4354" max="4354" width="65.6328125" style="17" customWidth="1"/>
    <col min="4355" max="4355" width="19.6328125" style="17" customWidth="1"/>
    <col min="4356" max="4356" width="18.6328125" style="17" customWidth="1"/>
    <col min="4357" max="4369" width="11.6328125" style="17" customWidth="1"/>
    <col min="4370" max="4608" width="8.90625" style="17"/>
    <col min="4609" max="4609" width="18.6328125" style="17" customWidth="1"/>
    <col min="4610" max="4610" width="65.6328125" style="17" customWidth="1"/>
    <col min="4611" max="4611" width="19.6328125" style="17" customWidth="1"/>
    <col min="4612" max="4612" width="18.6328125" style="17" customWidth="1"/>
    <col min="4613" max="4625" width="11.6328125" style="17" customWidth="1"/>
    <col min="4626" max="4864" width="8.90625" style="17"/>
    <col min="4865" max="4865" width="18.6328125" style="17" customWidth="1"/>
    <col min="4866" max="4866" width="65.6328125" style="17" customWidth="1"/>
    <col min="4867" max="4867" width="19.6328125" style="17" customWidth="1"/>
    <col min="4868" max="4868" width="18.6328125" style="17" customWidth="1"/>
    <col min="4869" max="4881" width="11.6328125" style="17" customWidth="1"/>
    <col min="4882" max="5120" width="8.90625" style="17"/>
    <col min="5121" max="5121" width="18.6328125" style="17" customWidth="1"/>
    <col min="5122" max="5122" width="65.6328125" style="17" customWidth="1"/>
    <col min="5123" max="5123" width="19.6328125" style="17" customWidth="1"/>
    <col min="5124" max="5124" width="18.6328125" style="17" customWidth="1"/>
    <col min="5125" max="5137" width="11.6328125" style="17" customWidth="1"/>
    <col min="5138" max="5376" width="8.90625" style="17"/>
    <col min="5377" max="5377" width="18.6328125" style="17" customWidth="1"/>
    <col min="5378" max="5378" width="65.6328125" style="17" customWidth="1"/>
    <col min="5379" max="5379" width="19.6328125" style="17" customWidth="1"/>
    <col min="5380" max="5380" width="18.6328125" style="17" customWidth="1"/>
    <col min="5381" max="5393" width="11.6328125" style="17" customWidth="1"/>
    <col min="5394" max="5632" width="8.90625" style="17"/>
    <col min="5633" max="5633" width="18.6328125" style="17" customWidth="1"/>
    <col min="5634" max="5634" width="65.6328125" style="17" customWidth="1"/>
    <col min="5635" max="5635" width="19.6328125" style="17" customWidth="1"/>
    <col min="5636" max="5636" width="18.6328125" style="17" customWidth="1"/>
    <col min="5637" max="5649" width="11.6328125" style="17" customWidth="1"/>
    <col min="5650" max="5888" width="8.90625" style="17"/>
    <col min="5889" max="5889" width="18.6328125" style="17" customWidth="1"/>
    <col min="5890" max="5890" width="65.6328125" style="17" customWidth="1"/>
    <col min="5891" max="5891" width="19.6328125" style="17" customWidth="1"/>
    <col min="5892" max="5892" width="18.6328125" style="17" customWidth="1"/>
    <col min="5893" max="5905" width="11.6328125" style="17" customWidth="1"/>
    <col min="5906" max="6144" width="8.90625" style="17"/>
    <col min="6145" max="6145" width="18.6328125" style="17" customWidth="1"/>
    <col min="6146" max="6146" width="65.6328125" style="17" customWidth="1"/>
    <col min="6147" max="6147" width="19.6328125" style="17" customWidth="1"/>
    <col min="6148" max="6148" width="18.6328125" style="17" customWidth="1"/>
    <col min="6149" max="6161" width="11.6328125" style="17" customWidth="1"/>
    <col min="6162" max="6400" width="8.90625" style="17"/>
    <col min="6401" max="6401" width="18.6328125" style="17" customWidth="1"/>
    <col min="6402" max="6402" width="65.6328125" style="17" customWidth="1"/>
    <col min="6403" max="6403" width="19.6328125" style="17" customWidth="1"/>
    <col min="6404" max="6404" width="18.6328125" style="17" customWidth="1"/>
    <col min="6405" max="6417" width="11.6328125" style="17" customWidth="1"/>
    <col min="6418" max="6656" width="8.90625" style="17"/>
    <col min="6657" max="6657" width="18.6328125" style="17" customWidth="1"/>
    <col min="6658" max="6658" width="65.6328125" style="17" customWidth="1"/>
    <col min="6659" max="6659" width="19.6328125" style="17" customWidth="1"/>
    <col min="6660" max="6660" width="18.6328125" style="17" customWidth="1"/>
    <col min="6661" max="6673" width="11.6328125" style="17" customWidth="1"/>
    <col min="6674" max="6912" width="8.90625" style="17"/>
    <col min="6913" max="6913" width="18.6328125" style="17" customWidth="1"/>
    <col min="6914" max="6914" width="65.6328125" style="17" customWidth="1"/>
    <col min="6915" max="6915" width="19.6328125" style="17" customWidth="1"/>
    <col min="6916" max="6916" width="18.6328125" style="17" customWidth="1"/>
    <col min="6917" max="6929" width="11.6328125" style="17" customWidth="1"/>
    <col min="6930" max="7168" width="8.90625" style="17"/>
    <col min="7169" max="7169" width="18.6328125" style="17" customWidth="1"/>
    <col min="7170" max="7170" width="65.6328125" style="17" customWidth="1"/>
    <col min="7171" max="7171" width="19.6328125" style="17" customWidth="1"/>
    <col min="7172" max="7172" width="18.6328125" style="17" customWidth="1"/>
    <col min="7173" max="7185" width="11.6328125" style="17" customWidth="1"/>
    <col min="7186" max="7424" width="8.90625" style="17"/>
    <col min="7425" max="7425" width="18.6328125" style="17" customWidth="1"/>
    <col min="7426" max="7426" width="65.6328125" style="17" customWidth="1"/>
    <col min="7427" max="7427" width="19.6328125" style="17" customWidth="1"/>
    <col min="7428" max="7428" width="18.6328125" style="17" customWidth="1"/>
    <col min="7429" max="7441" width="11.6328125" style="17" customWidth="1"/>
    <col min="7442" max="7680" width="8.90625" style="17"/>
    <col min="7681" max="7681" width="18.6328125" style="17" customWidth="1"/>
    <col min="7682" max="7682" width="65.6328125" style="17" customWidth="1"/>
    <col min="7683" max="7683" width="19.6328125" style="17" customWidth="1"/>
    <col min="7684" max="7684" width="18.6328125" style="17" customWidth="1"/>
    <col min="7685" max="7697" width="11.6328125" style="17" customWidth="1"/>
    <col min="7698" max="7936" width="8.90625" style="17"/>
    <col min="7937" max="7937" width="18.6328125" style="17" customWidth="1"/>
    <col min="7938" max="7938" width="65.6328125" style="17" customWidth="1"/>
    <col min="7939" max="7939" width="19.6328125" style="17" customWidth="1"/>
    <col min="7940" max="7940" width="18.6328125" style="17" customWidth="1"/>
    <col min="7941" max="7953" width="11.6328125" style="17" customWidth="1"/>
    <col min="7954" max="8192" width="8.90625" style="17"/>
    <col min="8193" max="8193" width="18.6328125" style="17" customWidth="1"/>
    <col min="8194" max="8194" width="65.6328125" style="17" customWidth="1"/>
    <col min="8195" max="8195" width="19.6328125" style="17" customWidth="1"/>
    <col min="8196" max="8196" width="18.6328125" style="17" customWidth="1"/>
    <col min="8197" max="8209" width="11.6328125" style="17" customWidth="1"/>
    <col min="8210" max="8448" width="8.90625" style="17"/>
    <col min="8449" max="8449" width="18.6328125" style="17" customWidth="1"/>
    <col min="8450" max="8450" width="65.6328125" style="17" customWidth="1"/>
    <col min="8451" max="8451" width="19.6328125" style="17" customWidth="1"/>
    <col min="8452" max="8452" width="18.6328125" style="17" customWidth="1"/>
    <col min="8453" max="8465" width="11.6328125" style="17" customWidth="1"/>
    <col min="8466" max="8704" width="8.90625" style="17"/>
    <col min="8705" max="8705" width="18.6328125" style="17" customWidth="1"/>
    <col min="8706" max="8706" width="65.6328125" style="17" customWidth="1"/>
    <col min="8707" max="8707" width="19.6328125" style="17" customWidth="1"/>
    <col min="8708" max="8708" width="18.6328125" style="17" customWidth="1"/>
    <col min="8709" max="8721" width="11.6328125" style="17" customWidth="1"/>
    <col min="8722" max="8960" width="8.90625" style="17"/>
    <col min="8961" max="8961" width="18.6328125" style="17" customWidth="1"/>
    <col min="8962" max="8962" width="65.6328125" style="17" customWidth="1"/>
    <col min="8963" max="8963" width="19.6328125" style="17" customWidth="1"/>
    <col min="8964" max="8964" width="18.6328125" style="17" customWidth="1"/>
    <col min="8965" max="8977" width="11.6328125" style="17" customWidth="1"/>
    <col min="8978" max="9216" width="8.90625" style="17"/>
    <col min="9217" max="9217" width="18.6328125" style="17" customWidth="1"/>
    <col min="9218" max="9218" width="65.6328125" style="17" customWidth="1"/>
    <col min="9219" max="9219" width="19.6328125" style="17" customWidth="1"/>
    <col min="9220" max="9220" width="18.6328125" style="17" customWidth="1"/>
    <col min="9221" max="9233" width="11.6328125" style="17" customWidth="1"/>
    <col min="9234" max="9472" width="8.90625" style="17"/>
    <col min="9473" max="9473" width="18.6328125" style="17" customWidth="1"/>
    <col min="9474" max="9474" width="65.6328125" style="17" customWidth="1"/>
    <col min="9475" max="9475" width="19.6328125" style="17" customWidth="1"/>
    <col min="9476" max="9476" width="18.6328125" style="17" customWidth="1"/>
    <col min="9477" max="9489" width="11.6328125" style="17" customWidth="1"/>
    <col min="9490" max="9728" width="8.90625" style="17"/>
    <col min="9729" max="9729" width="18.6328125" style="17" customWidth="1"/>
    <col min="9730" max="9730" width="65.6328125" style="17" customWidth="1"/>
    <col min="9731" max="9731" width="19.6328125" style="17" customWidth="1"/>
    <col min="9732" max="9732" width="18.6328125" style="17" customWidth="1"/>
    <col min="9733" max="9745" width="11.6328125" style="17" customWidth="1"/>
    <col min="9746" max="9984" width="8.90625" style="17"/>
    <col min="9985" max="9985" width="18.6328125" style="17" customWidth="1"/>
    <col min="9986" max="9986" width="65.6328125" style="17" customWidth="1"/>
    <col min="9987" max="9987" width="19.6328125" style="17" customWidth="1"/>
    <col min="9988" max="9988" width="18.6328125" style="17" customWidth="1"/>
    <col min="9989" max="10001" width="11.6328125" style="17" customWidth="1"/>
    <col min="10002" max="10240" width="8.90625" style="17"/>
    <col min="10241" max="10241" width="18.6328125" style="17" customWidth="1"/>
    <col min="10242" max="10242" width="65.6328125" style="17" customWidth="1"/>
    <col min="10243" max="10243" width="19.6328125" style="17" customWidth="1"/>
    <col min="10244" max="10244" width="18.6328125" style="17" customWidth="1"/>
    <col min="10245" max="10257" width="11.6328125" style="17" customWidth="1"/>
    <col min="10258" max="10496" width="8.90625" style="17"/>
    <col min="10497" max="10497" width="18.6328125" style="17" customWidth="1"/>
    <col min="10498" max="10498" width="65.6328125" style="17" customWidth="1"/>
    <col min="10499" max="10499" width="19.6328125" style="17" customWidth="1"/>
    <col min="10500" max="10500" width="18.6328125" style="17" customWidth="1"/>
    <col min="10501" max="10513" width="11.6328125" style="17" customWidth="1"/>
    <col min="10514" max="10752" width="8.90625" style="17"/>
    <col min="10753" max="10753" width="18.6328125" style="17" customWidth="1"/>
    <col min="10754" max="10754" width="65.6328125" style="17" customWidth="1"/>
    <col min="10755" max="10755" width="19.6328125" style="17" customWidth="1"/>
    <col min="10756" max="10756" width="18.6328125" style="17" customWidth="1"/>
    <col min="10757" max="10769" width="11.6328125" style="17" customWidth="1"/>
    <col min="10770" max="11008" width="8.90625" style="17"/>
    <col min="11009" max="11009" width="18.6328125" style="17" customWidth="1"/>
    <col min="11010" max="11010" width="65.6328125" style="17" customWidth="1"/>
    <col min="11011" max="11011" width="19.6328125" style="17" customWidth="1"/>
    <col min="11012" max="11012" width="18.6328125" style="17" customWidth="1"/>
    <col min="11013" max="11025" width="11.6328125" style="17" customWidth="1"/>
    <col min="11026" max="11264" width="8.90625" style="17"/>
    <col min="11265" max="11265" width="18.6328125" style="17" customWidth="1"/>
    <col min="11266" max="11266" width="65.6328125" style="17" customWidth="1"/>
    <col min="11267" max="11267" width="19.6328125" style="17" customWidth="1"/>
    <col min="11268" max="11268" width="18.6328125" style="17" customWidth="1"/>
    <col min="11269" max="11281" width="11.6328125" style="17" customWidth="1"/>
    <col min="11282" max="11520" width="8.90625" style="17"/>
    <col min="11521" max="11521" width="18.6328125" style="17" customWidth="1"/>
    <col min="11522" max="11522" width="65.6328125" style="17" customWidth="1"/>
    <col min="11523" max="11523" width="19.6328125" style="17" customWidth="1"/>
    <col min="11524" max="11524" width="18.6328125" style="17" customWidth="1"/>
    <col min="11525" max="11537" width="11.6328125" style="17" customWidth="1"/>
    <col min="11538" max="11776" width="8.90625" style="17"/>
    <col min="11777" max="11777" width="18.6328125" style="17" customWidth="1"/>
    <col min="11778" max="11778" width="65.6328125" style="17" customWidth="1"/>
    <col min="11779" max="11779" width="19.6328125" style="17" customWidth="1"/>
    <col min="11780" max="11780" width="18.6328125" style="17" customWidth="1"/>
    <col min="11781" max="11793" width="11.6328125" style="17" customWidth="1"/>
    <col min="11794" max="12032" width="8.90625" style="17"/>
    <col min="12033" max="12033" width="18.6328125" style="17" customWidth="1"/>
    <col min="12034" max="12034" width="65.6328125" style="17" customWidth="1"/>
    <col min="12035" max="12035" width="19.6328125" style="17" customWidth="1"/>
    <col min="12036" max="12036" width="18.6328125" style="17" customWidth="1"/>
    <col min="12037" max="12049" width="11.6328125" style="17" customWidth="1"/>
    <col min="12050" max="12288" width="8.90625" style="17"/>
    <col min="12289" max="12289" width="18.6328125" style="17" customWidth="1"/>
    <col min="12290" max="12290" width="65.6328125" style="17" customWidth="1"/>
    <col min="12291" max="12291" width="19.6328125" style="17" customWidth="1"/>
    <col min="12292" max="12292" width="18.6328125" style="17" customWidth="1"/>
    <col min="12293" max="12305" width="11.6328125" style="17" customWidth="1"/>
    <col min="12306" max="12544" width="8.90625" style="17"/>
    <col min="12545" max="12545" width="18.6328125" style="17" customWidth="1"/>
    <col min="12546" max="12546" width="65.6328125" style="17" customWidth="1"/>
    <col min="12547" max="12547" width="19.6328125" style="17" customWidth="1"/>
    <col min="12548" max="12548" width="18.6328125" style="17" customWidth="1"/>
    <col min="12549" max="12561" width="11.6328125" style="17" customWidth="1"/>
    <col min="12562" max="12800" width="8.90625" style="17"/>
    <col min="12801" max="12801" width="18.6328125" style="17" customWidth="1"/>
    <col min="12802" max="12802" width="65.6328125" style="17" customWidth="1"/>
    <col min="12803" max="12803" width="19.6328125" style="17" customWidth="1"/>
    <col min="12804" max="12804" width="18.6328125" style="17" customWidth="1"/>
    <col min="12805" max="12817" width="11.6328125" style="17" customWidth="1"/>
    <col min="12818" max="13056" width="8.90625" style="17"/>
    <col min="13057" max="13057" width="18.6328125" style="17" customWidth="1"/>
    <col min="13058" max="13058" width="65.6328125" style="17" customWidth="1"/>
    <col min="13059" max="13059" width="19.6328125" style="17" customWidth="1"/>
    <col min="13060" max="13060" width="18.6328125" style="17" customWidth="1"/>
    <col min="13061" max="13073" width="11.6328125" style="17" customWidth="1"/>
    <col min="13074" max="13312" width="8.90625" style="17"/>
    <col min="13313" max="13313" width="18.6328125" style="17" customWidth="1"/>
    <col min="13314" max="13314" width="65.6328125" style="17" customWidth="1"/>
    <col min="13315" max="13315" width="19.6328125" style="17" customWidth="1"/>
    <col min="13316" max="13316" width="18.6328125" style="17" customWidth="1"/>
    <col min="13317" max="13329" width="11.6328125" style="17" customWidth="1"/>
    <col min="13330" max="13568" width="8.90625" style="17"/>
    <col min="13569" max="13569" width="18.6328125" style="17" customWidth="1"/>
    <col min="13570" max="13570" width="65.6328125" style="17" customWidth="1"/>
    <col min="13571" max="13571" width="19.6328125" style="17" customWidth="1"/>
    <col min="13572" max="13572" width="18.6328125" style="17" customWidth="1"/>
    <col min="13573" max="13585" width="11.6328125" style="17" customWidth="1"/>
    <col min="13586" max="13824" width="8.90625" style="17"/>
    <col min="13825" max="13825" width="18.6328125" style="17" customWidth="1"/>
    <col min="13826" max="13826" width="65.6328125" style="17" customWidth="1"/>
    <col min="13827" max="13827" width="19.6328125" style="17" customWidth="1"/>
    <col min="13828" max="13828" width="18.6328125" style="17" customWidth="1"/>
    <col min="13829" max="13841" width="11.6328125" style="17" customWidth="1"/>
    <col min="13842" max="14080" width="8.90625" style="17"/>
    <col min="14081" max="14081" width="18.6328125" style="17" customWidth="1"/>
    <col min="14082" max="14082" width="65.6328125" style="17" customWidth="1"/>
    <col min="14083" max="14083" width="19.6328125" style="17" customWidth="1"/>
    <col min="14084" max="14084" width="18.6328125" style="17" customWidth="1"/>
    <col min="14085" max="14097" width="11.6328125" style="17" customWidth="1"/>
    <col min="14098" max="14336" width="8.90625" style="17"/>
    <col min="14337" max="14337" width="18.6328125" style="17" customWidth="1"/>
    <col min="14338" max="14338" width="65.6328125" style="17" customWidth="1"/>
    <col min="14339" max="14339" width="19.6328125" style="17" customWidth="1"/>
    <col min="14340" max="14340" width="18.6328125" style="17" customWidth="1"/>
    <col min="14341" max="14353" width="11.6328125" style="17" customWidth="1"/>
    <col min="14354" max="14592" width="8.90625" style="17"/>
    <col min="14593" max="14593" width="18.6328125" style="17" customWidth="1"/>
    <col min="14594" max="14594" width="65.6328125" style="17" customWidth="1"/>
    <col min="14595" max="14595" width="19.6328125" style="17" customWidth="1"/>
    <col min="14596" max="14596" width="18.6328125" style="17" customWidth="1"/>
    <col min="14597" max="14609" width="11.6328125" style="17" customWidth="1"/>
    <col min="14610" max="14848" width="8.90625" style="17"/>
    <col min="14849" max="14849" width="18.6328125" style="17" customWidth="1"/>
    <col min="14850" max="14850" width="65.6328125" style="17" customWidth="1"/>
    <col min="14851" max="14851" width="19.6328125" style="17" customWidth="1"/>
    <col min="14852" max="14852" width="18.6328125" style="17" customWidth="1"/>
    <col min="14853" max="14865" width="11.6328125" style="17" customWidth="1"/>
    <col min="14866" max="15104" width="8.90625" style="17"/>
    <col min="15105" max="15105" width="18.6328125" style="17" customWidth="1"/>
    <col min="15106" max="15106" width="65.6328125" style="17" customWidth="1"/>
    <col min="15107" max="15107" width="19.6328125" style="17" customWidth="1"/>
    <col min="15108" max="15108" width="18.6328125" style="17" customWidth="1"/>
    <col min="15109" max="15121" width="11.6328125" style="17" customWidth="1"/>
    <col min="15122" max="15360" width="8.90625" style="17"/>
    <col min="15361" max="15361" width="18.6328125" style="17" customWidth="1"/>
    <col min="15362" max="15362" width="65.6328125" style="17" customWidth="1"/>
    <col min="15363" max="15363" width="19.6328125" style="17" customWidth="1"/>
    <col min="15364" max="15364" width="18.6328125" style="17" customWidth="1"/>
    <col min="15365" max="15377" width="11.6328125" style="17" customWidth="1"/>
    <col min="15378" max="15616" width="8.90625" style="17"/>
    <col min="15617" max="15617" width="18.6328125" style="17" customWidth="1"/>
    <col min="15618" max="15618" width="65.6328125" style="17" customWidth="1"/>
    <col min="15619" max="15619" width="19.6328125" style="17" customWidth="1"/>
    <col min="15620" max="15620" width="18.6328125" style="17" customWidth="1"/>
    <col min="15621" max="15633" width="11.6328125" style="17" customWidth="1"/>
    <col min="15634" max="15872" width="8.90625" style="17"/>
    <col min="15873" max="15873" width="18.6328125" style="17" customWidth="1"/>
    <col min="15874" max="15874" width="65.6328125" style="17" customWidth="1"/>
    <col min="15875" max="15875" width="19.6328125" style="17" customWidth="1"/>
    <col min="15876" max="15876" width="18.6328125" style="17" customWidth="1"/>
    <col min="15877" max="15889" width="11.6328125" style="17" customWidth="1"/>
    <col min="15890" max="16128" width="8.90625" style="17"/>
    <col min="16129" max="16129" width="18.6328125" style="17" customWidth="1"/>
    <col min="16130" max="16130" width="65.6328125" style="17" customWidth="1"/>
    <col min="16131" max="16131" width="19.6328125" style="17" customWidth="1"/>
    <col min="16132" max="16132" width="18.6328125" style="17" customWidth="1"/>
    <col min="16133" max="16145" width="11.6328125" style="17" customWidth="1"/>
    <col min="16146" max="16384" width="8.90625" style="17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232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67625</v>
      </c>
      <c r="B10" s="6" t="s">
        <v>233</v>
      </c>
      <c r="C10" s="6" t="s">
        <v>234</v>
      </c>
      <c r="D10" s="10" t="s">
        <v>502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3" customFormat="1" ht="18.5" x14ac:dyDescent="0.45">
      <c r="A17" s="1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3" customFormat="1" ht="16" thickBot="1" x14ac:dyDescent="0.4">
      <c r="A23" s="9">
        <v>67625</v>
      </c>
      <c r="B23" s="6">
        <v>1</v>
      </c>
      <c r="C23" s="6" t="s">
        <v>36</v>
      </c>
      <c r="D23" s="6">
        <v>4</v>
      </c>
      <c r="E23" s="14">
        <v>197.77037037037042</v>
      </c>
      <c r="F23" s="14">
        <v>149.88888888888891</v>
      </c>
      <c r="G23" s="14">
        <v>141.66296296296292</v>
      </c>
      <c r="H23" s="14">
        <v>40.296296296296291</v>
      </c>
      <c r="I23" s="14">
        <v>0.55185185185185182</v>
      </c>
      <c r="J23" s="15">
        <v>8.5185185185185183E-2</v>
      </c>
      <c r="K23" s="14">
        <v>0</v>
      </c>
      <c r="L23" s="14">
        <v>0</v>
      </c>
      <c r="M23" s="14">
        <v>0.84814814814814821</v>
      </c>
      <c r="N23" s="14">
        <v>15.540740740740741</v>
      </c>
      <c r="O23" s="14">
        <v>70.600000000000009</v>
      </c>
      <c r="P23" s="14">
        <v>139.99629629629629</v>
      </c>
      <c r="Q23" s="14">
        <v>757.24074074074076</v>
      </c>
    </row>
    <row r="24" spans="1:17" s="3" customFormat="1" ht="16" thickBot="1" x14ac:dyDescent="0.4">
      <c r="A24" s="9">
        <v>67625</v>
      </c>
      <c r="B24" s="6">
        <v>1</v>
      </c>
      <c r="C24" s="6" t="s">
        <v>37</v>
      </c>
      <c r="D24" s="6">
        <v>98</v>
      </c>
      <c r="E24" s="14">
        <v>27</v>
      </c>
      <c r="F24" s="14">
        <v>27</v>
      </c>
      <c r="G24" s="14">
        <v>27</v>
      </c>
      <c r="H24" s="14">
        <v>27</v>
      </c>
      <c r="I24" s="14">
        <v>27</v>
      </c>
      <c r="J24" s="14">
        <v>27</v>
      </c>
      <c r="K24" s="14">
        <v>27</v>
      </c>
      <c r="L24" s="14">
        <v>27</v>
      </c>
      <c r="M24" s="14">
        <v>27</v>
      </c>
      <c r="N24" s="14">
        <v>27</v>
      </c>
      <c r="O24" s="14">
        <v>27</v>
      </c>
      <c r="P24" s="14">
        <v>27</v>
      </c>
      <c r="Q24" s="14">
        <v>27</v>
      </c>
    </row>
    <row r="25" spans="1:17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3" customFormat="1" ht="16" thickBot="1" x14ac:dyDescent="0.4">
      <c r="A27" s="4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3" customFormat="1" ht="16" thickBot="1" x14ac:dyDescent="0.4">
      <c r="A28" s="5" t="s">
        <v>16</v>
      </c>
      <c r="B28" s="8" t="s">
        <v>17</v>
      </c>
      <c r="C28" s="8" t="s">
        <v>18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3" customFormat="1" ht="16" thickBot="1" x14ac:dyDescent="0.4">
      <c r="A29" s="9">
        <v>2</v>
      </c>
      <c r="B29" s="6" t="s">
        <v>38</v>
      </c>
      <c r="C29" s="6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3" customFormat="1" ht="16" thickBot="1" x14ac:dyDescent="0.4">
      <c r="A30" s="4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3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3" customFormat="1" ht="16" thickBot="1" x14ac:dyDescent="0.4">
      <c r="A32" s="9">
        <v>67625</v>
      </c>
      <c r="B32" s="6">
        <v>2</v>
      </c>
      <c r="C32" s="6" t="s">
        <v>40</v>
      </c>
      <c r="D32" s="6">
        <v>5</v>
      </c>
      <c r="E32" s="14">
        <v>25</v>
      </c>
      <c r="F32" s="14">
        <v>25</v>
      </c>
      <c r="G32" s="14">
        <v>23</v>
      </c>
      <c r="H32" s="14">
        <v>18</v>
      </c>
      <c r="I32" s="14">
        <v>2</v>
      </c>
      <c r="J32" s="14">
        <v>1</v>
      </c>
      <c r="K32" s="14">
        <v>0</v>
      </c>
      <c r="L32" s="14">
        <v>0</v>
      </c>
      <c r="M32" s="14">
        <v>5</v>
      </c>
      <c r="N32" s="14">
        <v>24</v>
      </c>
      <c r="O32" s="14">
        <v>23</v>
      </c>
      <c r="P32" s="14">
        <v>22</v>
      </c>
      <c r="Q32" s="14">
        <v>27</v>
      </c>
    </row>
    <row r="33" spans="1:18" s="3" customFormat="1" ht="16" thickBot="1" x14ac:dyDescent="0.4">
      <c r="A33" s="9">
        <v>67625</v>
      </c>
      <c r="B33" s="6">
        <v>2</v>
      </c>
      <c r="C33" s="6" t="s">
        <v>37</v>
      </c>
      <c r="D33" s="6">
        <v>98</v>
      </c>
      <c r="E33" s="14">
        <v>27</v>
      </c>
      <c r="F33" s="14">
        <v>27</v>
      </c>
      <c r="G33" s="14">
        <v>27</v>
      </c>
      <c r="H33" s="14">
        <v>27</v>
      </c>
      <c r="I33" s="14">
        <v>27</v>
      </c>
      <c r="J33" s="14">
        <v>27</v>
      </c>
      <c r="K33" s="14">
        <v>27</v>
      </c>
      <c r="L33" s="14">
        <v>27</v>
      </c>
      <c r="M33" s="14">
        <v>27</v>
      </c>
      <c r="N33" s="14">
        <v>27</v>
      </c>
      <c r="O33" s="14">
        <v>27</v>
      </c>
      <c r="P33" s="14">
        <v>27</v>
      </c>
      <c r="Q33" s="14">
        <v>27</v>
      </c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9" t="s">
        <v>16</v>
      </c>
      <c r="B37" s="6" t="s">
        <v>17</v>
      </c>
      <c r="C37" s="6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67625</v>
      </c>
      <c r="B41" s="6">
        <v>3</v>
      </c>
      <c r="C41" s="6" t="s">
        <v>43</v>
      </c>
      <c r="D41" s="6">
        <v>1</v>
      </c>
      <c r="E41" s="17">
        <v>30.4</v>
      </c>
      <c r="F41" s="17">
        <v>30.6</v>
      </c>
      <c r="G41" s="17">
        <v>30.5</v>
      </c>
      <c r="H41" s="17">
        <v>30.4</v>
      </c>
      <c r="I41" s="17">
        <v>29.3</v>
      </c>
      <c r="J41" s="17">
        <v>27.4</v>
      </c>
      <c r="K41" s="17">
        <v>27.3</v>
      </c>
      <c r="L41" s="17">
        <v>31</v>
      </c>
      <c r="M41" s="17">
        <v>33.799999999999997</v>
      </c>
      <c r="N41" s="17">
        <v>35.4</v>
      </c>
      <c r="O41" s="17">
        <v>33.1</v>
      </c>
      <c r="P41" s="17">
        <v>31.5</v>
      </c>
      <c r="Q41" s="14">
        <v>29.183333333333337</v>
      </c>
    </row>
    <row r="42" spans="1:18" s="3" customFormat="1" ht="16" thickBot="1" x14ac:dyDescent="0.4">
      <c r="A42" s="9">
        <v>67625</v>
      </c>
      <c r="B42" s="6">
        <v>3</v>
      </c>
      <c r="C42" s="6" t="s">
        <v>37</v>
      </c>
      <c r="D42" s="6">
        <v>98</v>
      </c>
      <c r="E42" s="14">
        <v>22</v>
      </c>
      <c r="F42" s="14">
        <v>21</v>
      </c>
      <c r="G42" s="14">
        <v>22</v>
      </c>
      <c r="H42" s="14">
        <v>22</v>
      </c>
      <c r="I42" s="14">
        <v>21</v>
      </c>
      <c r="J42" s="14">
        <v>22</v>
      </c>
      <c r="K42" s="14">
        <v>22</v>
      </c>
      <c r="L42" s="14">
        <v>19</v>
      </c>
      <c r="M42" s="14">
        <v>20</v>
      </c>
      <c r="N42" s="14">
        <v>21</v>
      </c>
      <c r="O42" s="14">
        <v>16</v>
      </c>
      <c r="P42" s="15">
        <v>17</v>
      </c>
      <c r="Q42" s="14">
        <v>27.5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s="3" customFormat="1" ht="16" thickBot="1" x14ac:dyDescent="0.4">
      <c r="A49" s="9" t="s">
        <v>7</v>
      </c>
      <c r="B49" s="6" t="s">
        <v>16</v>
      </c>
      <c r="C49" s="6" t="s">
        <v>21</v>
      </c>
      <c r="D49" s="6" t="s">
        <v>22</v>
      </c>
      <c r="E49" s="16" t="s">
        <v>23</v>
      </c>
      <c r="F49" s="16" t="s">
        <v>24</v>
      </c>
      <c r="G49" s="16" t="s">
        <v>25</v>
      </c>
      <c r="H49" s="16" t="s">
        <v>26</v>
      </c>
      <c r="I49" s="16" t="s">
        <v>27</v>
      </c>
      <c r="J49" s="16" t="s">
        <v>28</v>
      </c>
      <c r="K49" s="16" t="s">
        <v>29</v>
      </c>
      <c r="L49" s="16" t="s">
        <v>30</v>
      </c>
      <c r="M49" s="16" t="s">
        <v>31</v>
      </c>
      <c r="N49" s="16" t="s">
        <v>32</v>
      </c>
      <c r="O49" s="16" t="s">
        <v>33</v>
      </c>
      <c r="P49" s="16" t="s">
        <v>34</v>
      </c>
      <c r="Q49" s="16" t="s">
        <v>35</v>
      </c>
    </row>
    <row r="50" spans="1:17" s="3" customFormat="1" ht="16" thickBot="1" x14ac:dyDescent="0.4">
      <c r="A50" s="9">
        <v>67625</v>
      </c>
      <c r="B50" s="6">
        <v>4</v>
      </c>
      <c r="C50" s="6" t="s">
        <v>43</v>
      </c>
      <c r="D50" s="6">
        <v>1</v>
      </c>
      <c r="E50" s="17">
        <v>18.8</v>
      </c>
      <c r="F50" s="17">
        <v>19.2</v>
      </c>
      <c r="G50" s="17">
        <v>19.2</v>
      </c>
      <c r="H50" s="17">
        <v>17.600000000000001</v>
      </c>
      <c r="I50" s="17">
        <v>13.3</v>
      </c>
      <c r="J50" s="17">
        <v>10</v>
      </c>
      <c r="K50" s="17">
        <v>9.5</v>
      </c>
      <c r="L50" s="17">
        <v>12.1</v>
      </c>
      <c r="M50" s="17">
        <v>15.4</v>
      </c>
      <c r="N50" s="17">
        <v>18</v>
      </c>
      <c r="O50" s="17">
        <v>18.399999999999999</v>
      </c>
      <c r="P50" s="17">
        <v>18.899999999999999</v>
      </c>
      <c r="Q50" s="14">
        <f>AVERAGE(D50:P50)</f>
        <v>14.723076923076924</v>
      </c>
    </row>
    <row r="51" spans="1:17" s="3" customFormat="1" ht="16" thickBot="1" x14ac:dyDescent="0.4">
      <c r="A51" s="9">
        <v>67625</v>
      </c>
      <c r="B51" s="6">
        <v>4</v>
      </c>
      <c r="C51" s="6" t="s">
        <v>37</v>
      </c>
      <c r="D51" s="6">
        <v>98</v>
      </c>
      <c r="E51" s="17">
        <v>20</v>
      </c>
      <c r="F51" s="17">
        <v>19</v>
      </c>
      <c r="G51" s="17">
        <v>22</v>
      </c>
      <c r="H51" s="17">
        <v>22</v>
      </c>
      <c r="I51" s="17">
        <v>21</v>
      </c>
      <c r="J51" s="17">
        <v>22</v>
      </c>
      <c r="K51" s="17">
        <v>22</v>
      </c>
      <c r="L51" s="17">
        <v>19</v>
      </c>
      <c r="M51" s="17">
        <v>20</v>
      </c>
      <c r="N51" s="17">
        <v>21</v>
      </c>
      <c r="O51" s="17">
        <v>17</v>
      </c>
      <c r="P51" s="17">
        <v>16</v>
      </c>
      <c r="Q51" s="14">
        <f>AVERAGE(E51:P51)</f>
        <v>20.083333333333332</v>
      </c>
    </row>
    <row r="52" spans="1:17" s="22" customFormat="1" ht="16" thickBot="1" x14ac:dyDescent="0.4">
      <c r="A52" s="5"/>
      <c r="B52" s="8"/>
      <c r="C52" s="8"/>
      <c r="D52" s="8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7" s="3" customFormat="1" ht="16" thickBot="1" x14ac:dyDescent="0.4">
      <c r="A59" s="9">
        <v>67625</v>
      </c>
      <c r="B59" s="6">
        <v>5</v>
      </c>
      <c r="C59" s="6" t="s">
        <v>43</v>
      </c>
      <c r="D59" s="6">
        <v>1</v>
      </c>
      <c r="E59" s="14">
        <v>24.6</v>
      </c>
      <c r="F59" s="14">
        <v>24.9</v>
      </c>
      <c r="G59" s="14">
        <v>24.85</v>
      </c>
      <c r="H59" s="14">
        <v>24</v>
      </c>
      <c r="I59" s="14">
        <v>21.3</v>
      </c>
      <c r="J59" s="14">
        <v>18.7</v>
      </c>
      <c r="K59" s="14">
        <v>18.399999999999999</v>
      </c>
      <c r="L59" s="14">
        <v>21.55</v>
      </c>
      <c r="M59" s="14">
        <v>24.599999999999998</v>
      </c>
      <c r="N59" s="14">
        <v>26.7</v>
      </c>
      <c r="O59" s="14">
        <v>25.75</v>
      </c>
      <c r="P59" s="14">
        <v>25.2</v>
      </c>
      <c r="Q59" s="14">
        <v>23.379166666666666</v>
      </c>
    </row>
    <row r="60" spans="1:17" s="3" customFormat="1" ht="16" thickBot="1" x14ac:dyDescent="0.4">
      <c r="A60" s="9">
        <v>67625</v>
      </c>
      <c r="B60" s="6">
        <v>5</v>
      </c>
      <c r="C60" s="6" t="s">
        <v>37</v>
      </c>
      <c r="D60" s="6">
        <v>98</v>
      </c>
      <c r="E60" s="14">
        <v>22</v>
      </c>
      <c r="F60" s="14">
        <v>21</v>
      </c>
      <c r="G60" s="14">
        <v>22</v>
      </c>
      <c r="H60" s="14">
        <v>22</v>
      </c>
      <c r="I60" s="14">
        <v>21</v>
      </c>
      <c r="J60" s="14">
        <v>22</v>
      </c>
      <c r="K60" s="14">
        <v>22</v>
      </c>
      <c r="L60" s="14">
        <v>19</v>
      </c>
      <c r="M60" s="14">
        <v>20</v>
      </c>
      <c r="N60" s="14">
        <v>21</v>
      </c>
      <c r="O60" s="14">
        <v>16</v>
      </c>
      <c r="P60" s="15">
        <v>17</v>
      </c>
      <c r="Q60" s="14">
        <v>20.416666666666668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9" t="s">
        <v>16</v>
      </c>
      <c r="B66" s="6" t="s">
        <v>17</v>
      </c>
      <c r="C66" s="6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6" t="s">
        <v>46</v>
      </c>
      <c r="C67" s="6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9" t="s">
        <v>7</v>
      </c>
      <c r="B69" s="6" t="s">
        <v>16</v>
      </c>
      <c r="C69" s="6" t="s">
        <v>21</v>
      </c>
      <c r="D69" s="6" t="s">
        <v>22</v>
      </c>
      <c r="E69" s="16" t="s">
        <v>23</v>
      </c>
      <c r="F69" s="16" t="s">
        <v>24</v>
      </c>
      <c r="G69" s="16" t="s">
        <v>25</v>
      </c>
      <c r="H69" s="16" t="s">
        <v>26</v>
      </c>
      <c r="I69" s="16" t="s">
        <v>27</v>
      </c>
      <c r="J69" s="16" t="s">
        <v>28</v>
      </c>
      <c r="K69" s="16" t="s">
        <v>29</v>
      </c>
      <c r="L69" s="16" t="s">
        <v>30</v>
      </c>
      <c r="M69" s="16" t="s">
        <v>31</v>
      </c>
      <c r="N69" s="16" t="s">
        <v>32</v>
      </c>
      <c r="O69" s="16" t="s">
        <v>33</v>
      </c>
      <c r="P69" s="16" t="s">
        <v>34</v>
      </c>
      <c r="Q69" s="16" t="s">
        <v>35</v>
      </c>
    </row>
    <row r="70" spans="1:17" s="3" customFormat="1" ht="16" thickBot="1" x14ac:dyDescent="0.4">
      <c r="A70" s="9">
        <v>67625</v>
      </c>
      <c r="B70" s="6">
        <v>11</v>
      </c>
      <c r="C70" s="6" t="s">
        <v>47</v>
      </c>
      <c r="D70" s="6">
        <v>6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6">
        <v>176</v>
      </c>
    </row>
    <row r="71" spans="1:17" s="3" customFormat="1" ht="16" thickBot="1" x14ac:dyDescent="0.4">
      <c r="A71" s="9">
        <v>67625</v>
      </c>
      <c r="B71" s="6">
        <v>11</v>
      </c>
      <c r="C71" s="6" t="s">
        <v>48</v>
      </c>
      <c r="D71" s="6">
        <v>7</v>
      </c>
      <c r="E71" s="14">
        <v>99.84</v>
      </c>
      <c r="F71" s="14">
        <v>58.78</v>
      </c>
      <c r="G71" s="14">
        <v>43.08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2.4</v>
      </c>
      <c r="O71" s="14">
        <v>22.66</v>
      </c>
      <c r="P71" s="14">
        <v>59.040000000000006</v>
      </c>
      <c r="Q71" s="16">
        <v>503.94</v>
      </c>
    </row>
    <row r="72" spans="1:17" s="3" customFormat="1" ht="16" thickBot="1" x14ac:dyDescent="0.4">
      <c r="A72" s="9">
        <v>67625</v>
      </c>
      <c r="B72" s="6">
        <v>11</v>
      </c>
      <c r="C72" s="6" t="s">
        <v>49</v>
      </c>
      <c r="D72" s="6">
        <v>8</v>
      </c>
      <c r="E72" s="14">
        <v>198.90000000000003</v>
      </c>
      <c r="F72" s="14">
        <v>124.74000000000001</v>
      </c>
      <c r="G72" s="14">
        <v>89.08</v>
      </c>
      <c r="H72" s="15">
        <v>6.0800000000000018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7.6400000000000006</v>
      </c>
      <c r="O72" s="14">
        <v>44.820000000000007</v>
      </c>
      <c r="P72" s="14">
        <v>112.14</v>
      </c>
      <c r="Q72" s="16">
        <v>695.52</v>
      </c>
    </row>
    <row r="73" spans="1:17" s="3" customFormat="1" ht="16" thickBot="1" x14ac:dyDescent="0.4">
      <c r="A73" s="9">
        <v>67625</v>
      </c>
      <c r="B73" s="6">
        <v>11</v>
      </c>
      <c r="C73" s="6" t="s">
        <v>50</v>
      </c>
      <c r="D73" s="6">
        <v>9</v>
      </c>
      <c r="E73" s="14">
        <v>228.16</v>
      </c>
      <c r="F73" s="14">
        <v>180.12</v>
      </c>
      <c r="G73" s="14">
        <v>141.17999999999998</v>
      </c>
      <c r="H73" s="14">
        <v>18.520000000000003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13.96</v>
      </c>
      <c r="O73" s="15">
        <v>75.140000000000015</v>
      </c>
      <c r="P73" s="14">
        <v>157.00000000000003</v>
      </c>
      <c r="Q73" s="16">
        <v>796.36</v>
      </c>
    </row>
    <row r="74" spans="1:17" s="3" customFormat="1" ht="16" thickBot="1" x14ac:dyDescent="0.4">
      <c r="A74" s="9">
        <v>67625</v>
      </c>
      <c r="B74" s="6">
        <v>11</v>
      </c>
      <c r="C74" s="6" t="s">
        <v>51</v>
      </c>
      <c r="D74" s="6">
        <v>10</v>
      </c>
      <c r="E74" s="14">
        <v>293.02000000000004</v>
      </c>
      <c r="F74" s="14">
        <v>243.58</v>
      </c>
      <c r="G74" s="14">
        <v>243.22</v>
      </c>
      <c r="H74" s="14">
        <v>42.04000000000007</v>
      </c>
      <c r="I74" s="14">
        <v>0</v>
      </c>
      <c r="J74" s="14">
        <v>0</v>
      </c>
      <c r="K74" s="14">
        <v>0</v>
      </c>
      <c r="L74" s="14">
        <v>0</v>
      </c>
      <c r="M74" s="14">
        <v>0.64000000000000201</v>
      </c>
      <c r="N74" s="14">
        <v>26.620000000000005</v>
      </c>
      <c r="O74" s="14">
        <v>109.88</v>
      </c>
      <c r="P74" s="14">
        <v>212.02</v>
      </c>
      <c r="Q74" s="16">
        <v>1021.6600000000001</v>
      </c>
    </row>
    <row r="75" spans="1:17" s="3" customFormat="1" ht="16" thickBot="1" x14ac:dyDescent="0.4">
      <c r="A75" s="9">
        <v>67625</v>
      </c>
      <c r="B75" s="6">
        <v>11</v>
      </c>
      <c r="C75" s="6" t="s">
        <v>52</v>
      </c>
      <c r="D75" s="6">
        <v>11</v>
      </c>
      <c r="E75" s="26">
        <v>389.3</v>
      </c>
      <c r="F75" s="26">
        <v>320.10000000000002</v>
      </c>
      <c r="G75" s="26">
        <v>499.20000000000005</v>
      </c>
      <c r="H75" s="26">
        <v>383.9</v>
      </c>
      <c r="I75" s="26">
        <v>13.3</v>
      </c>
      <c r="J75" s="26">
        <v>2.2999999999999998</v>
      </c>
      <c r="K75" s="26">
        <v>0</v>
      </c>
      <c r="L75" s="26">
        <v>0</v>
      </c>
      <c r="M75" s="26">
        <v>10.7</v>
      </c>
      <c r="N75" s="26">
        <v>64.900000000000006</v>
      </c>
      <c r="O75" s="26">
        <v>274.8</v>
      </c>
      <c r="P75" s="26">
        <v>348.8</v>
      </c>
      <c r="Q75" s="27">
        <v>1484.8</v>
      </c>
    </row>
    <row r="76" spans="1:17" s="3" customFormat="1" ht="16" thickBot="1" x14ac:dyDescent="0.4">
      <c r="A76" s="9">
        <v>67625</v>
      </c>
      <c r="B76" s="6">
        <v>11</v>
      </c>
      <c r="C76" s="6" t="s">
        <v>37</v>
      </c>
      <c r="D76" s="28">
        <v>98</v>
      </c>
      <c r="E76" s="29">
        <v>27</v>
      </c>
      <c r="F76" s="29">
        <v>27</v>
      </c>
      <c r="G76" s="29">
        <v>27</v>
      </c>
      <c r="H76" s="29">
        <v>27</v>
      </c>
      <c r="I76" s="29">
        <v>27</v>
      </c>
      <c r="J76" s="29">
        <v>27</v>
      </c>
      <c r="K76" s="29">
        <v>27</v>
      </c>
      <c r="L76" s="29">
        <v>27</v>
      </c>
      <c r="M76" s="29">
        <v>27</v>
      </c>
      <c r="N76" s="29">
        <v>27</v>
      </c>
      <c r="O76" s="29">
        <v>27</v>
      </c>
      <c r="P76" s="29">
        <v>27</v>
      </c>
      <c r="Q76" s="29">
        <v>27</v>
      </c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4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67625</v>
      </c>
      <c r="B82" s="6">
        <v>12</v>
      </c>
      <c r="C82" s="6" t="s">
        <v>39</v>
      </c>
      <c r="D82" s="6">
        <v>5</v>
      </c>
      <c r="E82" s="24">
        <v>22</v>
      </c>
      <c r="F82" s="24">
        <v>23</v>
      </c>
      <c r="G82" s="24">
        <v>22</v>
      </c>
      <c r="H82" s="24">
        <v>21</v>
      </c>
      <c r="I82" s="24">
        <v>22</v>
      </c>
      <c r="J82" s="24">
        <v>25</v>
      </c>
      <c r="K82" s="24">
        <v>21</v>
      </c>
      <c r="L82" s="24">
        <v>19</v>
      </c>
      <c r="M82" s="24">
        <v>23</v>
      </c>
      <c r="N82" s="24">
        <v>22</v>
      </c>
      <c r="O82" s="24">
        <v>21</v>
      </c>
      <c r="P82" s="24">
        <v>19</v>
      </c>
      <c r="Q82" s="24">
        <v>25</v>
      </c>
    </row>
    <row r="83" spans="1:17" s="3" customFormat="1" ht="16" thickBot="1" x14ac:dyDescent="0.4">
      <c r="A83" s="9">
        <v>67625</v>
      </c>
      <c r="B83" s="6">
        <v>12</v>
      </c>
      <c r="C83" s="6" t="s">
        <v>37</v>
      </c>
      <c r="D83" s="6">
        <v>98</v>
      </c>
      <c r="E83" s="24">
        <v>22</v>
      </c>
      <c r="F83" s="24">
        <v>23</v>
      </c>
      <c r="G83" s="24">
        <v>22</v>
      </c>
      <c r="H83" s="24">
        <v>22</v>
      </c>
      <c r="I83" s="24">
        <v>22</v>
      </c>
      <c r="J83" s="24">
        <v>25</v>
      </c>
      <c r="K83" s="24">
        <v>21</v>
      </c>
      <c r="L83" s="24">
        <v>19</v>
      </c>
      <c r="M83" s="24">
        <v>23</v>
      </c>
      <c r="N83" s="24">
        <v>22</v>
      </c>
      <c r="O83" s="24">
        <v>21</v>
      </c>
      <c r="P83" s="24">
        <v>19</v>
      </c>
      <c r="Q83" s="24">
        <v>27.166666666666668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4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67625</v>
      </c>
      <c r="B91" s="6">
        <v>12</v>
      </c>
      <c r="C91" s="6" t="s">
        <v>39</v>
      </c>
      <c r="D91" s="6">
        <v>5</v>
      </c>
      <c r="E91" s="30">
        <v>6</v>
      </c>
      <c r="F91" s="30">
        <v>7</v>
      </c>
      <c r="G91" s="30">
        <v>7</v>
      </c>
      <c r="H91" s="30">
        <v>7</v>
      </c>
      <c r="I91" s="30">
        <v>0</v>
      </c>
      <c r="J91" s="30">
        <v>0</v>
      </c>
      <c r="K91" s="30">
        <v>0</v>
      </c>
      <c r="L91" s="30">
        <v>8</v>
      </c>
      <c r="M91" s="30">
        <v>13</v>
      </c>
      <c r="N91" s="30">
        <v>7</v>
      </c>
      <c r="O91" s="30">
        <v>7</v>
      </c>
      <c r="P91" s="30">
        <v>10</v>
      </c>
      <c r="Q91" s="14">
        <f>AVERAGE(E91:P91)</f>
        <v>6</v>
      </c>
    </row>
    <row r="92" spans="1:17" s="3" customFormat="1" ht="16" thickBot="1" x14ac:dyDescent="0.4">
      <c r="A92" s="9">
        <v>67625</v>
      </c>
      <c r="B92" s="6">
        <v>12</v>
      </c>
      <c r="C92" s="6" t="s">
        <v>37</v>
      </c>
      <c r="D92" s="6">
        <v>98</v>
      </c>
      <c r="E92" s="31">
        <v>22</v>
      </c>
      <c r="F92" s="31">
        <v>23</v>
      </c>
      <c r="G92" s="31">
        <v>22</v>
      </c>
      <c r="H92" s="31">
        <v>22</v>
      </c>
      <c r="I92" s="31">
        <v>22</v>
      </c>
      <c r="J92" s="31">
        <v>25</v>
      </c>
      <c r="K92" s="31">
        <v>21</v>
      </c>
      <c r="L92" s="31">
        <v>19</v>
      </c>
      <c r="M92" s="31">
        <v>23</v>
      </c>
      <c r="N92" s="31">
        <v>22</v>
      </c>
      <c r="O92" s="31">
        <v>21</v>
      </c>
      <c r="P92" s="31">
        <v>19</v>
      </c>
      <c r="Q92" s="14">
        <f>AVERAGE(E92:P92)</f>
        <v>21.75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7" s="3" customFormat="1" ht="16" thickBot="1" x14ac:dyDescent="0.4">
      <c r="A100" s="9">
        <v>67625</v>
      </c>
      <c r="B100" s="6">
        <v>12</v>
      </c>
      <c r="C100" s="6" t="s">
        <v>39</v>
      </c>
      <c r="D100" s="6">
        <v>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7</v>
      </c>
      <c r="O100" s="30">
        <v>0</v>
      </c>
      <c r="P100" s="30">
        <v>0</v>
      </c>
      <c r="Q100" s="14">
        <v>0</v>
      </c>
    </row>
    <row r="101" spans="1:17" s="3" customFormat="1" ht="16" thickBot="1" x14ac:dyDescent="0.4">
      <c r="A101" s="9">
        <v>67625</v>
      </c>
      <c r="B101" s="6">
        <v>12</v>
      </c>
      <c r="C101" s="6" t="s">
        <v>37</v>
      </c>
      <c r="D101" s="6">
        <v>98</v>
      </c>
      <c r="E101" s="24">
        <v>22</v>
      </c>
      <c r="F101" s="24">
        <v>23</v>
      </c>
      <c r="G101" s="24">
        <v>22</v>
      </c>
      <c r="H101" s="24">
        <v>22</v>
      </c>
      <c r="I101" s="24">
        <v>22</v>
      </c>
      <c r="J101" s="24">
        <v>25</v>
      </c>
      <c r="K101" s="24">
        <v>21</v>
      </c>
      <c r="L101" s="24">
        <v>19</v>
      </c>
      <c r="M101" s="24">
        <v>23</v>
      </c>
      <c r="N101" s="24">
        <v>22</v>
      </c>
      <c r="O101" s="24">
        <v>21</v>
      </c>
      <c r="P101" s="24">
        <v>19</v>
      </c>
      <c r="Q101" s="14">
        <v>25.9</v>
      </c>
    </row>
    <row r="102" spans="1:17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s="3" customFormat="1" ht="16" thickBot="1" x14ac:dyDescent="0.4">
      <c r="A104" s="4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7" s="3" customFormat="1" ht="16" thickBot="1" x14ac:dyDescent="0.4">
      <c r="A109" s="9">
        <v>67625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f>AVERAGE(E109:P109)</f>
        <v>0</v>
      </c>
    </row>
    <row r="110" spans="1:17" s="3" customFormat="1" ht="16" thickBot="1" x14ac:dyDescent="0.4">
      <c r="A110" s="9">
        <v>67625</v>
      </c>
      <c r="B110" s="6">
        <v>12</v>
      </c>
      <c r="C110" s="6" t="s">
        <v>37</v>
      </c>
      <c r="D110" s="6">
        <v>98</v>
      </c>
      <c r="E110" s="24">
        <v>22</v>
      </c>
      <c r="F110" s="24">
        <v>23</v>
      </c>
      <c r="G110" s="24">
        <v>22</v>
      </c>
      <c r="H110" s="24">
        <v>22</v>
      </c>
      <c r="I110" s="24">
        <v>22</v>
      </c>
      <c r="J110" s="24">
        <v>25</v>
      </c>
      <c r="K110" s="24">
        <v>21</v>
      </c>
      <c r="L110" s="24">
        <v>19</v>
      </c>
      <c r="M110" s="24">
        <v>23</v>
      </c>
      <c r="N110" s="24">
        <v>22</v>
      </c>
      <c r="O110" s="24">
        <v>21</v>
      </c>
      <c r="P110" s="24">
        <v>19</v>
      </c>
      <c r="Q110" s="16">
        <f>AVERAGE(E110:P110)</f>
        <v>21.75</v>
      </c>
    </row>
    <row r="111" spans="1:17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4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4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67625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67625</v>
      </c>
      <c r="B119" s="6">
        <v>14</v>
      </c>
      <c r="C119" s="6" t="s">
        <v>37</v>
      </c>
      <c r="D119" s="6">
        <v>98</v>
      </c>
      <c r="E119" s="24">
        <v>22</v>
      </c>
      <c r="F119" s="24">
        <v>23</v>
      </c>
      <c r="G119" s="24">
        <v>22</v>
      </c>
      <c r="H119" s="24">
        <v>22</v>
      </c>
      <c r="I119" s="24">
        <v>22</v>
      </c>
      <c r="J119" s="24">
        <v>25</v>
      </c>
      <c r="K119" s="24">
        <v>21</v>
      </c>
      <c r="L119" s="24">
        <v>19</v>
      </c>
      <c r="M119" s="24">
        <v>23</v>
      </c>
      <c r="N119" s="24">
        <v>22</v>
      </c>
      <c r="O119" s="24">
        <v>21</v>
      </c>
      <c r="P119" s="24">
        <v>19</v>
      </c>
      <c r="Q119" s="14">
        <v>21.75</v>
      </c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4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67625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5">
        <v>0</v>
      </c>
      <c r="Q127" s="14">
        <v>0</v>
      </c>
    </row>
    <row r="128" spans="1:17" s="3" customFormat="1" ht="16" thickBot="1" x14ac:dyDescent="0.4">
      <c r="A128" s="9">
        <v>67625</v>
      </c>
      <c r="B128" s="6">
        <v>15</v>
      </c>
      <c r="C128" s="6" t="s">
        <v>37</v>
      </c>
      <c r="D128" s="6">
        <v>98</v>
      </c>
      <c r="E128" s="24">
        <v>22</v>
      </c>
      <c r="F128" s="24">
        <v>23</v>
      </c>
      <c r="G128" s="24">
        <v>22</v>
      </c>
      <c r="H128" s="24">
        <v>22</v>
      </c>
      <c r="I128" s="24">
        <v>22</v>
      </c>
      <c r="J128" s="24">
        <v>25</v>
      </c>
      <c r="K128" s="24">
        <v>21</v>
      </c>
      <c r="L128" s="24">
        <v>19</v>
      </c>
      <c r="M128" s="24">
        <v>23</v>
      </c>
      <c r="N128" s="24">
        <v>22</v>
      </c>
      <c r="O128" s="24">
        <v>21</v>
      </c>
      <c r="P128" s="24">
        <v>19</v>
      </c>
      <c r="Q128" s="14">
        <v>21.75</v>
      </c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67625</v>
      </c>
      <c r="B136" s="6">
        <v>16</v>
      </c>
      <c r="C136" s="6" t="s">
        <v>39</v>
      </c>
      <c r="D136" s="6">
        <v>5</v>
      </c>
      <c r="E136" s="17">
        <v>25</v>
      </c>
      <c r="F136" s="17">
        <v>25</v>
      </c>
      <c r="G136" s="17">
        <v>23</v>
      </c>
      <c r="H136" s="17">
        <v>16</v>
      </c>
      <c r="I136" s="17">
        <v>1</v>
      </c>
      <c r="J136" s="17">
        <v>0</v>
      </c>
      <c r="K136" s="17">
        <v>0</v>
      </c>
      <c r="L136" s="17">
        <v>0</v>
      </c>
      <c r="M136" s="17">
        <v>1</v>
      </c>
      <c r="N136" s="17">
        <v>19</v>
      </c>
      <c r="O136" s="17">
        <v>23</v>
      </c>
      <c r="P136" s="17">
        <v>22</v>
      </c>
      <c r="Q136" s="14">
        <f>AVERAGE(E136:P136)</f>
        <v>12.916666666666666</v>
      </c>
    </row>
    <row r="137" spans="1:17" s="3" customFormat="1" ht="16" thickBot="1" x14ac:dyDescent="0.4">
      <c r="A137" s="9">
        <v>67625</v>
      </c>
      <c r="B137" s="6">
        <v>16</v>
      </c>
      <c r="C137" s="6" t="s">
        <v>37</v>
      </c>
      <c r="D137" s="6">
        <v>98</v>
      </c>
      <c r="E137" s="24">
        <v>27</v>
      </c>
      <c r="F137" s="24">
        <v>27</v>
      </c>
      <c r="G137" s="24">
        <v>27</v>
      </c>
      <c r="H137" s="24">
        <v>27</v>
      </c>
      <c r="I137" s="24">
        <v>27</v>
      </c>
      <c r="J137" s="24">
        <v>27</v>
      </c>
      <c r="K137" s="24">
        <v>27</v>
      </c>
      <c r="L137" s="24">
        <v>27</v>
      </c>
      <c r="M137" s="24">
        <v>27</v>
      </c>
      <c r="N137" s="24">
        <v>27</v>
      </c>
      <c r="O137" s="24">
        <v>27</v>
      </c>
      <c r="P137" s="24">
        <v>27</v>
      </c>
      <c r="Q137" s="14">
        <v>27</v>
      </c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5" t="s">
        <v>16</v>
      </c>
      <c r="B141" s="8" t="s">
        <v>17</v>
      </c>
      <c r="C141" s="8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5" t="s">
        <v>7</v>
      </c>
      <c r="B144" s="8" t="s">
        <v>16</v>
      </c>
      <c r="C144" s="8" t="s">
        <v>21</v>
      </c>
      <c r="D144" s="8" t="s">
        <v>22</v>
      </c>
      <c r="E144" s="13" t="s">
        <v>23</v>
      </c>
      <c r="F144" s="13" t="s">
        <v>24</v>
      </c>
      <c r="G144" s="13" t="s">
        <v>25</v>
      </c>
      <c r="H144" s="13" t="s">
        <v>26</v>
      </c>
      <c r="I144" s="13" t="s">
        <v>27</v>
      </c>
      <c r="J144" s="13" t="s">
        <v>28</v>
      </c>
      <c r="K144" s="13" t="s">
        <v>29</v>
      </c>
      <c r="L144" s="13" t="s">
        <v>30</v>
      </c>
      <c r="M144" s="13" t="s">
        <v>31</v>
      </c>
      <c r="N144" s="13" t="s">
        <v>32</v>
      </c>
      <c r="O144" s="13" t="s">
        <v>33</v>
      </c>
      <c r="P144" s="13" t="s">
        <v>34</v>
      </c>
      <c r="Q144" s="13" t="s">
        <v>35</v>
      </c>
    </row>
    <row r="145" spans="1:17" s="3" customFormat="1" ht="16" thickBot="1" x14ac:dyDescent="0.4">
      <c r="A145" s="9">
        <v>67625</v>
      </c>
      <c r="B145" s="6">
        <v>16</v>
      </c>
      <c r="C145" s="6" t="s">
        <v>39</v>
      </c>
      <c r="D145" s="6">
        <v>5</v>
      </c>
      <c r="E145" s="14">
        <v>25</v>
      </c>
      <c r="F145" s="14">
        <v>25</v>
      </c>
      <c r="G145" s="14">
        <v>23</v>
      </c>
      <c r="H145" s="14">
        <v>16</v>
      </c>
      <c r="I145" s="14">
        <v>1</v>
      </c>
      <c r="J145" s="14">
        <v>0</v>
      </c>
      <c r="K145" s="14">
        <v>0</v>
      </c>
      <c r="L145" s="14">
        <v>0</v>
      </c>
      <c r="M145" s="15">
        <v>1</v>
      </c>
      <c r="N145" s="14">
        <v>15</v>
      </c>
      <c r="O145" s="14">
        <v>23</v>
      </c>
      <c r="P145" s="14">
        <v>22</v>
      </c>
      <c r="Q145" s="14">
        <v>27</v>
      </c>
    </row>
    <row r="146" spans="1:17" s="3" customFormat="1" ht="16" thickBot="1" x14ac:dyDescent="0.4">
      <c r="A146" s="9">
        <v>67625</v>
      </c>
      <c r="B146" s="6">
        <v>16</v>
      </c>
      <c r="C146" s="6" t="s">
        <v>37</v>
      </c>
      <c r="D146" s="6">
        <v>98</v>
      </c>
      <c r="E146" s="24">
        <v>27</v>
      </c>
      <c r="F146" s="24">
        <v>27</v>
      </c>
      <c r="G146" s="24">
        <v>27</v>
      </c>
      <c r="H146" s="24">
        <v>27</v>
      </c>
      <c r="I146" s="24">
        <v>27</v>
      </c>
      <c r="J146" s="24">
        <v>27</v>
      </c>
      <c r="K146" s="24">
        <v>27</v>
      </c>
      <c r="L146" s="24">
        <v>27</v>
      </c>
      <c r="M146" s="24">
        <v>27</v>
      </c>
      <c r="N146" s="24">
        <v>27</v>
      </c>
      <c r="O146" s="24">
        <v>27</v>
      </c>
      <c r="P146" s="24">
        <v>27</v>
      </c>
      <c r="Q146" s="24">
        <v>27</v>
      </c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32"/>
      <c r="B149" s="33"/>
      <c r="C149" s="33"/>
      <c r="D149" s="3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67625</v>
      </c>
      <c r="B154" s="6">
        <v>16</v>
      </c>
      <c r="C154" s="6" t="s">
        <v>39</v>
      </c>
      <c r="D154" s="6">
        <v>5</v>
      </c>
      <c r="E154" s="17">
        <v>25</v>
      </c>
      <c r="F154" s="17">
        <v>23</v>
      </c>
      <c r="G154" s="17">
        <v>21</v>
      </c>
      <c r="H154" s="17">
        <v>6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1</v>
      </c>
      <c r="O154" s="17">
        <v>13</v>
      </c>
      <c r="P154" s="17">
        <v>22</v>
      </c>
      <c r="Q154" s="17">
        <v>27</v>
      </c>
    </row>
    <row r="155" spans="1:17" s="3" customFormat="1" ht="16" thickBot="1" x14ac:dyDescent="0.4">
      <c r="A155" s="9">
        <v>67625</v>
      </c>
      <c r="B155" s="6">
        <v>16</v>
      </c>
      <c r="C155" s="6" t="s">
        <v>37</v>
      </c>
      <c r="D155" s="6">
        <v>98</v>
      </c>
      <c r="E155" s="14">
        <v>27</v>
      </c>
      <c r="F155" s="14">
        <v>27</v>
      </c>
      <c r="G155" s="14">
        <v>27</v>
      </c>
      <c r="H155" s="14">
        <v>27</v>
      </c>
      <c r="I155" s="14">
        <v>27</v>
      </c>
      <c r="J155" s="14">
        <v>27</v>
      </c>
      <c r="K155" s="14">
        <v>27</v>
      </c>
      <c r="L155" s="14">
        <v>27</v>
      </c>
      <c r="M155" s="14">
        <v>27</v>
      </c>
      <c r="N155" s="14">
        <v>27</v>
      </c>
      <c r="O155" s="14">
        <v>27</v>
      </c>
      <c r="P155" s="14">
        <v>27</v>
      </c>
      <c r="Q155" s="14">
        <v>27</v>
      </c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67625</v>
      </c>
      <c r="B163" s="6">
        <v>16</v>
      </c>
      <c r="C163" s="6" t="s">
        <v>39</v>
      </c>
      <c r="D163" s="6">
        <v>5</v>
      </c>
      <c r="E163" s="16">
        <v>21</v>
      </c>
      <c r="F163" s="16">
        <v>19</v>
      </c>
      <c r="G163" s="16">
        <v>15</v>
      </c>
      <c r="H163" s="16">
        <v>4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7</v>
      </c>
      <c r="P163" s="16">
        <v>18</v>
      </c>
      <c r="Q163" s="16">
        <v>27</v>
      </c>
    </row>
    <row r="164" spans="1:17" s="3" customFormat="1" ht="16" thickBot="1" x14ac:dyDescent="0.4">
      <c r="A164" s="9">
        <v>67625</v>
      </c>
      <c r="B164" s="6">
        <v>16</v>
      </c>
      <c r="C164" s="6" t="s">
        <v>37</v>
      </c>
      <c r="D164" s="6">
        <v>98</v>
      </c>
      <c r="E164" s="17">
        <v>27</v>
      </c>
      <c r="F164" s="17">
        <v>27</v>
      </c>
      <c r="G164" s="17">
        <v>27</v>
      </c>
      <c r="H164" s="17">
        <v>27</v>
      </c>
      <c r="I164" s="17">
        <v>27</v>
      </c>
      <c r="J164" s="17">
        <v>27</v>
      </c>
      <c r="K164" s="17">
        <v>27</v>
      </c>
      <c r="L164" s="17">
        <v>27</v>
      </c>
      <c r="M164" s="17">
        <v>27</v>
      </c>
      <c r="N164" s="17">
        <v>27</v>
      </c>
      <c r="O164" s="17">
        <v>27</v>
      </c>
      <c r="P164" s="17">
        <v>27</v>
      </c>
      <c r="Q164" s="17">
        <v>27</v>
      </c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s="3" customFormat="1" ht="16" thickBot="1" x14ac:dyDescent="0.4">
      <c r="A167" s="32"/>
      <c r="B167" s="33"/>
      <c r="C167" s="33"/>
      <c r="D167" s="33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s="3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4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67625</v>
      </c>
      <c r="B172" s="6">
        <v>16</v>
      </c>
      <c r="C172" s="6" t="s">
        <v>39</v>
      </c>
      <c r="D172" s="6">
        <v>5</v>
      </c>
      <c r="E172" s="16">
        <v>18</v>
      </c>
      <c r="F172" s="16">
        <v>14</v>
      </c>
      <c r="G172" s="16">
        <v>9</v>
      </c>
      <c r="H172" s="16">
        <v>1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2</v>
      </c>
      <c r="P172" s="16">
        <v>11</v>
      </c>
      <c r="Q172" s="27">
        <v>27</v>
      </c>
    </row>
    <row r="173" spans="1:17" s="3" customFormat="1" ht="16" thickBot="1" x14ac:dyDescent="0.4">
      <c r="A173" s="9">
        <v>67625</v>
      </c>
      <c r="B173" s="6">
        <v>16</v>
      </c>
      <c r="C173" s="6" t="s">
        <v>37</v>
      </c>
      <c r="D173" s="6">
        <v>98</v>
      </c>
      <c r="E173" s="17">
        <v>27</v>
      </c>
      <c r="F173" s="17">
        <v>27</v>
      </c>
      <c r="G173" s="17">
        <v>27</v>
      </c>
      <c r="H173" s="17">
        <v>27</v>
      </c>
      <c r="I173" s="17">
        <v>27</v>
      </c>
      <c r="J173" s="17">
        <v>27</v>
      </c>
      <c r="K173" s="17">
        <v>27</v>
      </c>
      <c r="L173" s="17">
        <v>27</v>
      </c>
      <c r="M173" s="17">
        <v>27</v>
      </c>
      <c r="N173" s="17">
        <v>27</v>
      </c>
      <c r="O173" s="17">
        <v>27</v>
      </c>
      <c r="P173" s="17">
        <v>27</v>
      </c>
      <c r="Q173" s="29">
        <v>27</v>
      </c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79"/>
    </row>
    <row r="175" spans="1:17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s="3" customFormat="1" ht="16" thickBot="1" x14ac:dyDescent="0.4">
      <c r="A176" s="9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s="3" customFormat="1" ht="16" thickBot="1" x14ac:dyDescent="0.4">
      <c r="A177" s="32"/>
      <c r="B177" s="33"/>
      <c r="C177" s="33"/>
      <c r="D177" s="33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1:17" s="3" customFormat="1" ht="16" thickBot="1" x14ac:dyDescent="0.4">
      <c r="A178" s="9"/>
      <c r="B178" s="6"/>
      <c r="C178" s="6"/>
      <c r="D178" s="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1:17" s="3" customFormat="1" ht="15.5" x14ac:dyDescent="0.35">
      <c r="A179" s="32"/>
      <c r="B179" s="33"/>
      <c r="C179" s="33"/>
      <c r="D179" s="33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1:17" s="3" customFormat="1" ht="16" thickBot="1" x14ac:dyDescent="0.4">
      <c r="A180" s="32"/>
      <c r="B180" s="33"/>
      <c r="C180" s="33"/>
      <c r="D180" s="33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1:17" s="3" customFormat="1" ht="16" thickBot="1" x14ac:dyDescent="0.4">
      <c r="A181" s="5" t="s">
        <v>16</v>
      </c>
      <c r="B181" s="8" t="s">
        <v>17</v>
      </c>
      <c r="C181" s="8" t="s">
        <v>18</v>
      </c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3" customFormat="1" ht="16" thickBot="1" x14ac:dyDescent="0.4">
      <c r="A182" s="9">
        <v>20</v>
      </c>
      <c r="B182" s="6" t="s">
        <v>69</v>
      </c>
      <c r="C182" s="6" t="s">
        <v>42</v>
      </c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s="3" customFormat="1" ht="16" thickBot="1" x14ac:dyDescent="0.4">
      <c r="A183" s="4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s="3" customFormat="1" ht="16" thickBot="1" x14ac:dyDescent="0.4">
      <c r="A184" s="5" t="s">
        <v>7</v>
      </c>
      <c r="B184" s="8" t="s">
        <v>16</v>
      </c>
      <c r="C184" s="8" t="s">
        <v>21</v>
      </c>
      <c r="D184" s="8" t="s">
        <v>22</v>
      </c>
      <c r="E184" s="13" t="s">
        <v>23</v>
      </c>
      <c r="F184" s="13" t="s">
        <v>24</v>
      </c>
      <c r="G184" s="13" t="s">
        <v>25</v>
      </c>
      <c r="H184" s="13" t="s">
        <v>26</v>
      </c>
      <c r="I184" s="13" t="s">
        <v>27</v>
      </c>
      <c r="J184" s="13" t="s">
        <v>28</v>
      </c>
      <c r="K184" s="13" t="s">
        <v>29</v>
      </c>
      <c r="L184" s="13" t="s">
        <v>30</v>
      </c>
      <c r="M184" s="13" t="s">
        <v>31</v>
      </c>
      <c r="N184" s="13" t="s">
        <v>32</v>
      </c>
      <c r="O184" s="13" t="s">
        <v>33</v>
      </c>
      <c r="P184" s="13" t="s">
        <v>34</v>
      </c>
      <c r="Q184" s="13" t="s">
        <v>35</v>
      </c>
    </row>
    <row r="185" spans="1:17" s="3" customFormat="1" ht="16" thickBot="1" x14ac:dyDescent="0.4">
      <c r="A185" s="9">
        <v>67625</v>
      </c>
      <c r="B185" s="6">
        <v>20</v>
      </c>
      <c r="C185" s="6" t="s">
        <v>70</v>
      </c>
      <c r="D185" s="6">
        <v>2</v>
      </c>
      <c r="E185" s="14">
        <v>32.5</v>
      </c>
      <c r="F185" s="14">
        <v>33.5</v>
      </c>
      <c r="G185" s="14">
        <v>34.1</v>
      </c>
      <c r="H185" s="14">
        <v>32.1</v>
      </c>
      <c r="I185" s="14">
        <v>30.8</v>
      </c>
      <c r="J185" s="14">
        <v>29.2</v>
      </c>
      <c r="K185" s="15">
        <v>30.6</v>
      </c>
      <c r="L185" s="14">
        <v>33.1</v>
      </c>
      <c r="M185" s="15">
        <v>36.1</v>
      </c>
      <c r="N185" s="14">
        <v>36.9</v>
      </c>
      <c r="O185" s="14">
        <v>35.6</v>
      </c>
      <c r="P185" s="14">
        <v>33.200000000000003</v>
      </c>
      <c r="Q185" s="14">
        <f>AVERAGE(E185:P185)</f>
        <v>33.141666666666666</v>
      </c>
    </row>
    <row r="186" spans="1:17" s="3" customFormat="1" ht="16" thickBot="1" x14ac:dyDescent="0.4">
      <c r="A186" s="9">
        <v>67625</v>
      </c>
      <c r="B186" s="6">
        <v>20</v>
      </c>
      <c r="C186" s="6" t="s">
        <v>71</v>
      </c>
      <c r="D186" s="6">
        <v>15</v>
      </c>
      <c r="E186" s="81">
        <v>2003</v>
      </c>
      <c r="F186" s="81">
        <v>1998</v>
      </c>
      <c r="G186" s="81">
        <v>2019</v>
      </c>
      <c r="H186" s="131">
        <v>2014</v>
      </c>
      <c r="I186" s="81">
        <v>2005</v>
      </c>
      <c r="J186" s="81">
        <v>1997</v>
      </c>
      <c r="K186" s="81">
        <v>2002</v>
      </c>
      <c r="L186" s="81">
        <v>1996</v>
      </c>
      <c r="M186" s="81">
        <v>2015</v>
      </c>
      <c r="N186" s="81">
        <v>2014</v>
      </c>
      <c r="O186" s="81">
        <v>2015</v>
      </c>
      <c r="P186" s="81">
        <v>1997</v>
      </c>
      <c r="Q186" s="81"/>
    </row>
    <row r="187" spans="1:17" s="3" customFormat="1" ht="16" thickBot="1" x14ac:dyDescent="0.4">
      <c r="A187" s="9"/>
      <c r="B187" s="6"/>
      <c r="C187" s="6"/>
      <c r="D187" s="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1:17" s="3" customFormat="1" ht="16" thickBot="1" x14ac:dyDescent="0.4">
      <c r="A188" s="9"/>
      <c r="B188" s="6"/>
      <c r="C188" s="6"/>
      <c r="D188" s="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1:17" s="3" customFormat="1" ht="16" thickBot="1" x14ac:dyDescent="0.4">
      <c r="A189" s="32"/>
      <c r="B189" s="33"/>
      <c r="C189" s="33"/>
      <c r="D189" s="33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1:17" s="3" customFormat="1" ht="16" thickBot="1" x14ac:dyDescent="0.4">
      <c r="A190" s="9" t="s">
        <v>16</v>
      </c>
      <c r="B190" s="6" t="s">
        <v>17</v>
      </c>
      <c r="C190" s="6" t="s">
        <v>18</v>
      </c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3" customFormat="1" ht="16" thickBot="1" x14ac:dyDescent="0.4">
      <c r="A191" s="9">
        <v>21</v>
      </c>
      <c r="B191" s="6" t="s">
        <v>72</v>
      </c>
      <c r="C191" s="6" t="s">
        <v>42</v>
      </c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s="3" customFormat="1" ht="15.5" customHeight="1" thickBot="1" x14ac:dyDescent="0.4">
      <c r="A192" s="4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s="3" customFormat="1" ht="16" thickBot="1" x14ac:dyDescent="0.4">
      <c r="A193" s="9" t="s">
        <v>7</v>
      </c>
      <c r="B193" s="6" t="s">
        <v>16</v>
      </c>
      <c r="C193" s="6" t="s">
        <v>21</v>
      </c>
      <c r="D193" s="6" t="s">
        <v>22</v>
      </c>
      <c r="E193" s="16" t="s">
        <v>23</v>
      </c>
      <c r="F193" s="16" t="s">
        <v>24</v>
      </c>
      <c r="G193" s="16" t="s">
        <v>25</v>
      </c>
      <c r="H193" s="16" t="s">
        <v>26</v>
      </c>
      <c r="I193" s="16" t="s">
        <v>27</v>
      </c>
      <c r="J193" s="16" t="s">
        <v>28</v>
      </c>
      <c r="K193" s="16" t="s">
        <v>29</v>
      </c>
      <c r="L193" s="16" t="s">
        <v>30</v>
      </c>
      <c r="M193" s="16" t="s">
        <v>31</v>
      </c>
      <c r="N193" s="16" t="s">
        <v>32</v>
      </c>
      <c r="O193" s="16" t="s">
        <v>33</v>
      </c>
      <c r="P193" s="16" t="s">
        <v>34</v>
      </c>
      <c r="Q193" s="16" t="s">
        <v>35</v>
      </c>
    </row>
    <row r="194" spans="1:17" s="3" customFormat="1" ht="16" thickBot="1" x14ac:dyDescent="0.4">
      <c r="A194" s="9">
        <v>67625</v>
      </c>
      <c r="B194" s="6">
        <v>21</v>
      </c>
      <c r="C194" s="6" t="s">
        <v>73</v>
      </c>
      <c r="D194" s="6">
        <v>3</v>
      </c>
      <c r="E194" s="17">
        <v>17.399999999999999</v>
      </c>
      <c r="F194" s="17">
        <v>18</v>
      </c>
      <c r="G194" s="17">
        <v>17.3</v>
      </c>
      <c r="H194" s="17">
        <v>14.4</v>
      </c>
      <c r="I194" s="17">
        <v>11.5</v>
      </c>
      <c r="J194" s="17">
        <v>8.5</v>
      </c>
      <c r="K194" s="17">
        <v>7.4</v>
      </c>
      <c r="L194" s="17">
        <v>10.8</v>
      </c>
      <c r="M194" s="17">
        <v>14</v>
      </c>
      <c r="N194" s="17">
        <v>16.100000000000001</v>
      </c>
      <c r="O194" s="17">
        <v>15.6</v>
      </c>
      <c r="P194" s="17">
        <v>18.2</v>
      </c>
      <c r="Q194" s="14">
        <f>AVERAGE(E194:P194)</f>
        <v>14.1</v>
      </c>
    </row>
    <row r="195" spans="1:17" s="3" customFormat="1" ht="16" thickBot="1" x14ac:dyDescent="0.4">
      <c r="A195" s="9">
        <v>67625</v>
      </c>
      <c r="B195" s="6">
        <v>21</v>
      </c>
      <c r="C195" s="6" t="s">
        <v>74</v>
      </c>
      <c r="D195" s="6">
        <v>16</v>
      </c>
      <c r="E195" s="81">
        <v>2012</v>
      </c>
      <c r="F195" s="81">
        <v>2008</v>
      </c>
      <c r="G195" s="81">
        <v>1996</v>
      </c>
      <c r="H195" s="131">
        <v>1996</v>
      </c>
      <c r="I195" s="81">
        <v>1998</v>
      </c>
      <c r="J195" s="81">
        <v>1996</v>
      </c>
      <c r="K195" s="81">
        <v>1996</v>
      </c>
      <c r="L195" s="81">
        <v>2015</v>
      </c>
      <c r="M195" s="81">
        <v>2014</v>
      </c>
      <c r="N195" s="81">
        <v>1996</v>
      </c>
      <c r="O195" s="81">
        <v>2004</v>
      </c>
      <c r="P195" s="81">
        <v>1992</v>
      </c>
      <c r="Q195" s="81"/>
    </row>
    <row r="196" spans="1:17" s="3" customFormat="1" ht="16" thickBot="1" x14ac:dyDescent="0.4">
      <c r="A196" s="9"/>
      <c r="B196" s="6"/>
      <c r="C196" s="6"/>
      <c r="D196" s="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1:17" s="3" customFormat="1" ht="16" thickBot="1" x14ac:dyDescent="0.4">
      <c r="A197" s="9"/>
      <c r="B197" s="6"/>
      <c r="C197" s="6"/>
      <c r="D197" s="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1:17" s="3" customFormat="1" ht="16" thickBot="1" x14ac:dyDescent="0.4">
      <c r="A198" s="32"/>
      <c r="B198" s="33"/>
      <c r="C198" s="33"/>
      <c r="D198" s="33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1:17" s="3" customFormat="1" ht="16" thickBot="1" x14ac:dyDescent="0.4">
      <c r="A199" s="5" t="s">
        <v>16</v>
      </c>
      <c r="B199" s="8" t="s">
        <v>17</v>
      </c>
      <c r="C199" s="8" t="s">
        <v>18</v>
      </c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3" customFormat="1" ht="16" thickBot="1" x14ac:dyDescent="0.4">
      <c r="A200" s="9">
        <v>22</v>
      </c>
      <c r="B200" s="6" t="s">
        <v>75</v>
      </c>
      <c r="C200" s="6" t="s">
        <v>42</v>
      </c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s="3" customFormat="1" ht="16" thickBot="1" x14ac:dyDescent="0.4">
      <c r="A201" s="4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s="3" customFormat="1" ht="16" thickBot="1" x14ac:dyDescent="0.4">
      <c r="A202" s="5" t="s">
        <v>7</v>
      </c>
      <c r="B202" s="8" t="s">
        <v>16</v>
      </c>
      <c r="C202" s="8" t="s">
        <v>21</v>
      </c>
      <c r="D202" s="132" t="s">
        <v>22</v>
      </c>
      <c r="E202" s="133" t="s">
        <v>23</v>
      </c>
      <c r="F202" s="133" t="s">
        <v>24</v>
      </c>
      <c r="G202" s="133" t="s">
        <v>25</v>
      </c>
      <c r="H202" s="133" t="s">
        <v>26</v>
      </c>
      <c r="I202" s="133" t="s">
        <v>27</v>
      </c>
      <c r="J202" s="133" t="s">
        <v>28</v>
      </c>
      <c r="K202" s="133" t="s">
        <v>29</v>
      </c>
      <c r="L202" s="133" t="s">
        <v>30</v>
      </c>
      <c r="M202" s="133" t="s">
        <v>31</v>
      </c>
      <c r="N202" s="133" t="s">
        <v>32</v>
      </c>
      <c r="O202" s="133" t="s">
        <v>33</v>
      </c>
      <c r="P202" s="133" t="s">
        <v>34</v>
      </c>
      <c r="Q202" s="134" t="s">
        <v>35</v>
      </c>
    </row>
    <row r="203" spans="1:17" s="3" customFormat="1" ht="16" thickBot="1" x14ac:dyDescent="0.4">
      <c r="A203" s="9">
        <v>67625</v>
      </c>
      <c r="B203" s="6">
        <v>22</v>
      </c>
      <c r="C203" s="6" t="s">
        <v>70</v>
      </c>
      <c r="D203" s="28">
        <v>2</v>
      </c>
      <c r="E203" s="29">
        <v>39.5</v>
      </c>
      <c r="F203" s="29">
        <v>37.6</v>
      </c>
      <c r="G203" s="29">
        <v>37</v>
      </c>
      <c r="H203" s="29">
        <v>38.4</v>
      </c>
      <c r="I203" s="29">
        <v>35</v>
      </c>
      <c r="J203" s="29">
        <v>33.6</v>
      </c>
      <c r="K203" s="29">
        <v>33.4</v>
      </c>
      <c r="L203" s="29">
        <v>37.5</v>
      </c>
      <c r="M203" s="29">
        <v>39.4</v>
      </c>
      <c r="N203" s="29">
        <v>40.299999999999997</v>
      </c>
      <c r="O203" s="29">
        <v>39.799999999999997</v>
      </c>
      <c r="P203" s="29">
        <v>38</v>
      </c>
      <c r="Q203" s="76">
        <f>AVERAGE(E203:P203)</f>
        <v>37.458333333333336</v>
      </c>
    </row>
    <row r="204" spans="1:17" s="3" customFormat="1" ht="15.5" x14ac:dyDescent="0.35">
      <c r="A204" s="135">
        <v>67625</v>
      </c>
      <c r="B204" s="136">
        <v>22</v>
      </c>
      <c r="C204" s="136" t="s">
        <v>71</v>
      </c>
      <c r="D204" s="137">
        <v>15</v>
      </c>
      <c r="E204" s="138" t="s">
        <v>235</v>
      </c>
      <c r="F204" s="138" t="s">
        <v>236</v>
      </c>
      <c r="G204" s="138" t="s">
        <v>237</v>
      </c>
      <c r="H204" s="138" t="s">
        <v>238</v>
      </c>
      <c r="I204" s="138" t="s">
        <v>239</v>
      </c>
      <c r="J204" s="138" t="s">
        <v>240</v>
      </c>
      <c r="K204" s="138" t="s">
        <v>241</v>
      </c>
      <c r="L204" s="138" t="s">
        <v>242</v>
      </c>
      <c r="M204" s="138" t="s">
        <v>208</v>
      </c>
      <c r="N204" s="138" t="s">
        <v>243</v>
      </c>
      <c r="O204" s="138" t="s">
        <v>244</v>
      </c>
      <c r="P204" s="138" t="s">
        <v>245</v>
      </c>
      <c r="Q204" s="139"/>
    </row>
    <row r="205" spans="1:17" s="144" customFormat="1" ht="15.5" x14ac:dyDescent="0.35">
      <c r="A205" s="140"/>
      <c r="B205" s="141"/>
      <c r="C205" s="141"/>
      <c r="D205" s="141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143"/>
    </row>
    <row r="206" spans="1:17" s="3" customFormat="1" ht="16" thickBot="1" x14ac:dyDescent="0.4">
      <c r="A206" s="145"/>
      <c r="B206" s="146"/>
      <c r="C206" s="146"/>
      <c r="D206" s="146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</row>
    <row r="207" spans="1:17" s="3" customFormat="1" ht="16" thickBot="1" x14ac:dyDescent="0.4">
      <c r="A207" s="32"/>
      <c r="B207" s="33"/>
      <c r="C207" s="33"/>
      <c r="D207" s="33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7" s="3" customFormat="1" ht="16" thickBot="1" x14ac:dyDescent="0.4">
      <c r="A208" s="5" t="s">
        <v>16</v>
      </c>
      <c r="B208" s="8" t="s">
        <v>17</v>
      </c>
      <c r="C208" s="8" t="s">
        <v>18</v>
      </c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3" customFormat="1" ht="16" thickBot="1" x14ac:dyDescent="0.4">
      <c r="A209" s="9">
        <v>23</v>
      </c>
      <c r="B209" s="6" t="s">
        <v>88</v>
      </c>
      <c r="C209" s="6" t="s">
        <v>42</v>
      </c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s="3" customFormat="1" ht="16" thickBot="1" x14ac:dyDescent="0.4">
      <c r="A210" s="4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s="3" customFormat="1" ht="16" thickBot="1" x14ac:dyDescent="0.4">
      <c r="A211" s="5" t="s">
        <v>7</v>
      </c>
      <c r="B211" s="8" t="s">
        <v>16</v>
      </c>
      <c r="C211" s="8" t="s">
        <v>21</v>
      </c>
      <c r="D211" s="8" t="s">
        <v>22</v>
      </c>
      <c r="E211" s="74" t="s">
        <v>23</v>
      </c>
      <c r="F211" s="74" t="s">
        <v>24</v>
      </c>
      <c r="G211" s="74" t="s">
        <v>25</v>
      </c>
      <c r="H211" s="74" t="s">
        <v>26</v>
      </c>
      <c r="I211" s="74" t="s">
        <v>27</v>
      </c>
      <c r="J211" s="74" t="s">
        <v>28</v>
      </c>
      <c r="K211" s="74" t="s">
        <v>29</v>
      </c>
      <c r="L211" s="74" t="s">
        <v>30</v>
      </c>
      <c r="M211" s="74" t="s">
        <v>31</v>
      </c>
      <c r="N211" s="74" t="s">
        <v>32</v>
      </c>
      <c r="O211" s="74" t="s">
        <v>33</v>
      </c>
      <c r="P211" s="74" t="s">
        <v>34</v>
      </c>
      <c r="Q211" s="13" t="s">
        <v>35</v>
      </c>
    </row>
    <row r="212" spans="1:17" s="3" customFormat="1" ht="16" thickBot="1" x14ac:dyDescent="0.4">
      <c r="A212" s="9">
        <v>67625</v>
      </c>
      <c r="B212" s="6">
        <v>23</v>
      </c>
      <c r="C212" s="6" t="s">
        <v>73</v>
      </c>
      <c r="D212" s="28">
        <v>3</v>
      </c>
      <c r="E212" s="75">
        <v>15.6</v>
      </c>
      <c r="F212" s="75">
        <v>15.6</v>
      </c>
      <c r="G212" s="75">
        <v>13.1</v>
      </c>
      <c r="H212" s="75">
        <v>7.7</v>
      </c>
      <c r="I212" s="75">
        <v>4.8</v>
      </c>
      <c r="J212" s="75">
        <v>2</v>
      </c>
      <c r="K212" s="75">
        <v>2.8</v>
      </c>
      <c r="L212" s="75">
        <v>4.5999999999999996</v>
      </c>
      <c r="M212" s="75">
        <v>7.6</v>
      </c>
      <c r="N212" s="75">
        <v>11</v>
      </c>
      <c r="O212" s="75">
        <v>8.5</v>
      </c>
      <c r="P212" s="75">
        <v>14.5</v>
      </c>
      <c r="Q212" s="76">
        <f>AVERAGE(E212:P212)</f>
        <v>8.9833333333333325</v>
      </c>
    </row>
    <row r="213" spans="1:17" s="3" customFormat="1" ht="16" thickBot="1" x14ac:dyDescent="0.4">
      <c r="A213" s="9">
        <v>67625</v>
      </c>
      <c r="B213" s="6">
        <v>23</v>
      </c>
      <c r="C213" s="6" t="s">
        <v>74</v>
      </c>
      <c r="D213" s="28">
        <v>16</v>
      </c>
      <c r="E213" s="75" t="s">
        <v>246</v>
      </c>
      <c r="F213" s="75" t="s">
        <v>247</v>
      </c>
      <c r="G213" s="75" t="s">
        <v>103</v>
      </c>
      <c r="H213" s="75" t="s">
        <v>248</v>
      </c>
      <c r="I213" s="75" t="s">
        <v>249</v>
      </c>
      <c r="J213" s="75" t="s">
        <v>213</v>
      </c>
      <c r="K213" s="75" t="s">
        <v>250</v>
      </c>
      <c r="L213" s="75" t="s">
        <v>251</v>
      </c>
      <c r="M213" s="75" t="s">
        <v>252</v>
      </c>
      <c r="N213" s="75" t="s">
        <v>253</v>
      </c>
      <c r="O213" s="75" t="s">
        <v>254</v>
      </c>
      <c r="P213" s="75" t="s">
        <v>255</v>
      </c>
      <c r="Q213" s="77"/>
    </row>
    <row r="214" spans="1:17" s="3" customFormat="1" ht="16" thickBot="1" x14ac:dyDescent="0.4">
      <c r="A214" s="9"/>
      <c r="B214" s="6"/>
      <c r="C214" s="6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78"/>
    </row>
    <row r="215" spans="1:17" s="3" customFormat="1" ht="16" thickBot="1" x14ac:dyDescent="0.4">
      <c r="A215" s="9"/>
      <c r="B215" s="6"/>
      <c r="C215" s="6"/>
      <c r="D215" s="28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78"/>
    </row>
    <row r="216" spans="1:17" s="3" customFormat="1" ht="16" thickBot="1" x14ac:dyDescent="0.4">
      <c r="A216" s="32"/>
      <c r="B216" s="33"/>
      <c r="C216" s="33"/>
      <c r="D216" s="33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1:17" s="3" customFormat="1" ht="16" thickBot="1" x14ac:dyDescent="0.4">
      <c r="A217" s="5" t="s">
        <v>16</v>
      </c>
      <c r="B217" s="8" t="s">
        <v>17</v>
      </c>
      <c r="C217" s="8" t="s">
        <v>18</v>
      </c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s="3" customFormat="1" ht="16" thickBot="1" x14ac:dyDescent="0.4">
      <c r="A218" s="9">
        <v>24</v>
      </c>
      <c r="B218" s="6" t="s">
        <v>100</v>
      </c>
      <c r="C218" s="6" t="s">
        <v>20</v>
      </c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s="3" customFormat="1" ht="16" thickBot="1" x14ac:dyDescent="0.4">
      <c r="A219" s="4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s="3" customFormat="1" ht="16" thickBot="1" x14ac:dyDescent="0.4">
      <c r="A220" s="5" t="s">
        <v>7</v>
      </c>
      <c r="B220" s="8" t="s">
        <v>16</v>
      </c>
      <c r="C220" s="8" t="s">
        <v>21</v>
      </c>
      <c r="D220" s="8" t="s">
        <v>22</v>
      </c>
      <c r="E220" s="13" t="s">
        <v>23</v>
      </c>
      <c r="F220" s="13" t="s">
        <v>24</v>
      </c>
      <c r="G220" s="13" t="s">
        <v>25</v>
      </c>
      <c r="H220" s="13" t="s">
        <v>26</v>
      </c>
      <c r="I220" s="13" t="s">
        <v>27</v>
      </c>
      <c r="J220" s="13" t="s">
        <v>28</v>
      </c>
      <c r="K220" s="13" t="s">
        <v>29</v>
      </c>
      <c r="L220" s="13" t="s">
        <v>30</v>
      </c>
      <c r="M220" s="13" t="s">
        <v>31</v>
      </c>
      <c r="N220" s="13" t="s">
        <v>32</v>
      </c>
      <c r="O220" s="13" t="s">
        <v>33</v>
      </c>
      <c r="P220" s="13" t="s">
        <v>34</v>
      </c>
      <c r="Q220" s="13" t="s">
        <v>35</v>
      </c>
    </row>
    <row r="221" spans="1:17" s="3" customFormat="1" ht="16" thickBot="1" x14ac:dyDescent="0.4">
      <c r="A221" s="9">
        <v>67625</v>
      </c>
      <c r="B221" s="6">
        <v>24</v>
      </c>
      <c r="C221" s="6" t="s">
        <v>70</v>
      </c>
      <c r="D221" s="6">
        <v>2</v>
      </c>
      <c r="E221" s="80">
        <v>101</v>
      </c>
      <c r="F221" s="80">
        <v>106</v>
      </c>
      <c r="G221" s="80">
        <v>136</v>
      </c>
      <c r="H221" s="80">
        <v>172</v>
      </c>
      <c r="I221" s="80">
        <v>11</v>
      </c>
      <c r="J221" s="80">
        <v>2</v>
      </c>
      <c r="K221" s="3">
        <v>0</v>
      </c>
      <c r="L221" s="3">
        <v>0</v>
      </c>
      <c r="M221" s="3">
        <v>5</v>
      </c>
      <c r="N221" s="14">
        <v>47</v>
      </c>
      <c r="O221" s="14">
        <v>63</v>
      </c>
      <c r="P221" s="14">
        <v>100</v>
      </c>
      <c r="Q221" s="14">
        <f>AVERAGE(D221:P221)</f>
        <v>57.307692307692307</v>
      </c>
    </row>
    <row r="222" spans="1:17" s="3" customFormat="1" ht="16" thickBot="1" x14ac:dyDescent="0.4">
      <c r="A222" s="9">
        <v>67625</v>
      </c>
      <c r="B222" s="6">
        <v>24</v>
      </c>
      <c r="C222" s="6" t="s">
        <v>71</v>
      </c>
      <c r="D222" s="6">
        <v>15</v>
      </c>
      <c r="E222" s="81" t="s">
        <v>256</v>
      </c>
      <c r="F222" s="81" t="s">
        <v>257</v>
      </c>
      <c r="G222" s="81" t="s">
        <v>258</v>
      </c>
      <c r="H222" s="81" t="s">
        <v>259</v>
      </c>
      <c r="I222" s="81" t="s">
        <v>260</v>
      </c>
      <c r="J222" s="81" t="s">
        <v>190</v>
      </c>
      <c r="K222" s="81" t="s">
        <v>261</v>
      </c>
      <c r="L222" s="81" t="s">
        <v>261</v>
      </c>
      <c r="M222" s="81" t="s">
        <v>262</v>
      </c>
      <c r="N222" s="81" t="s">
        <v>263</v>
      </c>
      <c r="O222" s="81" t="s">
        <v>264</v>
      </c>
      <c r="P222" s="81" t="s">
        <v>265</v>
      </c>
      <c r="Q222" s="14"/>
    </row>
    <row r="223" spans="1:17" s="3" customFormat="1" ht="16" thickBot="1" x14ac:dyDescent="0.4">
      <c r="A223" s="9"/>
      <c r="B223" s="6"/>
      <c r="C223" s="6"/>
      <c r="D223" s="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1:17" s="3" customFormat="1" ht="16" thickBot="1" x14ac:dyDescent="0.4">
      <c r="A224" s="9"/>
      <c r="B224" s="6"/>
      <c r="C224" s="6"/>
      <c r="D224" s="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1:17" s="3" customFormat="1" ht="15.5" x14ac:dyDescent="0.35">
      <c r="A225" s="32"/>
      <c r="B225" s="33"/>
      <c r="C225" s="33"/>
      <c r="D225" s="33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1:17" x14ac:dyDescent="0.35"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spans="1:17" x14ac:dyDescent="0.35"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spans="1:17" x14ac:dyDescent="0.35"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spans="1:17" x14ac:dyDescent="0.35"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spans="1:17" x14ac:dyDescent="0.35"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D12" sqref="D12"/>
    </sheetView>
  </sheetViews>
  <sheetFormatPr defaultColWidth="8.90625" defaultRowHeight="14.5" x14ac:dyDescent="0.35"/>
  <cols>
    <col min="1" max="1" width="18.6328125" style="150" customWidth="1"/>
    <col min="2" max="2" width="65.6328125" style="151" customWidth="1"/>
    <col min="3" max="3" width="19.6328125" style="151" customWidth="1"/>
    <col min="4" max="4" width="18.6328125" style="151" customWidth="1"/>
    <col min="5" max="17" width="11.6328125" style="152" customWidth="1"/>
    <col min="18" max="256" width="8.90625" style="17"/>
    <col min="257" max="257" width="18.6328125" style="17" customWidth="1"/>
    <col min="258" max="258" width="65.6328125" style="17" customWidth="1"/>
    <col min="259" max="259" width="19.6328125" style="17" customWidth="1"/>
    <col min="260" max="260" width="18.6328125" style="17" customWidth="1"/>
    <col min="261" max="273" width="11.6328125" style="17" customWidth="1"/>
    <col min="274" max="512" width="8.90625" style="17"/>
    <col min="513" max="513" width="18.6328125" style="17" customWidth="1"/>
    <col min="514" max="514" width="65.6328125" style="17" customWidth="1"/>
    <col min="515" max="515" width="19.6328125" style="17" customWidth="1"/>
    <col min="516" max="516" width="18.6328125" style="17" customWidth="1"/>
    <col min="517" max="529" width="11.6328125" style="17" customWidth="1"/>
    <col min="530" max="768" width="8.90625" style="17"/>
    <col min="769" max="769" width="18.6328125" style="17" customWidth="1"/>
    <col min="770" max="770" width="65.6328125" style="17" customWidth="1"/>
    <col min="771" max="771" width="19.6328125" style="17" customWidth="1"/>
    <col min="772" max="772" width="18.6328125" style="17" customWidth="1"/>
    <col min="773" max="785" width="11.6328125" style="17" customWidth="1"/>
    <col min="786" max="1024" width="8.90625" style="17"/>
    <col min="1025" max="1025" width="18.6328125" style="17" customWidth="1"/>
    <col min="1026" max="1026" width="65.6328125" style="17" customWidth="1"/>
    <col min="1027" max="1027" width="19.6328125" style="17" customWidth="1"/>
    <col min="1028" max="1028" width="18.6328125" style="17" customWidth="1"/>
    <col min="1029" max="1041" width="11.6328125" style="17" customWidth="1"/>
    <col min="1042" max="1280" width="8.90625" style="17"/>
    <col min="1281" max="1281" width="18.6328125" style="17" customWidth="1"/>
    <col min="1282" max="1282" width="65.6328125" style="17" customWidth="1"/>
    <col min="1283" max="1283" width="19.6328125" style="17" customWidth="1"/>
    <col min="1284" max="1284" width="18.6328125" style="17" customWidth="1"/>
    <col min="1285" max="1297" width="11.6328125" style="17" customWidth="1"/>
    <col min="1298" max="1536" width="8.90625" style="17"/>
    <col min="1537" max="1537" width="18.6328125" style="17" customWidth="1"/>
    <col min="1538" max="1538" width="65.6328125" style="17" customWidth="1"/>
    <col min="1539" max="1539" width="19.6328125" style="17" customWidth="1"/>
    <col min="1540" max="1540" width="18.6328125" style="17" customWidth="1"/>
    <col min="1541" max="1553" width="11.6328125" style="17" customWidth="1"/>
    <col min="1554" max="1792" width="8.90625" style="17"/>
    <col min="1793" max="1793" width="18.6328125" style="17" customWidth="1"/>
    <col min="1794" max="1794" width="65.6328125" style="17" customWidth="1"/>
    <col min="1795" max="1795" width="19.6328125" style="17" customWidth="1"/>
    <col min="1796" max="1796" width="18.6328125" style="17" customWidth="1"/>
    <col min="1797" max="1809" width="11.6328125" style="17" customWidth="1"/>
    <col min="1810" max="2048" width="8.90625" style="17"/>
    <col min="2049" max="2049" width="18.6328125" style="17" customWidth="1"/>
    <col min="2050" max="2050" width="65.6328125" style="17" customWidth="1"/>
    <col min="2051" max="2051" width="19.6328125" style="17" customWidth="1"/>
    <col min="2052" max="2052" width="18.6328125" style="17" customWidth="1"/>
    <col min="2053" max="2065" width="11.6328125" style="17" customWidth="1"/>
    <col min="2066" max="2304" width="8.90625" style="17"/>
    <col min="2305" max="2305" width="18.6328125" style="17" customWidth="1"/>
    <col min="2306" max="2306" width="65.6328125" style="17" customWidth="1"/>
    <col min="2307" max="2307" width="19.6328125" style="17" customWidth="1"/>
    <col min="2308" max="2308" width="18.6328125" style="17" customWidth="1"/>
    <col min="2309" max="2321" width="11.6328125" style="17" customWidth="1"/>
    <col min="2322" max="2560" width="8.90625" style="17"/>
    <col min="2561" max="2561" width="18.6328125" style="17" customWidth="1"/>
    <col min="2562" max="2562" width="65.6328125" style="17" customWidth="1"/>
    <col min="2563" max="2563" width="19.6328125" style="17" customWidth="1"/>
    <col min="2564" max="2564" width="18.6328125" style="17" customWidth="1"/>
    <col min="2565" max="2577" width="11.6328125" style="17" customWidth="1"/>
    <col min="2578" max="2816" width="8.90625" style="17"/>
    <col min="2817" max="2817" width="18.6328125" style="17" customWidth="1"/>
    <col min="2818" max="2818" width="65.6328125" style="17" customWidth="1"/>
    <col min="2819" max="2819" width="19.6328125" style="17" customWidth="1"/>
    <col min="2820" max="2820" width="18.6328125" style="17" customWidth="1"/>
    <col min="2821" max="2833" width="11.6328125" style="17" customWidth="1"/>
    <col min="2834" max="3072" width="8.90625" style="17"/>
    <col min="3073" max="3073" width="18.6328125" style="17" customWidth="1"/>
    <col min="3074" max="3074" width="65.6328125" style="17" customWidth="1"/>
    <col min="3075" max="3075" width="19.6328125" style="17" customWidth="1"/>
    <col min="3076" max="3076" width="18.6328125" style="17" customWidth="1"/>
    <col min="3077" max="3089" width="11.6328125" style="17" customWidth="1"/>
    <col min="3090" max="3328" width="8.90625" style="17"/>
    <col min="3329" max="3329" width="18.6328125" style="17" customWidth="1"/>
    <col min="3330" max="3330" width="65.6328125" style="17" customWidth="1"/>
    <col min="3331" max="3331" width="19.6328125" style="17" customWidth="1"/>
    <col min="3332" max="3332" width="18.6328125" style="17" customWidth="1"/>
    <col min="3333" max="3345" width="11.6328125" style="17" customWidth="1"/>
    <col min="3346" max="3584" width="8.90625" style="17"/>
    <col min="3585" max="3585" width="18.6328125" style="17" customWidth="1"/>
    <col min="3586" max="3586" width="65.6328125" style="17" customWidth="1"/>
    <col min="3587" max="3587" width="19.6328125" style="17" customWidth="1"/>
    <col min="3588" max="3588" width="18.6328125" style="17" customWidth="1"/>
    <col min="3589" max="3601" width="11.6328125" style="17" customWidth="1"/>
    <col min="3602" max="3840" width="8.90625" style="17"/>
    <col min="3841" max="3841" width="18.6328125" style="17" customWidth="1"/>
    <col min="3842" max="3842" width="65.6328125" style="17" customWidth="1"/>
    <col min="3843" max="3843" width="19.6328125" style="17" customWidth="1"/>
    <col min="3844" max="3844" width="18.6328125" style="17" customWidth="1"/>
    <col min="3845" max="3857" width="11.6328125" style="17" customWidth="1"/>
    <col min="3858" max="4096" width="8.90625" style="17"/>
    <col min="4097" max="4097" width="18.6328125" style="17" customWidth="1"/>
    <col min="4098" max="4098" width="65.6328125" style="17" customWidth="1"/>
    <col min="4099" max="4099" width="19.6328125" style="17" customWidth="1"/>
    <col min="4100" max="4100" width="18.6328125" style="17" customWidth="1"/>
    <col min="4101" max="4113" width="11.6328125" style="17" customWidth="1"/>
    <col min="4114" max="4352" width="8.90625" style="17"/>
    <col min="4353" max="4353" width="18.6328125" style="17" customWidth="1"/>
    <col min="4354" max="4354" width="65.6328125" style="17" customWidth="1"/>
    <col min="4355" max="4355" width="19.6328125" style="17" customWidth="1"/>
    <col min="4356" max="4356" width="18.6328125" style="17" customWidth="1"/>
    <col min="4357" max="4369" width="11.6328125" style="17" customWidth="1"/>
    <col min="4370" max="4608" width="8.90625" style="17"/>
    <col min="4609" max="4609" width="18.6328125" style="17" customWidth="1"/>
    <col min="4610" max="4610" width="65.6328125" style="17" customWidth="1"/>
    <col min="4611" max="4611" width="19.6328125" style="17" customWidth="1"/>
    <col min="4612" max="4612" width="18.6328125" style="17" customWidth="1"/>
    <col min="4613" max="4625" width="11.6328125" style="17" customWidth="1"/>
    <col min="4626" max="4864" width="8.90625" style="17"/>
    <col min="4865" max="4865" width="18.6328125" style="17" customWidth="1"/>
    <col min="4866" max="4866" width="65.6328125" style="17" customWidth="1"/>
    <col min="4867" max="4867" width="19.6328125" style="17" customWidth="1"/>
    <col min="4868" max="4868" width="18.6328125" style="17" customWidth="1"/>
    <col min="4869" max="4881" width="11.6328125" style="17" customWidth="1"/>
    <col min="4882" max="5120" width="8.90625" style="17"/>
    <col min="5121" max="5121" width="18.6328125" style="17" customWidth="1"/>
    <col min="5122" max="5122" width="65.6328125" style="17" customWidth="1"/>
    <col min="5123" max="5123" width="19.6328125" style="17" customWidth="1"/>
    <col min="5124" max="5124" width="18.6328125" style="17" customWidth="1"/>
    <col min="5125" max="5137" width="11.6328125" style="17" customWidth="1"/>
    <col min="5138" max="5376" width="8.90625" style="17"/>
    <col min="5377" max="5377" width="18.6328125" style="17" customWidth="1"/>
    <col min="5378" max="5378" width="65.6328125" style="17" customWidth="1"/>
    <col min="5379" max="5379" width="19.6328125" style="17" customWidth="1"/>
    <col min="5380" max="5380" width="18.6328125" style="17" customWidth="1"/>
    <col min="5381" max="5393" width="11.6328125" style="17" customWidth="1"/>
    <col min="5394" max="5632" width="8.90625" style="17"/>
    <col min="5633" max="5633" width="18.6328125" style="17" customWidth="1"/>
    <col min="5634" max="5634" width="65.6328125" style="17" customWidth="1"/>
    <col min="5635" max="5635" width="19.6328125" style="17" customWidth="1"/>
    <col min="5636" max="5636" width="18.6328125" style="17" customWidth="1"/>
    <col min="5637" max="5649" width="11.6328125" style="17" customWidth="1"/>
    <col min="5650" max="5888" width="8.90625" style="17"/>
    <col min="5889" max="5889" width="18.6328125" style="17" customWidth="1"/>
    <col min="5890" max="5890" width="65.6328125" style="17" customWidth="1"/>
    <col min="5891" max="5891" width="19.6328125" style="17" customWidth="1"/>
    <col min="5892" max="5892" width="18.6328125" style="17" customWidth="1"/>
    <col min="5893" max="5905" width="11.6328125" style="17" customWidth="1"/>
    <col min="5906" max="6144" width="8.90625" style="17"/>
    <col min="6145" max="6145" width="18.6328125" style="17" customWidth="1"/>
    <col min="6146" max="6146" width="65.6328125" style="17" customWidth="1"/>
    <col min="6147" max="6147" width="19.6328125" style="17" customWidth="1"/>
    <col min="6148" max="6148" width="18.6328125" style="17" customWidth="1"/>
    <col min="6149" max="6161" width="11.6328125" style="17" customWidth="1"/>
    <col min="6162" max="6400" width="8.90625" style="17"/>
    <col min="6401" max="6401" width="18.6328125" style="17" customWidth="1"/>
    <col min="6402" max="6402" width="65.6328125" style="17" customWidth="1"/>
    <col min="6403" max="6403" width="19.6328125" style="17" customWidth="1"/>
    <col min="6404" max="6404" width="18.6328125" style="17" customWidth="1"/>
    <col min="6405" max="6417" width="11.6328125" style="17" customWidth="1"/>
    <col min="6418" max="6656" width="8.90625" style="17"/>
    <col min="6657" max="6657" width="18.6328125" style="17" customWidth="1"/>
    <col min="6658" max="6658" width="65.6328125" style="17" customWidth="1"/>
    <col min="6659" max="6659" width="19.6328125" style="17" customWidth="1"/>
    <col min="6660" max="6660" width="18.6328125" style="17" customWidth="1"/>
    <col min="6661" max="6673" width="11.6328125" style="17" customWidth="1"/>
    <col min="6674" max="6912" width="8.90625" style="17"/>
    <col min="6913" max="6913" width="18.6328125" style="17" customWidth="1"/>
    <col min="6914" max="6914" width="65.6328125" style="17" customWidth="1"/>
    <col min="6915" max="6915" width="19.6328125" style="17" customWidth="1"/>
    <col min="6916" max="6916" width="18.6328125" style="17" customWidth="1"/>
    <col min="6917" max="6929" width="11.6328125" style="17" customWidth="1"/>
    <col min="6930" max="7168" width="8.90625" style="17"/>
    <col min="7169" max="7169" width="18.6328125" style="17" customWidth="1"/>
    <col min="7170" max="7170" width="65.6328125" style="17" customWidth="1"/>
    <col min="7171" max="7171" width="19.6328125" style="17" customWidth="1"/>
    <col min="7172" max="7172" width="18.6328125" style="17" customWidth="1"/>
    <col min="7173" max="7185" width="11.6328125" style="17" customWidth="1"/>
    <col min="7186" max="7424" width="8.90625" style="17"/>
    <col min="7425" max="7425" width="18.6328125" style="17" customWidth="1"/>
    <col min="7426" max="7426" width="65.6328125" style="17" customWidth="1"/>
    <col min="7427" max="7427" width="19.6328125" style="17" customWidth="1"/>
    <col min="7428" max="7428" width="18.6328125" style="17" customWidth="1"/>
    <col min="7429" max="7441" width="11.6328125" style="17" customWidth="1"/>
    <col min="7442" max="7680" width="8.90625" style="17"/>
    <col min="7681" max="7681" width="18.6328125" style="17" customWidth="1"/>
    <col min="7682" max="7682" width="65.6328125" style="17" customWidth="1"/>
    <col min="7683" max="7683" width="19.6328125" style="17" customWidth="1"/>
    <col min="7684" max="7684" width="18.6328125" style="17" customWidth="1"/>
    <col min="7685" max="7697" width="11.6328125" style="17" customWidth="1"/>
    <col min="7698" max="7936" width="8.90625" style="17"/>
    <col min="7937" max="7937" width="18.6328125" style="17" customWidth="1"/>
    <col min="7938" max="7938" width="65.6328125" style="17" customWidth="1"/>
    <col min="7939" max="7939" width="19.6328125" style="17" customWidth="1"/>
    <col min="7940" max="7940" width="18.6328125" style="17" customWidth="1"/>
    <col min="7941" max="7953" width="11.6328125" style="17" customWidth="1"/>
    <col min="7954" max="8192" width="8.90625" style="17"/>
    <col min="8193" max="8193" width="18.6328125" style="17" customWidth="1"/>
    <col min="8194" max="8194" width="65.6328125" style="17" customWidth="1"/>
    <col min="8195" max="8195" width="19.6328125" style="17" customWidth="1"/>
    <col min="8196" max="8196" width="18.6328125" style="17" customWidth="1"/>
    <col min="8197" max="8209" width="11.6328125" style="17" customWidth="1"/>
    <col min="8210" max="8448" width="8.90625" style="17"/>
    <col min="8449" max="8449" width="18.6328125" style="17" customWidth="1"/>
    <col min="8450" max="8450" width="65.6328125" style="17" customWidth="1"/>
    <col min="8451" max="8451" width="19.6328125" style="17" customWidth="1"/>
    <col min="8452" max="8452" width="18.6328125" style="17" customWidth="1"/>
    <col min="8453" max="8465" width="11.6328125" style="17" customWidth="1"/>
    <col min="8466" max="8704" width="8.90625" style="17"/>
    <col min="8705" max="8705" width="18.6328125" style="17" customWidth="1"/>
    <col min="8706" max="8706" width="65.6328125" style="17" customWidth="1"/>
    <col min="8707" max="8707" width="19.6328125" style="17" customWidth="1"/>
    <col min="8708" max="8708" width="18.6328125" style="17" customWidth="1"/>
    <col min="8709" max="8721" width="11.6328125" style="17" customWidth="1"/>
    <col min="8722" max="8960" width="8.90625" style="17"/>
    <col min="8961" max="8961" width="18.6328125" style="17" customWidth="1"/>
    <col min="8962" max="8962" width="65.6328125" style="17" customWidth="1"/>
    <col min="8963" max="8963" width="19.6328125" style="17" customWidth="1"/>
    <col min="8964" max="8964" width="18.6328125" style="17" customWidth="1"/>
    <col min="8965" max="8977" width="11.6328125" style="17" customWidth="1"/>
    <col min="8978" max="9216" width="8.90625" style="17"/>
    <col min="9217" max="9217" width="18.6328125" style="17" customWidth="1"/>
    <col min="9218" max="9218" width="65.6328125" style="17" customWidth="1"/>
    <col min="9219" max="9219" width="19.6328125" style="17" customWidth="1"/>
    <col min="9220" max="9220" width="18.6328125" style="17" customWidth="1"/>
    <col min="9221" max="9233" width="11.6328125" style="17" customWidth="1"/>
    <col min="9234" max="9472" width="8.90625" style="17"/>
    <col min="9473" max="9473" width="18.6328125" style="17" customWidth="1"/>
    <col min="9474" max="9474" width="65.6328125" style="17" customWidth="1"/>
    <col min="9475" max="9475" width="19.6328125" style="17" customWidth="1"/>
    <col min="9476" max="9476" width="18.6328125" style="17" customWidth="1"/>
    <col min="9477" max="9489" width="11.6328125" style="17" customWidth="1"/>
    <col min="9490" max="9728" width="8.90625" style="17"/>
    <col min="9729" max="9729" width="18.6328125" style="17" customWidth="1"/>
    <col min="9730" max="9730" width="65.6328125" style="17" customWidth="1"/>
    <col min="9731" max="9731" width="19.6328125" style="17" customWidth="1"/>
    <col min="9732" max="9732" width="18.6328125" style="17" customWidth="1"/>
    <col min="9733" max="9745" width="11.6328125" style="17" customWidth="1"/>
    <col min="9746" max="9984" width="8.90625" style="17"/>
    <col min="9985" max="9985" width="18.6328125" style="17" customWidth="1"/>
    <col min="9986" max="9986" width="65.6328125" style="17" customWidth="1"/>
    <col min="9987" max="9987" width="19.6328125" style="17" customWidth="1"/>
    <col min="9988" max="9988" width="18.6328125" style="17" customWidth="1"/>
    <col min="9989" max="10001" width="11.6328125" style="17" customWidth="1"/>
    <col min="10002" max="10240" width="8.90625" style="17"/>
    <col min="10241" max="10241" width="18.6328125" style="17" customWidth="1"/>
    <col min="10242" max="10242" width="65.6328125" style="17" customWidth="1"/>
    <col min="10243" max="10243" width="19.6328125" style="17" customWidth="1"/>
    <col min="10244" max="10244" width="18.6328125" style="17" customWidth="1"/>
    <col min="10245" max="10257" width="11.6328125" style="17" customWidth="1"/>
    <col min="10258" max="10496" width="8.90625" style="17"/>
    <col min="10497" max="10497" width="18.6328125" style="17" customWidth="1"/>
    <col min="10498" max="10498" width="65.6328125" style="17" customWidth="1"/>
    <col min="10499" max="10499" width="19.6328125" style="17" customWidth="1"/>
    <col min="10500" max="10500" width="18.6328125" style="17" customWidth="1"/>
    <col min="10501" max="10513" width="11.6328125" style="17" customWidth="1"/>
    <col min="10514" max="10752" width="8.90625" style="17"/>
    <col min="10753" max="10753" width="18.6328125" style="17" customWidth="1"/>
    <col min="10754" max="10754" width="65.6328125" style="17" customWidth="1"/>
    <col min="10755" max="10755" width="19.6328125" style="17" customWidth="1"/>
    <col min="10756" max="10756" width="18.6328125" style="17" customWidth="1"/>
    <col min="10757" max="10769" width="11.6328125" style="17" customWidth="1"/>
    <col min="10770" max="11008" width="8.90625" style="17"/>
    <col min="11009" max="11009" width="18.6328125" style="17" customWidth="1"/>
    <col min="11010" max="11010" width="65.6328125" style="17" customWidth="1"/>
    <col min="11011" max="11011" width="19.6328125" style="17" customWidth="1"/>
    <col min="11012" max="11012" width="18.6328125" style="17" customWidth="1"/>
    <col min="11013" max="11025" width="11.6328125" style="17" customWidth="1"/>
    <col min="11026" max="11264" width="8.90625" style="17"/>
    <col min="11265" max="11265" width="18.6328125" style="17" customWidth="1"/>
    <col min="11266" max="11266" width="65.6328125" style="17" customWidth="1"/>
    <col min="11267" max="11267" width="19.6328125" style="17" customWidth="1"/>
    <col min="11268" max="11268" width="18.6328125" style="17" customWidth="1"/>
    <col min="11269" max="11281" width="11.6328125" style="17" customWidth="1"/>
    <col min="11282" max="11520" width="8.90625" style="17"/>
    <col min="11521" max="11521" width="18.6328125" style="17" customWidth="1"/>
    <col min="11522" max="11522" width="65.6328125" style="17" customWidth="1"/>
    <col min="11523" max="11523" width="19.6328125" style="17" customWidth="1"/>
    <col min="11524" max="11524" width="18.6328125" style="17" customWidth="1"/>
    <col min="11525" max="11537" width="11.6328125" style="17" customWidth="1"/>
    <col min="11538" max="11776" width="8.90625" style="17"/>
    <col min="11777" max="11777" width="18.6328125" style="17" customWidth="1"/>
    <col min="11778" max="11778" width="65.6328125" style="17" customWidth="1"/>
    <col min="11779" max="11779" width="19.6328125" style="17" customWidth="1"/>
    <col min="11780" max="11780" width="18.6328125" style="17" customWidth="1"/>
    <col min="11781" max="11793" width="11.6328125" style="17" customWidth="1"/>
    <col min="11794" max="12032" width="8.90625" style="17"/>
    <col min="12033" max="12033" width="18.6328125" style="17" customWidth="1"/>
    <col min="12034" max="12034" width="65.6328125" style="17" customWidth="1"/>
    <col min="12035" max="12035" width="19.6328125" style="17" customWidth="1"/>
    <col min="12036" max="12036" width="18.6328125" style="17" customWidth="1"/>
    <col min="12037" max="12049" width="11.6328125" style="17" customWidth="1"/>
    <col min="12050" max="12288" width="8.90625" style="17"/>
    <col min="12289" max="12289" width="18.6328125" style="17" customWidth="1"/>
    <col min="12290" max="12290" width="65.6328125" style="17" customWidth="1"/>
    <col min="12291" max="12291" width="19.6328125" style="17" customWidth="1"/>
    <col min="12292" max="12292" width="18.6328125" style="17" customWidth="1"/>
    <col min="12293" max="12305" width="11.6328125" style="17" customWidth="1"/>
    <col min="12306" max="12544" width="8.90625" style="17"/>
    <col min="12545" max="12545" width="18.6328125" style="17" customWidth="1"/>
    <col min="12546" max="12546" width="65.6328125" style="17" customWidth="1"/>
    <col min="12547" max="12547" width="19.6328125" style="17" customWidth="1"/>
    <col min="12548" max="12548" width="18.6328125" style="17" customWidth="1"/>
    <col min="12549" max="12561" width="11.6328125" style="17" customWidth="1"/>
    <col min="12562" max="12800" width="8.90625" style="17"/>
    <col min="12801" max="12801" width="18.6328125" style="17" customWidth="1"/>
    <col min="12802" max="12802" width="65.6328125" style="17" customWidth="1"/>
    <col min="12803" max="12803" width="19.6328125" style="17" customWidth="1"/>
    <col min="12804" max="12804" width="18.6328125" style="17" customWidth="1"/>
    <col min="12805" max="12817" width="11.6328125" style="17" customWidth="1"/>
    <col min="12818" max="13056" width="8.90625" style="17"/>
    <col min="13057" max="13057" width="18.6328125" style="17" customWidth="1"/>
    <col min="13058" max="13058" width="65.6328125" style="17" customWidth="1"/>
    <col min="13059" max="13059" width="19.6328125" style="17" customWidth="1"/>
    <col min="13060" max="13060" width="18.6328125" style="17" customWidth="1"/>
    <col min="13061" max="13073" width="11.6328125" style="17" customWidth="1"/>
    <col min="13074" max="13312" width="8.90625" style="17"/>
    <col min="13313" max="13313" width="18.6328125" style="17" customWidth="1"/>
    <col min="13314" max="13314" width="65.6328125" style="17" customWidth="1"/>
    <col min="13315" max="13315" width="19.6328125" style="17" customWidth="1"/>
    <col min="13316" max="13316" width="18.6328125" style="17" customWidth="1"/>
    <col min="13317" max="13329" width="11.6328125" style="17" customWidth="1"/>
    <col min="13330" max="13568" width="8.90625" style="17"/>
    <col min="13569" max="13569" width="18.6328125" style="17" customWidth="1"/>
    <col min="13570" max="13570" width="65.6328125" style="17" customWidth="1"/>
    <col min="13571" max="13571" width="19.6328125" style="17" customWidth="1"/>
    <col min="13572" max="13572" width="18.6328125" style="17" customWidth="1"/>
    <col min="13573" max="13585" width="11.6328125" style="17" customWidth="1"/>
    <col min="13586" max="13824" width="8.90625" style="17"/>
    <col min="13825" max="13825" width="18.6328125" style="17" customWidth="1"/>
    <col min="13826" max="13826" width="65.6328125" style="17" customWidth="1"/>
    <col min="13827" max="13827" width="19.6328125" style="17" customWidth="1"/>
    <col min="13828" max="13828" width="18.6328125" style="17" customWidth="1"/>
    <col min="13829" max="13841" width="11.6328125" style="17" customWidth="1"/>
    <col min="13842" max="14080" width="8.90625" style="17"/>
    <col min="14081" max="14081" width="18.6328125" style="17" customWidth="1"/>
    <col min="14082" max="14082" width="65.6328125" style="17" customWidth="1"/>
    <col min="14083" max="14083" width="19.6328125" style="17" customWidth="1"/>
    <col min="14084" max="14084" width="18.6328125" style="17" customWidth="1"/>
    <col min="14085" max="14097" width="11.6328125" style="17" customWidth="1"/>
    <col min="14098" max="14336" width="8.90625" style="17"/>
    <col min="14337" max="14337" width="18.6328125" style="17" customWidth="1"/>
    <col min="14338" max="14338" width="65.6328125" style="17" customWidth="1"/>
    <col min="14339" max="14339" width="19.6328125" style="17" customWidth="1"/>
    <col min="14340" max="14340" width="18.6328125" style="17" customWidth="1"/>
    <col min="14341" max="14353" width="11.6328125" style="17" customWidth="1"/>
    <col min="14354" max="14592" width="8.90625" style="17"/>
    <col min="14593" max="14593" width="18.6328125" style="17" customWidth="1"/>
    <col min="14594" max="14594" width="65.6328125" style="17" customWidth="1"/>
    <col min="14595" max="14595" width="19.6328125" style="17" customWidth="1"/>
    <col min="14596" max="14596" width="18.6328125" style="17" customWidth="1"/>
    <col min="14597" max="14609" width="11.6328125" style="17" customWidth="1"/>
    <col min="14610" max="14848" width="8.90625" style="17"/>
    <col min="14849" max="14849" width="18.6328125" style="17" customWidth="1"/>
    <col min="14850" max="14850" width="65.6328125" style="17" customWidth="1"/>
    <col min="14851" max="14851" width="19.6328125" style="17" customWidth="1"/>
    <col min="14852" max="14852" width="18.6328125" style="17" customWidth="1"/>
    <col min="14853" max="14865" width="11.6328125" style="17" customWidth="1"/>
    <col min="14866" max="15104" width="8.90625" style="17"/>
    <col min="15105" max="15105" width="18.6328125" style="17" customWidth="1"/>
    <col min="15106" max="15106" width="65.6328125" style="17" customWidth="1"/>
    <col min="15107" max="15107" width="19.6328125" style="17" customWidth="1"/>
    <col min="15108" max="15108" width="18.6328125" style="17" customWidth="1"/>
    <col min="15109" max="15121" width="11.6328125" style="17" customWidth="1"/>
    <col min="15122" max="15360" width="8.90625" style="17"/>
    <col min="15361" max="15361" width="18.6328125" style="17" customWidth="1"/>
    <col min="15362" max="15362" width="65.6328125" style="17" customWidth="1"/>
    <col min="15363" max="15363" width="19.6328125" style="17" customWidth="1"/>
    <col min="15364" max="15364" width="18.6328125" style="17" customWidth="1"/>
    <col min="15365" max="15377" width="11.6328125" style="17" customWidth="1"/>
    <col min="15378" max="15616" width="8.90625" style="17"/>
    <col min="15617" max="15617" width="18.6328125" style="17" customWidth="1"/>
    <col min="15618" max="15618" width="65.6328125" style="17" customWidth="1"/>
    <col min="15619" max="15619" width="19.6328125" style="17" customWidth="1"/>
    <col min="15620" max="15620" width="18.6328125" style="17" customWidth="1"/>
    <col min="15621" max="15633" width="11.6328125" style="17" customWidth="1"/>
    <col min="15634" max="15872" width="8.90625" style="17"/>
    <col min="15873" max="15873" width="18.6328125" style="17" customWidth="1"/>
    <col min="15874" max="15874" width="65.6328125" style="17" customWidth="1"/>
    <col min="15875" max="15875" width="19.6328125" style="17" customWidth="1"/>
    <col min="15876" max="15876" width="18.6328125" style="17" customWidth="1"/>
    <col min="15877" max="15889" width="11.6328125" style="17" customWidth="1"/>
    <col min="15890" max="16128" width="8.90625" style="17"/>
    <col min="16129" max="16129" width="18.6328125" style="17" customWidth="1"/>
    <col min="16130" max="16130" width="65.6328125" style="17" customWidth="1"/>
    <col min="16131" max="16131" width="19.6328125" style="17" customWidth="1"/>
    <col min="16132" max="16132" width="18.6328125" style="17" customWidth="1"/>
    <col min="16133" max="16145" width="11.6328125" style="17" customWidth="1"/>
    <col min="16146" max="16384" width="8.90625" style="17"/>
  </cols>
  <sheetData>
    <row r="1" spans="1:17" s="3" customFormat="1" ht="18.5" x14ac:dyDescent="0.45">
      <c r="A1" s="215" t="s">
        <v>0</v>
      </c>
      <c r="B1" s="2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.5" x14ac:dyDescent="0.45">
      <c r="A2" s="215" t="s">
        <v>1</v>
      </c>
      <c r="B2" s="216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15.5" x14ac:dyDescent="0.35">
      <c r="A3" s="4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3" customFormat="1" ht="18.5" x14ac:dyDescent="0.45">
      <c r="A4" s="215" t="s">
        <v>2</v>
      </c>
      <c r="B4" s="216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6" thickBot="1" x14ac:dyDescent="0.4">
      <c r="A5" s="4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3" customFormat="1" ht="16" thickBot="1" x14ac:dyDescent="0.4">
      <c r="A6" s="5" t="s">
        <v>3</v>
      </c>
      <c r="B6" s="6" t="s">
        <v>4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3" customFormat="1" ht="16" thickBot="1" x14ac:dyDescent="0.4">
      <c r="A7" s="5" t="s">
        <v>5</v>
      </c>
      <c r="B7" s="6" t="s">
        <v>158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" customFormat="1" ht="16" thickBot="1" x14ac:dyDescent="0.4">
      <c r="A8" s="4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s="3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s="3" customFormat="1" ht="16" thickBot="1" x14ac:dyDescent="0.4">
      <c r="A10" s="9">
        <v>67641</v>
      </c>
      <c r="B10" s="6" t="s">
        <v>266</v>
      </c>
      <c r="C10" s="6" t="s">
        <v>267</v>
      </c>
      <c r="D10" s="10" t="s">
        <v>775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  <c r="P10" s="7"/>
      <c r="Q10" s="7"/>
    </row>
    <row r="11" spans="1:17" s="3" customFormat="1" ht="16" thickBot="1" x14ac:dyDescent="0.4">
      <c r="A11" s="4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3" customFormat="1" ht="16" thickBot="1" x14ac:dyDescent="0.4">
      <c r="A12" s="217" t="s">
        <v>13</v>
      </c>
      <c r="B12" s="218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3" customFormat="1" ht="16" thickBot="1" x14ac:dyDescent="0.4">
      <c r="A13" s="9" t="s">
        <v>14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3" customFormat="1" ht="15.5" x14ac:dyDescent="0.35">
      <c r="A14" s="1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3" customFormat="1" ht="15.5" x14ac:dyDescent="0.35">
      <c r="A15" s="4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3" customFormat="1" ht="18.5" x14ac:dyDescent="0.45">
      <c r="A16" s="215" t="s">
        <v>15</v>
      </c>
      <c r="B16" s="216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3" customFormat="1" ht="18.5" x14ac:dyDescent="0.45">
      <c r="A17" s="1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3" customFormat="1" ht="16" thickBot="1" x14ac:dyDescent="0.4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3" customFormat="1" ht="16" thickBot="1" x14ac:dyDescent="0.4">
      <c r="A23" s="9">
        <v>67641</v>
      </c>
      <c r="B23" s="6">
        <v>1</v>
      </c>
      <c r="C23" s="6" t="s">
        <v>36</v>
      </c>
      <c r="D23" s="6">
        <v>4</v>
      </c>
      <c r="E23" s="14">
        <v>216.32727272727277</v>
      </c>
      <c r="F23" s="14">
        <v>192.47083333333333</v>
      </c>
      <c r="G23" s="14">
        <v>131.32399999999998</v>
      </c>
      <c r="H23" s="14">
        <v>20.716000000000005</v>
      </c>
      <c r="I23" s="14">
        <v>1.8040000000000003</v>
      </c>
      <c r="J23" s="15">
        <v>7.2000000000000008E-2</v>
      </c>
      <c r="K23" s="14">
        <v>0.26800000000000002</v>
      </c>
      <c r="L23" s="14">
        <v>0</v>
      </c>
      <c r="M23" s="14">
        <v>6.5200000000000014</v>
      </c>
      <c r="N23" s="14">
        <v>17.652000000000001</v>
      </c>
      <c r="O23" s="14">
        <v>110.07600000000001</v>
      </c>
      <c r="P23" s="14">
        <v>199.71199999999996</v>
      </c>
      <c r="Q23" s="14">
        <v>863.28399999999999</v>
      </c>
    </row>
    <row r="24" spans="1:17" s="3" customFormat="1" ht="16" thickBot="1" x14ac:dyDescent="0.4">
      <c r="A24" s="9">
        <v>67641</v>
      </c>
      <c r="B24" s="6">
        <v>1</v>
      </c>
      <c r="C24" s="6" t="s">
        <v>37</v>
      </c>
      <c r="D24" s="6">
        <v>98</v>
      </c>
      <c r="E24" s="14">
        <v>22</v>
      </c>
      <c r="F24" s="14">
        <v>24</v>
      </c>
      <c r="G24" s="14">
        <v>25</v>
      </c>
      <c r="H24" s="14">
        <v>25</v>
      </c>
      <c r="I24" s="14">
        <v>25</v>
      </c>
      <c r="J24" s="14">
        <v>25</v>
      </c>
      <c r="K24" s="14">
        <v>25</v>
      </c>
      <c r="L24" s="14">
        <v>25</v>
      </c>
      <c r="M24" s="14">
        <v>25</v>
      </c>
      <c r="N24" s="14">
        <v>25</v>
      </c>
      <c r="O24" s="14">
        <v>25</v>
      </c>
      <c r="P24" s="14">
        <v>25</v>
      </c>
      <c r="Q24" s="14">
        <v>25</v>
      </c>
    </row>
    <row r="25" spans="1:17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3" customFormat="1" ht="16" thickBot="1" x14ac:dyDescent="0.4">
      <c r="A27" s="4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3" customFormat="1" ht="16" thickBot="1" x14ac:dyDescent="0.4">
      <c r="A28" s="5" t="s">
        <v>16</v>
      </c>
      <c r="B28" s="8" t="s">
        <v>17</v>
      </c>
      <c r="C28" s="8" t="s">
        <v>18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3" customFormat="1" ht="16" thickBot="1" x14ac:dyDescent="0.4">
      <c r="A29" s="9">
        <v>2</v>
      </c>
      <c r="B29" s="6" t="s">
        <v>38</v>
      </c>
      <c r="C29" s="6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3" customFormat="1" ht="16" thickBot="1" x14ac:dyDescent="0.4">
      <c r="A30" s="4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3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3" customFormat="1" ht="16" thickBot="1" x14ac:dyDescent="0.4">
      <c r="A32" s="9">
        <v>67641</v>
      </c>
      <c r="B32" s="6">
        <v>2</v>
      </c>
      <c r="C32" s="6" t="s">
        <v>40</v>
      </c>
      <c r="D32" s="6">
        <v>5</v>
      </c>
      <c r="E32" s="14">
        <v>22</v>
      </c>
      <c r="F32" s="14">
        <v>24</v>
      </c>
      <c r="G32" s="14">
        <v>23</v>
      </c>
      <c r="H32" s="14">
        <v>13</v>
      </c>
      <c r="I32" s="14">
        <v>5</v>
      </c>
      <c r="J32" s="14">
        <v>1</v>
      </c>
      <c r="K32" s="14">
        <v>1</v>
      </c>
      <c r="L32" s="14">
        <v>0</v>
      </c>
      <c r="M32" s="14">
        <v>9</v>
      </c>
      <c r="N32" s="14">
        <v>22</v>
      </c>
      <c r="O32" s="14">
        <v>23</v>
      </c>
      <c r="P32" s="14">
        <v>24</v>
      </c>
      <c r="Q32" s="14">
        <v>25</v>
      </c>
    </row>
    <row r="33" spans="1:18" s="3" customFormat="1" ht="16" thickBot="1" x14ac:dyDescent="0.4">
      <c r="A33" s="9">
        <v>67641</v>
      </c>
      <c r="B33" s="6">
        <v>2</v>
      </c>
      <c r="C33" s="6" t="s">
        <v>37</v>
      </c>
      <c r="D33" s="6">
        <v>98</v>
      </c>
      <c r="E33" s="14">
        <v>22</v>
      </c>
      <c r="F33" s="14">
        <v>24</v>
      </c>
      <c r="G33" s="14">
        <v>25</v>
      </c>
      <c r="H33" s="14">
        <v>25</v>
      </c>
      <c r="I33" s="14">
        <v>25</v>
      </c>
      <c r="J33" s="14">
        <v>25</v>
      </c>
      <c r="K33" s="14">
        <v>25</v>
      </c>
      <c r="L33" s="14">
        <v>25</v>
      </c>
      <c r="M33" s="14">
        <v>25</v>
      </c>
      <c r="N33" s="14">
        <v>25</v>
      </c>
      <c r="O33" s="14">
        <v>25</v>
      </c>
      <c r="P33" s="14">
        <v>25</v>
      </c>
      <c r="Q33" s="14">
        <v>25</v>
      </c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9" t="s">
        <v>16</v>
      </c>
      <c r="B37" s="6" t="s">
        <v>17</v>
      </c>
      <c r="C37" s="6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67641</v>
      </c>
      <c r="B41" s="6">
        <v>3</v>
      </c>
      <c r="C41" s="6" t="s">
        <v>43</v>
      </c>
      <c r="D41" s="6">
        <v>1</v>
      </c>
      <c r="E41" s="17">
        <v>29.4</v>
      </c>
      <c r="F41" s="17">
        <v>29.6</v>
      </c>
      <c r="G41" s="17">
        <v>30</v>
      </c>
      <c r="H41" s="17">
        <v>30.2</v>
      </c>
      <c r="I41" s="17">
        <v>29.1</v>
      </c>
      <c r="J41" s="17">
        <v>27.1</v>
      </c>
      <c r="K41" s="17">
        <v>26.8</v>
      </c>
      <c r="L41" s="17">
        <v>30</v>
      </c>
      <c r="M41" s="17">
        <v>33.4</v>
      </c>
      <c r="N41" s="17">
        <v>34.5</v>
      </c>
      <c r="O41" s="17">
        <v>31.7</v>
      </c>
      <c r="P41" s="17">
        <v>29.5</v>
      </c>
      <c r="Q41" s="14">
        <v>29.183333333333337</v>
      </c>
    </row>
    <row r="42" spans="1:18" s="3" customFormat="1" ht="16" thickBot="1" x14ac:dyDescent="0.4">
      <c r="A42" s="9">
        <v>67641</v>
      </c>
      <c r="B42" s="6">
        <v>3</v>
      </c>
      <c r="C42" s="6" t="s">
        <v>37</v>
      </c>
      <c r="D42" s="6">
        <v>98</v>
      </c>
      <c r="E42" s="14">
        <v>21</v>
      </c>
      <c r="F42" s="14">
        <v>21</v>
      </c>
      <c r="G42" s="14">
        <v>23</v>
      </c>
      <c r="H42" s="14">
        <v>20</v>
      </c>
      <c r="I42" s="14">
        <v>22</v>
      </c>
      <c r="J42" s="14">
        <v>23</v>
      </c>
      <c r="K42" s="14">
        <v>22</v>
      </c>
      <c r="L42" s="14">
        <v>21</v>
      </c>
      <c r="M42" s="14">
        <v>21</v>
      </c>
      <c r="N42" s="14">
        <v>21</v>
      </c>
      <c r="O42" s="14">
        <v>20</v>
      </c>
      <c r="P42" s="15">
        <v>22</v>
      </c>
      <c r="Q42" s="14">
        <v>27.5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s="3" customFormat="1" ht="16" thickBot="1" x14ac:dyDescent="0.4">
      <c r="A49" s="9" t="s">
        <v>7</v>
      </c>
      <c r="B49" s="6" t="s">
        <v>16</v>
      </c>
      <c r="C49" s="6" t="s">
        <v>21</v>
      </c>
      <c r="D49" s="6" t="s">
        <v>22</v>
      </c>
      <c r="E49" s="16" t="s">
        <v>23</v>
      </c>
      <c r="F49" s="16" t="s">
        <v>24</v>
      </c>
      <c r="G49" s="16" t="s">
        <v>25</v>
      </c>
      <c r="H49" s="16" t="s">
        <v>26</v>
      </c>
      <c r="I49" s="16" t="s">
        <v>27</v>
      </c>
      <c r="J49" s="16" t="s">
        <v>28</v>
      </c>
      <c r="K49" s="16" t="s">
        <v>29</v>
      </c>
      <c r="L49" s="16" t="s">
        <v>30</v>
      </c>
      <c r="M49" s="16" t="s">
        <v>31</v>
      </c>
      <c r="N49" s="16" t="s">
        <v>32</v>
      </c>
      <c r="O49" s="16" t="s">
        <v>33</v>
      </c>
      <c r="P49" s="16" t="s">
        <v>34</v>
      </c>
      <c r="Q49" s="16" t="s">
        <v>35</v>
      </c>
    </row>
    <row r="50" spans="1:17" s="3" customFormat="1" ht="16" thickBot="1" x14ac:dyDescent="0.4">
      <c r="A50" s="9">
        <v>67641</v>
      </c>
      <c r="B50" s="6">
        <v>4</v>
      </c>
      <c r="C50" s="6" t="s">
        <v>43</v>
      </c>
      <c r="D50" s="6">
        <v>1</v>
      </c>
      <c r="E50" s="17">
        <v>18.5</v>
      </c>
      <c r="F50" s="17">
        <v>18.399999999999999</v>
      </c>
      <c r="G50" s="17">
        <v>17.8</v>
      </c>
      <c r="H50" s="17">
        <v>14.5</v>
      </c>
      <c r="I50" s="17">
        <v>10.5</v>
      </c>
      <c r="J50" s="17">
        <v>7.4</v>
      </c>
      <c r="K50" s="17">
        <v>6.8</v>
      </c>
      <c r="L50" s="17">
        <v>9.5</v>
      </c>
      <c r="M50" s="17">
        <v>13.8</v>
      </c>
      <c r="N50" s="17">
        <v>17.3</v>
      </c>
      <c r="O50" s="17">
        <v>18.600000000000001</v>
      </c>
      <c r="P50" s="17">
        <v>18.600000000000001</v>
      </c>
      <c r="Q50" s="14">
        <f>AVERAGE(D50:P50)</f>
        <v>13.284615384615384</v>
      </c>
    </row>
    <row r="51" spans="1:17" s="3" customFormat="1" ht="16" thickBot="1" x14ac:dyDescent="0.4">
      <c r="A51" s="9">
        <v>67641</v>
      </c>
      <c r="B51" s="6">
        <v>4</v>
      </c>
      <c r="C51" s="6" t="s">
        <v>37</v>
      </c>
      <c r="D51" s="6">
        <v>98</v>
      </c>
      <c r="E51" s="17">
        <v>22</v>
      </c>
      <c r="F51" s="17">
        <v>22</v>
      </c>
      <c r="G51" s="17">
        <v>24</v>
      </c>
      <c r="H51" s="17">
        <v>21</v>
      </c>
      <c r="I51" s="17">
        <v>22</v>
      </c>
      <c r="J51" s="17">
        <v>24</v>
      </c>
      <c r="K51" s="17">
        <v>22</v>
      </c>
      <c r="L51" s="17">
        <v>21</v>
      </c>
      <c r="M51" s="17">
        <v>21</v>
      </c>
      <c r="N51" s="17">
        <v>20</v>
      </c>
      <c r="O51" s="17">
        <v>21</v>
      </c>
      <c r="P51" s="17">
        <v>22</v>
      </c>
      <c r="Q51" s="14">
        <f>AVERAGE(E51:P51)</f>
        <v>21.833333333333332</v>
      </c>
    </row>
    <row r="52" spans="1:17" s="22" customFormat="1" ht="16" thickBot="1" x14ac:dyDescent="0.4">
      <c r="A52" s="5"/>
      <c r="B52" s="8"/>
      <c r="C52" s="8"/>
      <c r="D52" s="8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7" s="3" customFormat="1" ht="16" thickBot="1" x14ac:dyDescent="0.4">
      <c r="A59" s="9">
        <v>67641</v>
      </c>
      <c r="B59" s="6">
        <v>5</v>
      </c>
      <c r="C59" s="6" t="s">
        <v>43</v>
      </c>
      <c r="D59" s="6">
        <v>1</v>
      </c>
      <c r="E59" s="14">
        <v>23.95</v>
      </c>
      <c r="F59" s="14">
        <v>24</v>
      </c>
      <c r="G59" s="14">
        <v>23.9</v>
      </c>
      <c r="H59" s="14">
        <v>22.35</v>
      </c>
      <c r="I59" s="14">
        <v>19.8</v>
      </c>
      <c r="J59" s="14">
        <v>17.25</v>
      </c>
      <c r="K59" s="14">
        <v>16.8</v>
      </c>
      <c r="L59" s="14">
        <v>19.75</v>
      </c>
      <c r="M59" s="14">
        <v>23.6</v>
      </c>
      <c r="N59" s="14">
        <v>25.9</v>
      </c>
      <c r="O59" s="14">
        <v>25.15</v>
      </c>
      <c r="P59" s="14">
        <v>24.05</v>
      </c>
      <c r="Q59" s="14">
        <v>21.233974358974361</v>
      </c>
    </row>
    <row r="60" spans="1:17" s="3" customFormat="1" ht="16" thickBot="1" x14ac:dyDescent="0.4">
      <c r="A60" s="9">
        <v>67641</v>
      </c>
      <c r="B60" s="6">
        <v>5</v>
      </c>
      <c r="C60" s="6" t="s">
        <v>37</v>
      </c>
      <c r="D60" s="6">
        <v>98</v>
      </c>
      <c r="E60" s="14">
        <v>22</v>
      </c>
      <c r="F60" s="14">
        <v>22</v>
      </c>
      <c r="G60" s="14">
        <v>24</v>
      </c>
      <c r="H60" s="14">
        <v>21</v>
      </c>
      <c r="I60" s="14">
        <v>22</v>
      </c>
      <c r="J60" s="14">
        <v>24</v>
      </c>
      <c r="K60" s="14">
        <v>22</v>
      </c>
      <c r="L60" s="14">
        <v>21</v>
      </c>
      <c r="M60" s="14">
        <v>21</v>
      </c>
      <c r="N60" s="14">
        <v>20</v>
      </c>
      <c r="O60" s="14">
        <v>21</v>
      </c>
      <c r="P60" s="15">
        <v>22</v>
      </c>
      <c r="Q60" s="14">
        <v>21.833333333333332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3" customFormat="1" ht="15.5" x14ac:dyDescent="0.35">
      <c r="A63" s="4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9" t="s">
        <v>16</v>
      </c>
      <c r="B66" s="6" t="s">
        <v>17</v>
      </c>
      <c r="C66" s="6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6" t="s">
        <v>46</v>
      </c>
      <c r="C67" s="6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9" t="s">
        <v>7</v>
      </c>
      <c r="B69" s="6" t="s">
        <v>16</v>
      </c>
      <c r="C69" s="6" t="s">
        <v>21</v>
      </c>
      <c r="D69" s="6" t="s">
        <v>22</v>
      </c>
      <c r="E69" s="16" t="s">
        <v>23</v>
      </c>
      <c r="F69" s="16" t="s">
        <v>24</v>
      </c>
      <c r="G69" s="16" t="s">
        <v>25</v>
      </c>
      <c r="H69" s="16" t="s">
        <v>26</v>
      </c>
      <c r="I69" s="16" t="s">
        <v>27</v>
      </c>
      <c r="J69" s="16" t="s">
        <v>28</v>
      </c>
      <c r="K69" s="16" t="s">
        <v>29</v>
      </c>
      <c r="L69" s="16" t="s">
        <v>30</v>
      </c>
      <c r="M69" s="16" t="s">
        <v>31</v>
      </c>
      <c r="N69" s="16" t="s">
        <v>32</v>
      </c>
      <c r="O69" s="16" t="s">
        <v>33</v>
      </c>
      <c r="P69" s="16" t="s">
        <v>34</v>
      </c>
      <c r="Q69" s="16" t="s">
        <v>35</v>
      </c>
    </row>
    <row r="70" spans="1:17" s="3" customFormat="1" ht="16" thickBot="1" x14ac:dyDescent="0.4">
      <c r="A70" s="9">
        <v>67641</v>
      </c>
      <c r="B70" s="6">
        <v>11</v>
      </c>
      <c r="C70" s="6" t="s">
        <v>47</v>
      </c>
      <c r="D70" s="6">
        <v>6</v>
      </c>
      <c r="E70" s="14">
        <v>82.2</v>
      </c>
      <c r="F70" s="14">
        <v>76.600000000000009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6">
        <v>209.39999999999998</v>
      </c>
    </row>
    <row r="71" spans="1:17" s="3" customFormat="1" ht="16" thickBot="1" x14ac:dyDescent="0.4">
      <c r="A71" s="9">
        <v>67641</v>
      </c>
      <c r="B71" s="6">
        <v>11</v>
      </c>
      <c r="C71" s="6" t="s">
        <v>48</v>
      </c>
      <c r="D71" s="6">
        <v>7</v>
      </c>
      <c r="E71" s="14">
        <v>118.2</v>
      </c>
      <c r="F71" s="14">
        <v>111.44000000000001</v>
      </c>
      <c r="G71" s="14">
        <v>73.580000000000013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2.5200000000000009</v>
      </c>
      <c r="O71" s="14">
        <v>59.800000000000004</v>
      </c>
      <c r="P71" s="14">
        <v>128.60000000000002</v>
      </c>
      <c r="Q71" s="16">
        <v>677.44</v>
      </c>
    </row>
    <row r="72" spans="1:17" s="3" customFormat="1" ht="16" thickBot="1" x14ac:dyDescent="0.4">
      <c r="A72" s="9">
        <v>67641</v>
      </c>
      <c r="B72" s="6">
        <v>11</v>
      </c>
      <c r="C72" s="6" t="s">
        <v>49</v>
      </c>
      <c r="D72" s="6">
        <v>8</v>
      </c>
      <c r="E72" s="14">
        <v>195.64000000000001</v>
      </c>
      <c r="F72" s="14">
        <v>154.38</v>
      </c>
      <c r="G72" s="14">
        <v>111.42000000000004</v>
      </c>
      <c r="H72" s="15">
        <v>0.48000000000000115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11.66</v>
      </c>
      <c r="O72" s="14">
        <v>98.720000000000013</v>
      </c>
      <c r="P72" s="14">
        <v>176.60000000000002</v>
      </c>
      <c r="Q72" s="16">
        <v>832.3599999999999</v>
      </c>
    </row>
    <row r="73" spans="1:17" s="3" customFormat="1" ht="16" thickBot="1" x14ac:dyDescent="0.4">
      <c r="A73" s="9">
        <v>67641</v>
      </c>
      <c r="B73" s="6">
        <v>11</v>
      </c>
      <c r="C73" s="6" t="s">
        <v>50</v>
      </c>
      <c r="D73" s="6">
        <v>9</v>
      </c>
      <c r="E73" s="14">
        <v>252.28</v>
      </c>
      <c r="F73" s="14">
        <v>216.67999999999998</v>
      </c>
      <c r="G73" s="14">
        <v>163.79999999999998</v>
      </c>
      <c r="H73" s="14">
        <v>16.54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20.299999999999997</v>
      </c>
      <c r="O73" s="15">
        <v>122.43999999999997</v>
      </c>
      <c r="P73" s="14">
        <v>221.95999999999998</v>
      </c>
      <c r="Q73" s="16">
        <v>934.17999999999984</v>
      </c>
    </row>
    <row r="74" spans="1:17" s="3" customFormat="1" ht="16" thickBot="1" x14ac:dyDescent="0.4">
      <c r="A74" s="9">
        <v>67641</v>
      </c>
      <c r="B74" s="6">
        <v>11</v>
      </c>
      <c r="C74" s="6" t="s">
        <v>51</v>
      </c>
      <c r="D74" s="6">
        <v>10</v>
      </c>
      <c r="E74" s="14">
        <v>283.45999999999998</v>
      </c>
      <c r="F74" s="14">
        <v>264.68</v>
      </c>
      <c r="G74" s="14">
        <v>192.88</v>
      </c>
      <c r="H74" s="14">
        <v>38.600000000000009</v>
      </c>
      <c r="I74" s="14">
        <v>0.26000000000000373</v>
      </c>
      <c r="J74" s="14">
        <v>0</v>
      </c>
      <c r="K74" s="14">
        <v>0</v>
      </c>
      <c r="L74" s="14">
        <v>0</v>
      </c>
      <c r="M74" s="14">
        <v>9.1600000000000037</v>
      </c>
      <c r="N74" s="14">
        <v>29.560000000000024</v>
      </c>
      <c r="O74" s="14">
        <v>149.92000000000004</v>
      </c>
      <c r="P74" s="14">
        <v>272.30000000000007</v>
      </c>
      <c r="Q74" s="16">
        <v>1047.5400000000002</v>
      </c>
    </row>
    <row r="75" spans="1:17" s="3" customFormat="1" ht="16" thickBot="1" x14ac:dyDescent="0.4">
      <c r="A75" s="9">
        <v>67641</v>
      </c>
      <c r="B75" s="6">
        <v>11</v>
      </c>
      <c r="C75" s="6" t="s">
        <v>52</v>
      </c>
      <c r="D75" s="6">
        <v>11</v>
      </c>
      <c r="E75" s="26">
        <v>424.6</v>
      </c>
      <c r="F75" s="26">
        <v>351.4</v>
      </c>
      <c r="G75" s="26">
        <v>273.40000000000003</v>
      </c>
      <c r="H75" s="26">
        <v>125.3</v>
      </c>
      <c r="I75" s="26">
        <v>15.8</v>
      </c>
      <c r="J75" s="26">
        <v>1.8</v>
      </c>
      <c r="K75" s="26">
        <v>6.7</v>
      </c>
      <c r="L75" s="26">
        <v>0</v>
      </c>
      <c r="M75" s="26">
        <v>82.9</v>
      </c>
      <c r="N75" s="26">
        <v>58</v>
      </c>
      <c r="O75" s="26">
        <v>318.89999999999998</v>
      </c>
      <c r="P75" s="26">
        <v>413.5</v>
      </c>
      <c r="Q75" s="27">
        <v>1336.4</v>
      </c>
    </row>
    <row r="76" spans="1:17" s="3" customFormat="1" ht="16" thickBot="1" x14ac:dyDescent="0.4">
      <c r="A76" s="9">
        <v>67641</v>
      </c>
      <c r="B76" s="6">
        <v>11</v>
      </c>
      <c r="C76" s="6" t="s">
        <v>37</v>
      </c>
      <c r="D76" s="28">
        <v>98</v>
      </c>
      <c r="E76" s="29">
        <v>22</v>
      </c>
      <c r="F76" s="29">
        <v>24</v>
      </c>
      <c r="G76" s="29">
        <v>25</v>
      </c>
      <c r="H76" s="29">
        <v>25</v>
      </c>
      <c r="I76" s="29">
        <v>25</v>
      </c>
      <c r="J76" s="29">
        <v>25</v>
      </c>
      <c r="K76" s="29">
        <v>25</v>
      </c>
      <c r="L76" s="29">
        <v>25</v>
      </c>
      <c r="M76" s="29">
        <v>25</v>
      </c>
      <c r="N76" s="29">
        <v>25</v>
      </c>
      <c r="O76" s="29">
        <v>25</v>
      </c>
      <c r="P76" s="29">
        <v>25</v>
      </c>
      <c r="Q76" s="29">
        <v>24</v>
      </c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" customFormat="1" ht="16" thickBot="1" x14ac:dyDescent="0.4">
      <c r="A80" s="4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67641</v>
      </c>
      <c r="B82" s="6">
        <v>12</v>
      </c>
      <c r="C82" s="6" t="s">
        <v>39</v>
      </c>
      <c r="D82" s="6">
        <v>5</v>
      </c>
      <c r="E82" s="24">
        <v>21</v>
      </c>
      <c r="F82" s="24">
        <v>22</v>
      </c>
      <c r="G82" s="24">
        <v>22</v>
      </c>
      <c r="H82" s="24">
        <v>22</v>
      </c>
      <c r="I82" s="24">
        <v>23</v>
      </c>
      <c r="J82" s="24">
        <v>24</v>
      </c>
      <c r="K82" s="24">
        <v>23</v>
      </c>
      <c r="L82" s="24">
        <v>21</v>
      </c>
      <c r="M82" s="24">
        <v>22</v>
      </c>
      <c r="N82" s="24">
        <v>21</v>
      </c>
      <c r="O82" s="24">
        <v>19</v>
      </c>
      <c r="P82" s="24">
        <v>21</v>
      </c>
      <c r="Q82" s="24">
        <v>0</v>
      </c>
    </row>
    <row r="83" spans="1:17" s="3" customFormat="1" ht="16" thickBot="1" x14ac:dyDescent="0.4">
      <c r="A83" s="9">
        <v>67641</v>
      </c>
      <c r="B83" s="6">
        <v>12</v>
      </c>
      <c r="C83" s="6" t="s">
        <v>37</v>
      </c>
      <c r="D83" s="6">
        <v>98</v>
      </c>
      <c r="E83" s="14">
        <v>21</v>
      </c>
      <c r="F83" s="14">
        <v>22</v>
      </c>
      <c r="G83" s="14">
        <v>23</v>
      </c>
      <c r="H83" s="14">
        <v>22</v>
      </c>
      <c r="I83" s="14">
        <v>23</v>
      </c>
      <c r="J83" s="14">
        <v>24</v>
      </c>
      <c r="K83" s="14">
        <v>23</v>
      </c>
      <c r="L83" s="14">
        <v>22</v>
      </c>
      <c r="M83" s="14">
        <v>22</v>
      </c>
      <c r="N83" s="14">
        <v>21</v>
      </c>
      <c r="O83" s="14">
        <v>20</v>
      </c>
      <c r="P83" s="14">
        <v>22</v>
      </c>
      <c r="Q83" s="24">
        <v>22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" customFormat="1" ht="16" thickBot="1" x14ac:dyDescent="0.4">
      <c r="A85" s="9"/>
      <c r="B85" s="6"/>
      <c r="C85" s="6"/>
      <c r="D85" s="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s="3" customFormat="1" ht="16" thickBot="1" x14ac:dyDescent="0.4">
      <c r="A86" s="4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67641</v>
      </c>
      <c r="B91" s="6">
        <v>12</v>
      </c>
      <c r="C91" s="6" t="s">
        <v>39</v>
      </c>
      <c r="D91" s="6">
        <v>5</v>
      </c>
      <c r="E91" s="30">
        <v>0</v>
      </c>
      <c r="F91" s="30">
        <v>3</v>
      </c>
      <c r="G91" s="30">
        <v>5</v>
      </c>
      <c r="H91" s="30">
        <v>2</v>
      </c>
      <c r="I91" s="30">
        <v>0</v>
      </c>
      <c r="J91" s="30">
        <v>0</v>
      </c>
      <c r="K91" s="30">
        <v>0</v>
      </c>
      <c r="L91" s="30">
        <v>3</v>
      </c>
      <c r="M91" s="30">
        <v>14</v>
      </c>
      <c r="N91" s="30">
        <v>13</v>
      </c>
      <c r="O91" s="30">
        <v>12</v>
      </c>
      <c r="P91" s="30">
        <v>2</v>
      </c>
      <c r="Q91" s="14">
        <f>AVERAGE(E91:P91)</f>
        <v>4.5</v>
      </c>
    </row>
    <row r="92" spans="1:17" s="3" customFormat="1" ht="16" thickBot="1" x14ac:dyDescent="0.4">
      <c r="A92" s="9">
        <v>67641</v>
      </c>
      <c r="B92" s="6">
        <v>12</v>
      </c>
      <c r="C92" s="6" t="s">
        <v>37</v>
      </c>
      <c r="D92" s="6">
        <v>98</v>
      </c>
      <c r="E92" s="31">
        <v>21</v>
      </c>
      <c r="F92" s="31">
        <v>22</v>
      </c>
      <c r="G92" s="31">
        <v>23</v>
      </c>
      <c r="H92" s="31">
        <v>22</v>
      </c>
      <c r="I92" s="31">
        <v>23</v>
      </c>
      <c r="J92" s="31">
        <v>24</v>
      </c>
      <c r="K92" s="31">
        <v>23</v>
      </c>
      <c r="L92" s="31">
        <v>22</v>
      </c>
      <c r="M92" s="31">
        <v>22</v>
      </c>
      <c r="N92" s="31">
        <v>21</v>
      </c>
      <c r="O92" s="31">
        <v>20</v>
      </c>
      <c r="P92" s="31">
        <v>22</v>
      </c>
      <c r="Q92" s="24">
        <f>AVERAGE(E92:P92)</f>
        <v>22.083333333333332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8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8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8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8" s="3" customFormat="1" ht="16" thickBot="1" x14ac:dyDescent="0.4">
      <c r="A100" s="9">
        <v>67641</v>
      </c>
      <c r="B100" s="6">
        <v>12</v>
      </c>
      <c r="C100" s="6" t="s">
        <v>39</v>
      </c>
      <c r="D100" s="6">
        <v>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1</v>
      </c>
      <c r="N100" s="30">
        <v>7</v>
      </c>
      <c r="O100" s="30">
        <v>0</v>
      </c>
      <c r="P100" s="30">
        <v>0</v>
      </c>
      <c r="Q100" s="14">
        <f>AVERAGE(E100:P100)</f>
        <v>0.66666666666666663</v>
      </c>
      <c r="R100" s="3">
        <v>0</v>
      </c>
    </row>
    <row r="101" spans="1:18" s="3" customFormat="1" ht="16" thickBot="1" x14ac:dyDescent="0.4">
      <c r="A101" s="9">
        <v>67641</v>
      </c>
      <c r="B101" s="6">
        <v>12</v>
      </c>
      <c r="C101" s="6" t="s">
        <v>37</v>
      </c>
      <c r="D101" s="6">
        <v>98</v>
      </c>
      <c r="E101" s="24">
        <v>21</v>
      </c>
      <c r="F101" s="24">
        <v>22</v>
      </c>
      <c r="G101" s="24">
        <v>23</v>
      </c>
      <c r="H101" s="24">
        <v>22</v>
      </c>
      <c r="I101" s="24">
        <v>23</v>
      </c>
      <c r="J101" s="24">
        <v>24</v>
      </c>
      <c r="K101" s="24">
        <v>23</v>
      </c>
      <c r="L101" s="24">
        <v>22</v>
      </c>
      <c r="M101" s="24">
        <v>22</v>
      </c>
      <c r="N101" s="24">
        <v>21</v>
      </c>
      <c r="O101" s="24">
        <v>20</v>
      </c>
      <c r="P101" s="24">
        <v>22</v>
      </c>
      <c r="Q101" s="14">
        <f>AVERAGE(E101:P101)</f>
        <v>22.083333333333332</v>
      </c>
    </row>
    <row r="102" spans="1:18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8" s="3" customFormat="1" ht="16" thickBot="1" x14ac:dyDescent="0.4">
      <c r="A103" s="9"/>
      <c r="B103" s="6"/>
      <c r="C103" s="6"/>
      <c r="D103" s="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8" s="3" customFormat="1" ht="16" thickBot="1" x14ac:dyDescent="0.4">
      <c r="A104" s="4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8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8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8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8" s="3" customFormat="1" ht="16" thickBot="1" x14ac:dyDescent="0.4">
      <c r="A109" s="9">
        <v>67641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</row>
    <row r="110" spans="1:18" s="3" customFormat="1" ht="16" thickBot="1" x14ac:dyDescent="0.4">
      <c r="A110" s="9">
        <v>67641</v>
      </c>
      <c r="B110" s="6">
        <v>12</v>
      </c>
      <c r="C110" s="6" t="s">
        <v>37</v>
      </c>
      <c r="D110" s="6">
        <v>98</v>
      </c>
      <c r="E110" s="24">
        <v>21</v>
      </c>
      <c r="F110" s="24">
        <v>22</v>
      </c>
      <c r="G110" s="24">
        <v>23</v>
      </c>
      <c r="H110" s="24">
        <v>22</v>
      </c>
      <c r="I110" s="24">
        <v>23</v>
      </c>
      <c r="J110" s="24">
        <v>24</v>
      </c>
      <c r="K110" s="24">
        <v>23</v>
      </c>
      <c r="L110" s="24">
        <v>22</v>
      </c>
      <c r="M110" s="24">
        <v>22</v>
      </c>
      <c r="N110" s="24">
        <v>21</v>
      </c>
      <c r="O110" s="24">
        <v>20</v>
      </c>
      <c r="P110" s="24">
        <v>22</v>
      </c>
      <c r="Q110" s="14">
        <v>22.083333333333332</v>
      </c>
    </row>
    <row r="111" spans="1:18" s="3" customFormat="1" ht="16" thickBot="1" x14ac:dyDescent="0.4">
      <c r="A111" s="9"/>
      <c r="B111" s="6"/>
      <c r="C111" s="6"/>
      <c r="D111" s="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8" s="3" customFormat="1" ht="16" thickBot="1" x14ac:dyDescent="0.4">
      <c r="A112" s="9"/>
      <c r="B112" s="6"/>
      <c r="C112" s="6"/>
      <c r="D112" s="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s="3" customFormat="1" ht="16" thickBot="1" x14ac:dyDescent="0.4">
      <c r="A113" s="4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" customFormat="1" ht="16" thickBot="1" x14ac:dyDescent="0.4">
      <c r="A116" s="4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67641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67641</v>
      </c>
      <c r="B119" s="6">
        <v>14</v>
      </c>
      <c r="C119" s="6" t="s">
        <v>37</v>
      </c>
      <c r="D119" s="6">
        <v>98</v>
      </c>
      <c r="E119" s="24">
        <v>21</v>
      </c>
      <c r="F119" s="24">
        <v>21</v>
      </c>
      <c r="G119" s="24">
        <v>23</v>
      </c>
      <c r="H119" s="24">
        <v>20</v>
      </c>
      <c r="I119" s="24">
        <v>22</v>
      </c>
      <c r="J119" s="24">
        <v>23</v>
      </c>
      <c r="K119" s="24">
        <v>22</v>
      </c>
      <c r="L119" s="24">
        <v>21</v>
      </c>
      <c r="M119" s="24">
        <v>21</v>
      </c>
      <c r="N119" s="24">
        <v>21</v>
      </c>
      <c r="O119" s="24">
        <v>20</v>
      </c>
      <c r="P119" s="24">
        <v>22</v>
      </c>
      <c r="Q119" s="14">
        <v>22.1</v>
      </c>
    </row>
    <row r="120" spans="1:17" s="3" customFormat="1" ht="16" thickBot="1" x14ac:dyDescent="0.4">
      <c r="A120" s="9"/>
      <c r="B120" s="6"/>
      <c r="C120" s="6"/>
      <c r="D120" s="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s="3" customFormat="1" ht="16" thickBot="1" x14ac:dyDescent="0.4">
      <c r="A121" s="9"/>
      <c r="B121" s="6"/>
      <c r="C121" s="6"/>
      <c r="D121" s="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" customFormat="1" ht="16" thickBot="1" x14ac:dyDescent="0.4">
      <c r="A125" s="4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67641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5">
        <v>0</v>
      </c>
      <c r="Q127" s="14">
        <f>AVERAGE(E127:P127)</f>
        <v>8.3333333333333329E-2</v>
      </c>
    </row>
    <row r="128" spans="1:17" s="3" customFormat="1" ht="16" thickBot="1" x14ac:dyDescent="0.4">
      <c r="A128" s="9">
        <v>67641</v>
      </c>
      <c r="B128" s="6">
        <v>15</v>
      </c>
      <c r="C128" s="6" t="s">
        <v>37</v>
      </c>
      <c r="D128" s="6">
        <v>98</v>
      </c>
      <c r="E128" s="24">
        <v>21</v>
      </c>
      <c r="F128" s="24">
        <v>21</v>
      </c>
      <c r="G128" s="24">
        <v>23</v>
      </c>
      <c r="H128" s="24">
        <v>20</v>
      </c>
      <c r="I128" s="24">
        <v>22</v>
      </c>
      <c r="J128" s="24">
        <v>23</v>
      </c>
      <c r="K128" s="24">
        <v>22</v>
      </c>
      <c r="L128" s="24">
        <v>21</v>
      </c>
      <c r="M128" s="24">
        <v>21</v>
      </c>
      <c r="N128" s="24">
        <v>21</v>
      </c>
      <c r="O128" s="24">
        <v>20</v>
      </c>
      <c r="P128" s="24">
        <v>22</v>
      </c>
      <c r="Q128" s="14">
        <v>22.1</v>
      </c>
    </row>
    <row r="129" spans="1:17" s="3" customFormat="1" ht="16" thickBot="1" x14ac:dyDescent="0.4">
      <c r="A129" s="9"/>
      <c r="B129" s="6"/>
      <c r="C129" s="6"/>
      <c r="D129" s="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s="3" customFormat="1" ht="16" thickBot="1" x14ac:dyDescent="0.4">
      <c r="A130" s="9"/>
      <c r="B130" s="6"/>
      <c r="C130" s="6"/>
      <c r="D130" s="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67641</v>
      </c>
      <c r="B136" s="6">
        <v>16</v>
      </c>
      <c r="C136" s="6" t="s">
        <v>39</v>
      </c>
      <c r="D136" s="6">
        <v>5</v>
      </c>
      <c r="E136" s="17">
        <v>22</v>
      </c>
      <c r="F136" s="17">
        <v>24</v>
      </c>
      <c r="G136" s="17">
        <v>23</v>
      </c>
      <c r="H136" s="17">
        <v>13</v>
      </c>
      <c r="I136" s="17">
        <v>4</v>
      </c>
      <c r="J136" s="17">
        <v>0</v>
      </c>
      <c r="K136" s="17">
        <v>1</v>
      </c>
      <c r="L136" s="17">
        <v>0</v>
      </c>
      <c r="M136" s="17">
        <v>6</v>
      </c>
      <c r="N136" s="17">
        <v>19</v>
      </c>
      <c r="O136" s="17">
        <v>23</v>
      </c>
      <c r="P136" s="17">
        <v>24</v>
      </c>
      <c r="Q136" s="14">
        <v>25</v>
      </c>
    </row>
    <row r="137" spans="1:17" s="3" customFormat="1" ht="16" thickBot="1" x14ac:dyDescent="0.4">
      <c r="A137" s="9">
        <v>67641</v>
      </c>
      <c r="B137" s="6">
        <v>16</v>
      </c>
      <c r="C137" s="6" t="s">
        <v>37</v>
      </c>
      <c r="D137" s="6">
        <v>98</v>
      </c>
      <c r="E137" s="17">
        <v>22</v>
      </c>
      <c r="F137" s="17">
        <v>24</v>
      </c>
      <c r="G137" s="17">
        <v>25</v>
      </c>
      <c r="H137" s="17">
        <v>25</v>
      </c>
      <c r="I137" s="17">
        <v>25</v>
      </c>
      <c r="J137" s="17">
        <v>25</v>
      </c>
      <c r="K137" s="17">
        <v>25</v>
      </c>
      <c r="L137" s="17">
        <v>25</v>
      </c>
      <c r="M137" s="17">
        <v>25</v>
      </c>
      <c r="N137" s="17">
        <v>25</v>
      </c>
      <c r="O137" s="17">
        <v>25</v>
      </c>
      <c r="P137" s="17">
        <v>25</v>
      </c>
      <c r="Q137" s="17">
        <v>25</v>
      </c>
    </row>
    <row r="138" spans="1:17" s="3" customFormat="1" ht="16" thickBot="1" x14ac:dyDescent="0.4">
      <c r="A138" s="9"/>
      <c r="B138" s="6"/>
      <c r="C138" s="6"/>
      <c r="D138" s="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s="3" customFormat="1" ht="16" thickBot="1" x14ac:dyDescent="0.4">
      <c r="A139" s="9"/>
      <c r="B139" s="6"/>
      <c r="C139" s="6"/>
      <c r="D139" s="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5" t="s">
        <v>16</v>
      </c>
      <c r="B141" s="8" t="s">
        <v>17</v>
      </c>
      <c r="C141" s="8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5" t="s">
        <v>7</v>
      </c>
      <c r="B144" s="8" t="s">
        <v>16</v>
      </c>
      <c r="C144" s="8" t="s">
        <v>21</v>
      </c>
      <c r="D144" s="8" t="s">
        <v>22</v>
      </c>
      <c r="E144" s="13" t="s">
        <v>23</v>
      </c>
      <c r="F144" s="13" t="s">
        <v>24</v>
      </c>
      <c r="G144" s="13" t="s">
        <v>25</v>
      </c>
      <c r="H144" s="13" t="s">
        <v>26</v>
      </c>
      <c r="I144" s="13" t="s">
        <v>27</v>
      </c>
      <c r="J144" s="13" t="s">
        <v>28</v>
      </c>
      <c r="K144" s="13" t="s">
        <v>29</v>
      </c>
      <c r="L144" s="13" t="s">
        <v>30</v>
      </c>
      <c r="M144" s="13" t="s">
        <v>31</v>
      </c>
      <c r="N144" s="13" t="s">
        <v>32</v>
      </c>
      <c r="O144" s="13" t="s">
        <v>33</v>
      </c>
      <c r="P144" s="13" t="s">
        <v>34</v>
      </c>
      <c r="Q144" s="13" t="s">
        <v>35</v>
      </c>
    </row>
    <row r="145" spans="1:17" s="3" customFormat="1" ht="16" thickBot="1" x14ac:dyDescent="0.4">
      <c r="A145" s="9">
        <v>67641</v>
      </c>
      <c r="B145" s="6">
        <v>16</v>
      </c>
      <c r="C145" s="6" t="s">
        <v>39</v>
      </c>
      <c r="D145" s="6">
        <v>5</v>
      </c>
      <c r="E145" s="14">
        <v>22</v>
      </c>
      <c r="F145" s="14">
        <v>24</v>
      </c>
      <c r="G145" s="14">
        <v>23</v>
      </c>
      <c r="H145" s="14">
        <v>13</v>
      </c>
      <c r="I145" s="14">
        <v>3</v>
      </c>
      <c r="J145" s="14">
        <v>0</v>
      </c>
      <c r="K145" s="14">
        <v>0</v>
      </c>
      <c r="L145" s="14">
        <v>0</v>
      </c>
      <c r="M145" s="15">
        <v>5</v>
      </c>
      <c r="N145" s="14">
        <v>16</v>
      </c>
      <c r="O145" s="14">
        <v>22</v>
      </c>
      <c r="P145" s="14">
        <v>24</v>
      </c>
      <c r="Q145" s="14">
        <v>25</v>
      </c>
    </row>
    <row r="146" spans="1:17" s="3" customFormat="1" ht="16" thickBot="1" x14ac:dyDescent="0.4">
      <c r="A146" s="9">
        <v>67641</v>
      </c>
      <c r="B146" s="6">
        <v>16</v>
      </c>
      <c r="C146" s="6" t="s">
        <v>37</v>
      </c>
      <c r="D146" s="6">
        <v>98</v>
      </c>
      <c r="E146" s="24">
        <v>22</v>
      </c>
      <c r="F146" s="24">
        <v>24</v>
      </c>
      <c r="G146" s="24">
        <v>25</v>
      </c>
      <c r="H146" s="24">
        <v>25</v>
      </c>
      <c r="I146" s="24">
        <v>25</v>
      </c>
      <c r="J146" s="24">
        <v>25</v>
      </c>
      <c r="K146" s="24">
        <v>25</v>
      </c>
      <c r="L146" s="24">
        <v>25</v>
      </c>
      <c r="M146" s="24">
        <v>25</v>
      </c>
      <c r="N146" s="24">
        <v>25</v>
      </c>
      <c r="O146" s="24">
        <v>25</v>
      </c>
      <c r="P146" s="24">
        <v>25</v>
      </c>
      <c r="Q146" s="24">
        <v>25</v>
      </c>
    </row>
    <row r="147" spans="1:17" s="3" customFormat="1" ht="16" thickBot="1" x14ac:dyDescent="0.4">
      <c r="A147" s="9"/>
      <c r="B147" s="6"/>
      <c r="C147" s="6"/>
      <c r="D147" s="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s="3" customFormat="1" ht="16" thickBot="1" x14ac:dyDescent="0.4">
      <c r="A148" s="9"/>
      <c r="B148" s="6"/>
      <c r="C148" s="6"/>
      <c r="D148" s="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s="3" customFormat="1" ht="16" thickBot="1" x14ac:dyDescent="0.4">
      <c r="A149" s="32"/>
      <c r="B149" s="33"/>
      <c r="C149" s="33"/>
      <c r="D149" s="3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67641</v>
      </c>
      <c r="B154" s="6">
        <v>16</v>
      </c>
      <c r="C154" s="6" t="s">
        <v>39</v>
      </c>
      <c r="D154" s="6">
        <v>5</v>
      </c>
      <c r="E154" s="17">
        <v>22</v>
      </c>
      <c r="F154" s="17">
        <v>24</v>
      </c>
      <c r="G154" s="17">
        <v>21</v>
      </c>
      <c r="H154" s="17">
        <v>3</v>
      </c>
      <c r="I154" s="17">
        <v>0</v>
      </c>
      <c r="J154" s="17">
        <v>0</v>
      </c>
      <c r="K154" s="17">
        <v>0</v>
      </c>
      <c r="L154" s="17">
        <v>0</v>
      </c>
      <c r="M154" s="17">
        <v>1</v>
      </c>
      <c r="N154" s="17">
        <v>1</v>
      </c>
      <c r="O154" s="17">
        <v>22</v>
      </c>
      <c r="P154" s="17">
        <v>24</v>
      </c>
      <c r="Q154" s="17">
        <v>25</v>
      </c>
    </row>
    <row r="155" spans="1:17" s="3" customFormat="1" ht="16" thickBot="1" x14ac:dyDescent="0.4">
      <c r="A155" s="9">
        <v>67641</v>
      </c>
      <c r="B155" s="6">
        <v>16</v>
      </c>
      <c r="C155" s="6" t="s">
        <v>37</v>
      </c>
      <c r="D155" s="6">
        <v>98</v>
      </c>
      <c r="E155" s="14">
        <v>22</v>
      </c>
      <c r="F155" s="14">
        <v>24</v>
      </c>
      <c r="G155" s="14">
        <v>25</v>
      </c>
      <c r="H155" s="14">
        <v>25</v>
      </c>
      <c r="I155" s="14">
        <v>25</v>
      </c>
      <c r="J155" s="14">
        <v>25</v>
      </c>
      <c r="K155" s="14">
        <v>25</v>
      </c>
      <c r="L155" s="14">
        <v>25</v>
      </c>
      <c r="M155" s="14">
        <v>25</v>
      </c>
      <c r="N155" s="14">
        <v>25</v>
      </c>
      <c r="O155" s="14">
        <v>25</v>
      </c>
      <c r="P155" s="14">
        <v>25</v>
      </c>
      <c r="Q155" s="14">
        <v>25</v>
      </c>
    </row>
    <row r="156" spans="1:17" s="3" customFormat="1" ht="16" thickBot="1" x14ac:dyDescent="0.4">
      <c r="A156" s="9"/>
      <c r="B156" s="6"/>
      <c r="C156" s="6"/>
      <c r="D156" s="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s="3" customFormat="1" ht="16" thickBot="1" x14ac:dyDescent="0.4">
      <c r="A157" s="9"/>
      <c r="B157" s="6"/>
      <c r="C157" s="6"/>
      <c r="D157" s="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67641</v>
      </c>
      <c r="B163" s="6">
        <v>16</v>
      </c>
      <c r="C163" s="6" t="s">
        <v>39</v>
      </c>
      <c r="D163" s="6">
        <v>5</v>
      </c>
      <c r="E163" s="16">
        <v>21</v>
      </c>
      <c r="F163" s="16">
        <v>20</v>
      </c>
      <c r="G163" s="16">
        <v>15</v>
      </c>
      <c r="H163" s="16">
        <v>1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15</v>
      </c>
      <c r="P163" s="16">
        <v>22</v>
      </c>
      <c r="Q163" s="16">
        <v>25</v>
      </c>
    </row>
    <row r="164" spans="1:17" s="3" customFormat="1" ht="16" thickBot="1" x14ac:dyDescent="0.4">
      <c r="A164" s="9">
        <v>67641</v>
      </c>
      <c r="B164" s="6">
        <v>16</v>
      </c>
      <c r="C164" s="6" t="s">
        <v>37</v>
      </c>
      <c r="D164" s="6">
        <v>98</v>
      </c>
      <c r="E164" s="17">
        <v>22</v>
      </c>
      <c r="F164" s="17">
        <v>24</v>
      </c>
      <c r="G164" s="17">
        <v>25</v>
      </c>
      <c r="H164" s="17">
        <v>25</v>
      </c>
      <c r="I164" s="17">
        <v>25</v>
      </c>
      <c r="J164" s="17">
        <v>25</v>
      </c>
      <c r="K164" s="17">
        <v>25</v>
      </c>
      <c r="L164" s="17">
        <v>25</v>
      </c>
      <c r="M164" s="17">
        <v>25</v>
      </c>
      <c r="N164" s="17">
        <v>25</v>
      </c>
      <c r="O164" s="17">
        <v>25</v>
      </c>
      <c r="P164" s="17">
        <v>25</v>
      </c>
      <c r="Q164" s="17">
        <v>25</v>
      </c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s="3" customFormat="1" ht="16" thickBot="1" x14ac:dyDescent="0.4">
      <c r="A167" s="32"/>
      <c r="B167" s="33"/>
      <c r="C167" s="33"/>
      <c r="D167" s="33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s="3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4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67641</v>
      </c>
      <c r="B172" s="6">
        <v>16</v>
      </c>
      <c r="C172" s="6" t="s">
        <v>39</v>
      </c>
      <c r="D172" s="6">
        <v>5</v>
      </c>
      <c r="E172" s="16">
        <v>18</v>
      </c>
      <c r="F172" s="16">
        <v>18</v>
      </c>
      <c r="G172" s="16">
        <v>14</v>
      </c>
      <c r="H172" s="16">
        <v>1</v>
      </c>
      <c r="I172" s="16">
        <v>0</v>
      </c>
      <c r="J172" s="16">
        <v>0</v>
      </c>
      <c r="K172" s="16">
        <v>0</v>
      </c>
      <c r="L172" s="16">
        <v>0</v>
      </c>
      <c r="M172" s="16">
        <v>1</v>
      </c>
      <c r="N172" s="16">
        <v>1</v>
      </c>
      <c r="O172" s="16">
        <v>6</v>
      </c>
      <c r="P172" s="16">
        <v>20</v>
      </c>
      <c r="Q172" s="16">
        <v>29</v>
      </c>
    </row>
    <row r="173" spans="1:17" s="3" customFormat="1" ht="16" thickBot="1" x14ac:dyDescent="0.4">
      <c r="A173" s="9">
        <v>67641</v>
      </c>
      <c r="B173" s="6">
        <v>16</v>
      </c>
      <c r="C173" s="6" t="s">
        <v>37</v>
      </c>
      <c r="D173" s="6">
        <v>98</v>
      </c>
      <c r="E173" s="17">
        <v>22</v>
      </c>
      <c r="F173" s="17">
        <v>24</v>
      </c>
      <c r="G173" s="17">
        <v>25</v>
      </c>
      <c r="H173" s="17">
        <v>25</v>
      </c>
      <c r="I173" s="17">
        <v>25</v>
      </c>
      <c r="J173" s="17">
        <v>25</v>
      </c>
      <c r="K173" s="17">
        <v>25</v>
      </c>
      <c r="L173" s="17">
        <v>25</v>
      </c>
      <c r="M173" s="17">
        <v>25</v>
      </c>
      <c r="N173" s="17">
        <v>25</v>
      </c>
      <c r="O173" s="17">
        <v>25</v>
      </c>
      <c r="P173" s="17">
        <v>25</v>
      </c>
      <c r="Q173" s="17">
        <v>25</v>
      </c>
    </row>
    <row r="174" spans="1:17" s="3" customFormat="1" ht="16" thickBot="1" x14ac:dyDescent="0.4">
      <c r="A174" s="9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s="3" customFormat="1" ht="16" thickBot="1" x14ac:dyDescent="0.4">
      <c r="A175" s="9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s="3" customFormat="1" ht="16" thickBot="1" x14ac:dyDescent="0.4">
      <c r="A176" s="9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s="3" customFormat="1" ht="16" thickBot="1" x14ac:dyDescent="0.4">
      <c r="A177" s="9"/>
      <c r="B177" s="6"/>
      <c r="C177" s="6"/>
      <c r="D177" s="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s="3" customFormat="1" ht="16" thickBot="1" x14ac:dyDescent="0.4">
      <c r="A178" s="32"/>
      <c r="B178" s="33"/>
      <c r="C178" s="33"/>
      <c r="D178" s="33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1:17" s="3" customFormat="1" ht="16" thickBot="1" x14ac:dyDescent="0.4">
      <c r="A179" s="5" t="s">
        <v>16</v>
      </c>
      <c r="B179" s="8" t="s">
        <v>17</v>
      </c>
      <c r="C179" s="8" t="s">
        <v>18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9">
        <v>20</v>
      </c>
      <c r="B180" s="6" t="s">
        <v>69</v>
      </c>
      <c r="C180" s="6" t="s">
        <v>42</v>
      </c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4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3" customFormat="1" ht="16" thickBot="1" x14ac:dyDescent="0.4">
      <c r="A182" s="5" t="s">
        <v>7</v>
      </c>
      <c r="B182" s="8" t="s">
        <v>16</v>
      </c>
      <c r="C182" s="8" t="s">
        <v>21</v>
      </c>
      <c r="D182" s="8" t="s">
        <v>22</v>
      </c>
      <c r="E182" s="13" t="s">
        <v>23</v>
      </c>
      <c r="F182" s="13" t="s">
        <v>24</v>
      </c>
      <c r="G182" s="13" t="s">
        <v>25</v>
      </c>
      <c r="H182" s="13" t="s">
        <v>26</v>
      </c>
      <c r="I182" s="13" t="s">
        <v>27</v>
      </c>
      <c r="J182" s="13" t="s">
        <v>28</v>
      </c>
      <c r="K182" s="13" t="s">
        <v>29</v>
      </c>
      <c r="L182" s="13" t="s">
        <v>30</v>
      </c>
      <c r="M182" s="13" t="s">
        <v>31</v>
      </c>
      <c r="N182" s="13" t="s">
        <v>32</v>
      </c>
      <c r="O182" s="13" t="s">
        <v>33</v>
      </c>
      <c r="P182" s="13" t="s">
        <v>34</v>
      </c>
      <c r="Q182" s="13" t="s">
        <v>35</v>
      </c>
    </row>
    <row r="183" spans="1:17" s="3" customFormat="1" ht="16" thickBot="1" x14ac:dyDescent="0.4">
      <c r="A183" s="9">
        <v>67641</v>
      </c>
      <c r="B183" s="6">
        <v>20</v>
      </c>
      <c r="C183" s="6" t="s">
        <v>70</v>
      </c>
      <c r="D183" s="6">
        <v>2</v>
      </c>
      <c r="E183" s="14">
        <v>31</v>
      </c>
      <c r="F183" s="14">
        <v>32.200000000000003</v>
      </c>
      <c r="G183" s="14">
        <v>31.8</v>
      </c>
      <c r="H183" s="14">
        <v>31.5</v>
      </c>
      <c r="I183" s="14">
        <v>30.5</v>
      </c>
      <c r="J183" s="14">
        <v>29.1</v>
      </c>
      <c r="K183" s="15">
        <v>29.5</v>
      </c>
      <c r="L183" s="14">
        <v>32.200000000000003</v>
      </c>
      <c r="M183" s="15">
        <v>35.1</v>
      </c>
      <c r="N183" s="14">
        <v>36.299999999999997</v>
      </c>
      <c r="O183" s="14">
        <v>33.5</v>
      </c>
      <c r="P183" s="14">
        <v>31.1</v>
      </c>
      <c r="Q183" s="14">
        <f>AVERAGE(E183:P183)</f>
        <v>31.983333333333338</v>
      </c>
    </row>
    <row r="184" spans="1:17" s="3" customFormat="1" ht="16" thickBot="1" x14ac:dyDescent="0.4">
      <c r="A184" s="9">
        <v>67641</v>
      </c>
      <c r="B184" s="6">
        <v>20</v>
      </c>
      <c r="C184" s="6" t="s">
        <v>71</v>
      </c>
      <c r="D184" s="6">
        <v>15</v>
      </c>
      <c r="E184" s="81">
        <v>2018</v>
      </c>
      <c r="F184" s="81">
        <v>1992</v>
      </c>
      <c r="G184" s="81">
        <v>1994</v>
      </c>
      <c r="H184" s="131">
        <v>1995</v>
      </c>
      <c r="I184" s="81">
        <v>1995</v>
      </c>
      <c r="J184" s="81">
        <v>1997</v>
      </c>
      <c r="K184" s="81">
        <v>2002</v>
      </c>
      <c r="L184" s="81">
        <v>1996</v>
      </c>
      <c r="M184" s="81">
        <v>2008</v>
      </c>
      <c r="N184" s="81">
        <v>2020</v>
      </c>
      <c r="O184" s="81">
        <v>2020</v>
      </c>
      <c r="P184" s="81">
        <v>1994</v>
      </c>
      <c r="Q184" s="81"/>
    </row>
    <row r="185" spans="1:17" s="3" customFormat="1" ht="16" thickBot="1" x14ac:dyDescent="0.4">
      <c r="A185" s="9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s="3" customFormat="1" ht="16" thickBot="1" x14ac:dyDescent="0.4">
      <c r="A186" s="9"/>
      <c r="B186" s="6"/>
      <c r="C186" s="6"/>
      <c r="D186" s="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1:17" s="3" customFormat="1" ht="16" thickBot="1" x14ac:dyDescent="0.4">
      <c r="A187" s="32"/>
      <c r="B187" s="33"/>
      <c r="C187" s="33"/>
      <c r="D187" s="33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1:17" s="3" customFormat="1" ht="16" thickBot="1" x14ac:dyDescent="0.4">
      <c r="A188" s="9" t="s">
        <v>16</v>
      </c>
      <c r="B188" s="6" t="s">
        <v>17</v>
      </c>
      <c r="C188" s="6" t="s">
        <v>18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6" thickBot="1" x14ac:dyDescent="0.4">
      <c r="A189" s="9">
        <v>21</v>
      </c>
      <c r="B189" s="6" t="s">
        <v>72</v>
      </c>
      <c r="C189" s="6" t="s">
        <v>42</v>
      </c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5.5" customHeight="1" thickBot="1" x14ac:dyDescent="0.4">
      <c r="A190" s="4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3" customFormat="1" ht="16" thickBot="1" x14ac:dyDescent="0.4">
      <c r="A191" s="9" t="s">
        <v>7</v>
      </c>
      <c r="B191" s="6" t="s">
        <v>16</v>
      </c>
      <c r="C191" s="6" t="s">
        <v>21</v>
      </c>
      <c r="D191" s="6" t="s">
        <v>22</v>
      </c>
      <c r="E191" s="16" t="s">
        <v>23</v>
      </c>
      <c r="F191" s="16" t="s">
        <v>24</v>
      </c>
      <c r="G191" s="16" t="s">
        <v>25</v>
      </c>
      <c r="H191" s="16" t="s">
        <v>26</v>
      </c>
      <c r="I191" s="16" t="s">
        <v>27</v>
      </c>
      <c r="J191" s="16" t="s">
        <v>28</v>
      </c>
      <c r="K191" s="16" t="s">
        <v>29</v>
      </c>
      <c r="L191" s="16" t="s">
        <v>30</v>
      </c>
      <c r="M191" s="16" t="s">
        <v>31</v>
      </c>
      <c r="N191" s="16" t="s">
        <v>32</v>
      </c>
      <c r="O191" s="16" t="s">
        <v>33</v>
      </c>
      <c r="P191" s="16" t="s">
        <v>34</v>
      </c>
      <c r="Q191" s="16" t="s">
        <v>35</v>
      </c>
    </row>
    <row r="192" spans="1:17" s="3" customFormat="1" ht="16" thickBot="1" x14ac:dyDescent="0.4">
      <c r="A192" s="9">
        <v>67641</v>
      </c>
      <c r="B192" s="6">
        <v>21</v>
      </c>
      <c r="C192" s="6" t="s">
        <v>73</v>
      </c>
      <c r="D192" s="6">
        <v>3</v>
      </c>
      <c r="E192" s="17">
        <v>17.5</v>
      </c>
      <c r="F192" s="17">
        <v>17.5</v>
      </c>
      <c r="G192" s="17">
        <v>15.6</v>
      </c>
      <c r="H192" s="17">
        <v>13.1</v>
      </c>
      <c r="I192" s="17">
        <v>8.1</v>
      </c>
      <c r="J192" s="17">
        <v>5.2</v>
      </c>
      <c r="K192" s="17">
        <v>5.7</v>
      </c>
      <c r="L192" s="17">
        <v>8</v>
      </c>
      <c r="M192" s="17">
        <v>12.5</v>
      </c>
      <c r="N192" s="17">
        <v>15.9</v>
      </c>
      <c r="O192" s="17">
        <v>17.7</v>
      </c>
      <c r="P192" s="17">
        <v>17.8</v>
      </c>
      <c r="Q192" s="14">
        <f>AVERAGE(E192:P192)</f>
        <v>12.883333333333335</v>
      </c>
    </row>
    <row r="193" spans="1:17" s="3" customFormat="1" ht="16" thickBot="1" x14ac:dyDescent="0.4">
      <c r="A193" s="9">
        <v>67641</v>
      </c>
      <c r="B193" s="6">
        <v>21</v>
      </c>
      <c r="C193" s="6" t="s">
        <v>74</v>
      </c>
      <c r="D193" s="6">
        <v>16</v>
      </c>
      <c r="E193" s="81">
        <v>1992</v>
      </c>
      <c r="F193" s="81">
        <v>2007</v>
      </c>
      <c r="G193" s="81">
        <v>1994</v>
      </c>
      <c r="H193" s="131">
        <v>1996</v>
      </c>
      <c r="I193" s="81">
        <v>1998</v>
      </c>
      <c r="J193" s="81">
        <v>1998</v>
      </c>
      <c r="K193" s="81">
        <v>1994</v>
      </c>
      <c r="L193" s="81">
        <v>2010</v>
      </c>
      <c r="M193" s="81">
        <v>2011</v>
      </c>
      <c r="N193" s="81">
        <v>1994</v>
      </c>
      <c r="O193" s="81">
        <v>1999</v>
      </c>
      <c r="P193" s="81">
        <v>1992</v>
      </c>
      <c r="Q193" s="81"/>
    </row>
    <row r="194" spans="1:17" s="3" customFormat="1" ht="16" thickBot="1" x14ac:dyDescent="0.4">
      <c r="A194" s="9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s="3" customFormat="1" ht="16" thickBot="1" x14ac:dyDescent="0.4">
      <c r="A195" s="9"/>
      <c r="B195" s="6"/>
      <c r="C195" s="6"/>
      <c r="D195" s="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s="3" customFormat="1" ht="16" thickBot="1" x14ac:dyDescent="0.4">
      <c r="A196" s="32"/>
      <c r="B196" s="33"/>
      <c r="C196" s="33"/>
      <c r="D196" s="33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1:17" s="3" customFormat="1" ht="16" thickBot="1" x14ac:dyDescent="0.4">
      <c r="A197" s="5" t="s">
        <v>16</v>
      </c>
      <c r="B197" s="8" t="s">
        <v>17</v>
      </c>
      <c r="C197" s="8" t="s">
        <v>18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9">
        <v>22</v>
      </c>
      <c r="B198" s="6" t="s">
        <v>75</v>
      </c>
      <c r="C198" s="6" t="s">
        <v>42</v>
      </c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4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3" customFormat="1" ht="16" thickBot="1" x14ac:dyDescent="0.4">
      <c r="A200" s="5" t="s">
        <v>7</v>
      </c>
      <c r="B200" s="8" t="s">
        <v>16</v>
      </c>
      <c r="C200" s="8" t="s">
        <v>21</v>
      </c>
      <c r="D200" s="132" t="s">
        <v>22</v>
      </c>
      <c r="E200" s="133" t="s">
        <v>23</v>
      </c>
      <c r="F200" s="133" t="s">
        <v>24</v>
      </c>
      <c r="G200" s="133" t="s">
        <v>25</v>
      </c>
      <c r="H200" s="133" t="s">
        <v>26</v>
      </c>
      <c r="I200" s="133" t="s">
        <v>27</v>
      </c>
      <c r="J200" s="133" t="s">
        <v>28</v>
      </c>
      <c r="K200" s="133" t="s">
        <v>29</v>
      </c>
      <c r="L200" s="133" t="s">
        <v>30</v>
      </c>
      <c r="M200" s="133" t="s">
        <v>31</v>
      </c>
      <c r="N200" s="133" t="s">
        <v>32</v>
      </c>
      <c r="O200" s="133" t="s">
        <v>33</v>
      </c>
      <c r="P200" s="133" t="s">
        <v>34</v>
      </c>
      <c r="Q200" s="134" t="s">
        <v>35</v>
      </c>
    </row>
    <row r="201" spans="1:17" s="3" customFormat="1" ht="16" thickBot="1" x14ac:dyDescent="0.4">
      <c r="A201" s="9">
        <v>67641</v>
      </c>
      <c r="B201" s="6">
        <v>22</v>
      </c>
      <c r="C201" s="6" t="s">
        <v>70</v>
      </c>
      <c r="D201" s="28">
        <v>2</v>
      </c>
      <c r="E201" s="29">
        <v>35.200000000000003</v>
      </c>
      <c r="F201" s="29">
        <v>35</v>
      </c>
      <c r="G201" s="29">
        <v>39.1</v>
      </c>
      <c r="H201" s="29">
        <v>38.5</v>
      </c>
      <c r="I201" s="29">
        <v>34.6</v>
      </c>
      <c r="J201" s="29">
        <v>38.5</v>
      </c>
      <c r="K201" s="29">
        <v>32.299999999999997</v>
      </c>
      <c r="L201" s="29">
        <v>36.700000000000003</v>
      </c>
      <c r="M201" s="29">
        <v>39.4</v>
      </c>
      <c r="N201" s="29">
        <v>39.6</v>
      </c>
      <c r="O201" s="29">
        <v>39.200000000000003</v>
      </c>
      <c r="P201" s="29">
        <v>39</v>
      </c>
      <c r="Q201" s="76">
        <f>AVERAGE(E201:P201)</f>
        <v>37.258333333333333</v>
      </c>
    </row>
    <row r="202" spans="1:17" s="3" customFormat="1" ht="15.5" x14ac:dyDescent="0.35">
      <c r="A202" s="135">
        <v>67641</v>
      </c>
      <c r="B202" s="136">
        <v>22</v>
      </c>
      <c r="C202" s="136" t="s">
        <v>71</v>
      </c>
      <c r="D202" s="137">
        <v>15</v>
      </c>
      <c r="E202" s="162" t="s">
        <v>268</v>
      </c>
      <c r="F202" s="162" t="s">
        <v>269</v>
      </c>
      <c r="G202" s="162" t="s">
        <v>270</v>
      </c>
      <c r="H202" s="162" t="s">
        <v>138</v>
      </c>
      <c r="I202" s="162" t="s">
        <v>271</v>
      </c>
      <c r="J202" s="162" t="s">
        <v>272</v>
      </c>
      <c r="K202" s="162" t="s">
        <v>273</v>
      </c>
      <c r="L202" s="162" t="s">
        <v>274</v>
      </c>
      <c r="M202" s="162" t="s">
        <v>275</v>
      </c>
      <c r="N202" s="162" t="s">
        <v>276</v>
      </c>
      <c r="O202" s="162" t="s">
        <v>277</v>
      </c>
      <c r="P202" s="162" t="s">
        <v>278</v>
      </c>
      <c r="Q202" s="139"/>
    </row>
    <row r="203" spans="1:17" s="144" customFormat="1" ht="15.5" x14ac:dyDescent="0.35">
      <c r="A203" s="140"/>
      <c r="B203" s="141"/>
      <c r="C203" s="141"/>
      <c r="D203" s="141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143"/>
    </row>
    <row r="204" spans="1:17" s="3" customFormat="1" ht="16" thickBot="1" x14ac:dyDescent="0.4">
      <c r="A204" s="145"/>
      <c r="B204" s="146"/>
      <c r="C204" s="146"/>
      <c r="D204" s="146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 spans="1:17" s="3" customFormat="1" ht="16" thickBot="1" x14ac:dyDescent="0.4">
      <c r="A205" s="32"/>
      <c r="B205" s="33"/>
      <c r="C205" s="33"/>
      <c r="D205" s="33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1:17" s="3" customFormat="1" ht="16" thickBot="1" x14ac:dyDescent="0.4">
      <c r="A206" s="5" t="s">
        <v>16</v>
      </c>
      <c r="B206" s="8" t="s">
        <v>17</v>
      </c>
      <c r="C206" s="8" t="s">
        <v>18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9">
        <v>23</v>
      </c>
      <c r="B207" s="6" t="s">
        <v>88</v>
      </c>
      <c r="C207" s="6" t="s">
        <v>42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4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3" customFormat="1" ht="16" thickBot="1" x14ac:dyDescent="0.4">
      <c r="A209" s="5" t="s">
        <v>7</v>
      </c>
      <c r="B209" s="8" t="s">
        <v>16</v>
      </c>
      <c r="C209" s="8" t="s">
        <v>21</v>
      </c>
      <c r="D209" s="8" t="s">
        <v>22</v>
      </c>
      <c r="E209" s="74" t="s">
        <v>23</v>
      </c>
      <c r="F209" s="74" t="s">
        <v>24</v>
      </c>
      <c r="G209" s="74" t="s">
        <v>25</v>
      </c>
      <c r="H209" s="74" t="s">
        <v>26</v>
      </c>
      <c r="I209" s="74" t="s">
        <v>27</v>
      </c>
      <c r="J209" s="74" t="s">
        <v>28</v>
      </c>
      <c r="K209" s="74" t="s">
        <v>29</v>
      </c>
      <c r="L209" s="74" t="s">
        <v>30</v>
      </c>
      <c r="M209" s="74" t="s">
        <v>31</v>
      </c>
      <c r="N209" s="74" t="s">
        <v>32</v>
      </c>
      <c r="O209" s="74" t="s">
        <v>33</v>
      </c>
      <c r="P209" s="74" t="s">
        <v>34</v>
      </c>
      <c r="Q209" s="13" t="s">
        <v>35</v>
      </c>
    </row>
    <row r="210" spans="1:17" s="3" customFormat="1" ht="16" thickBot="1" x14ac:dyDescent="0.4">
      <c r="A210" s="9">
        <v>67641</v>
      </c>
      <c r="B210" s="6">
        <v>23</v>
      </c>
      <c r="C210" s="6" t="s">
        <v>73</v>
      </c>
      <c r="D210" s="28">
        <v>3</v>
      </c>
      <c r="E210" s="75">
        <v>14.8</v>
      </c>
      <c r="F210" s="75">
        <v>14.3</v>
      </c>
      <c r="G210" s="75">
        <v>10.5</v>
      </c>
      <c r="H210" s="75">
        <v>7.5</v>
      </c>
      <c r="I210" s="75">
        <v>2.5</v>
      </c>
      <c r="J210" s="75">
        <v>0.4</v>
      </c>
      <c r="K210" s="75">
        <v>0.7</v>
      </c>
      <c r="L210" s="75">
        <v>1.1000000000000001</v>
      </c>
      <c r="M210" s="75">
        <v>4.3</v>
      </c>
      <c r="N210" s="75">
        <v>0.1</v>
      </c>
      <c r="O210" s="75">
        <v>12.5</v>
      </c>
      <c r="P210" s="75">
        <v>11.9</v>
      </c>
      <c r="Q210" s="76">
        <f>AVERAGE(E210:P210)</f>
        <v>6.7166666666666677</v>
      </c>
    </row>
    <row r="211" spans="1:17" s="3" customFormat="1" ht="16" thickBot="1" x14ac:dyDescent="0.4">
      <c r="A211" s="9">
        <v>67641</v>
      </c>
      <c r="B211" s="6">
        <v>23</v>
      </c>
      <c r="C211" s="6" t="s">
        <v>74</v>
      </c>
      <c r="D211" s="137">
        <v>16</v>
      </c>
      <c r="E211" s="163" t="s">
        <v>255</v>
      </c>
      <c r="F211" s="163" t="s">
        <v>279</v>
      </c>
      <c r="G211" s="163" t="s">
        <v>274</v>
      </c>
      <c r="H211" s="163" t="s">
        <v>280</v>
      </c>
      <c r="I211" s="163" t="s">
        <v>110</v>
      </c>
      <c r="J211" s="163" t="s">
        <v>281</v>
      </c>
      <c r="K211" s="163" t="s">
        <v>250</v>
      </c>
      <c r="L211" s="163" t="s">
        <v>282</v>
      </c>
      <c r="M211" s="163" t="s">
        <v>283</v>
      </c>
      <c r="N211" s="163" t="s">
        <v>284</v>
      </c>
      <c r="O211" s="163" t="s">
        <v>285</v>
      </c>
      <c r="P211" s="163" t="s">
        <v>286</v>
      </c>
      <c r="Q211" s="139"/>
    </row>
    <row r="212" spans="1:17" s="3" customFormat="1" ht="16" thickBot="1" x14ac:dyDescent="0.4">
      <c r="A212" s="9"/>
      <c r="B212" s="6"/>
      <c r="C212" s="28"/>
      <c r="D212" s="141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143"/>
    </row>
    <row r="213" spans="1:17" s="3" customFormat="1" ht="16" thickBot="1" x14ac:dyDescent="0.4">
      <c r="A213" s="9"/>
      <c r="B213" s="6"/>
      <c r="C213" s="6"/>
      <c r="D213" s="146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</row>
    <row r="214" spans="1:17" s="3" customFormat="1" ht="16" thickBot="1" x14ac:dyDescent="0.4">
      <c r="A214" s="32"/>
      <c r="B214" s="33"/>
      <c r="C214" s="33"/>
      <c r="D214" s="33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1:17" s="3" customFormat="1" ht="16" thickBot="1" x14ac:dyDescent="0.4">
      <c r="A215" s="5" t="s">
        <v>16</v>
      </c>
      <c r="B215" s="8" t="s">
        <v>17</v>
      </c>
      <c r="C215" s="8" t="s">
        <v>18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9">
        <v>24</v>
      </c>
      <c r="B216" s="6" t="s">
        <v>100</v>
      </c>
      <c r="C216" s="6" t="s">
        <v>20</v>
      </c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4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s="3" customFormat="1" ht="16" thickBot="1" x14ac:dyDescent="0.4">
      <c r="A218" s="5" t="s">
        <v>7</v>
      </c>
      <c r="B218" s="8" t="s">
        <v>16</v>
      </c>
      <c r="C218" s="8" t="s">
        <v>21</v>
      </c>
      <c r="D218" s="8" t="s">
        <v>22</v>
      </c>
      <c r="E218" s="13" t="s">
        <v>23</v>
      </c>
      <c r="F218" s="13" t="s">
        <v>24</v>
      </c>
      <c r="G218" s="13" t="s">
        <v>25</v>
      </c>
      <c r="H218" s="13" t="s">
        <v>26</v>
      </c>
      <c r="I218" s="13" t="s">
        <v>27</v>
      </c>
      <c r="J218" s="13" t="s">
        <v>28</v>
      </c>
      <c r="K218" s="13" t="s">
        <v>29</v>
      </c>
      <c r="L218" s="13" t="s">
        <v>30</v>
      </c>
      <c r="M218" s="13" t="s">
        <v>31</v>
      </c>
      <c r="N218" s="13" t="s">
        <v>32</v>
      </c>
      <c r="O218" s="13" t="s">
        <v>33</v>
      </c>
      <c r="P218" s="13" t="s">
        <v>34</v>
      </c>
      <c r="Q218" s="13" t="s">
        <v>35</v>
      </c>
    </row>
    <row r="219" spans="1:17" s="3" customFormat="1" ht="16" thickBot="1" x14ac:dyDescent="0.4">
      <c r="A219" s="9">
        <v>67641</v>
      </c>
      <c r="B219" s="6">
        <v>24</v>
      </c>
      <c r="C219" s="6" t="s">
        <v>70</v>
      </c>
      <c r="D219" s="6">
        <v>2</v>
      </c>
      <c r="E219" s="80">
        <v>77</v>
      </c>
      <c r="F219" s="80">
        <v>102</v>
      </c>
      <c r="G219" s="80">
        <v>68</v>
      </c>
      <c r="H219" s="80">
        <v>62</v>
      </c>
      <c r="I219" s="80">
        <v>15</v>
      </c>
      <c r="J219" s="80">
        <v>1</v>
      </c>
      <c r="K219" s="3">
        <v>4</v>
      </c>
      <c r="L219" s="3">
        <v>0</v>
      </c>
      <c r="M219" s="3">
        <v>65</v>
      </c>
      <c r="N219" s="14">
        <v>32</v>
      </c>
      <c r="O219" s="14">
        <v>82</v>
      </c>
      <c r="P219" s="14">
        <v>80</v>
      </c>
      <c r="Q219" s="14">
        <v>77</v>
      </c>
    </row>
    <row r="220" spans="1:17" s="3" customFormat="1" ht="16" thickBot="1" x14ac:dyDescent="0.4">
      <c r="A220" s="9">
        <v>67641</v>
      </c>
      <c r="B220" s="6">
        <v>24</v>
      </c>
      <c r="C220" s="6" t="s">
        <v>71</v>
      </c>
      <c r="D220" s="6">
        <v>15</v>
      </c>
      <c r="E220" s="81" t="s">
        <v>236</v>
      </c>
      <c r="F220" s="81" t="s">
        <v>287</v>
      </c>
      <c r="G220" s="81" t="s">
        <v>288</v>
      </c>
      <c r="H220" s="81" t="s">
        <v>289</v>
      </c>
      <c r="I220" s="81" t="s">
        <v>290</v>
      </c>
      <c r="J220" s="81" t="s">
        <v>291</v>
      </c>
      <c r="K220" s="81" t="s">
        <v>292</v>
      </c>
      <c r="L220" s="81" t="s">
        <v>261</v>
      </c>
      <c r="M220" s="81" t="s">
        <v>293</v>
      </c>
      <c r="N220" s="81" t="s">
        <v>294</v>
      </c>
      <c r="O220" s="81" t="s">
        <v>275</v>
      </c>
      <c r="P220" s="81" t="s">
        <v>295</v>
      </c>
      <c r="Q220" s="14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3" customFormat="1" ht="16" thickBot="1" x14ac:dyDescent="0.4">
      <c r="A222" s="9"/>
      <c r="B222" s="6"/>
      <c r="C222" s="6"/>
      <c r="D222" s="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 s="3" customFormat="1" ht="15.5" x14ac:dyDescent="0.35">
      <c r="A223" s="32"/>
      <c r="B223" s="33"/>
      <c r="C223" s="33"/>
      <c r="D223" s="33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workbookViewId="0">
      <selection activeCell="D13" sqref="D13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498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67743</v>
      </c>
      <c r="B10" s="48" t="s">
        <v>330</v>
      </c>
      <c r="C10" s="48" t="s">
        <v>331</v>
      </c>
      <c r="D10" s="87" t="s">
        <v>719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67743</v>
      </c>
      <c r="B23" s="48">
        <v>1</v>
      </c>
      <c r="C23" s="48" t="s">
        <v>36</v>
      </c>
      <c r="D23" s="48">
        <v>4</v>
      </c>
      <c r="E23" s="51">
        <v>175.24137931034485</v>
      </c>
      <c r="F23" s="51">
        <v>133.2103448275862</v>
      </c>
      <c r="G23" s="51">
        <v>83.306896551724122</v>
      </c>
      <c r="H23" s="51">
        <v>19.472413793103446</v>
      </c>
      <c r="I23" s="51">
        <v>2.3862068965517236</v>
      </c>
      <c r="J23" s="55">
        <v>0.23448275862068965</v>
      </c>
      <c r="K23" s="51">
        <v>5.5172413793103454E-2</v>
      </c>
      <c r="L23" s="51">
        <v>0.26206896551724135</v>
      </c>
      <c r="M23" s="51">
        <v>1.4448275862068964</v>
      </c>
      <c r="N23" s="51">
        <v>11.106896551724137</v>
      </c>
      <c r="O23" s="51">
        <v>77.717241379310352</v>
      </c>
      <c r="P23" s="51">
        <v>141.90689655172412</v>
      </c>
      <c r="Q23" s="51">
        <f>SUM(E23:P23)</f>
        <v>646.34482758620675</v>
      </c>
    </row>
    <row r="24" spans="1:17" s="46" customFormat="1" ht="16" thickBot="1" x14ac:dyDescent="0.4">
      <c r="A24" s="47">
        <v>67743</v>
      </c>
      <c r="B24" s="48">
        <v>1</v>
      </c>
      <c r="C24" s="48" t="s">
        <v>37</v>
      </c>
      <c r="D24" s="48">
        <v>98</v>
      </c>
      <c r="E24" s="51">
        <v>30</v>
      </c>
      <c r="F24" s="51">
        <v>30</v>
      </c>
      <c r="G24" s="51">
        <v>30</v>
      </c>
      <c r="H24" s="51">
        <v>30</v>
      </c>
      <c r="I24" s="51">
        <v>30</v>
      </c>
      <c r="J24" s="51">
        <v>30</v>
      </c>
      <c r="K24" s="51">
        <v>30</v>
      </c>
      <c r="L24" s="51">
        <v>30</v>
      </c>
      <c r="M24" s="51">
        <v>30</v>
      </c>
      <c r="N24" s="51">
        <v>30</v>
      </c>
      <c r="O24" s="51">
        <v>30</v>
      </c>
      <c r="P24" s="51">
        <v>30</v>
      </c>
      <c r="Q24" s="51">
        <v>30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67743</v>
      </c>
      <c r="B32" s="48">
        <v>2</v>
      </c>
      <c r="C32" s="48" t="s">
        <v>40</v>
      </c>
      <c r="D32" s="48">
        <v>5</v>
      </c>
      <c r="E32" s="51">
        <v>29</v>
      </c>
      <c r="F32" s="51">
        <v>29</v>
      </c>
      <c r="G32" s="51">
        <v>27</v>
      </c>
      <c r="H32" s="51">
        <v>18</v>
      </c>
      <c r="I32" s="51">
        <v>7</v>
      </c>
      <c r="J32" s="51">
        <v>1</v>
      </c>
      <c r="K32" s="51">
        <v>1</v>
      </c>
      <c r="L32" s="51">
        <v>1</v>
      </c>
      <c r="M32" s="51">
        <v>3</v>
      </c>
      <c r="N32" s="51">
        <v>17</v>
      </c>
      <c r="O32" s="51">
        <v>29</v>
      </c>
      <c r="P32" s="51">
        <v>29</v>
      </c>
      <c r="Q32" s="51">
        <f>SUM(E32:P32)</f>
        <v>191</v>
      </c>
    </row>
    <row r="33" spans="1:18" s="46" customFormat="1" ht="16" thickBot="1" x14ac:dyDescent="0.4">
      <c r="A33" s="47">
        <v>67743</v>
      </c>
      <c r="B33" s="48">
        <v>2</v>
      </c>
      <c r="C33" s="48" t="s">
        <v>37</v>
      </c>
      <c r="D33" s="48">
        <v>98</v>
      </c>
      <c r="E33" s="51">
        <v>30</v>
      </c>
      <c r="F33" s="51">
        <v>30</v>
      </c>
      <c r="G33" s="51">
        <v>30</v>
      </c>
      <c r="H33" s="51">
        <v>30</v>
      </c>
      <c r="I33" s="51">
        <v>30</v>
      </c>
      <c r="J33" s="51">
        <v>30</v>
      </c>
      <c r="K33" s="51">
        <v>30</v>
      </c>
      <c r="L33" s="51">
        <v>30</v>
      </c>
      <c r="M33" s="51">
        <v>30</v>
      </c>
      <c r="N33" s="51">
        <v>30</v>
      </c>
      <c r="O33" s="51">
        <v>30</v>
      </c>
      <c r="P33" s="51">
        <v>30</v>
      </c>
      <c r="Q33" s="51">
        <v>30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67743</v>
      </c>
      <c r="B41" s="48">
        <v>3</v>
      </c>
      <c r="C41" s="48" t="s">
        <v>43</v>
      </c>
      <c r="D41" s="48">
        <v>1</v>
      </c>
      <c r="E41" s="174">
        <v>30.9</v>
      </c>
      <c r="F41" s="174">
        <v>30.7</v>
      </c>
      <c r="G41" s="174">
        <v>31.1</v>
      </c>
      <c r="H41" s="174">
        <v>30.6</v>
      </c>
      <c r="I41" s="174">
        <v>29</v>
      </c>
      <c r="J41" s="174">
        <v>26.5</v>
      </c>
      <c r="K41" s="174">
        <v>26.1</v>
      </c>
      <c r="L41" s="174">
        <v>29.8</v>
      </c>
      <c r="M41" s="174">
        <v>33.6</v>
      </c>
      <c r="N41" s="174">
        <v>35.6</v>
      </c>
      <c r="O41" s="174">
        <v>33.9</v>
      </c>
      <c r="P41" s="174">
        <v>31.5</v>
      </c>
      <c r="Q41" s="51">
        <f>AVERAGE(E41:P41)</f>
        <v>30.775000000000002</v>
      </c>
    </row>
    <row r="42" spans="1:18" s="46" customFormat="1" ht="16" thickBot="1" x14ac:dyDescent="0.4">
      <c r="A42" s="47">
        <v>67743</v>
      </c>
      <c r="B42" s="48">
        <v>3</v>
      </c>
      <c r="C42" s="48" t="s">
        <v>37</v>
      </c>
      <c r="D42" s="48">
        <v>98</v>
      </c>
      <c r="E42" s="51">
        <v>28</v>
      </c>
      <c r="F42" s="51">
        <v>28</v>
      </c>
      <c r="G42" s="51">
        <v>27</v>
      </c>
      <c r="H42" s="51">
        <v>27</v>
      </c>
      <c r="I42" s="51">
        <v>27</v>
      </c>
      <c r="J42" s="51">
        <v>26</v>
      </c>
      <c r="K42" s="51">
        <v>27</v>
      </c>
      <c r="L42" s="51">
        <v>27</v>
      </c>
      <c r="M42" s="51">
        <v>27</v>
      </c>
      <c r="N42" s="51">
        <v>28</v>
      </c>
      <c r="O42" s="51">
        <v>26</v>
      </c>
      <c r="P42" s="55">
        <v>26</v>
      </c>
      <c r="Q42" s="51">
        <f>AVERAGE(E42:O42)</f>
        <v>27.09090909090909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67743</v>
      </c>
      <c r="B50" s="48">
        <v>4</v>
      </c>
      <c r="C50" s="48" t="s">
        <v>43</v>
      </c>
      <c r="D50" s="68">
        <v>1</v>
      </c>
      <c r="E50" s="66">
        <v>19.399999999999999</v>
      </c>
      <c r="F50" s="66">
        <v>19</v>
      </c>
      <c r="G50" s="66">
        <v>18</v>
      </c>
      <c r="H50" s="66">
        <v>15.1</v>
      </c>
      <c r="I50" s="66">
        <v>11.1</v>
      </c>
      <c r="J50" s="66">
        <v>8.1999999999999993</v>
      </c>
      <c r="K50" s="66">
        <v>7.6</v>
      </c>
      <c r="L50" s="66">
        <v>10.9</v>
      </c>
      <c r="M50" s="66">
        <v>15.4</v>
      </c>
      <c r="N50" s="66">
        <v>19.2</v>
      </c>
      <c r="O50" s="66">
        <v>20</v>
      </c>
      <c r="P50" s="66">
        <v>19.600000000000001</v>
      </c>
      <c r="Q50" s="164">
        <f>AVERAGE(E50:P50)</f>
        <v>15.291666666666666</v>
      </c>
    </row>
    <row r="51" spans="1:17" s="46" customFormat="1" ht="16" thickBot="1" x14ac:dyDescent="0.4">
      <c r="A51" s="47">
        <v>67743</v>
      </c>
      <c r="B51" s="48">
        <v>4</v>
      </c>
      <c r="C51" s="48" t="s">
        <v>37</v>
      </c>
      <c r="D51" s="68">
        <v>98</v>
      </c>
      <c r="E51" s="117">
        <v>28</v>
      </c>
      <c r="F51" s="117">
        <v>28</v>
      </c>
      <c r="G51" s="117">
        <v>27</v>
      </c>
      <c r="H51" s="117">
        <v>27</v>
      </c>
      <c r="I51" s="117">
        <v>27</v>
      </c>
      <c r="J51" s="117">
        <v>26</v>
      </c>
      <c r="K51" s="117">
        <v>27</v>
      </c>
      <c r="L51" s="117">
        <v>27</v>
      </c>
      <c r="M51" s="117">
        <v>27</v>
      </c>
      <c r="N51" s="117">
        <v>28</v>
      </c>
      <c r="O51" s="117">
        <v>26</v>
      </c>
      <c r="P51" s="117">
        <v>26</v>
      </c>
      <c r="Q51" s="164">
        <f>AVERAGE(E51:P51)</f>
        <v>27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22" customFormat="1" ht="16" thickBot="1" x14ac:dyDescent="0.4">
      <c r="A54" s="19"/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7" s="3" customFormat="1" ht="16" thickBot="1" x14ac:dyDescent="0.4">
      <c r="A59" s="9">
        <v>67743</v>
      </c>
      <c r="B59" s="6">
        <v>5</v>
      </c>
      <c r="C59" s="6" t="s">
        <v>43</v>
      </c>
      <c r="D59" s="6">
        <v>1</v>
      </c>
      <c r="E59" s="14">
        <f>(E50+E41)/2</f>
        <v>25.15</v>
      </c>
      <c r="F59" s="14">
        <f t="shared" ref="F59:P59" si="0">(F50+F41)/2</f>
        <v>24.85</v>
      </c>
      <c r="G59" s="14">
        <f t="shared" si="0"/>
        <v>24.55</v>
      </c>
      <c r="H59" s="14">
        <f t="shared" si="0"/>
        <v>22.85</v>
      </c>
      <c r="I59" s="14">
        <f t="shared" si="0"/>
        <v>20.05</v>
      </c>
      <c r="J59" s="14">
        <f t="shared" si="0"/>
        <v>17.350000000000001</v>
      </c>
      <c r="K59" s="14">
        <f t="shared" si="0"/>
        <v>16.850000000000001</v>
      </c>
      <c r="L59" s="14">
        <f t="shared" si="0"/>
        <v>20.350000000000001</v>
      </c>
      <c r="M59" s="14">
        <f t="shared" si="0"/>
        <v>24.5</v>
      </c>
      <c r="N59" s="14">
        <f t="shared" si="0"/>
        <v>27.4</v>
      </c>
      <c r="O59" s="14">
        <f t="shared" si="0"/>
        <v>26.95</v>
      </c>
      <c r="P59" s="14">
        <f t="shared" si="0"/>
        <v>25.55</v>
      </c>
      <c r="Q59" s="14">
        <f>AVERAGE(E59:P59)</f>
        <v>23.033333333333331</v>
      </c>
    </row>
    <row r="60" spans="1:17" s="3" customFormat="1" ht="16" thickBot="1" x14ac:dyDescent="0.4">
      <c r="A60" s="9">
        <v>67743</v>
      </c>
      <c r="B60" s="6">
        <v>5</v>
      </c>
      <c r="C60" s="6" t="s">
        <v>37</v>
      </c>
      <c r="D60" s="6">
        <v>98</v>
      </c>
      <c r="E60" s="14">
        <v>28</v>
      </c>
      <c r="F60" s="14">
        <v>28</v>
      </c>
      <c r="G60" s="14">
        <v>27</v>
      </c>
      <c r="H60" s="14">
        <v>27</v>
      </c>
      <c r="I60" s="14">
        <v>27</v>
      </c>
      <c r="J60" s="14">
        <v>26</v>
      </c>
      <c r="K60" s="14">
        <v>27</v>
      </c>
      <c r="L60" s="14">
        <v>27</v>
      </c>
      <c r="M60" s="14">
        <v>27</v>
      </c>
      <c r="N60" s="14">
        <v>28</v>
      </c>
      <c r="O60" s="14">
        <v>26</v>
      </c>
      <c r="P60" s="15">
        <v>26</v>
      </c>
      <c r="Q60" s="14">
        <f>AVERAGE(E60:P60)</f>
        <v>27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107" customFormat="1" ht="15.5" x14ac:dyDescent="0.35">
      <c r="A63" s="113"/>
      <c r="B63" s="111"/>
      <c r="C63" s="111"/>
      <c r="D63" s="111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</row>
    <row r="64" spans="1:17" s="107" customFormat="1" ht="15.5" x14ac:dyDescent="0.35">
      <c r="A64" s="113"/>
      <c r="B64" s="111"/>
      <c r="C64" s="111"/>
      <c r="D64" s="111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67743</v>
      </c>
      <c r="B70" s="48">
        <v>11</v>
      </c>
      <c r="C70" s="48" t="s">
        <v>47</v>
      </c>
      <c r="D70" s="48">
        <v>6</v>
      </c>
      <c r="E70" s="51">
        <v>28.4</v>
      </c>
      <c r="F70" s="51">
        <v>13.100000000000001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2.5</v>
      </c>
      <c r="P70" s="51">
        <v>5.6000000000000005</v>
      </c>
      <c r="Q70" s="52">
        <v>326.8</v>
      </c>
    </row>
    <row r="71" spans="1:17" s="46" customFormat="1" ht="16" thickBot="1" x14ac:dyDescent="0.4">
      <c r="A71" s="47">
        <v>67743</v>
      </c>
      <c r="B71" s="48">
        <v>11</v>
      </c>
      <c r="C71" s="48" t="s">
        <v>48</v>
      </c>
      <c r="D71" s="48">
        <v>7</v>
      </c>
      <c r="E71" s="51">
        <v>80.900000000000006</v>
      </c>
      <c r="F71" s="51">
        <v>66.260000000000005</v>
      </c>
      <c r="G71" s="51">
        <v>31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28.16</v>
      </c>
      <c r="P71" s="51">
        <v>86.98</v>
      </c>
      <c r="Q71" s="52">
        <v>493.34</v>
      </c>
    </row>
    <row r="72" spans="1:17" s="46" customFormat="1" ht="16" thickBot="1" x14ac:dyDescent="0.4">
      <c r="A72" s="47">
        <v>67743</v>
      </c>
      <c r="B72" s="48">
        <v>11</v>
      </c>
      <c r="C72" s="48" t="s">
        <v>49</v>
      </c>
      <c r="D72" s="48">
        <v>8</v>
      </c>
      <c r="E72" s="51">
        <v>156.04</v>
      </c>
      <c r="F72" s="51">
        <v>83.4</v>
      </c>
      <c r="G72" s="51">
        <v>45.240000000000016</v>
      </c>
      <c r="H72" s="55">
        <v>2.1000000000000028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0.48000000000000198</v>
      </c>
      <c r="O72" s="51">
        <v>61.780000000000008</v>
      </c>
      <c r="P72" s="51">
        <v>117.22</v>
      </c>
      <c r="Q72" s="52">
        <v>590.26</v>
      </c>
    </row>
    <row r="73" spans="1:17" s="46" customFormat="1" ht="16" thickBot="1" x14ac:dyDescent="0.4">
      <c r="A73" s="47">
        <v>67743</v>
      </c>
      <c r="B73" s="48">
        <v>11</v>
      </c>
      <c r="C73" s="48" t="s">
        <v>50</v>
      </c>
      <c r="D73" s="48">
        <v>9</v>
      </c>
      <c r="E73" s="51">
        <v>184.6</v>
      </c>
      <c r="F73" s="51">
        <v>124.12</v>
      </c>
      <c r="G73" s="51">
        <v>91.26</v>
      </c>
      <c r="H73" s="51">
        <v>8.84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8.5000000000000018</v>
      </c>
      <c r="O73" s="55">
        <v>77.7</v>
      </c>
      <c r="P73" s="51">
        <v>152.70000000000002</v>
      </c>
      <c r="Q73" s="52">
        <v>659.26</v>
      </c>
    </row>
    <row r="74" spans="1:17" s="46" customFormat="1" ht="16" thickBot="1" x14ac:dyDescent="0.4">
      <c r="A74" s="47">
        <v>67743</v>
      </c>
      <c r="B74" s="48">
        <v>11</v>
      </c>
      <c r="C74" s="48" t="s">
        <v>51</v>
      </c>
      <c r="D74" s="48">
        <v>10</v>
      </c>
      <c r="E74" s="51">
        <v>214.28</v>
      </c>
      <c r="F74" s="51">
        <v>184.24</v>
      </c>
      <c r="G74" s="51">
        <v>140.00000000000003</v>
      </c>
      <c r="H74" s="51">
        <v>23.300000000000004</v>
      </c>
      <c r="I74" s="51">
        <v>3.4000000000000075</v>
      </c>
      <c r="J74" s="51">
        <v>0</v>
      </c>
      <c r="K74" s="51">
        <v>0</v>
      </c>
      <c r="L74" s="51">
        <v>0</v>
      </c>
      <c r="M74" s="51">
        <v>0</v>
      </c>
      <c r="N74" s="51">
        <v>17.18000000000001</v>
      </c>
      <c r="O74" s="51">
        <v>112.68</v>
      </c>
      <c r="P74" s="51">
        <v>177.36</v>
      </c>
      <c r="Q74" s="52">
        <v>763.86</v>
      </c>
    </row>
    <row r="75" spans="1:17" s="46" customFormat="1" ht="16" thickBot="1" x14ac:dyDescent="0.4">
      <c r="A75" s="47">
        <v>67743</v>
      </c>
      <c r="B75" s="48">
        <v>11</v>
      </c>
      <c r="C75" s="48" t="s">
        <v>52</v>
      </c>
      <c r="D75" s="48">
        <v>11</v>
      </c>
      <c r="E75" s="157">
        <v>523.6</v>
      </c>
      <c r="F75" s="157">
        <v>538.9</v>
      </c>
      <c r="G75" s="157">
        <v>260.90000000000003</v>
      </c>
      <c r="H75" s="157">
        <v>143.30000000000001</v>
      </c>
      <c r="I75" s="157">
        <v>19.899999999999999</v>
      </c>
      <c r="J75" s="157">
        <v>6.3</v>
      </c>
      <c r="K75" s="157">
        <v>1.6</v>
      </c>
      <c r="L75" s="157">
        <v>7.6</v>
      </c>
      <c r="M75" s="157">
        <v>30.3</v>
      </c>
      <c r="N75" s="157">
        <v>92.600000000000009</v>
      </c>
      <c r="O75" s="157">
        <v>237.5</v>
      </c>
      <c r="P75" s="157">
        <v>324.60000000000002</v>
      </c>
      <c r="Q75" s="158">
        <v>1096.8</v>
      </c>
    </row>
    <row r="76" spans="1:17" s="46" customFormat="1" ht="16" thickBot="1" x14ac:dyDescent="0.4">
      <c r="A76" s="47">
        <v>67743</v>
      </c>
      <c r="B76" s="48">
        <v>11</v>
      </c>
      <c r="C76" s="48" t="s">
        <v>37</v>
      </c>
      <c r="D76" s="68">
        <v>98</v>
      </c>
      <c r="E76" s="117">
        <v>29</v>
      </c>
      <c r="F76" s="117">
        <v>29</v>
      </c>
      <c r="G76" s="117">
        <v>29</v>
      </c>
      <c r="H76" s="117">
        <v>29</v>
      </c>
      <c r="I76" s="117">
        <v>29</v>
      </c>
      <c r="J76" s="117">
        <v>29</v>
      </c>
      <c r="K76" s="117">
        <v>29</v>
      </c>
      <c r="L76" s="117">
        <v>29</v>
      </c>
      <c r="M76" s="117">
        <v>29</v>
      </c>
      <c r="N76" s="117">
        <v>29</v>
      </c>
      <c r="O76" s="117">
        <v>29</v>
      </c>
      <c r="P76" s="117">
        <v>29</v>
      </c>
      <c r="Q76" s="117">
        <v>29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67743</v>
      </c>
      <c r="B82" s="48">
        <v>12</v>
      </c>
      <c r="C82" s="48" t="s">
        <v>39</v>
      </c>
      <c r="D82" s="48">
        <v>5</v>
      </c>
      <c r="E82" s="106">
        <v>24</v>
      </c>
      <c r="F82" s="106">
        <v>24</v>
      </c>
      <c r="G82" s="106">
        <v>24</v>
      </c>
      <c r="H82" s="106">
        <v>24</v>
      </c>
      <c r="I82" s="106">
        <v>24</v>
      </c>
      <c r="J82" s="106">
        <v>23</v>
      </c>
      <c r="K82" s="106">
        <v>22</v>
      </c>
      <c r="L82" s="106">
        <v>24</v>
      </c>
      <c r="M82" s="106">
        <v>23</v>
      </c>
      <c r="N82" s="106">
        <v>24</v>
      </c>
      <c r="O82" s="106">
        <v>23</v>
      </c>
      <c r="P82" s="106">
        <v>22</v>
      </c>
      <c r="Q82" s="106">
        <f>AVERAGE(E82:P82)</f>
        <v>23.416666666666668</v>
      </c>
    </row>
    <row r="83" spans="1:17" s="46" customFormat="1" ht="16" thickBot="1" x14ac:dyDescent="0.4">
      <c r="A83" s="47">
        <v>67743</v>
      </c>
      <c r="B83" s="48">
        <v>12</v>
      </c>
      <c r="C83" s="48" t="s">
        <v>37</v>
      </c>
      <c r="D83" s="48">
        <v>98</v>
      </c>
      <c r="E83" s="51">
        <v>30</v>
      </c>
      <c r="F83" s="51">
        <v>30</v>
      </c>
      <c r="G83" s="51">
        <v>30</v>
      </c>
      <c r="H83" s="51">
        <v>29</v>
      </c>
      <c r="I83" s="51">
        <v>28</v>
      </c>
      <c r="J83" s="51">
        <v>27</v>
      </c>
      <c r="K83" s="51">
        <v>29</v>
      </c>
      <c r="L83" s="51">
        <v>30</v>
      </c>
      <c r="M83" s="51">
        <v>29</v>
      </c>
      <c r="N83" s="51">
        <v>30</v>
      </c>
      <c r="O83" s="51">
        <v>29</v>
      </c>
      <c r="P83" s="51">
        <v>28</v>
      </c>
      <c r="Q83" s="106">
        <v>29.083333333333332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67743</v>
      </c>
      <c r="B91" s="48">
        <v>12</v>
      </c>
      <c r="C91" s="48" t="s">
        <v>39</v>
      </c>
      <c r="D91" s="48">
        <v>5</v>
      </c>
      <c r="E91" s="159">
        <v>21</v>
      </c>
      <c r="F91" s="159">
        <v>19</v>
      </c>
      <c r="G91" s="159">
        <v>21</v>
      </c>
      <c r="H91" s="159">
        <v>17</v>
      </c>
      <c r="I91" s="159">
        <v>3</v>
      </c>
      <c r="J91" s="159">
        <v>0</v>
      </c>
      <c r="K91" s="159">
        <v>0</v>
      </c>
      <c r="L91" s="159">
        <v>10</v>
      </c>
      <c r="M91" s="159">
        <v>27</v>
      </c>
      <c r="N91" s="159">
        <v>28</v>
      </c>
      <c r="O91" s="159">
        <v>27</v>
      </c>
      <c r="P91" s="159">
        <v>21</v>
      </c>
      <c r="Q91" s="51">
        <f>AVERAGE(E91:P91)</f>
        <v>16.166666666666668</v>
      </c>
    </row>
    <row r="92" spans="1:17" s="46" customFormat="1" ht="16" thickBot="1" x14ac:dyDescent="0.4">
      <c r="A92" s="47">
        <v>67743</v>
      </c>
      <c r="B92" s="48">
        <v>12</v>
      </c>
      <c r="C92" s="48" t="s">
        <v>37</v>
      </c>
      <c r="D92" s="48">
        <v>98</v>
      </c>
      <c r="E92" s="160">
        <v>30</v>
      </c>
      <c r="F92" s="160">
        <v>30</v>
      </c>
      <c r="G92" s="160">
        <v>30</v>
      </c>
      <c r="H92" s="160">
        <v>29</v>
      </c>
      <c r="I92" s="160">
        <v>28</v>
      </c>
      <c r="J92" s="160">
        <v>27</v>
      </c>
      <c r="K92" s="160">
        <v>29</v>
      </c>
      <c r="L92" s="160">
        <v>30</v>
      </c>
      <c r="M92" s="160">
        <v>29</v>
      </c>
      <c r="N92" s="160">
        <v>30</v>
      </c>
      <c r="O92" s="160">
        <v>29</v>
      </c>
      <c r="P92" s="160">
        <v>28</v>
      </c>
      <c r="Q92" s="106">
        <v>29.083333333333332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67743</v>
      </c>
      <c r="B100" s="48">
        <v>12</v>
      </c>
      <c r="C100" s="48" t="s">
        <v>39</v>
      </c>
      <c r="D100" s="48">
        <v>5</v>
      </c>
      <c r="E100" s="159">
        <v>0</v>
      </c>
      <c r="F100" s="159">
        <v>1</v>
      </c>
      <c r="G100" s="159">
        <v>1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1</v>
      </c>
      <c r="N100" s="159">
        <v>18</v>
      </c>
      <c r="O100" s="159">
        <v>3</v>
      </c>
      <c r="P100" s="159">
        <v>0</v>
      </c>
      <c r="Q100" s="51">
        <f>AVERAGE(E100:P100)</f>
        <v>2</v>
      </c>
    </row>
    <row r="101" spans="1:17" s="46" customFormat="1" ht="16" thickBot="1" x14ac:dyDescent="0.4">
      <c r="A101" s="47">
        <v>67743</v>
      </c>
      <c r="B101" s="48">
        <v>12</v>
      </c>
      <c r="C101" s="48" t="s">
        <v>37</v>
      </c>
      <c r="D101" s="48">
        <v>98</v>
      </c>
      <c r="E101" s="106">
        <v>30</v>
      </c>
      <c r="F101" s="106">
        <v>30</v>
      </c>
      <c r="G101" s="106">
        <v>30</v>
      </c>
      <c r="H101" s="106">
        <v>29</v>
      </c>
      <c r="I101" s="106">
        <v>28</v>
      </c>
      <c r="J101" s="106">
        <v>27</v>
      </c>
      <c r="K101" s="106">
        <v>29</v>
      </c>
      <c r="L101" s="106">
        <v>30</v>
      </c>
      <c r="M101" s="106">
        <v>29</v>
      </c>
      <c r="N101" s="106">
        <v>30</v>
      </c>
      <c r="O101" s="106">
        <v>29</v>
      </c>
      <c r="P101" s="106">
        <v>28</v>
      </c>
      <c r="Q101" s="51">
        <v>29.083333333333332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67743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1</v>
      </c>
      <c r="N109" s="52">
        <v>1</v>
      </c>
      <c r="O109" s="52">
        <v>1</v>
      </c>
      <c r="P109" s="52">
        <v>0</v>
      </c>
      <c r="Q109" s="52">
        <f>AVERAGE(E109:P109)</f>
        <v>0.25</v>
      </c>
    </row>
    <row r="110" spans="1:17" s="46" customFormat="1" ht="16" thickBot="1" x14ac:dyDescent="0.4">
      <c r="A110" s="47">
        <v>67743</v>
      </c>
      <c r="B110" s="48">
        <v>12</v>
      </c>
      <c r="C110" s="48" t="s">
        <v>37</v>
      </c>
      <c r="D110" s="48">
        <v>98</v>
      </c>
      <c r="E110" s="106">
        <v>30</v>
      </c>
      <c r="F110" s="106">
        <v>30</v>
      </c>
      <c r="G110" s="106">
        <v>30</v>
      </c>
      <c r="H110" s="106">
        <v>29</v>
      </c>
      <c r="I110" s="106">
        <v>28</v>
      </c>
      <c r="J110" s="106">
        <v>27</v>
      </c>
      <c r="K110" s="106">
        <v>29</v>
      </c>
      <c r="L110" s="106">
        <v>30</v>
      </c>
      <c r="M110" s="106">
        <v>29</v>
      </c>
      <c r="N110" s="106">
        <v>30</v>
      </c>
      <c r="O110" s="106">
        <v>29</v>
      </c>
      <c r="P110" s="106">
        <v>28</v>
      </c>
      <c r="Q110" s="51">
        <v>29.083333333333332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67743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0</v>
      </c>
    </row>
    <row r="119" spans="1:17" s="46" customFormat="1" ht="16" thickBot="1" x14ac:dyDescent="0.4">
      <c r="A119" s="47">
        <v>67743</v>
      </c>
      <c r="B119" s="48">
        <v>14</v>
      </c>
      <c r="C119" s="48" t="s">
        <v>37</v>
      </c>
      <c r="D119" s="48">
        <v>98</v>
      </c>
      <c r="E119" s="106">
        <v>30</v>
      </c>
      <c r="F119" s="106">
        <v>30</v>
      </c>
      <c r="G119" s="106">
        <v>30</v>
      </c>
      <c r="H119" s="106">
        <v>29</v>
      </c>
      <c r="I119" s="106">
        <v>28</v>
      </c>
      <c r="J119" s="106">
        <v>27</v>
      </c>
      <c r="K119" s="106">
        <v>29</v>
      </c>
      <c r="L119" s="106">
        <v>30</v>
      </c>
      <c r="M119" s="106">
        <v>29</v>
      </c>
      <c r="N119" s="106">
        <v>30</v>
      </c>
      <c r="O119" s="106">
        <v>29</v>
      </c>
      <c r="P119" s="106">
        <v>28</v>
      </c>
      <c r="Q119" s="51">
        <v>29.083333333333332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67743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67743</v>
      </c>
      <c r="B128" s="48">
        <v>15</v>
      </c>
      <c r="C128" s="48" t="s">
        <v>37</v>
      </c>
      <c r="D128" s="48">
        <v>98</v>
      </c>
      <c r="E128" s="106">
        <v>28</v>
      </c>
      <c r="F128" s="106">
        <v>28</v>
      </c>
      <c r="G128" s="106">
        <v>27</v>
      </c>
      <c r="H128" s="106">
        <v>27</v>
      </c>
      <c r="I128" s="106">
        <v>27</v>
      </c>
      <c r="J128" s="106">
        <v>26</v>
      </c>
      <c r="K128" s="106">
        <v>27</v>
      </c>
      <c r="L128" s="106">
        <v>27</v>
      </c>
      <c r="M128" s="106">
        <v>27</v>
      </c>
      <c r="N128" s="106">
        <v>28</v>
      </c>
      <c r="O128" s="106">
        <v>26</v>
      </c>
      <c r="P128" s="106">
        <v>26</v>
      </c>
      <c r="Q128" s="51">
        <v>27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67" t="s">
        <v>23</v>
      </c>
      <c r="F135" s="67" t="s">
        <v>24</v>
      </c>
      <c r="G135" s="67" t="s">
        <v>25</v>
      </c>
      <c r="H135" s="67" t="s">
        <v>26</v>
      </c>
      <c r="I135" s="67" t="s">
        <v>27</v>
      </c>
      <c r="J135" s="67" t="s">
        <v>28</v>
      </c>
      <c r="K135" s="67" t="s">
        <v>29</v>
      </c>
      <c r="L135" s="67" t="s">
        <v>30</v>
      </c>
      <c r="M135" s="67" t="s">
        <v>31</v>
      </c>
      <c r="N135" s="67" t="s">
        <v>32</v>
      </c>
      <c r="O135" s="67" t="s">
        <v>33</v>
      </c>
      <c r="P135" s="67" t="s">
        <v>34</v>
      </c>
      <c r="Q135" s="67" t="s">
        <v>35</v>
      </c>
    </row>
    <row r="136" spans="1:17" s="46" customFormat="1" ht="16" thickBot="1" x14ac:dyDescent="0.4">
      <c r="A136" s="47">
        <v>67743</v>
      </c>
      <c r="B136" s="48">
        <v>16</v>
      </c>
      <c r="C136" s="48" t="s">
        <v>39</v>
      </c>
      <c r="D136" s="68">
        <v>5</v>
      </c>
      <c r="E136" s="175">
        <v>29</v>
      </c>
      <c r="F136" s="175">
        <v>29</v>
      </c>
      <c r="G136" s="175">
        <v>27</v>
      </c>
      <c r="H136" s="175">
        <v>13</v>
      </c>
      <c r="I136" s="175">
        <v>6</v>
      </c>
      <c r="J136" s="175">
        <v>1</v>
      </c>
      <c r="K136" s="175">
        <v>0</v>
      </c>
      <c r="L136" s="175">
        <v>1</v>
      </c>
      <c r="M136" s="175">
        <v>2</v>
      </c>
      <c r="N136" s="175">
        <v>13</v>
      </c>
      <c r="O136" s="175">
        <v>28</v>
      </c>
      <c r="P136" s="175">
        <v>29</v>
      </c>
      <c r="Q136" s="176">
        <v>29</v>
      </c>
    </row>
    <row r="137" spans="1:17" s="46" customFormat="1" ht="16" thickBot="1" x14ac:dyDescent="0.4">
      <c r="A137" s="47">
        <v>67743</v>
      </c>
      <c r="B137" s="48">
        <v>16</v>
      </c>
      <c r="C137" s="48" t="s">
        <v>37</v>
      </c>
      <c r="D137" s="68">
        <v>98</v>
      </c>
      <c r="E137" s="175">
        <v>30</v>
      </c>
      <c r="F137" s="175">
        <v>30</v>
      </c>
      <c r="G137" s="175">
        <v>30</v>
      </c>
      <c r="H137" s="175">
        <v>30</v>
      </c>
      <c r="I137" s="175">
        <v>30</v>
      </c>
      <c r="J137" s="175">
        <v>30</v>
      </c>
      <c r="K137" s="175">
        <v>30</v>
      </c>
      <c r="L137" s="175">
        <v>30</v>
      </c>
      <c r="M137" s="175">
        <v>30</v>
      </c>
      <c r="N137" s="175">
        <v>30</v>
      </c>
      <c r="O137" s="175">
        <v>30</v>
      </c>
      <c r="P137" s="175">
        <v>30</v>
      </c>
      <c r="Q137" s="175">
        <v>30</v>
      </c>
    </row>
    <row r="138" spans="1:17" s="46" customFormat="1" ht="16" thickBot="1" x14ac:dyDescent="0.4">
      <c r="A138" s="47"/>
      <c r="B138" s="48"/>
      <c r="C138" s="48"/>
      <c r="D138" s="48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67743</v>
      </c>
      <c r="B145" s="48">
        <v>16</v>
      </c>
      <c r="C145" s="48" t="s">
        <v>39</v>
      </c>
      <c r="D145" s="48">
        <v>5</v>
      </c>
      <c r="E145" s="51">
        <v>29</v>
      </c>
      <c r="F145" s="51">
        <v>29</v>
      </c>
      <c r="G145" s="51">
        <v>26</v>
      </c>
      <c r="H145" s="51">
        <v>10</v>
      </c>
      <c r="I145" s="51">
        <v>2</v>
      </c>
      <c r="J145" s="51">
        <v>0</v>
      </c>
      <c r="K145" s="51">
        <v>0</v>
      </c>
      <c r="L145" s="51">
        <v>0</v>
      </c>
      <c r="M145" s="55">
        <v>1</v>
      </c>
      <c r="N145" s="51">
        <v>9</v>
      </c>
      <c r="O145" s="51">
        <v>27</v>
      </c>
      <c r="P145" s="51">
        <v>28</v>
      </c>
      <c r="Q145" s="51">
        <v>29</v>
      </c>
    </row>
    <row r="146" spans="1:17" s="46" customFormat="1" ht="16" thickBot="1" x14ac:dyDescent="0.4">
      <c r="A146" s="47">
        <v>67743</v>
      </c>
      <c r="B146" s="48">
        <v>16</v>
      </c>
      <c r="C146" s="48" t="s">
        <v>37</v>
      </c>
      <c r="D146" s="48">
        <v>98</v>
      </c>
      <c r="E146" s="106">
        <v>30</v>
      </c>
      <c r="F146" s="106">
        <v>30</v>
      </c>
      <c r="G146" s="106">
        <v>30</v>
      </c>
      <c r="H146" s="106">
        <v>30</v>
      </c>
      <c r="I146" s="106">
        <v>30</v>
      </c>
      <c r="J146" s="106">
        <v>30</v>
      </c>
      <c r="K146" s="106">
        <v>30</v>
      </c>
      <c r="L146" s="106">
        <v>30</v>
      </c>
      <c r="M146" s="106">
        <v>30</v>
      </c>
      <c r="N146" s="106">
        <v>30</v>
      </c>
      <c r="O146" s="106">
        <v>30</v>
      </c>
      <c r="P146" s="106">
        <v>30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67743</v>
      </c>
      <c r="B154" s="48">
        <v>16</v>
      </c>
      <c r="C154" s="48" t="s">
        <v>39</v>
      </c>
      <c r="D154" s="48">
        <v>5</v>
      </c>
      <c r="E154" s="66">
        <v>27</v>
      </c>
      <c r="F154" s="66">
        <v>26</v>
      </c>
      <c r="G154" s="66">
        <v>17</v>
      </c>
      <c r="H154" s="66">
        <v>4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1</v>
      </c>
      <c r="O154" s="66">
        <v>20</v>
      </c>
      <c r="P154" s="66">
        <v>26</v>
      </c>
      <c r="Q154" s="66">
        <v>29</v>
      </c>
    </row>
    <row r="155" spans="1:17" s="46" customFormat="1" ht="16" thickBot="1" x14ac:dyDescent="0.4">
      <c r="A155" s="47">
        <v>67743</v>
      </c>
      <c r="B155" s="48">
        <v>16</v>
      </c>
      <c r="C155" s="48" t="s">
        <v>37</v>
      </c>
      <c r="D155" s="48">
        <v>98</v>
      </c>
      <c r="E155" s="51">
        <v>30</v>
      </c>
      <c r="F155" s="51">
        <v>30</v>
      </c>
      <c r="G155" s="51">
        <v>30</v>
      </c>
      <c r="H155" s="51">
        <v>30</v>
      </c>
      <c r="I155" s="51">
        <v>30</v>
      </c>
      <c r="J155" s="51">
        <v>30</v>
      </c>
      <c r="K155" s="51">
        <v>30</v>
      </c>
      <c r="L155" s="51">
        <v>30</v>
      </c>
      <c r="M155" s="51">
        <v>30</v>
      </c>
      <c r="N155" s="51">
        <v>30</v>
      </c>
      <c r="O155" s="51">
        <v>30</v>
      </c>
      <c r="P155" s="51">
        <v>30</v>
      </c>
      <c r="Q155" s="51">
        <v>30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67743</v>
      </c>
      <c r="B163" s="48">
        <v>16</v>
      </c>
      <c r="C163" s="48" t="s">
        <v>39</v>
      </c>
      <c r="D163" s="48">
        <v>5</v>
      </c>
      <c r="E163" s="52">
        <v>22</v>
      </c>
      <c r="F163" s="52">
        <v>14</v>
      </c>
      <c r="G163" s="52">
        <v>11</v>
      </c>
      <c r="H163" s="52">
        <v>2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8</v>
      </c>
      <c r="P163" s="52">
        <v>21</v>
      </c>
      <c r="Q163" s="52">
        <f>SUM(E163:P163)</f>
        <v>78</v>
      </c>
    </row>
    <row r="164" spans="1:17" s="46" customFormat="1" ht="16" thickBot="1" x14ac:dyDescent="0.4">
      <c r="A164" s="47">
        <v>67743</v>
      </c>
      <c r="B164" s="48">
        <v>16</v>
      </c>
      <c r="C164" s="48" t="s">
        <v>37</v>
      </c>
      <c r="D164" s="48">
        <v>98</v>
      </c>
      <c r="E164" s="66">
        <v>30</v>
      </c>
      <c r="F164" s="66">
        <v>30</v>
      </c>
      <c r="G164" s="66">
        <v>30</v>
      </c>
      <c r="H164" s="66">
        <v>30</v>
      </c>
      <c r="I164" s="66">
        <v>30</v>
      </c>
      <c r="J164" s="66">
        <v>30</v>
      </c>
      <c r="K164" s="66">
        <v>30</v>
      </c>
      <c r="L164" s="66">
        <v>30</v>
      </c>
      <c r="M164" s="66">
        <v>30</v>
      </c>
      <c r="N164" s="66">
        <v>30</v>
      </c>
      <c r="O164" s="66">
        <v>30</v>
      </c>
      <c r="P164" s="66">
        <v>30</v>
      </c>
      <c r="Q164" s="66">
        <v>30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67743</v>
      </c>
      <c r="B172" s="48">
        <v>16</v>
      </c>
      <c r="C172" s="48" t="s">
        <v>39</v>
      </c>
      <c r="D172" s="48">
        <v>5</v>
      </c>
      <c r="E172" s="52">
        <v>18</v>
      </c>
      <c r="F172" s="52">
        <v>8</v>
      </c>
      <c r="G172" s="52">
        <v>5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2</v>
      </c>
      <c r="P172" s="52">
        <v>12</v>
      </c>
      <c r="Q172" s="52">
        <f>SUM(E172:P172)</f>
        <v>45</v>
      </c>
    </row>
    <row r="173" spans="1:17" s="46" customFormat="1" ht="16" thickBot="1" x14ac:dyDescent="0.4">
      <c r="A173" s="47">
        <v>67743</v>
      </c>
      <c r="B173" s="48">
        <v>16</v>
      </c>
      <c r="C173" s="48" t="s">
        <v>37</v>
      </c>
      <c r="D173" s="48">
        <v>98</v>
      </c>
      <c r="E173" s="66">
        <v>30</v>
      </c>
      <c r="F173" s="66">
        <v>30</v>
      </c>
      <c r="G173" s="66">
        <v>30</v>
      </c>
      <c r="H173" s="66">
        <v>30</v>
      </c>
      <c r="I173" s="66">
        <v>30</v>
      </c>
      <c r="J173" s="66">
        <v>30</v>
      </c>
      <c r="K173" s="66">
        <v>30</v>
      </c>
      <c r="L173" s="66">
        <v>30</v>
      </c>
      <c r="M173" s="66">
        <v>30</v>
      </c>
      <c r="N173" s="66">
        <v>30</v>
      </c>
      <c r="O173" s="66">
        <v>30</v>
      </c>
      <c r="P173" s="66">
        <v>30</v>
      </c>
      <c r="Q173" s="66">
        <v>30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46" customFormat="1" ht="15.5" x14ac:dyDescent="0.35">
      <c r="A178" s="53"/>
      <c r="B178" s="54"/>
      <c r="C178" s="54"/>
      <c r="D178" s="54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</row>
    <row r="179" spans="1:17" s="46" customFormat="1" ht="15.5" x14ac:dyDescent="0.35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53"/>
      <c r="B180" s="54"/>
      <c r="C180" s="54"/>
      <c r="D180" s="54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</row>
    <row r="181" spans="1:17" s="46" customFormat="1" ht="16" thickBot="1" x14ac:dyDescent="0.4">
      <c r="A181" s="42" t="s">
        <v>16</v>
      </c>
      <c r="B181" s="43" t="s">
        <v>17</v>
      </c>
      <c r="C181" s="43" t="s">
        <v>18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7">
        <v>20</v>
      </c>
      <c r="B182" s="48" t="s">
        <v>69</v>
      </c>
      <c r="C182" s="48" t="s">
        <v>42</v>
      </c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9"/>
      <c r="B183" s="44"/>
      <c r="C183" s="44"/>
      <c r="D183" s="44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</row>
    <row r="184" spans="1:17" s="46" customFormat="1" ht="16" thickBot="1" x14ac:dyDescent="0.4">
      <c r="A184" s="42" t="s">
        <v>7</v>
      </c>
      <c r="B184" s="43" t="s">
        <v>16</v>
      </c>
      <c r="C184" s="43" t="s">
        <v>21</v>
      </c>
      <c r="D184" s="43" t="s">
        <v>22</v>
      </c>
      <c r="E184" s="50" t="s">
        <v>23</v>
      </c>
      <c r="F184" s="50" t="s">
        <v>24</v>
      </c>
      <c r="G184" s="50" t="s">
        <v>25</v>
      </c>
      <c r="H184" s="50" t="s">
        <v>26</v>
      </c>
      <c r="I184" s="50" t="s">
        <v>27</v>
      </c>
      <c r="J184" s="50" t="s">
        <v>28</v>
      </c>
      <c r="K184" s="50" t="s">
        <v>29</v>
      </c>
      <c r="L184" s="50" t="s">
        <v>30</v>
      </c>
      <c r="M184" s="50" t="s">
        <v>31</v>
      </c>
      <c r="N184" s="50" t="s">
        <v>32</v>
      </c>
      <c r="O184" s="50" t="s">
        <v>33</v>
      </c>
      <c r="P184" s="50" t="s">
        <v>34</v>
      </c>
      <c r="Q184" s="50" t="s">
        <v>35</v>
      </c>
    </row>
    <row r="185" spans="1:17" s="46" customFormat="1" ht="16" thickBot="1" x14ac:dyDescent="0.4">
      <c r="A185" s="47">
        <v>67743</v>
      </c>
      <c r="B185" s="48">
        <v>20</v>
      </c>
      <c r="C185" s="48" t="s">
        <v>70</v>
      </c>
      <c r="D185" s="48">
        <v>2</v>
      </c>
      <c r="E185" s="51">
        <v>34.1</v>
      </c>
      <c r="F185" s="51">
        <v>35.200000000000003</v>
      </c>
      <c r="G185" s="51">
        <v>35.799999999999997</v>
      </c>
      <c r="H185" s="51">
        <v>32.299999999999997</v>
      </c>
      <c r="I185" s="51">
        <v>30.5</v>
      </c>
      <c r="J185" s="51">
        <v>28.3</v>
      </c>
      <c r="K185" s="55">
        <v>28.6</v>
      </c>
      <c r="L185" s="51">
        <v>32.6</v>
      </c>
      <c r="M185" s="55">
        <v>35.299999999999997</v>
      </c>
      <c r="N185" s="51">
        <v>37.700000000000003</v>
      </c>
      <c r="O185" s="51">
        <v>35.6</v>
      </c>
      <c r="P185" s="51">
        <v>34.799999999999997</v>
      </c>
      <c r="Q185" s="51">
        <f>AVERAGE(E185:P185)</f>
        <v>33.400000000000006</v>
      </c>
    </row>
    <row r="186" spans="1:17" s="46" customFormat="1" ht="16" thickBot="1" x14ac:dyDescent="0.4">
      <c r="A186" s="47">
        <v>67743</v>
      </c>
      <c r="B186" s="48">
        <v>20</v>
      </c>
      <c r="C186" s="48" t="s">
        <v>71</v>
      </c>
      <c r="D186" s="48">
        <v>15</v>
      </c>
      <c r="E186" s="63">
        <v>2001</v>
      </c>
      <c r="F186" s="63">
        <v>1992</v>
      </c>
      <c r="G186" s="63">
        <v>2019</v>
      </c>
      <c r="H186" s="64">
        <v>1995</v>
      </c>
      <c r="I186" s="63">
        <v>1993</v>
      </c>
      <c r="J186" s="63">
        <v>2005</v>
      </c>
      <c r="K186" s="63">
        <v>2002</v>
      </c>
      <c r="L186" s="63">
        <v>2018</v>
      </c>
      <c r="M186" s="63">
        <v>2013</v>
      </c>
      <c r="N186" s="63">
        <v>2016</v>
      </c>
      <c r="O186" s="63">
        <v>2004</v>
      </c>
      <c r="P186" s="63">
        <v>2019</v>
      </c>
      <c r="Q186" s="63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47"/>
      <c r="B188" s="48"/>
      <c r="C188" s="48"/>
      <c r="D188" s="48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</row>
    <row r="189" spans="1:17" s="46" customFormat="1" ht="16" thickBot="1" x14ac:dyDescent="0.4">
      <c r="A189" s="53"/>
      <c r="B189" s="54"/>
      <c r="C189" s="54"/>
      <c r="D189" s="54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</row>
    <row r="190" spans="1:17" s="46" customFormat="1" ht="16" thickBot="1" x14ac:dyDescent="0.4">
      <c r="A190" s="47" t="s">
        <v>16</v>
      </c>
      <c r="B190" s="48" t="s">
        <v>17</v>
      </c>
      <c r="C190" s="48" t="s">
        <v>18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6" thickBot="1" x14ac:dyDescent="0.4">
      <c r="A191" s="47">
        <v>21</v>
      </c>
      <c r="B191" s="48" t="s">
        <v>72</v>
      </c>
      <c r="C191" s="48" t="s">
        <v>42</v>
      </c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5.5" customHeight="1" thickBot="1" x14ac:dyDescent="0.4">
      <c r="A192" s="49"/>
      <c r="B192" s="44"/>
      <c r="C192" s="44"/>
      <c r="D192" s="44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</row>
    <row r="193" spans="1:17" s="46" customFormat="1" ht="16" thickBot="1" x14ac:dyDescent="0.4">
      <c r="A193" s="47" t="s">
        <v>7</v>
      </c>
      <c r="B193" s="48" t="s">
        <v>16</v>
      </c>
      <c r="C193" s="48" t="s">
        <v>21</v>
      </c>
      <c r="D193" s="48" t="s">
        <v>22</v>
      </c>
      <c r="E193" s="52" t="s">
        <v>23</v>
      </c>
      <c r="F193" s="52" t="s">
        <v>24</v>
      </c>
      <c r="G193" s="52" t="s">
        <v>25</v>
      </c>
      <c r="H193" s="52" t="s">
        <v>26</v>
      </c>
      <c r="I193" s="52" t="s">
        <v>27</v>
      </c>
      <c r="J193" s="52" t="s">
        <v>28</v>
      </c>
      <c r="K193" s="52" t="s">
        <v>29</v>
      </c>
      <c r="L193" s="52" t="s">
        <v>30</v>
      </c>
      <c r="M193" s="52" t="s">
        <v>31</v>
      </c>
      <c r="N193" s="52" t="s">
        <v>32</v>
      </c>
      <c r="O193" s="52" t="s">
        <v>33</v>
      </c>
      <c r="P193" s="52" t="s">
        <v>34</v>
      </c>
      <c r="Q193" s="52" t="s">
        <v>35</v>
      </c>
    </row>
    <row r="194" spans="1:17" s="46" customFormat="1" ht="16" thickBot="1" x14ac:dyDescent="0.4">
      <c r="A194" s="47">
        <v>67743</v>
      </c>
      <c r="B194" s="48">
        <v>21</v>
      </c>
      <c r="C194" s="48" t="s">
        <v>73</v>
      </c>
      <c r="D194" s="48">
        <v>3</v>
      </c>
      <c r="E194" s="66">
        <v>18.2</v>
      </c>
      <c r="F194" s="66">
        <v>16.8</v>
      </c>
      <c r="G194" s="66">
        <v>14.8</v>
      </c>
      <c r="H194" s="66">
        <v>13.6</v>
      </c>
      <c r="I194" s="66">
        <v>8.4</v>
      </c>
      <c r="J194" s="66">
        <v>5.6</v>
      </c>
      <c r="K194" s="66">
        <v>5.5</v>
      </c>
      <c r="L194" s="66">
        <v>8.9</v>
      </c>
      <c r="M194" s="66">
        <v>13.4</v>
      </c>
      <c r="N194" s="66">
        <v>16.399999999999999</v>
      </c>
      <c r="O194" s="66">
        <v>17.399999999999999</v>
      </c>
      <c r="P194" s="66">
        <v>18.5</v>
      </c>
      <c r="Q194" s="51">
        <f>AVERAGE(E194:P194)</f>
        <v>13.125</v>
      </c>
    </row>
    <row r="195" spans="1:17" s="46" customFormat="1" ht="16" thickBot="1" x14ac:dyDescent="0.4">
      <c r="A195" s="47">
        <v>67743</v>
      </c>
      <c r="B195" s="48">
        <v>21</v>
      </c>
      <c r="C195" s="48" t="s">
        <v>74</v>
      </c>
      <c r="D195" s="48">
        <v>16</v>
      </c>
      <c r="E195" s="63">
        <v>2000</v>
      </c>
      <c r="F195" s="63">
        <v>2019</v>
      </c>
      <c r="G195" s="63">
        <v>2019</v>
      </c>
      <c r="H195" s="64">
        <v>2012</v>
      </c>
      <c r="I195" s="63">
        <v>2004</v>
      </c>
      <c r="J195" s="63">
        <v>1995</v>
      </c>
      <c r="K195" s="63">
        <v>1996</v>
      </c>
      <c r="L195" s="63">
        <v>1994</v>
      </c>
      <c r="M195" s="63">
        <v>2019</v>
      </c>
      <c r="N195" s="63">
        <v>2018</v>
      </c>
      <c r="O195" s="63">
        <v>1999</v>
      </c>
      <c r="P195" s="63">
        <v>2000</v>
      </c>
      <c r="Q195" s="63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47"/>
      <c r="B197" s="48"/>
      <c r="C197" s="48"/>
      <c r="D197" s="48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</row>
    <row r="198" spans="1:17" s="46" customFormat="1" ht="16" thickBot="1" x14ac:dyDescent="0.4">
      <c r="A198" s="53"/>
      <c r="B198" s="54"/>
      <c r="C198" s="54"/>
      <c r="D198" s="54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</row>
    <row r="199" spans="1:17" s="46" customFormat="1" ht="16" thickBot="1" x14ac:dyDescent="0.4">
      <c r="A199" s="42" t="s">
        <v>16</v>
      </c>
      <c r="B199" s="43" t="s">
        <v>17</v>
      </c>
      <c r="C199" s="43" t="s">
        <v>18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7">
        <v>22</v>
      </c>
      <c r="B200" s="48" t="s">
        <v>75</v>
      </c>
      <c r="C200" s="48" t="s">
        <v>42</v>
      </c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9"/>
      <c r="B201" s="44"/>
      <c r="C201" s="44"/>
      <c r="D201" s="44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</row>
    <row r="202" spans="1:17" s="46" customFormat="1" ht="16" thickBot="1" x14ac:dyDescent="0.4">
      <c r="A202" s="42" t="s">
        <v>7</v>
      </c>
      <c r="B202" s="43" t="s">
        <v>16</v>
      </c>
      <c r="C202" s="43" t="s">
        <v>21</v>
      </c>
      <c r="D202" s="114" t="s">
        <v>22</v>
      </c>
      <c r="E202" s="115" t="s">
        <v>23</v>
      </c>
      <c r="F202" s="115" t="s">
        <v>24</v>
      </c>
      <c r="G202" s="115" t="s">
        <v>25</v>
      </c>
      <c r="H202" s="115" t="s">
        <v>26</v>
      </c>
      <c r="I202" s="115" t="s">
        <v>27</v>
      </c>
      <c r="J202" s="115" t="s">
        <v>28</v>
      </c>
      <c r="K202" s="115" t="s">
        <v>29</v>
      </c>
      <c r="L202" s="115" t="s">
        <v>30</v>
      </c>
      <c r="M202" s="115" t="s">
        <v>31</v>
      </c>
      <c r="N202" s="115" t="s">
        <v>32</v>
      </c>
      <c r="O202" s="115" t="s">
        <v>33</v>
      </c>
      <c r="P202" s="115" t="s">
        <v>34</v>
      </c>
      <c r="Q202" s="116" t="s">
        <v>35</v>
      </c>
    </row>
    <row r="203" spans="1:17" s="46" customFormat="1" ht="16" thickBot="1" x14ac:dyDescent="0.4">
      <c r="A203" s="47">
        <v>67743</v>
      </c>
      <c r="B203" s="48">
        <v>22</v>
      </c>
      <c r="C203" s="48" t="s">
        <v>70</v>
      </c>
      <c r="D203" s="68">
        <v>2</v>
      </c>
      <c r="E203" s="117">
        <v>39.9</v>
      </c>
      <c r="F203" s="117">
        <v>38.4</v>
      </c>
      <c r="G203" s="117">
        <v>39</v>
      </c>
      <c r="H203" s="117">
        <v>37</v>
      </c>
      <c r="I203" s="117">
        <v>36</v>
      </c>
      <c r="J203" s="117">
        <v>35</v>
      </c>
      <c r="K203" s="117">
        <v>32.6</v>
      </c>
      <c r="L203" s="117">
        <v>37.5</v>
      </c>
      <c r="M203" s="117">
        <v>40.1</v>
      </c>
      <c r="N203" s="117">
        <v>41.3</v>
      </c>
      <c r="O203" s="117">
        <v>41</v>
      </c>
      <c r="P203" s="117">
        <v>39.200000000000003</v>
      </c>
      <c r="Q203" s="70">
        <f>AVERAGE(E203:P203)</f>
        <v>38.083333333333336</v>
      </c>
    </row>
    <row r="204" spans="1:17" s="46" customFormat="1" ht="15.5" x14ac:dyDescent="0.35">
      <c r="A204" s="118">
        <v>67743</v>
      </c>
      <c r="B204" s="119">
        <v>22</v>
      </c>
      <c r="C204" s="119" t="s">
        <v>71</v>
      </c>
      <c r="D204" s="120">
        <v>15</v>
      </c>
      <c r="E204" s="161" t="s">
        <v>162</v>
      </c>
      <c r="F204" s="161" t="s">
        <v>332</v>
      </c>
      <c r="G204" s="161" t="s">
        <v>333</v>
      </c>
      <c r="H204" s="161" t="s">
        <v>334</v>
      </c>
      <c r="I204" s="161" t="s">
        <v>335</v>
      </c>
      <c r="J204" s="161" t="s">
        <v>336</v>
      </c>
      <c r="K204" s="161" t="s">
        <v>337</v>
      </c>
      <c r="L204" s="161" t="s">
        <v>81</v>
      </c>
      <c r="M204" s="161" t="s">
        <v>338</v>
      </c>
      <c r="N204" s="161" t="s">
        <v>339</v>
      </c>
      <c r="O204" s="161" t="s">
        <v>340</v>
      </c>
      <c r="P204" s="161" t="s">
        <v>245</v>
      </c>
      <c r="Q204" s="121"/>
    </row>
    <row r="205" spans="1:17" s="92" customFormat="1" ht="15.5" x14ac:dyDescent="0.35">
      <c r="A205" s="122"/>
      <c r="B205" s="123"/>
      <c r="C205" s="123"/>
      <c r="D205" s="123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24"/>
    </row>
    <row r="206" spans="1:17" s="46" customFormat="1" ht="16" thickBot="1" x14ac:dyDescent="0.4">
      <c r="A206" s="125"/>
      <c r="B206" s="126"/>
      <c r="C206" s="126"/>
      <c r="D206" s="126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</row>
    <row r="207" spans="1:17" s="46" customFormat="1" ht="16" thickBot="1" x14ac:dyDescent="0.4">
      <c r="A207" s="53"/>
      <c r="B207" s="54"/>
      <c r="C207" s="54"/>
      <c r="D207" s="54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</row>
    <row r="208" spans="1:17" s="46" customFormat="1" ht="16" thickBot="1" x14ac:dyDescent="0.4">
      <c r="A208" s="42" t="s">
        <v>16</v>
      </c>
      <c r="B208" s="43" t="s">
        <v>17</v>
      </c>
      <c r="C208" s="43" t="s">
        <v>18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7">
        <v>23</v>
      </c>
      <c r="B209" s="48" t="s">
        <v>88</v>
      </c>
      <c r="C209" s="48" t="s">
        <v>42</v>
      </c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9"/>
      <c r="B210" s="44"/>
      <c r="C210" s="44"/>
      <c r="D210" s="44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</row>
    <row r="211" spans="1:17" s="46" customFormat="1" ht="16" thickBot="1" x14ac:dyDescent="0.4">
      <c r="A211" s="42" t="s">
        <v>7</v>
      </c>
      <c r="B211" s="43" t="s">
        <v>16</v>
      </c>
      <c r="C211" s="43" t="s">
        <v>21</v>
      </c>
      <c r="D211" s="43" t="s">
        <v>22</v>
      </c>
      <c r="E211" s="67" t="s">
        <v>23</v>
      </c>
      <c r="F211" s="67" t="s">
        <v>24</v>
      </c>
      <c r="G211" s="67" t="s">
        <v>25</v>
      </c>
      <c r="H211" s="67" t="s">
        <v>26</v>
      </c>
      <c r="I211" s="67" t="s">
        <v>27</v>
      </c>
      <c r="J211" s="67" t="s">
        <v>28</v>
      </c>
      <c r="K211" s="67" t="s">
        <v>29</v>
      </c>
      <c r="L211" s="67" t="s">
        <v>30</v>
      </c>
      <c r="M211" s="67" t="s">
        <v>31</v>
      </c>
      <c r="N211" s="67" t="s">
        <v>32</v>
      </c>
      <c r="O211" s="67" t="s">
        <v>33</v>
      </c>
      <c r="P211" s="67" t="s">
        <v>34</v>
      </c>
      <c r="Q211" s="50" t="s">
        <v>35</v>
      </c>
    </row>
    <row r="212" spans="1:17" s="46" customFormat="1" ht="16" thickBot="1" x14ac:dyDescent="0.4">
      <c r="A212" s="47">
        <v>67743</v>
      </c>
      <c r="B212" s="48">
        <v>23</v>
      </c>
      <c r="C212" s="48" t="s">
        <v>73</v>
      </c>
      <c r="D212" s="68">
        <v>3</v>
      </c>
      <c r="E212" s="127">
        <v>9.8000000000000007</v>
      </c>
      <c r="F212" s="127">
        <v>8</v>
      </c>
      <c r="G212" s="127">
        <v>7</v>
      </c>
      <c r="H212" s="127">
        <v>7.5</v>
      </c>
      <c r="I212" s="127">
        <v>0.5</v>
      </c>
      <c r="J212" s="127">
        <v>-5.9</v>
      </c>
      <c r="K212" s="127">
        <v>-1.6</v>
      </c>
      <c r="L212" s="127">
        <v>1.2</v>
      </c>
      <c r="M212" s="127">
        <v>6.2</v>
      </c>
      <c r="N212" s="127">
        <v>9.6</v>
      </c>
      <c r="O212" s="127">
        <v>11</v>
      </c>
      <c r="P212" s="127">
        <v>12.3</v>
      </c>
      <c r="Q212" s="70">
        <f>AVERAGE(E212:P212)</f>
        <v>5.4666666666666659</v>
      </c>
    </row>
    <row r="213" spans="1:17" s="46" customFormat="1" ht="16" thickBot="1" x14ac:dyDescent="0.4">
      <c r="A213" s="47">
        <v>67743</v>
      </c>
      <c r="B213" s="48">
        <v>23</v>
      </c>
      <c r="C213" s="48" t="s">
        <v>74</v>
      </c>
      <c r="D213" s="120">
        <v>16</v>
      </c>
      <c r="E213" s="166" t="s">
        <v>341</v>
      </c>
      <c r="F213" s="166" t="s">
        <v>342</v>
      </c>
      <c r="G213" s="166" t="s">
        <v>305</v>
      </c>
      <c r="H213" s="166" t="s">
        <v>324</v>
      </c>
      <c r="I213" s="166" t="s">
        <v>213</v>
      </c>
      <c r="J213" s="166" t="s">
        <v>343</v>
      </c>
      <c r="K213" s="166" t="s">
        <v>179</v>
      </c>
      <c r="L213" s="166" t="s">
        <v>321</v>
      </c>
      <c r="M213" s="166" t="s">
        <v>344</v>
      </c>
      <c r="N213" s="166" t="s">
        <v>345</v>
      </c>
      <c r="O213" s="166" t="s">
        <v>265</v>
      </c>
      <c r="P213" s="166" t="s">
        <v>346</v>
      </c>
      <c r="Q213" s="121"/>
    </row>
    <row r="214" spans="1:17" s="46" customFormat="1" ht="16" thickBot="1" x14ac:dyDescent="0.4">
      <c r="A214" s="47"/>
      <c r="B214" s="48"/>
      <c r="C214" s="68"/>
      <c r="D214" s="123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24"/>
    </row>
    <row r="215" spans="1:17" s="46" customFormat="1" ht="16" thickBot="1" x14ac:dyDescent="0.4">
      <c r="A215" s="47"/>
      <c r="B215" s="48"/>
      <c r="C215" s="48"/>
      <c r="D215" s="126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</row>
    <row r="216" spans="1:17" s="46" customFormat="1" ht="16" thickBot="1" x14ac:dyDescent="0.4">
      <c r="A216" s="53"/>
      <c r="B216" s="54"/>
      <c r="C216" s="54"/>
      <c r="D216" s="54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</row>
    <row r="217" spans="1:17" s="46" customFormat="1" ht="16" thickBot="1" x14ac:dyDescent="0.4">
      <c r="A217" s="42" t="s">
        <v>16</v>
      </c>
      <c r="B217" s="43" t="s">
        <v>17</v>
      </c>
      <c r="C217" s="43" t="s">
        <v>18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7">
        <v>24</v>
      </c>
      <c r="B218" s="48" t="s">
        <v>100</v>
      </c>
      <c r="C218" s="48" t="s">
        <v>20</v>
      </c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9"/>
      <c r="B219" s="44"/>
      <c r="C219" s="44"/>
      <c r="D219" s="44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</row>
    <row r="220" spans="1:17" s="46" customFormat="1" ht="16" thickBot="1" x14ac:dyDescent="0.4">
      <c r="A220" s="42" t="s">
        <v>7</v>
      </c>
      <c r="B220" s="43" t="s">
        <v>16</v>
      </c>
      <c r="C220" s="43" t="s">
        <v>21</v>
      </c>
      <c r="D220" s="43" t="s">
        <v>22</v>
      </c>
      <c r="E220" s="50" t="s">
        <v>23</v>
      </c>
      <c r="F220" s="50" t="s">
        <v>24</v>
      </c>
      <c r="G220" s="50" t="s">
        <v>25</v>
      </c>
      <c r="H220" s="50" t="s">
        <v>26</v>
      </c>
      <c r="I220" s="50" t="s">
        <v>27</v>
      </c>
      <c r="J220" s="50" t="s">
        <v>28</v>
      </c>
      <c r="K220" s="50" t="s">
        <v>29</v>
      </c>
      <c r="L220" s="50" t="s">
        <v>30</v>
      </c>
      <c r="M220" s="50" t="s">
        <v>31</v>
      </c>
      <c r="N220" s="50" t="s">
        <v>32</v>
      </c>
      <c r="O220" s="50" t="s">
        <v>33</v>
      </c>
      <c r="P220" s="50" t="s">
        <v>34</v>
      </c>
      <c r="Q220" s="50" t="s">
        <v>35</v>
      </c>
    </row>
    <row r="221" spans="1:17" s="46" customFormat="1" ht="16" thickBot="1" x14ac:dyDescent="0.4">
      <c r="A221" s="47">
        <v>67743</v>
      </c>
      <c r="B221" s="48">
        <v>24</v>
      </c>
      <c r="C221" s="48" t="s">
        <v>70</v>
      </c>
      <c r="D221" s="48">
        <v>2</v>
      </c>
      <c r="E221" s="63">
        <v>117</v>
      </c>
      <c r="F221" s="63">
        <v>81</v>
      </c>
      <c r="G221" s="63">
        <v>83</v>
      </c>
      <c r="H221" s="63">
        <v>61</v>
      </c>
      <c r="I221" s="63">
        <v>19</v>
      </c>
      <c r="J221" s="63">
        <v>6</v>
      </c>
      <c r="K221" s="128">
        <v>2</v>
      </c>
      <c r="L221" s="128">
        <v>8</v>
      </c>
      <c r="M221" s="128">
        <v>29</v>
      </c>
      <c r="N221" s="129">
        <v>63</v>
      </c>
      <c r="O221" s="129">
        <v>85</v>
      </c>
      <c r="P221" s="129">
        <v>90</v>
      </c>
      <c r="Q221" s="51">
        <f>SUM(D221:P221)</f>
        <v>646</v>
      </c>
    </row>
    <row r="222" spans="1:17" s="46" customFormat="1" ht="16" thickBot="1" x14ac:dyDescent="0.4">
      <c r="A222" s="47">
        <v>67743</v>
      </c>
      <c r="B222" s="48">
        <v>24</v>
      </c>
      <c r="C222" s="48" t="s">
        <v>71</v>
      </c>
      <c r="D222" s="48">
        <v>15</v>
      </c>
      <c r="E222" s="52" t="s">
        <v>347</v>
      </c>
      <c r="F222" s="52" t="s">
        <v>348</v>
      </c>
      <c r="G222" s="52" t="s">
        <v>349</v>
      </c>
      <c r="H222" s="52" t="s">
        <v>350</v>
      </c>
      <c r="I222" s="52" t="s">
        <v>105</v>
      </c>
      <c r="J222" s="52" t="s">
        <v>351</v>
      </c>
      <c r="K222" s="130" t="s">
        <v>352</v>
      </c>
      <c r="L222" s="130" t="s">
        <v>353</v>
      </c>
      <c r="M222" s="130" t="s">
        <v>154</v>
      </c>
      <c r="N222" s="130" t="s">
        <v>354</v>
      </c>
      <c r="O222" s="130" t="s">
        <v>355</v>
      </c>
      <c r="P222" s="130" t="s">
        <v>356</v>
      </c>
      <c r="Q222" s="51"/>
    </row>
    <row r="223" spans="1:17" s="46" customFormat="1" ht="16" thickBot="1" x14ac:dyDescent="0.4">
      <c r="A223" s="47"/>
      <c r="B223" s="48"/>
      <c r="C223" s="48"/>
      <c r="D223" s="48"/>
      <c r="K223" s="52"/>
      <c r="L223" s="52"/>
      <c r="M223" s="52"/>
      <c r="N223" s="52"/>
      <c r="O223" s="52"/>
      <c r="P223" s="52"/>
      <c r="Q223" s="52"/>
    </row>
    <row r="224" spans="1:17" s="46" customFormat="1" ht="16" thickBot="1" x14ac:dyDescent="0.4">
      <c r="A224" s="47"/>
      <c r="B224" s="48"/>
      <c r="C224" s="48"/>
      <c r="D224" s="48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</row>
    <row r="225" spans="1:17" s="46" customFormat="1" ht="15.5" x14ac:dyDescent="0.35">
      <c r="A225" s="53"/>
      <c r="B225" s="54"/>
      <c r="C225" s="54"/>
      <c r="D225" s="54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>
      <selection activeCell="D176" sqref="D176"/>
    </sheetView>
  </sheetViews>
  <sheetFormatPr defaultColWidth="8.90625" defaultRowHeight="14.5" x14ac:dyDescent="0.35"/>
  <cols>
    <col min="1" max="1" width="18.6328125" style="82" customWidth="1"/>
    <col min="2" max="2" width="65.6328125" style="83" customWidth="1"/>
    <col min="3" max="3" width="19.6328125" style="83" customWidth="1"/>
    <col min="4" max="4" width="18.6328125" style="83" customWidth="1"/>
    <col min="5" max="17" width="11.6328125" style="84" customWidth="1"/>
    <col min="18" max="256" width="8.90625" style="85"/>
    <col min="257" max="257" width="18.6328125" style="85" customWidth="1"/>
    <col min="258" max="258" width="65.6328125" style="85" customWidth="1"/>
    <col min="259" max="259" width="19.6328125" style="85" customWidth="1"/>
    <col min="260" max="260" width="18.6328125" style="85" customWidth="1"/>
    <col min="261" max="273" width="11.6328125" style="85" customWidth="1"/>
    <col min="274" max="512" width="8.90625" style="85"/>
    <col min="513" max="513" width="18.6328125" style="85" customWidth="1"/>
    <col min="514" max="514" width="65.6328125" style="85" customWidth="1"/>
    <col min="515" max="515" width="19.6328125" style="85" customWidth="1"/>
    <col min="516" max="516" width="18.6328125" style="85" customWidth="1"/>
    <col min="517" max="529" width="11.6328125" style="85" customWidth="1"/>
    <col min="530" max="768" width="8.90625" style="85"/>
    <col min="769" max="769" width="18.6328125" style="85" customWidth="1"/>
    <col min="770" max="770" width="65.6328125" style="85" customWidth="1"/>
    <col min="771" max="771" width="19.6328125" style="85" customWidth="1"/>
    <col min="772" max="772" width="18.6328125" style="85" customWidth="1"/>
    <col min="773" max="785" width="11.6328125" style="85" customWidth="1"/>
    <col min="786" max="1024" width="8.90625" style="85"/>
    <col min="1025" max="1025" width="18.6328125" style="85" customWidth="1"/>
    <col min="1026" max="1026" width="65.6328125" style="85" customWidth="1"/>
    <col min="1027" max="1027" width="19.6328125" style="85" customWidth="1"/>
    <col min="1028" max="1028" width="18.6328125" style="85" customWidth="1"/>
    <col min="1029" max="1041" width="11.6328125" style="85" customWidth="1"/>
    <col min="1042" max="1280" width="8.90625" style="85"/>
    <col min="1281" max="1281" width="18.6328125" style="85" customWidth="1"/>
    <col min="1282" max="1282" width="65.6328125" style="85" customWidth="1"/>
    <col min="1283" max="1283" width="19.6328125" style="85" customWidth="1"/>
    <col min="1284" max="1284" width="18.6328125" style="85" customWidth="1"/>
    <col min="1285" max="1297" width="11.6328125" style="85" customWidth="1"/>
    <col min="1298" max="1536" width="8.90625" style="85"/>
    <col min="1537" max="1537" width="18.6328125" style="85" customWidth="1"/>
    <col min="1538" max="1538" width="65.6328125" style="85" customWidth="1"/>
    <col min="1539" max="1539" width="19.6328125" style="85" customWidth="1"/>
    <col min="1540" max="1540" width="18.6328125" style="85" customWidth="1"/>
    <col min="1541" max="1553" width="11.6328125" style="85" customWidth="1"/>
    <col min="1554" max="1792" width="8.90625" style="85"/>
    <col min="1793" max="1793" width="18.6328125" style="85" customWidth="1"/>
    <col min="1794" max="1794" width="65.6328125" style="85" customWidth="1"/>
    <col min="1795" max="1795" width="19.6328125" style="85" customWidth="1"/>
    <col min="1796" max="1796" width="18.6328125" style="85" customWidth="1"/>
    <col min="1797" max="1809" width="11.6328125" style="85" customWidth="1"/>
    <col min="1810" max="2048" width="8.90625" style="85"/>
    <col min="2049" max="2049" width="18.6328125" style="85" customWidth="1"/>
    <col min="2050" max="2050" width="65.6328125" style="85" customWidth="1"/>
    <col min="2051" max="2051" width="19.6328125" style="85" customWidth="1"/>
    <col min="2052" max="2052" width="18.6328125" style="85" customWidth="1"/>
    <col min="2053" max="2065" width="11.6328125" style="85" customWidth="1"/>
    <col min="2066" max="2304" width="8.90625" style="85"/>
    <col min="2305" max="2305" width="18.6328125" style="85" customWidth="1"/>
    <col min="2306" max="2306" width="65.6328125" style="85" customWidth="1"/>
    <col min="2307" max="2307" width="19.6328125" style="85" customWidth="1"/>
    <col min="2308" max="2308" width="18.6328125" style="85" customWidth="1"/>
    <col min="2309" max="2321" width="11.6328125" style="85" customWidth="1"/>
    <col min="2322" max="2560" width="8.90625" style="85"/>
    <col min="2561" max="2561" width="18.6328125" style="85" customWidth="1"/>
    <col min="2562" max="2562" width="65.6328125" style="85" customWidth="1"/>
    <col min="2563" max="2563" width="19.6328125" style="85" customWidth="1"/>
    <col min="2564" max="2564" width="18.6328125" style="85" customWidth="1"/>
    <col min="2565" max="2577" width="11.6328125" style="85" customWidth="1"/>
    <col min="2578" max="2816" width="8.90625" style="85"/>
    <col min="2817" max="2817" width="18.6328125" style="85" customWidth="1"/>
    <col min="2818" max="2818" width="65.6328125" style="85" customWidth="1"/>
    <col min="2819" max="2819" width="19.6328125" style="85" customWidth="1"/>
    <col min="2820" max="2820" width="18.6328125" style="85" customWidth="1"/>
    <col min="2821" max="2833" width="11.6328125" style="85" customWidth="1"/>
    <col min="2834" max="3072" width="8.90625" style="85"/>
    <col min="3073" max="3073" width="18.6328125" style="85" customWidth="1"/>
    <col min="3074" max="3074" width="65.6328125" style="85" customWidth="1"/>
    <col min="3075" max="3075" width="19.6328125" style="85" customWidth="1"/>
    <col min="3076" max="3076" width="18.6328125" style="85" customWidth="1"/>
    <col min="3077" max="3089" width="11.6328125" style="85" customWidth="1"/>
    <col min="3090" max="3328" width="8.90625" style="85"/>
    <col min="3329" max="3329" width="18.6328125" style="85" customWidth="1"/>
    <col min="3330" max="3330" width="65.6328125" style="85" customWidth="1"/>
    <col min="3331" max="3331" width="19.6328125" style="85" customWidth="1"/>
    <col min="3332" max="3332" width="18.6328125" style="85" customWidth="1"/>
    <col min="3333" max="3345" width="11.6328125" style="85" customWidth="1"/>
    <col min="3346" max="3584" width="8.90625" style="85"/>
    <col min="3585" max="3585" width="18.6328125" style="85" customWidth="1"/>
    <col min="3586" max="3586" width="65.6328125" style="85" customWidth="1"/>
    <col min="3587" max="3587" width="19.6328125" style="85" customWidth="1"/>
    <col min="3588" max="3588" width="18.6328125" style="85" customWidth="1"/>
    <col min="3589" max="3601" width="11.6328125" style="85" customWidth="1"/>
    <col min="3602" max="3840" width="8.90625" style="85"/>
    <col min="3841" max="3841" width="18.6328125" style="85" customWidth="1"/>
    <col min="3842" max="3842" width="65.6328125" style="85" customWidth="1"/>
    <col min="3843" max="3843" width="19.6328125" style="85" customWidth="1"/>
    <col min="3844" max="3844" width="18.6328125" style="85" customWidth="1"/>
    <col min="3845" max="3857" width="11.6328125" style="85" customWidth="1"/>
    <col min="3858" max="4096" width="8.90625" style="85"/>
    <col min="4097" max="4097" width="18.6328125" style="85" customWidth="1"/>
    <col min="4098" max="4098" width="65.6328125" style="85" customWidth="1"/>
    <col min="4099" max="4099" width="19.6328125" style="85" customWidth="1"/>
    <col min="4100" max="4100" width="18.6328125" style="85" customWidth="1"/>
    <col min="4101" max="4113" width="11.6328125" style="85" customWidth="1"/>
    <col min="4114" max="4352" width="8.90625" style="85"/>
    <col min="4353" max="4353" width="18.6328125" style="85" customWidth="1"/>
    <col min="4354" max="4354" width="65.6328125" style="85" customWidth="1"/>
    <col min="4355" max="4355" width="19.6328125" style="85" customWidth="1"/>
    <col min="4356" max="4356" width="18.6328125" style="85" customWidth="1"/>
    <col min="4357" max="4369" width="11.6328125" style="85" customWidth="1"/>
    <col min="4370" max="4608" width="8.90625" style="85"/>
    <col min="4609" max="4609" width="18.6328125" style="85" customWidth="1"/>
    <col min="4610" max="4610" width="65.6328125" style="85" customWidth="1"/>
    <col min="4611" max="4611" width="19.6328125" style="85" customWidth="1"/>
    <col min="4612" max="4612" width="18.6328125" style="85" customWidth="1"/>
    <col min="4613" max="4625" width="11.6328125" style="85" customWidth="1"/>
    <col min="4626" max="4864" width="8.90625" style="85"/>
    <col min="4865" max="4865" width="18.6328125" style="85" customWidth="1"/>
    <col min="4866" max="4866" width="65.6328125" style="85" customWidth="1"/>
    <col min="4867" max="4867" width="19.6328125" style="85" customWidth="1"/>
    <col min="4868" max="4868" width="18.6328125" style="85" customWidth="1"/>
    <col min="4869" max="4881" width="11.6328125" style="85" customWidth="1"/>
    <col min="4882" max="5120" width="8.90625" style="85"/>
    <col min="5121" max="5121" width="18.6328125" style="85" customWidth="1"/>
    <col min="5122" max="5122" width="65.6328125" style="85" customWidth="1"/>
    <col min="5123" max="5123" width="19.6328125" style="85" customWidth="1"/>
    <col min="5124" max="5124" width="18.6328125" style="85" customWidth="1"/>
    <col min="5125" max="5137" width="11.6328125" style="85" customWidth="1"/>
    <col min="5138" max="5376" width="8.90625" style="85"/>
    <col min="5377" max="5377" width="18.6328125" style="85" customWidth="1"/>
    <col min="5378" max="5378" width="65.6328125" style="85" customWidth="1"/>
    <col min="5379" max="5379" width="19.6328125" style="85" customWidth="1"/>
    <col min="5380" max="5380" width="18.6328125" style="85" customWidth="1"/>
    <col min="5381" max="5393" width="11.6328125" style="85" customWidth="1"/>
    <col min="5394" max="5632" width="8.90625" style="85"/>
    <col min="5633" max="5633" width="18.6328125" style="85" customWidth="1"/>
    <col min="5634" max="5634" width="65.6328125" style="85" customWidth="1"/>
    <col min="5635" max="5635" width="19.6328125" style="85" customWidth="1"/>
    <col min="5636" max="5636" width="18.6328125" style="85" customWidth="1"/>
    <col min="5637" max="5649" width="11.6328125" style="85" customWidth="1"/>
    <col min="5650" max="5888" width="8.90625" style="85"/>
    <col min="5889" max="5889" width="18.6328125" style="85" customWidth="1"/>
    <col min="5890" max="5890" width="65.6328125" style="85" customWidth="1"/>
    <col min="5891" max="5891" width="19.6328125" style="85" customWidth="1"/>
    <col min="5892" max="5892" width="18.6328125" style="85" customWidth="1"/>
    <col min="5893" max="5905" width="11.6328125" style="85" customWidth="1"/>
    <col min="5906" max="6144" width="8.90625" style="85"/>
    <col min="6145" max="6145" width="18.6328125" style="85" customWidth="1"/>
    <col min="6146" max="6146" width="65.6328125" style="85" customWidth="1"/>
    <col min="6147" max="6147" width="19.6328125" style="85" customWidth="1"/>
    <col min="6148" max="6148" width="18.6328125" style="85" customWidth="1"/>
    <col min="6149" max="6161" width="11.6328125" style="85" customWidth="1"/>
    <col min="6162" max="6400" width="8.90625" style="85"/>
    <col min="6401" max="6401" width="18.6328125" style="85" customWidth="1"/>
    <col min="6402" max="6402" width="65.6328125" style="85" customWidth="1"/>
    <col min="6403" max="6403" width="19.6328125" style="85" customWidth="1"/>
    <col min="6404" max="6404" width="18.6328125" style="85" customWidth="1"/>
    <col min="6405" max="6417" width="11.6328125" style="85" customWidth="1"/>
    <col min="6418" max="6656" width="8.90625" style="85"/>
    <col min="6657" max="6657" width="18.6328125" style="85" customWidth="1"/>
    <col min="6658" max="6658" width="65.6328125" style="85" customWidth="1"/>
    <col min="6659" max="6659" width="19.6328125" style="85" customWidth="1"/>
    <col min="6660" max="6660" width="18.6328125" style="85" customWidth="1"/>
    <col min="6661" max="6673" width="11.6328125" style="85" customWidth="1"/>
    <col min="6674" max="6912" width="8.90625" style="85"/>
    <col min="6913" max="6913" width="18.6328125" style="85" customWidth="1"/>
    <col min="6914" max="6914" width="65.6328125" style="85" customWidth="1"/>
    <col min="6915" max="6915" width="19.6328125" style="85" customWidth="1"/>
    <col min="6916" max="6916" width="18.6328125" style="85" customWidth="1"/>
    <col min="6917" max="6929" width="11.6328125" style="85" customWidth="1"/>
    <col min="6930" max="7168" width="8.90625" style="85"/>
    <col min="7169" max="7169" width="18.6328125" style="85" customWidth="1"/>
    <col min="7170" max="7170" width="65.6328125" style="85" customWidth="1"/>
    <col min="7171" max="7171" width="19.6328125" style="85" customWidth="1"/>
    <col min="7172" max="7172" width="18.6328125" style="85" customWidth="1"/>
    <col min="7173" max="7185" width="11.6328125" style="85" customWidth="1"/>
    <col min="7186" max="7424" width="8.90625" style="85"/>
    <col min="7425" max="7425" width="18.6328125" style="85" customWidth="1"/>
    <col min="7426" max="7426" width="65.6328125" style="85" customWidth="1"/>
    <col min="7427" max="7427" width="19.6328125" style="85" customWidth="1"/>
    <col min="7428" max="7428" width="18.6328125" style="85" customWidth="1"/>
    <col min="7429" max="7441" width="11.6328125" style="85" customWidth="1"/>
    <col min="7442" max="7680" width="8.90625" style="85"/>
    <col min="7681" max="7681" width="18.6328125" style="85" customWidth="1"/>
    <col min="7682" max="7682" width="65.6328125" style="85" customWidth="1"/>
    <col min="7683" max="7683" width="19.6328125" style="85" customWidth="1"/>
    <col min="7684" max="7684" width="18.6328125" style="85" customWidth="1"/>
    <col min="7685" max="7697" width="11.6328125" style="85" customWidth="1"/>
    <col min="7698" max="7936" width="8.90625" style="85"/>
    <col min="7937" max="7937" width="18.6328125" style="85" customWidth="1"/>
    <col min="7938" max="7938" width="65.6328125" style="85" customWidth="1"/>
    <col min="7939" max="7939" width="19.6328125" style="85" customWidth="1"/>
    <col min="7940" max="7940" width="18.6328125" style="85" customWidth="1"/>
    <col min="7941" max="7953" width="11.6328125" style="85" customWidth="1"/>
    <col min="7954" max="8192" width="8.90625" style="85"/>
    <col min="8193" max="8193" width="18.6328125" style="85" customWidth="1"/>
    <col min="8194" max="8194" width="65.6328125" style="85" customWidth="1"/>
    <col min="8195" max="8195" width="19.6328125" style="85" customWidth="1"/>
    <col min="8196" max="8196" width="18.6328125" style="85" customWidth="1"/>
    <col min="8197" max="8209" width="11.6328125" style="85" customWidth="1"/>
    <col min="8210" max="8448" width="8.90625" style="85"/>
    <col min="8449" max="8449" width="18.6328125" style="85" customWidth="1"/>
    <col min="8450" max="8450" width="65.6328125" style="85" customWidth="1"/>
    <col min="8451" max="8451" width="19.6328125" style="85" customWidth="1"/>
    <col min="8452" max="8452" width="18.6328125" style="85" customWidth="1"/>
    <col min="8453" max="8465" width="11.6328125" style="85" customWidth="1"/>
    <col min="8466" max="8704" width="8.90625" style="85"/>
    <col min="8705" max="8705" width="18.6328125" style="85" customWidth="1"/>
    <col min="8706" max="8706" width="65.6328125" style="85" customWidth="1"/>
    <col min="8707" max="8707" width="19.6328125" style="85" customWidth="1"/>
    <col min="8708" max="8708" width="18.6328125" style="85" customWidth="1"/>
    <col min="8709" max="8721" width="11.6328125" style="85" customWidth="1"/>
    <col min="8722" max="8960" width="8.90625" style="85"/>
    <col min="8961" max="8961" width="18.6328125" style="85" customWidth="1"/>
    <col min="8962" max="8962" width="65.6328125" style="85" customWidth="1"/>
    <col min="8963" max="8963" width="19.6328125" style="85" customWidth="1"/>
    <col min="8964" max="8964" width="18.6328125" style="85" customWidth="1"/>
    <col min="8965" max="8977" width="11.6328125" style="85" customWidth="1"/>
    <col min="8978" max="9216" width="8.90625" style="85"/>
    <col min="9217" max="9217" width="18.6328125" style="85" customWidth="1"/>
    <col min="9218" max="9218" width="65.6328125" style="85" customWidth="1"/>
    <col min="9219" max="9219" width="19.6328125" style="85" customWidth="1"/>
    <col min="9220" max="9220" width="18.6328125" style="85" customWidth="1"/>
    <col min="9221" max="9233" width="11.6328125" style="85" customWidth="1"/>
    <col min="9234" max="9472" width="8.90625" style="85"/>
    <col min="9473" max="9473" width="18.6328125" style="85" customWidth="1"/>
    <col min="9474" max="9474" width="65.6328125" style="85" customWidth="1"/>
    <col min="9475" max="9475" width="19.6328125" style="85" customWidth="1"/>
    <col min="9476" max="9476" width="18.6328125" style="85" customWidth="1"/>
    <col min="9477" max="9489" width="11.6328125" style="85" customWidth="1"/>
    <col min="9490" max="9728" width="8.90625" style="85"/>
    <col min="9729" max="9729" width="18.6328125" style="85" customWidth="1"/>
    <col min="9730" max="9730" width="65.6328125" style="85" customWidth="1"/>
    <col min="9731" max="9731" width="19.6328125" style="85" customWidth="1"/>
    <col min="9732" max="9732" width="18.6328125" style="85" customWidth="1"/>
    <col min="9733" max="9745" width="11.6328125" style="85" customWidth="1"/>
    <col min="9746" max="9984" width="8.90625" style="85"/>
    <col min="9985" max="9985" width="18.6328125" style="85" customWidth="1"/>
    <col min="9986" max="9986" width="65.6328125" style="85" customWidth="1"/>
    <col min="9987" max="9987" width="19.6328125" style="85" customWidth="1"/>
    <col min="9988" max="9988" width="18.6328125" style="85" customWidth="1"/>
    <col min="9989" max="10001" width="11.6328125" style="85" customWidth="1"/>
    <col min="10002" max="10240" width="8.90625" style="85"/>
    <col min="10241" max="10241" width="18.6328125" style="85" customWidth="1"/>
    <col min="10242" max="10242" width="65.6328125" style="85" customWidth="1"/>
    <col min="10243" max="10243" width="19.6328125" style="85" customWidth="1"/>
    <col min="10244" max="10244" width="18.6328125" style="85" customWidth="1"/>
    <col min="10245" max="10257" width="11.6328125" style="85" customWidth="1"/>
    <col min="10258" max="10496" width="8.90625" style="85"/>
    <col min="10497" max="10497" width="18.6328125" style="85" customWidth="1"/>
    <col min="10498" max="10498" width="65.6328125" style="85" customWidth="1"/>
    <col min="10499" max="10499" width="19.6328125" style="85" customWidth="1"/>
    <col min="10500" max="10500" width="18.6328125" style="85" customWidth="1"/>
    <col min="10501" max="10513" width="11.6328125" style="85" customWidth="1"/>
    <col min="10514" max="10752" width="8.90625" style="85"/>
    <col min="10753" max="10753" width="18.6328125" style="85" customWidth="1"/>
    <col min="10754" max="10754" width="65.6328125" style="85" customWidth="1"/>
    <col min="10755" max="10755" width="19.6328125" style="85" customWidth="1"/>
    <col min="10756" max="10756" width="18.6328125" style="85" customWidth="1"/>
    <col min="10757" max="10769" width="11.6328125" style="85" customWidth="1"/>
    <col min="10770" max="11008" width="8.90625" style="85"/>
    <col min="11009" max="11009" width="18.6328125" style="85" customWidth="1"/>
    <col min="11010" max="11010" width="65.6328125" style="85" customWidth="1"/>
    <col min="11011" max="11011" width="19.6328125" style="85" customWidth="1"/>
    <col min="11012" max="11012" width="18.6328125" style="85" customWidth="1"/>
    <col min="11013" max="11025" width="11.6328125" style="85" customWidth="1"/>
    <col min="11026" max="11264" width="8.90625" style="85"/>
    <col min="11265" max="11265" width="18.6328125" style="85" customWidth="1"/>
    <col min="11266" max="11266" width="65.6328125" style="85" customWidth="1"/>
    <col min="11267" max="11267" width="19.6328125" style="85" customWidth="1"/>
    <col min="11268" max="11268" width="18.6328125" style="85" customWidth="1"/>
    <col min="11269" max="11281" width="11.6328125" style="85" customWidth="1"/>
    <col min="11282" max="11520" width="8.90625" style="85"/>
    <col min="11521" max="11521" width="18.6328125" style="85" customWidth="1"/>
    <col min="11522" max="11522" width="65.6328125" style="85" customWidth="1"/>
    <col min="11523" max="11523" width="19.6328125" style="85" customWidth="1"/>
    <col min="11524" max="11524" width="18.6328125" style="85" customWidth="1"/>
    <col min="11525" max="11537" width="11.6328125" style="85" customWidth="1"/>
    <col min="11538" max="11776" width="8.90625" style="85"/>
    <col min="11777" max="11777" width="18.6328125" style="85" customWidth="1"/>
    <col min="11778" max="11778" width="65.6328125" style="85" customWidth="1"/>
    <col min="11779" max="11779" width="19.6328125" style="85" customWidth="1"/>
    <col min="11780" max="11780" width="18.6328125" style="85" customWidth="1"/>
    <col min="11781" max="11793" width="11.6328125" style="85" customWidth="1"/>
    <col min="11794" max="12032" width="8.90625" style="85"/>
    <col min="12033" max="12033" width="18.6328125" style="85" customWidth="1"/>
    <col min="12034" max="12034" width="65.6328125" style="85" customWidth="1"/>
    <col min="12035" max="12035" width="19.6328125" style="85" customWidth="1"/>
    <col min="12036" max="12036" width="18.6328125" style="85" customWidth="1"/>
    <col min="12037" max="12049" width="11.6328125" style="85" customWidth="1"/>
    <col min="12050" max="12288" width="8.90625" style="85"/>
    <col min="12289" max="12289" width="18.6328125" style="85" customWidth="1"/>
    <col min="12290" max="12290" width="65.6328125" style="85" customWidth="1"/>
    <col min="12291" max="12291" width="19.6328125" style="85" customWidth="1"/>
    <col min="12292" max="12292" width="18.6328125" style="85" customWidth="1"/>
    <col min="12293" max="12305" width="11.6328125" style="85" customWidth="1"/>
    <col min="12306" max="12544" width="8.90625" style="85"/>
    <col min="12545" max="12545" width="18.6328125" style="85" customWidth="1"/>
    <col min="12546" max="12546" width="65.6328125" style="85" customWidth="1"/>
    <col min="12547" max="12547" width="19.6328125" style="85" customWidth="1"/>
    <col min="12548" max="12548" width="18.6328125" style="85" customWidth="1"/>
    <col min="12549" max="12561" width="11.6328125" style="85" customWidth="1"/>
    <col min="12562" max="12800" width="8.90625" style="85"/>
    <col min="12801" max="12801" width="18.6328125" style="85" customWidth="1"/>
    <col min="12802" max="12802" width="65.6328125" style="85" customWidth="1"/>
    <col min="12803" max="12803" width="19.6328125" style="85" customWidth="1"/>
    <col min="12804" max="12804" width="18.6328125" style="85" customWidth="1"/>
    <col min="12805" max="12817" width="11.6328125" style="85" customWidth="1"/>
    <col min="12818" max="13056" width="8.90625" style="85"/>
    <col min="13057" max="13057" width="18.6328125" style="85" customWidth="1"/>
    <col min="13058" max="13058" width="65.6328125" style="85" customWidth="1"/>
    <col min="13059" max="13059" width="19.6328125" style="85" customWidth="1"/>
    <col min="13060" max="13060" width="18.6328125" style="85" customWidth="1"/>
    <col min="13061" max="13073" width="11.6328125" style="85" customWidth="1"/>
    <col min="13074" max="13312" width="8.90625" style="85"/>
    <col min="13313" max="13313" width="18.6328125" style="85" customWidth="1"/>
    <col min="13314" max="13314" width="65.6328125" style="85" customWidth="1"/>
    <col min="13315" max="13315" width="19.6328125" style="85" customWidth="1"/>
    <col min="13316" max="13316" width="18.6328125" style="85" customWidth="1"/>
    <col min="13317" max="13329" width="11.6328125" style="85" customWidth="1"/>
    <col min="13330" max="13568" width="8.90625" style="85"/>
    <col min="13569" max="13569" width="18.6328125" style="85" customWidth="1"/>
    <col min="13570" max="13570" width="65.6328125" style="85" customWidth="1"/>
    <col min="13571" max="13571" width="19.6328125" style="85" customWidth="1"/>
    <col min="13572" max="13572" width="18.6328125" style="85" customWidth="1"/>
    <col min="13573" max="13585" width="11.6328125" style="85" customWidth="1"/>
    <col min="13586" max="13824" width="8.90625" style="85"/>
    <col min="13825" max="13825" width="18.6328125" style="85" customWidth="1"/>
    <col min="13826" max="13826" width="65.6328125" style="85" customWidth="1"/>
    <col min="13827" max="13827" width="19.6328125" style="85" customWidth="1"/>
    <col min="13828" max="13828" width="18.6328125" style="85" customWidth="1"/>
    <col min="13829" max="13841" width="11.6328125" style="85" customWidth="1"/>
    <col min="13842" max="14080" width="8.90625" style="85"/>
    <col min="14081" max="14081" width="18.6328125" style="85" customWidth="1"/>
    <col min="14082" max="14082" width="65.6328125" style="85" customWidth="1"/>
    <col min="14083" max="14083" width="19.6328125" style="85" customWidth="1"/>
    <col min="14084" max="14084" width="18.6328125" style="85" customWidth="1"/>
    <col min="14085" max="14097" width="11.6328125" style="85" customWidth="1"/>
    <col min="14098" max="14336" width="8.90625" style="85"/>
    <col min="14337" max="14337" width="18.6328125" style="85" customWidth="1"/>
    <col min="14338" max="14338" width="65.6328125" style="85" customWidth="1"/>
    <col min="14339" max="14339" width="19.6328125" style="85" customWidth="1"/>
    <col min="14340" max="14340" width="18.6328125" style="85" customWidth="1"/>
    <col min="14341" max="14353" width="11.6328125" style="85" customWidth="1"/>
    <col min="14354" max="14592" width="8.90625" style="85"/>
    <col min="14593" max="14593" width="18.6328125" style="85" customWidth="1"/>
    <col min="14594" max="14594" width="65.6328125" style="85" customWidth="1"/>
    <col min="14595" max="14595" width="19.6328125" style="85" customWidth="1"/>
    <col min="14596" max="14596" width="18.6328125" style="85" customWidth="1"/>
    <col min="14597" max="14609" width="11.6328125" style="85" customWidth="1"/>
    <col min="14610" max="14848" width="8.90625" style="85"/>
    <col min="14849" max="14849" width="18.6328125" style="85" customWidth="1"/>
    <col min="14850" max="14850" width="65.6328125" style="85" customWidth="1"/>
    <col min="14851" max="14851" width="19.6328125" style="85" customWidth="1"/>
    <col min="14852" max="14852" width="18.6328125" style="85" customWidth="1"/>
    <col min="14853" max="14865" width="11.6328125" style="85" customWidth="1"/>
    <col min="14866" max="15104" width="8.90625" style="85"/>
    <col min="15105" max="15105" width="18.6328125" style="85" customWidth="1"/>
    <col min="15106" max="15106" width="65.6328125" style="85" customWidth="1"/>
    <col min="15107" max="15107" width="19.6328125" style="85" customWidth="1"/>
    <col min="15108" max="15108" width="18.6328125" style="85" customWidth="1"/>
    <col min="15109" max="15121" width="11.6328125" style="85" customWidth="1"/>
    <col min="15122" max="15360" width="8.90625" style="85"/>
    <col min="15361" max="15361" width="18.6328125" style="85" customWidth="1"/>
    <col min="15362" max="15362" width="65.6328125" style="85" customWidth="1"/>
    <col min="15363" max="15363" width="19.6328125" style="85" customWidth="1"/>
    <col min="15364" max="15364" width="18.6328125" style="85" customWidth="1"/>
    <col min="15365" max="15377" width="11.6328125" style="85" customWidth="1"/>
    <col min="15378" max="15616" width="8.90625" style="85"/>
    <col min="15617" max="15617" width="18.6328125" style="85" customWidth="1"/>
    <col min="15618" max="15618" width="65.6328125" style="85" customWidth="1"/>
    <col min="15619" max="15619" width="19.6328125" style="85" customWidth="1"/>
    <col min="15620" max="15620" width="18.6328125" style="85" customWidth="1"/>
    <col min="15621" max="15633" width="11.6328125" style="85" customWidth="1"/>
    <col min="15634" max="15872" width="8.90625" style="85"/>
    <col min="15873" max="15873" width="18.6328125" style="85" customWidth="1"/>
    <col min="15874" max="15874" width="65.6328125" style="85" customWidth="1"/>
    <col min="15875" max="15875" width="19.6328125" style="85" customWidth="1"/>
    <col min="15876" max="15876" width="18.6328125" style="85" customWidth="1"/>
    <col min="15877" max="15889" width="11.6328125" style="85" customWidth="1"/>
    <col min="15890" max="16128" width="8.90625" style="85"/>
    <col min="16129" max="16129" width="18.6328125" style="85" customWidth="1"/>
    <col min="16130" max="16130" width="65.6328125" style="85" customWidth="1"/>
    <col min="16131" max="16131" width="19.6328125" style="85" customWidth="1"/>
    <col min="16132" max="16132" width="18.6328125" style="85" customWidth="1"/>
    <col min="16133" max="16145" width="11.6328125" style="85" customWidth="1"/>
    <col min="16146" max="16384" width="8.90625" style="85"/>
  </cols>
  <sheetData>
    <row r="1" spans="1:17" s="37" customFormat="1" ht="18.5" x14ac:dyDescent="0.45">
      <c r="A1" s="215" t="s">
        <v>0</v>
      </c>
      <c r="B1" s="216"/>
      <c r="C1" s="1"/>
      <c r="D1" s="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s="37" customFormat="1" ht="18.5" x14ac:dyDescent="0.45">
      <c r="A2" s="215" t="s">
        <v>1</v>
      </c>
      <c r="B2" s="216"/>
      <c r="C2" s="1"/>
      <c r="D2" s="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s="37" customFormat="1" ht="15.5" x14ac:dyDescent="0.35">
      <c r="A3" s="4"/>
      <c r="B3" s="1"/>
      <c r="C3" s="1"/>
      <c r="D3" s="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s="37" customFormat="1" ht="18.5" x14ac:dyDescent="0.45">
      <c r="A4" s="215" t="s">
        <v>2</v>
      </c>
      <c r="B4" s="216"/>
      <c r="C4" s="1"/>
      <c r="D4" s="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s="37" customFormat="1" ht="16" thickBot="1" x14ac:dyDescent="0.4">
      <c r="A5" s="4"/>
      <c r="B5" s="1"/>
      <c r="C5" s="1"/>
      <c r="D5" s="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s="37" customFormat="1" ht="16" thickBot="1" x14ac:dyDescent="0.4">
      <c r="A6" s="5" t="s">
        <v>3</v>
      </c>
      <c r="B6" s="6" t="s">
        <v>4</v>
      </c>
      <c r="C6" s="1"/>
      <c r="D6" s="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s="37" customFormat="1" ht="16" thickBot="1" x14ac:dyDescent="0.4">
      <c r="A7" s="5" t="s">
        <v>5</v>
      </c>
      <c r="B7" s="6" t="s">
        <v>296</v>
      </c>
      <c r="C7" s="1"/>
      <c r="D7" s="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1:17" s="37" customFormat="1" ht="16" thickBot="1" x14ac:dyDescent="0.4">
      <c r="A8" s="4"/>
      <c r="B8" s="1"/>
      <c r="C8" s="1"/>
      <c r="D8" s="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98"/>
    </row>
    <row r="9" spans="1:17" s="37" customFormat="1" ht="16" thickBot="1" x14ac:dyDescent="0.4">
      <c r="A9" s="5" t="s">
        <v>7</v>
      </c>
      <c r="B9" s="8" t="s">
        <v>8</v>
      </c>
      <c r="C9" s="8" t="s">
        <v>9</v>
      </c>
      <c r="D9" s="8" t="s">
        <v>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98"/>
    </row>
    <row r="10" spans="1:17" s="37" customFormat="1" ht="16" thickBot="1" x14ac:dyDescent="0.4">
      <c r="A10" s="9">
        <v>67475</v>
      </c>
      <c r="B10" s="6" t="s">
        <v>297</v>
      </c>
      <c r="C10" s="6" t="s">
        <v>298</v>
      </c>
      <c r="D10" s="10" t="s">
        <v>299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98"/>
      <c r="P10" s="98"/>
      <c r="Q10" s="98"/>
    </row>
    <row r="11" spans="1:17" s="37" customFormat="1" ht="16" thickBot="1" x14ac:dyDescent="0.4">
      <c r="A11" s="4"/>
      <c r="B11" s="1"/>
      <c r="C11" s="1"/>
      <c r="D11" s="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1:17" s="37" customFormat="1" ht="16" thickBot="1" x14ac:dyDescent="0.4">
      <c r="A12" s="217" t="s">
        <v>13</v>
      </c>
      <c r="B12" s="218"/>
      <c r="C12" s="1"/>
      <c r="D12" s="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1:17" s="37" customFormat="1" ht="16" thickBot="1" x14ac:dyDescent="0.4">
      <c r="A13" s="9" t="s">
        <v>14</v>
      </c>
      <c r="B13" s="1"/>
      <c r="C13" s="1"/>
      <c r="D13" s="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s="37" customFormat="1" ht="15.5" x14ac:dyDescent="0.35">
      <c r="A14" s="11"/>
      <c r="B14" s="1"/>
      <c r="C14" s="1"/>
      <c r="D14" s="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7" s="37" customFormat="1" ht="15.5" x14ac:dyDescent="0.35">
      <c r="A15" s="4"/>
      <c r="B15" s="1"/>
      <c r="C15" s="1"/>
      <c r="D15" s="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17" s="37" customFormat="1" ht="18.5" x14ac:dyDescent="0.45">
      <c r="A16" s="215" t="s">
        <v>15</v>
      </c>
      <c r="B16" s="216"/>
      <c r="C16" s="1"/>
      <c r="D16" s="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 s="37" customFormat="1" ht="18.5" x14ac:dyDescent="0.45">
      <c r="A17" s="99"/>
      <c r="B17" s="65"/>
      <c r="C17" s="65"/>
      <c r="D17" s="65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 s="37" customFormat="1" ht="16" thickBot="1" x14ac:dyDescent="0.4">
      <c r="A18" s="62"/>
      <c r="B18" s="65"/>
      <c r="C18" s="65"/>
      <c r="D18" s="65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spans="1:17" s="3" customFormat="1" ht="16" thickBot="1" x14ac:dyDescent="0.4">
      <c r="A19" s="5" t="s">
        <v>16</v>
      </c>
      <c r="B19" s="8" t="s">
        <v>17</v>
      </c>
      <c r="C19" s="8" t="s">
        <v>18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3" customFormat="1" ht="16" thickBot="1" x14ac:dyDescent="0.4">
      <c r="A20" s="9">
        <v>1</v>
      </c>
      <c r="B20" s="6" t="s">
        <v>19</v>
      </c>
      <c r="C20" s="6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3" customFormat="1" ht="16" thickBot="1" x14ac:dyDescent="0.4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3" customFormat="1" ht="16" thickBot="1" x14ac:dyDescent="0.4">
      <c r="A22" s="5" t="s">
        <v>7</v>
      </c>
      <c r="B22" s="8" t="s">
        <v>16</v>
      </c>
      <c r="C22" s="8" t="s">
        <v>21</v>
      </c>
      <c r="D22" s="8" t="s">
        <v>22</v>
      </c>
      <c r="E22" s="13" t="s">
        <v>23</v>
      </c>
      <c r="F22" s="13" t="s">
        <v>24</v>
      </c>
      <c r="G22" s="13" t="s">
        <v>25</v>
      </c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</row>
    <row r="23" spans="1:17" s="3" customFormat="1" ht="16" thickBot="1" x14ac:dyDescent="0.4">
      <c r="A23" s="9">
        <v>67475</v>
      </c>
      <c r="B23" s="6">
        <v>1</v>
      </c>
      <c r="C23" s="6" t="s">
        <v>36</v>
      </c>
      <c r="D23" s="6">
        <v>4</v>
      </c>
      <c r="E23" s="14">
        <v>254.44444444444446</v>
      </c>
      <c r="F23" s="14">
        <v>248.07</v>
      </c>
      <c r="G23" s="14">
        <v>238.86</v>
      </c>
      <c r="H23" s="14">
        <v>67.00333333333333</v>
      </c>
      <c r="I23" s="14">
        <v>2.6300000000000003</v>
      </c>
      <c r="J23" s="15">
        <v>0</v>
      </c>
      <c r="K23" s="14">
        <v>0</v>
      </c>
      <c r="L23" s="14">
        <v>0.16666666666666666</v>
      </c>
      <c r="M23" s="14">
        <v>2.2766666666666664</v>
      </c>
      <c r="N23" s="14">
        <v>35.450000000000003</v>
      </c>
      <c r="O23" s="14">
        <v>101.48666666666668</v>
      </c>
      <c r="P23" s="14">
        <v>261.38666666666666</v>
      </c>
      <c r="Q23" s="14">
        <v>1217.6172413793101</v>
      </c>
    </row>
    <row r="24" spans="1:17" s="3" customFormat="1" ht="16" thickBot="1" x14ac:dyDescent="0.4">
      <c r="A24" s="9">
        <v>67573</v>
      </c>
      <c r="B24" s="6">
        <v>1</v>
      </c>
      <c r="C24" s="6" t="s">
        <v>37</v>
      </c>
      <c r="D24" s="6">
        <v>98</v>
      </c>
      <c r="E24" s="14">
        <v>27</v>
      </c>
      <c r="F24" s="14">
        <v>30</v>
      </c>
      <c r="G24" s="14">
        <v>30</v>
      </c>
      <c r="H24" s="14">
        <v>30</v>
      </c>
      <c r="I24" s="14">
        <v>30</v>
      </c>
      <c r="J24" s="14">
        <v>30</v>
      </c>
      <c r="K24" s="14">
        <v>30</v>
      </c>
      <c r="L24" s="14">
        <v>30</v>
      </c>
      <c r="M24" s="14">
        <v>30</v>
      </c>
      <c r="N24" s="14">
        <v>30</v>
      </c>
      <c r="O24" s="14">
        <v>30</v>
      </c>
      <c r="P24" s="14">
        <v>30</v>
      </c>
      <c r="Q24" s="14">
        <f>AVERAGE(E24:P24)</f>
        <v>29.75</v>
      </c>
    </row>
    <row r="25" spans="1:17" s="3" customFormat="1" ht="16" thickBot="1" x14ac:dyDescent="0.4">
      <c r="A25" s="9"/>
      <c r="B25" s="6"/>
      <c r="C25" s="6"/>
      <c r="D25" s="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s="3" customFormat="1" ht="16" thickBot="1" x14ac:dyDescent="0.4">
      <c r="A26" s="9"/>
      <c r="B26" s="6"/>
      <c r="C26" s="6"/>
      <c r="D26" s="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s="37" customFormat="1" ht="16" thickBot="1" x14ac:dyDescent="0.4">
      <c r="A27" s="62"/>
      <c r="B27" s="65"/>
      <c r="C27" s="65"/>
      <c r="D27" s="65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spans="1:17" s="37" customFormat="1" ht="16" thickBot="1" x14ac:dyDescent="0.4">
      <c r="A28" s="5" t="s">
        <v>16</v>
      </c>
      <c r="B28" s="8" t="s">
        <v>17</v>
      </c>
      <c r="C28" s="8" t="s">
        <v>18</v>
      </c>
      <c r="D28" s="65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spans="1:17" s="3" customFormat="1" ht="16" thickBot="1" x14ac:dyDescent="0.4">
      <c r="A29" s="9">
        <v>2</v>
      </c>
      <c r="B29" s="6" t="s">
        <v>38</v>
      </c>
      <c r="C29" s="6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3" customFormat="1" ht="16" thickBot="1" x14ac:dyDescent="0.4">
      <c r="A30" s="4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3" customFormat="1" ht="16" thickBot="1" x14ac:dyDescent="0.4">
      <c r="A31" s="5" t="s">
        <v>7</v>
      </c>
      <c r="B31" s="8" t="s">
        <v>16</v>
      </c>
      <c r="C31" s="8" t="s">
        <v>21</v>
      </c>
      <c r="D31" s="8" t="s">
        <v>22</v>
      </c>
      <c r="E31" s="13" t="s">
        <v>23</v>
      </c>
      <c r="F31" s="13" t="s">
        <v>24</v>
      </c>
      <c r="G31" s="13" t="s">
        <v>25</v>
      </c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Q31" s="13" t="s">
        <v>35</v>
      </c>
    </row>
    <row r="32" spans="1:17" s="3" customFormat="1" ht="16" thickBot="1" x14ac:dyDescent="0.4">
      <c r="A32" s="9">
        <v>67475</v>
      </c>
      <c r="B32" s="6">
        <v>2</v>
      </c>
      <c r="C32" s="6" t="s">
        <v>40</v>
      </c>
      <c r="D32" s="6">
        <v>5</v>
      </c>
      <c r="E32" s="14">
        <v>26</v>
      </c>
      <c r="F32" s="14">
        <v>27</v>
      </c>
      <c r="G32" s="14">
        <v>29</v>
      </c>
      <c r="H32" s="14">
        <v>28</v>
      </c>
      <c r="I32" s="14">
        <v>6</v>
      </c>
      <c r="J32" s="14">
        <v>0</v>
      </c>
      <c r="K32" s="14">
        <v>0</v>
      </c>
      <c r="L32" s="14">
        <v>1</v>
      </c>
      <c r="M32" s="14">
        <v>5</v>
      </c>
      <c r="N32" s="14">
        <v>22</v>
      </c>
      <c r="O32" s="14">
        <v>27</v>
      </c>
      <c r="P32" s="14">
        <v>29</v>
      </c>
      <c r="Q32" s="14">
        <v>29</v>
      </c>
    </row>
    <row r="33" spans="1:18" s="3" customFormat="1" ht="16" thickBot="1" x14ac:dyDescent="0.4">
      <c r="A33" s="9">
        <v>67475</v>
      </c>
      <c r="B33" s="6">
        <v>2</v>
      </c>
      <c r="C33" s="6" t="s">
        <v>37</v>
      </c>
      <c r="D33" s="6">
        <v>98</v>
      </c>
      <c r="E33" s="14">
        <v>27</v>
      </c>
      <c r="F33" s="14">
        <v>30</v>
      </c>
      <c r="G33" s="14">
        <v>30</v>
      </c>
      <c r="H33" s="14">
        <v>30</v>
      </c>
      <c r="I33" s="14">
        <v>30</v>
      </c>
      <c r="J33" s="14">
        <v>30</v>
      </c>
      <c r="K33" s="14">
        <v>30</v>
      </c>
      <c r="L33" s="14">
        <v>30</v>
      </c>
      <c r="M33" s="14">
        <v>30</v>
      </c>
      <c r="N33" s="14">
        <v>30</v>
      </c>
      <c r="O33" s="14">
        <v>30</v>
      </c>
      <c r="P33" s="14">
        <v>30</v>
      </c>
      <c r="Q33" s="14">
        <v>29.75</v>
      </c>
    </row>
    <row r="34" spans="1:18" s="3" customFormat="1" ht="16" thickBot="1" x14ac:dyDescent="0.4">
      <c r="A34" s="9"/>
      <c r="B34" s="6"/>
      <c r="C34" s="6"/>
      <c r="D34" s="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3" customFormat="1" ht="16" thickBot="1" x14ac:dyDescent="0.4">
      <c r="A35" s="9"/>
      <c r="B35" s="6"/>
      <c r="C35" s="6"/>
      <c r="D35" s="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3" customFormat="1" ht="16" thickBot="1" x14ac:dyDescent="0.4">
      <c r="A36" s="4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 s="3" customFormat="1" ht="16" thickBot="1" x14ac:dyDescent="0.4">
      <c r="A37" s="9" t="s">
        <v>16</v>
      </c>
      <c r="B37" s="6" t="s">
        <v>17</v>
      </c>
      <c r="C37" s="6" t="s">
        <v>18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 s="3" customFormat="1" ht="16" thickBot="1" x14ac:dyDescent="0.4">
      <c r="A38" s="9">
        <v>3</v>
      </c>
      <c r="B38" s="6" t="s">
        <v>41</v>
      </c>
      <c r="C38" s="6" t="s">
        <v>42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8" s="3" customFormat="1" ht="16" thickBot="1" x14ac:dyDescent="0.4">
      <c r="A39" s="4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8" s="3" customFormat="1" ht="16" thickBot="1" x14ac:dyDescent="0.4">
      <c r="A40" s="5" t="s">
        <v>7</v>
      </c>
      <c r="B40" s="8" t="s">
        <v>16</v>
      </c>
      <c r="C40" s="8" t="s">
        <v>21</v>
      </c>
      <c r="D40" s="8" t="s">
        <v>22</v>
      </c>
      <c r="E40" s="13" t="s">
        <v>23</v>
      </c>
      <c r="F40" s="13" t="s">
        <v>24</v>
      </c>
      <c r="G40" s="13" t="s">
        <v>25</v>
      </c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Q40" s="13" t="s">
        <v>35</v>
      </c>
    </row>
    <row r="41" spans="1:18" s="3" customFormat="1" ht="16" thickBot="1" x14ac:dyDescent="0.4">
      <c r="A41" s="9">
        <v>67475</v>
      </c>
      <c r="B41" s="6">
        <v>3</v>
      </c>
      <c r="C41" s="6" t="s">
        <v>43</v>
      </c>
      <c r="D41" s="6">
        <v>1</v>
      </c>
      <c r="E41" s="17">
        <v>27.1</v>
      </c>
      <c r="F41" s="17">
        <v>27.2</v>
      </c>
      <c r="G41" s="17">
        <v>27.6</v>
      </c>
      <c r="H41" s="17">
        <v>27.3</v>
      </c>
      <c r="I41" s="17">
        <v>27.1</v>
      </c>
      <c r="J41" s="17">
        <v>25.9</v>
      </c>
      <c r="K41" s="17">
        <v>25.6</v>
      </c>
      <c r="L41" s="17">
        <v>27.9</v>
      </c>
      <c r="M41" s="17">
        <v>30.6</v>
      </c>
      <c r="N41" s="17">
        <v>31.6</v>
      </c>
      <c r="O41" s="17">
        <v>30.3</v>
      </c>
      <c r="P41" s="17">
        <v>27.8</v>
      </c>
      <c r="Q41" s="14">
        <v>29.183333333333337</v>
      </c>
    </row>
    <row r="42" spans="1:18" s="3" customFormat="1" ht="16" thickBot="1" x14ac:dyDescent="0.4">
      <c r="A42" s="9">
        <v>67475</v>
      </c>
      <c r="B42" s="6">
        <v>3</v>
      </c>
      <c r="C42" s="6" t="s">
        <v>37</v>
      </c>
      <c r="D42" s="6">
        <v>98</v>
      </c>
      <c r="E42" s="14">
        <v>26</v>
      </c>
      <c r="F42" s="14">
        <v>27</v>
      </c>
      <c r="G42" s="14">
        <v>28</v>
      </c>
      <c r="H42" s="14">
        <v>28</v>
      </c>
      <c r="I42" s="14">
        <v>26</v>
      </c>
      <c r="J42" s="14">
        <v>28</v>
      </c>
      <c r="K42" s="14">
        <v>29</v>
      </c>
      <c r="L42" s="14">
        <v>28</v>
      </c>
      <c r="M42" s="14">
        <v>26</v>
      </c>
      <c r="N42" s="14">
        <v>28</v>
      </c>
      <c r="O42" s="14">
        <v>27</v>
      </c>
      <c r="P42" s="15">
        <v>24</v>
      </c>
      <c r="Q42" s="14">
        <v>27.5</v>
      </c>
      <c r="R42" s="18"/>
    </row>
    <row r="43" spans="1:18" s="3" customFormat="1" ht="16" thickBot="1" x14ac:dyDescent="0.4">
      <c r="A43" s="9"/>
      <c r="B43" s="6"/>
      <c r="C43" s="6"/>
      <c r="D43" s="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3" customFormat="1" ht="16" thickBot="1" x14ac:dyDescent="0.4">
      <c r="A44" s="9"/>
      <c r="B44" s="6"/>
      <c r="C44" s="6"/>
      <c r="D44" s="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22" customFormat="1" ht="16" thickBot="1" x14ac:dyDescent="0.4">
      <c r="A45" s="19"/>
      <c r="B45" s="20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8" s="22" customFormat="1" ht="16" thickBot="1" x14ac:dyDescent="0.4">
      <c r="A46" s="5" t="s">
        <v>16</v>
      </c>
      <c r="B46" s="8" t="s">
        <v>17</v>
      </c>
      <c r="C46" s="8" t="s">
        <v>18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8" s="22" customFormat="1" ht="16" thickBot="1" x14ac:dyDescent="0.4">
      <c r="A47" s="5">
        <v>4</v>
      </c>
      <c r="B47" s="8" t="s">
        <v>44</v>
      </c>
      <c r="C47" s="8" t="s">
        <v>42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s="22" customFormat="1" ht="16" thickBot="1" x14ac:dyDescent="0.4">
      <c r="A48" s="19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s="3" customFormat="1" ht="16" thickBot="1" x14ac:dyDescent="0.4">
      <c r="A49" s="9" t="s">
        <v>7</v>
      </c>
      <c r="B49" s="6" t="s">
        <v>16</v>
      </c>
      <c r="C49" s="6" t="s">
        <v>21</v>
      </c>
      <c r="D49" s="6" t="s">
        <v>22</v>
      </c>
      <c r="E49" s="16" t="s">
        <v>23</v>
      </c>
      <c r="F49" s="16" t="s">
        <v>24</v>
      </c>
      <c r="G49" s="16" t="s">
        <v>25</v>
      </c>
      <c r="H49" s="16" t="s">
        <v>26</v>
      </c>
      <c r="I49" s="16" t="s">
        <v>27</v>
      </c>
      <c r="J49" s="16" t="s">
        <v>28</v>
      </c>
      <c r="K49" s="16" t="s">
        <v>29</v>
      </c>
      <c r="L49" s="16" t="s">
        <v>30</v>
      </c>
      <c r="M49" s="16" t="s">
        <v>31</v>
      </c>
      <c r="N49" s="16" t="s">
        <v>32</v>
      </c>
      <c r="O49" s="16" t="s">
        <v>33</v>
      </c>
      <c r="P49" s="16" t="s">
        <v>34</v>
      </c>
      <c r="Q49" s="16" t="s">
        <v>35</v>
      </c>
    </row>
    <row r="50" spans="1:17" s="3" customFormat="1" ht="16" thickBot="1" x14ac:dyDescent="0.4">
      <c r="A50" s="9">
        <v>67475</v>
      </c>
      <c r="B50" s="6">
        <v>4</v>
      </c>
      <c r="C50" s="6" t="s">
        <v>43</v>
      </c>
      <c r="D50" s="6">
        <v>1</v>
      </c>
      <c r="E50" s="17">
        <v>16.5</v>
      </c>
      <c r="F50" s="17">
        <v>16.399999999999999</v>
      </c>
      <c r="G50" s="17">
        <v>16.399999999999999</v>
      </c>
      <c r="H50" s="17">
        <v>15.3</v>
      </c>
      <c r="I50" s="17">
        <v>12.6</v>
      </c>
      <c r="J50" s="17">
        <v>10.199999999999999</v>
      </c>
      <c r="K50" s="17">
        <v>9.6</v>
      </c>
      <c r="L50" s="17">
        <v>11.6</v>
      </c>
      <c r="M50" s="17">
        <v>14.3</v>
      </c>
      <c r="N50" s="17">
        <v>16.399999999999999</v>
      </c>
      <c r="O50" s="17">
        <v>16.899999999999999</v>
      </c>
      <c r="P50" s="17">
        <v>16.7</v>
      </c>
      <c r="Q50" s="14">
        <f>AVERAGE(D50:P50)</f>
        <v>13.376923076923076</v>
      </c>
    </row>
    <row r="51" spans="1:17" s="3" customFormat="1" ht="16" thickBot="1" x14ac:dyDescent="0.4">
      <c r="A51" s="9">
        <v>67475</v>
      </c>
      <c r="B51" s="6">
        <v>4</v>
      </c>
      <c r="C51" s="6" t="s">
        <v>37</v>
      </c>
      <c r="D51" s="6">
        <v>98</v>
      </c>
      <c r="E51" s="17">
        <v>25</v>
      </c>
      <c r="F51" s="17">
        <v>25</v>
      </c>
      <c r="G51" s="17">
        <v>29</v>
      </c>
      <c r="H51" s="17">
        <v>28</v>
      </c>
      <c r="I51" s="17">
        <v>28</v>
      </c>
      <c r="J51" s="17">
        <v>29</v>
      </c>
      <c r="K51" s="17">
        <v>30</v>
      </c>
      <c r="L51" s="17">
        <v>28</v>
      </c>
      <c r="M51" s="17">
        <v>27</v>
      </c>
      <c r="N51" s="17">
        <v>28</v>
      </c>
      <c r="O51" s="17">
        <v>27</v>
      </c>
      <c r="P51" s="17">
        <v>24</v>
      </c>
      <c r="Q51" s="14">
        <f>AVERAGE(E51:P51)</f>
        <v>27.333333333333332</v>
      </c>
    </row>
    <row r="52" spans="1:17" s="22" customFormat="1" ht="16" thickBot="1" x14ac:dyDescent="0.4">
      <c r="A52" s="5"/>
      <c r="B52" s="8"/>
      <c r="C52" s="8"/>
      <c r="D52" s="8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s="22" customFormat="1" ht="16" thickBot="1" x14ac:dyDescent="0.4">
      <c r="A53" s="5"/>
      <c r="B53" s="8"/>
      <c r="C53" s="8"/>
      <c r="D53" s="8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s="102" customFormat="1" ht="16" thickBot="1" x14ac:dyDescent="0.4">
      <c r="A54" s="103"/>
      <c r="B54" s="104"/>
      <c r="C54" s="104"/>
      <c r="D54" s="104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</row>
    <row r="55" spans="1:17" s="22" customFormat="1" ht="16" thickBot="1" x14ac:dyDescent="0.4">
      <c r="A55" s="5" t="s">
        <v>16</v>
      </c>
      <c r="B55" s="8" t="s">
        <v>17</v>
      </c>
      <c r="C55" s="8" t="s">
        <v>18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s="22" customFormat="1" ht="16" thickBot="1" x14ac:dyDescent="0.4">
      <c r="A56" s="5">
        <v>5</v>
      </c>
      <c r="B56" s="8" t="s">
        <v>45</v>
      </c>
      <c r="C56" s="8" t="s">
        <v>42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22" customFormat="1" ht="16" thickBot="1" x14ac:dyDescent="0.4">
      <c r="A57" s="19"/>
      <c r="B57" s="20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3" customFormat="1" ht="16" thickBot="1" x14ac:dyDescent="0.4">
      <c r="A58" s="9" t="s">
        <v>7</v>
      </c>
      <c r="B58" s="6" t="s">
        <v>16</v>
      </c>
      <c r="C58" s="6" t="s">
        <v>21</v>
      </c>
      <c r="D58" s="6" t="s">
        <v>22</v>
      </c>
      <c r="E58" s="16" t="s">
        <v>23</v>
      </c>
      <c r="F58" s="16" t="s">
        <v>24</v>
      </c>
      <c r="G58" s="16" t="s">
        <v>25</v>
      </c>
      <c r="H58" s="16" t="s">
        <v>26</v>
      </c>
      <c r="I58" s="16" t="s">
        <v>27</v>
      </c>
      <c r="J58" s="16" t="s">
        <v>28</v>
      </c>
      <c r="K58" s="16" t="s">
        <v>29</v>
      </c>
      <c r="L58" s="16" t="s">
        <v>30</v>
      </c>
      <c r="M58" s="16" t="s">
        <v>31</v>
      </c>
      <c r="N58" s="16" t="s">
        <v>32</v>
      </c>
      <c r="O58" s="16" t="s">
        <v>33</v>
      </c>
      <c r="P58" s="16" t="s">
        <v>34</v>
      </c>
      <c r="Q58" s="16" t="s">
        <v>35</v>
      </c>
    </row>
    <row r="59" spans="1:17" s="3" customFormat="1" ht="16" thickBot="1" x14ac:dyDescent="0.4">
      <c r="A59" s="9">
        <v>67475</v>
      </c>
      <c r="B59" s="6">
        <v>5</v>
      </c>
      <c r="C59" s="6" t="s">
        <v>43</v>
      </c>
      <c r="D59" s="6">
        <v>1</v>
      </c>
      <c r="E59" s="14">
        <f>(E50+E41)/2</f>
        <v>21.8</v>
      </c>
      <c r="F59" s="14">
        <f t="shared" ref="F59:P59" si="0">(F50+F41)/2</f>
        <v>21.799999999999997</v>
      </c>
      <c r="G59" s="14">
        <f t="shared" si="0"/>
        <v>22</v>
      </c>
      <c r="H59" s="14">
        <f t="shared" si="0"/>
        <v>21.3</v>
      </c>
      <c r="I59" s="14">
        <f t="shared" si="0"/>
        <v>19.850000000000001</v>
      </c>
      <c r="J59" s="14">
        <f t="shared" si="0"/>
        <v>18.049999999999997</v>
      </c>
      <c r="K59" s="14">
        <f t="shared" si="0"/>
        <v>17.600000000000001</v>
      </c>
      <c r="L59" s="14">
        <f t="shared" si="0"/>
        <v>19.75</v>
      </c>
      <c r="M59" s="14">
        <f t="shared" si="0"/>
        <v>22.450000000000003</v>
      </c>
      <c r="N59" s="14">
        <f t="shared" si="0"/>
        <v>24</v>
      </c>
      <c r="O59" s="14">
        <f t="shared" si="0"/>
        <v>23.6</v>
      </c>
      <c r="P59" s="14">
        <f t="shared" si="0"/>
        <v>22.25</v>
      </c>
      <c r="Q59" s="14">
        <f>AVERAGE(E59:P59)</f>
        <v>21.204166666666669</v>
      </c>
    </row>
    <row r="60" spans="1:17" s="3" customFormat="1" ht="16" thickBot="1" x14ac:dyDescent="0.4">
      <c r="A60" s="9">
        <v>67475</v>
      </c>
      <c r="B60" s="6">
        <v>5</v>
      </c>
      <c r="C60" s="6" t="s">
        <v>37</v>
      </c>
      <c r="D60" s="6">
        <v>98</v>
      </c>
      <c r="E60" s="14">
        <v>26</v>
      </c>
      <c r="F60" s="14">
        <v>27</v>
      </c>
      <c r="G60" s="14">
        <v>28</v>
      </c>
      <c r="H60" s="14">
        <v>28</v>
      </c>
      <c r="I60" s="14">
        <v>26</v>
      </c>
      <c r="J60" s="14">
        <v>28</v>
      </c>
      <c r="K60" s="14">
        <v>29</v>
      </c>
      <c r="L60" s="14">
        <v>28</v>
      </c>
      <c r="M60" s="14">
        <v>26</v>
      </c>
      <c r="N60" s="14">
        <v>28</v>
      </c>
      <c r="O60" s="14">
        <v>27</v>
      </c>
      <c r="P60" s="15">
        <v>24</v>
      </c>
      <c r="Q60" s="14">
        <f>AVERAGE(E60:P60)</f>
        <v>27.083333333333332</v>
      </c>
    </row>
    <row r="61" spans="1:17" s="22" customFormat="1" ht="16" thickBot="1" x14ac:dyDescent="0.4">
      <c r="A61" s="5"/>
      <c r="B61" s="8"/>
      <c r="C61" s="8"/>
      <c r="D61" s="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2" customFormat="1" ht="16" thickBot="1" x14ac:dyDescent="0.4">
      <c r="A62" s="5"/>
      <c r="B62" s="8"/>
      <c r="C62" s="8"/>
      <c r="D62" s="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37" customFormat="1" ht="15.5" x14ac:dyDescent="0.35">
      <c r="A63" s="62"/>
      <c r="B63" s="65"/>
      <c r="C63" s="65"/>
      <c r="D63" s="65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  <row r="64" spans="1:17" s="3" customFormat="1" ht="15.5" x14ac:dyDescent="0.35">
      <c r="A64" s="4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s="3" customFormat="1" ht="16" thickBot="1" x14ac:dyDescent="0.4">
      <c r="A65" s="4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s="3" customFormat="1" ht="16" thickBot="1" x14ac:dyDescent="0.4">
      <c r="A66" s="9" t="s">
        <v>16</v>
      </c>
      <c r="B66" s="6" t="s">
        <v>17</v>
      </c>
      <c r="C66" s="6" t="s">
        <v>18</v>
      </c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s="3" customFormat="1" ht="16" thickBot="1" x14ac:dyDescent="0.4">
      <c r="A67" s="9">
        <v>11</v>
      </c>
      <c r="B67" s="6" t="s">
        <v>46</v>
      </c>
      <c r="C67" s="6" t="s">
        <v>20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s="3" customFormat="1" ht="16" thickBot="1" x14ac:dyDescent="0.4">
      <c r="A68" s="4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s="3" customFormat="1" ht="16" thickBot="1" x14ac:dyDescent="0.4">
      <c r="A69" s="9" t="s">
        <v>7</v>
      </c>
      <c r="B69" s="6" t="s">
        <v>16</v>
      </c>
      <c r="C69" s="6" t="s">
        <v>21</v>
      </c>
      <c r="D69" s="6" t="s">
        <v>22</v>
      </c>
      <c r="E69" s="16" t="s">
        <v>23</v>
      </c>
      <c r="F69" s="16" t="s">
        <v>24</v>
      </c>
      <c r="G69" s="16" t="s">
        <v>25</v>
      </c>
      <c r="H69" s="16" t="s">
        <v>26</v>
      </c>
      <c r="I69" s="16" t="s">
        <v>27</v>
      </c>
      <c r="J69" s="16" t="s">
        <v>28</v>
      </c>
      <c r="K69" s="16" t="s">
        <v>29</v>
      </c>
      <c r="L69" s="16" t="s">
        <v>30</v>
      </c>
      <c r="M69" s="16" t="s">
        <v>31</v>
      </c>
      <c r="N69" s="16" t="s">
        <v>32</v>
      </c>
      <c r="O69" s="16" t="s">
        <v>33</v>
      </c>
      <c r="P69" s="16" t="s">
        <v>34</v>
      </c>
      <c r="Q69" s="16" t="s">
        <v>35</v>
      </c>
    </row>
    <row r="70" spans="1:17" s="3" customFormat="1" ht="16" thickBot="1" x14ac:dyDescent="0.4">
      <c r="A70" s="9">
        <v>67475</v>
      </c>
      <c r="B70" s="6">
        <v>11</v>
      </c>
      <c r="C70" s="6" t="s">
        <v>47</v>
      </c>
      <c r="D70" s="6">
        <v>6</v>
      </c>
      <c r="E70" s="14">
        <v>115.19999999999999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53.8</v>
      </c>
      <c r="Q70" s="16">
        <v>497</v>
      </c>
    </row>
    <row r="71" spans="1:17" s="3" customFormat="1" ht="16" thickBot="1" x14ac:dyDescent="0.4">
      <c r="A71" s="9">
        <v>67475</v>
      </c>
      <c r="B71" s="6">
        <v>11</v>
      </c>
      <c r="C71" s="6" t="s">
        <v>48</v>
      </c>
      <c r="D71" s="6">
        <v>7</v>
      </c>
      <c r="E71" s="14">
        <v>194.62</v>
      </c>
      <c r="F71" s="14">
        <v>191.96</v>
      </c>
      <c r="G71" s="14">
        <v>191.89999999999998</v>
      </c>
      <c r="H71" s="14">
        <v>15.02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5">
        <v>0</v>
      </c>
      <c r="O71" s="14">
        <v>32.460000000000008</v>
      </c>
      <c r="P71" s="14">
        <v>190.64000000000001</v>
      </c>
      <c r="Q71" s="16">
        <v>1021.64</v>
      </c>
    </row>
    <row r="72" spans="1:17" s="3" customFormat="1" ht="16" thickBot="1" x14ac:dyDescent="0.4">
      <c r="A72" s="9">
        <v>67475</v>
      </c>
      <c r="B72" s="6">
        <v>11</v>
      </c>
      <c r="C72" s="6" t="s">
        <v>49</v>
      </c>
      <c r="D72" s="6">
        <v>8</v>
      </c>
      <c r="E72" s="14">
        <v>226.82</v>
      </c>
      <c r="F72" s="14">
        <v>226.94</v>
      </c>
      <c r="G72" s="14">
        <v>232.9</v>
      </c>
      <c r="H72" s="15">
        <v>38.32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5.1200000000000054</v>
      </c>
      <c r="O72" s="14">
        <v>60.46</v>
      </c>
      <c r="P72" s="14">
        <v>245.86</v>
      </c>
      <c r="Q72" s="16">
        <v>1157.8799999999999</v>
      </c>
    </row>
    <row r="73" spans="1:17" s="3" customFormat="1" ht="16" thickBot="1" x14ac:dyDescent="0.4">
      <c r="A73" s="9">
        <v>67475</v>
      </c>
      <c r="B73" s="6">
        <v>11</v>
      </c>
      <c r="C73" s="6" t="s">
        <v>50</v>
      </c>
      <c r="D73" s="6">
        <v>9</v>
      </c>
      <c r="E73" s="14">
        <v>260.72000000000003</v>
      </c>
      <c r="F73" s="14">
        <v>276.68</v>
      </c>
      <c r="G73" s="14">
        <v>260.62</v>
      </c>
      <c r="H73" s="14">
        <v>67.439999999999984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27.96</v>
      </c>
      <c r="O73" s="15">
        <v>123.86</v>
      </c>
      <c r="P73" s="14">
        <v>276.02</v>
      </c>
      <c r="Q73" s="16">
        <v>1285.4000000000001</v>
      </c>
    </row>
    <row r="74" spans="1:17" s="3" customFormat="1" ht="16" thickBot="1" x14ac:dyDescent="0.4">
      <c r="A74" s="9">
        <v>67475</v>
      </c>
      <c r="B74" s="6">
        <v>11</v>
      </c>
      <c r="C74" s="6" t="s">
        <v>51</v>
      </c>
      <c r="D74" s="6">
        <v>10</v>
      </c>
      <c r="E74" s="14">
        <v>320.58</v>
      </c>
      <c r="F74" s="14">
        <v>331.24000000000007</v>
      </c>
      <c r="G74" s="14">
        <v>304.56</v>
      </c>
      <c r="H74" s="14">
        <v>107.48000000000003</v>
      </c>
      <c r="I74" s="14">
        <v>1.0800000000000012</v>
      </c>
      <c r="J74" s="14">
        <v>0</v>
      </c>
      <c r="K74" s="14">
        <v>0</v>
      </c>
      <c r="L74" s="14">
        <v>0</v>
      </c>
      <c r="M74" s="14">
        <v>1</v>
      </c>
      <c r="N74" s="14">
        <v>39.120000000000005</v>
      </c>
      <c r="O74" s="14">
        <v>157.16000000000003</v>
      </c>
      <c r="P74" s="14">
        <v>328.62000000000006</v>
      </c>
      <c r="Q74" s="16">
        <v>1412.8799999999999</v>
      </c>
    </row>
    <row r="75" spans="1:17" s="3" customFormat="1" ht="16" thickBot="1" x14ac:dyDescent="0.4">
      <c r="A75" s="9">
        <v>67475</v>
      </c>
      <c r="B75" s="6">
        <v>11</v>
      </c>
      <c r="C75" s="6" t="s">
        <v>52</v>
      </c>
      <c r="D75" s="6">
        <v>11</v>
      </c>
      <c r="E75" s="26">
        <v>424.7</v>
      </c>
      <c r="F75" s="26">
        <v>464.09999999999997</v>
      </c>
      <c r="G75" s="26">
        <v>417.3</v>
      </c>
      <c r="H75" s="26">
        <v>250</v>
      </c>
      <c r="I75" s="26">
        <v>35</v>
      </c>
      <c r="J75" s="26">
        <v>0</v>
      </c>
      <c r="K75" s="26">
        <v>0</v>
      </c>
      <c r="L75" s="26">
        <v>5</v>
      </c>
      <c r="M75" s="26">
        <v>24.3</v>
      </c>
      <c r="N75" s="26">
        <v>248.5</v>
      </c>
      <c r="O75" s="26">
        <v>274.39999999999998</v>
      </c>
      <c r="P75" s="26">
        <v>465.5</v>
      </c>
      <c r="Q75" s="27">
        <v>1747.6</v>
      </c>
    </row>
    <row r="76" spans="1:17" s="3" customFormat="1" ht="16" thickBot="1" x14ac:dyDescent="0.4">
      <c r="A76" s="9">
        <v>67475</v>
      </c>
      <c r="B76" s="6">
        <v>11</v>
      </c>
      <c r="C76" s="6" t="s">
        <v>37</v>
      </c>
      <c r="D76" s="28">
        <v>98</v>
      </c>
      <c r="E76" s="29">
        <v>27</v>
      </c>
      <c r="F76" s="29">
        <v>30</v>
      </c>
      <c r="G76" s="29">
        <v>30</v>
      </c>
      <c r="H76" s="29">
        <v>30</v>
      </c>
      <c r="I76" s="29">
        <v>30</v>
      </c>
      <c r="J76" s="29">
        <v>30</v>
      </c>
      <c r="K76" s="29">
        <v>30</v>
      </c>
      <c r="L76" s="29">
        <v>30</v>
      </c>
      <c r="M76" s="29">
        <v>30</v>
      </c>
      <c r="N76" s="29">
        <v>30</v>
      </c>
      <c r="O76" s="29">
        <v>30</v>
      </c>
      <c r="P76" s="29">
        <v>30</v>
      </c>
      <c r="Q76" s="29"/>
    </row>
    <row r="77" spans="1:17" s="3" customFormat="1" ht="16" thickBot="1" x14ac:dyDescent="0.4">
      <c r="A77" s="4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s="3" customFormat="1" ht="16" thickBot="1" x14ac:dyDescent="0.4">
      <c r="A78" s="5" t="s">
        <v>16</v>
      </c>
      <c r="B78" s="8" t="s">
        <v>17</v>
      </c>
      <c r="C78" s="8" t="s">
        <v>18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3" customFormat="1" ht="16" thickBot="1" x14ac:dyDescent="0.4">
      <c r="A79" s="9">
        <v>12</v>
      </c>
      <c r="B79" s="6" t="s">
        <v>53</v>
      </c>
      <c r="C79" s="6" t="s">
        <v>39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s="37" customFormat="1" ht="16" thickBot="1" x14ac:dyDescent="0.4">
      <c r="A80" s="62"/>
      <c r="B80" s="65"/>
      <c r="C80" s="65"/>
      <c r="D80" s="65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" customFormat="1" ht="16" thickBot="1" x14ac:dyDescent="0.4">
      <c r="A81" s="5" t="s">
        <v>7</v>
      </c>
      <c r="B81" s="8" t="s">
        <v>16</v>
      </c>
      <c r="C81" s="8" t="s">
        <v>21</v>
      </c>
      <c r="D81" s="8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33</v>
      </c>
      <c r="P81" s="13" t="s">
        <v>34</v>
      </c>
      <c r="Q81" s="13" t="s">
        <v>35</v>
      </c>
    </row>
    <row r="82" spans="1:17" s="3" customFormat="1" ht="16" thickBot="1" x14ac:dyDescent="0.4">
      <c r="A82" s="9">
        <v>67475</v>
      </c>
      <c r="B82" s="6">
        <v>12</v>
      </c>
      <c r="C82" s="6" t="s">
        <v>39</v>
      </c>
      <c r="D82" s="6">
        <v>5</v>
      </c>
      <c r="E82" s="24">
        <v>26</v>
      </c>
      <c r="F82" s="24">
        <v>27</v>
      </c>
      <c r="G82" s="24">
        <v>29</v>
      </c>
      <c r="H82" s="24">
        <v>29</v>
      </c>
      <c r="I82" s="24">
        <v>28</v>
      </c>
      <c r="J82" s="24">
        <v>28</v>
      </c>
      <c r="K82" s="24">
        <v>21</v>
      </c>
      <c r="L82" s="24">
        <v>29</v>
      </c>
      <c r="M82" s="24">
        <v>29</v>
      </c>
      <c r="N82" s="24">
        <v>29</v>
      </c>
      <c r="O82" s="24">
        <v>28</v>
      </c>
      <c r="P82" s="24">
        <v>25</v>
      </c>
      <c r="Q82" s="24">
        <v>28</v>
      </c>
    </row>
    <row r="83" spans="1:17" s="3" customFormat="1" ht="16" thickBot="1" x14ac:dyDescent="0.4">
      <c r="A83" s="9">
        <v>67475</v>
      </c>
      <c r="B83" s="6">
        <v>12</v>
      </c>
      <c r="C83" s="6" t="s">
        <v>37</v>
      </c>
      <c r="D83" s="6">
        <v>98</v>
      </c>
      <c r="E83" s="14">
        <v>27</v>
      </c>
      <c r="F83" s="14">
        <v>28</v>
      </c>
      <c r="G83" s="14">
        <v>29</v>
      </c>
      <c r="H83" s="14">
        <v>29</v>
      </c>
      <c r="I83" s="14">
        <v>28</v>
      </c>
      <c r="J83" s="14">
        <v>29</v>
      </c>
      <c r="K83" s="14">
        <v>29</v>
      </c>
      <c r="L83" s="14">
        <v>29</v>
      </c>
      <c r="M83" s="14">
        <v>29</v>
      </c>
      <c r="N83" s="14">
        <v>29</v>
      </c>
      <c r="O83" s="14">
        <v>28</v>
      </c>
      <c r="P83" s="14">
        <v>25</v>
      </c>
      <c r="Q83" s="24">
        <v>27.166666666666668</v>
      </c>
    </row>
    <row r="84" spans="1:17" s="3" customFormat="1" ht="16" thickBot="1" x14ac:dyDescent="0.4">
      <c r="A84" s="9"/>
      <c r="B84" s="6"/>
      <c r="C84" s="6"/>
      <c r="D84" s="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s="37" customFormat="1" ht="16" thickBot="1" x14ac:dyDescent="0.4">
      <c r="A85" s="34"/>
      <c r="B85" s="35"/>
      <c r="C85" s="35"/>
      <c r="D85" s="35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</row>
    <row r="86" spans="1:17" s="37" customFormat="1" ht="16" thickBot="1" x14ac:dyDescent="0.4">
      <c r="A86" s="62"/>
      <c r="B86" s="65"/>
      <c r="C86" s="65"/>
      <c r="D86" s="65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</row>
    <row r="87" spans="1:17" s="3" customFormat="1" ht="16" thickBot="1" x14ac:dyDescent="0.4">
      <c r="A87" s="5" t="s">
        <v>16</v>
      </c>
      <c r="B87" s="8" t="s">
        <v>17</v>
      </c>
      <c r="C87" s="8" t="s">
        <v>18</v>
      </c>
      <c r="D87" s="1"/>
      <c r="E87" s="2"/>
      <c r="F87" s="2" t="s">
        <v>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s="3" customFormat="1" ht="16" thickBot="1" x14ac:dyDescent="0.4">
      <c r="A88" s="9">
        <v>12</v>
      </c>
      <c r="B88" s="6" t="s">
        <v>55</v>
      </c>
      <c r="C88" s="6" t="s">
        <v>39</v>
      </c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s="3" customFormat="1" ht="16" thickBot="1" x14ac:dyDescent="0.4">
      <c r="A89" s="4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s="3" customFormat="1" ht="16" thickBot="1" x14ac:dyDescent="0.4">
      <c r="A90" s="5" t="s">
        <v>7</v>
      </c>
      <c r="B90" s="8" t="s">
        <v>16</v>
      </c>
      <c r="C90" s="8" t="s">
        <v>21</v>
      </c>
      <c r="D90" s="8" t="s">
        <v>22</v>
      </c>
      <c r="E90" s="13" t="s">
        <v>23</v>
      </c>
      <c r="F90" s="13" t="s">
        <v>24</v>
      </c>
      <c r="G90" s="13" t="s">
        <v>25</v>
      </c>
      <c r="H90" s="13" t="s">
        <v>26</v>
      </c>
      <c r="I90" s="13" t="s">
        <v>27</v>
      </c>
      <c r="J90" s="13" t="s">
        <v>28</v>
      </c>
      <c r="K90" s="13" t="s">
        <v>29</v>
      </c>
      <c r="L90" s="13" t="s">
        <v>30</v>
      </c>
      <c r="M90" s="13" t="s">
        <v>31</v>
      </c>
      <c r="N90" s="13" t="s">
        <v>32</v>
      </c>
      <c r="O90" s="13" t="s">
        <v>33</v>
      </c>
      <c r="P90" s="13" t="s">
        <v>34</v>
      </c>
      <c r="Q90" s="13" t="s">
        <v>35</v>
      </c>
    </row>
    <row r="91" spans="1:17" s="3" customFormat="1" ht="16" thickBot="1" x14ac:dyDescent="0.4">
      <c r="A91" s="9">
        <v>67475</v>
      </c>
      <c r="B91" s="6">
        <v>12</v>
      </c>
      <c r="C91" s="6" t="s">
        <v>39</v>
      </c>
      <c r="D91" s="6">
        <v>5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23</v>
      </c>
      <c r="N91" s="30">
        <v>26</v>
      </c>
      <c r="O91" s="30">
        <v>17</v>
      </c>
      <c r="P91" s="30">
        <v>0</v>
      </c>
      <c r="Q91" s="14">
        <v>0</v>
      </c>
    </row>
    <row r="92" spans="1:17" s="3" customFormat="1" ht="16" thickBot="1" x14ac:dyDescent="0.4">
      <c r="A92" s="9">
        <v>67475</v>
      </c>
      <c r="B92" s="6">
        <v>12</v>
      </c>
      <c r="C92" s="6" t="s">
        <v>37</v>
      </c>
      <c r="D92" s="6">
        <v>98</v>
      </c>
      <c r="E92" s="31">
        <v>27</v>
      </c>
      <c r="F92" s="31">
        <v>28</v>
      </c>
      <c r="G92" s="31">
        <v>29</v>
      </c>
      <c r="H92" s="31">
        <v>29</v>
      </c>
      <c r="I92" s="31">
        <v>28</v>
      </c>
      <c r="J92" s="31">
        <v>29</v>
      </c>
      <c r="K92" s="31">
        <v>29</v>
      </c>
      <c r="L92" s="31">
        <v>29</v>
      </c>
      <c r="M92" s="31">
        <v>29</v>
      </c>
      <c r="N92" s="31">
        <v>29</v>
      </c>
      <c r="O92" s="31">
        <v>28</v>
      </c>
      <c r="P92" s="31">
        <v>25</v>
      </c>
      <c r="Q92" s="24">
        <v>27.166666666666668</v>
      </c>
    </row>
    <row r="93" spans="1:17" s="3" customFormat="1" ht="16" thickBot="1" x14ac:dyDescent="0.4">
      <c r="A93" s="9"/>
      <c r="B93" s="6"/>
      <c r="C93" s="6"/>
      <c r="D93" s="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s="3" customFormat="1" ht="16" thickBot="1" x14ac:dyDescent="0.4">
      <c r="A94" s="9"/>
      <c r="B94" s="6"/>
      <c r="C94" s="6"/>
      <c r="D94" s="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s="3" customFormat="1" ht="16" thickBot="1" x14ac:dyDescent="0.4">
      <c r="A95" s="4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s="3" customFormat="1" ht="16" thickBot="1" x14ac:dyDescent="0.4">
      <c r="A96" s="5" t="s">
        <v>16</v>
      </c>
      <c r="B96" s="8" t="s">
        <v>17</v>
      </c>
      <c r="C96" s="8" t="s">
        <v>18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8" s="3" customFormat="1" ht="16" thickBot="1" x14ac:dyDescent="0.4">
      <c r="A97" s="9">
        <v>12</v>
      </c>
      <c r="B97" s="6" t="s">
        <v>56</v>
      </c>
      <c r="C97" s="6" t="s">
        <v>39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8" s="3" customFormat="1" ht="16" thickBot="1" x14ac:dyDescent="0.4">
      <c r="A98" s="4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8" s="3" customFormat="1" ht="16" thickBot="1" x14ac:dyDescent="0.4">
      <c r="A99" s="5" t="s">
        <v>7</v>
      </c>
      <c r="B99" s="8" t="s">
        <v>16</v>
      </c>
      <c r="C99" s="8" t="s">
        <v>21</v>
      </c>
      <c r="D99" s="8" t="s">
        <v>22</v>
      </c>
      <c r="E99" s="13" t="s">
        <v>23</v>
      </c>
      <c r="F99" s="13" t="s">
        <v>24</v>
      </c>
      <c r="G99" s="13" t="s">
        <v>25</v>
      </c>
      <c r="H99" s="13" t="s">
        <v>26</v>
      </c>
      <c r="I99" s="13" t="s">
        <v>27</v>
      </c>
      <c r="J99" s="13" t="s">
        <v>28</v>
      </c>
      <c r="K99" s="13" t="s">
        <v>29</v>
      </c>
      <c r="L99" s="13" t="s">
        <v>30</v>
      </c>
      <c r="M99" s="13" t="s">
        <v>31</v>
      </c>
      <c r="N99" s="13" t="s">
        <v>32</v>
      </c>
      <c r="O99" s="13" t="s">
        <v>33</v>
      </c>
      <c r="P99" s="13" t="s">
        <v>34</v>
      </c>
      <c r="Q99" s="13" t="s">
        <v>35</v>
      </c>
    </row>
    <row r="100" spans="1:18" s="3" customFormat="1" ht="16" thickBot="1" x14ac:dyDescent="0.4">
      <c r="A100" s="9">
        <v>67475</v>
      </c>
      <c r="B100" s="6">
        <v>12</v>
      </c>
      <c r="C100" s="6" t="s">
        <v>39</v>
      </c>
      <c r="D100" s="6">
        <v>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14">
        <v>0</v>
      </c>
      <c r="R100" s="3">
        <v>0</v>
      </c>
    </row>
    <row r="101" spans="1:18" s="3" customFormat="1" ht="16" thickBot="1" x14ac:dyDescent="0.4">
      <c r="A101" s="9">
        <v>67475</v>
      </c>
      <c r="B101" s="6">
        <v>12</v>
      </c>
      <c r="C101" s="6" t="s">
        <v>37</v>
      </c>
      <c r="D101" s="6">
        <v>98</v>
      </c>
      <c r="E101" s="24">
        <v>27</v>
      </c>
      <c r="F101" s="24">
        <v>28</v>
      </c>
      <c r="G101" s="24">
        <v>29</v>
      </c>
      <c r="H101" s="24">
        <v>29</v>
      </c>
      <c r="I101" s="24">
        <v>28</v>
      </c>
      <c r="J101" s="24">
        <v>29</v>
      </c>
      <c r="K101" s="24">
        <v>29</v>
      </c>
      <c r="L101" s="24">
        <v>29</v>
      </c>
      <c r="M101" s="24">
        <v>29</v>
      </c>
      <c r="N101" s="24">
        <v>29</v>
      </c>
      <c r="O101" s="24">
        <v>28</v>
      </c>
      <c r="P101" s="24">
        <v>25</v>
      </c>
      <c r="Q101" s="14">
        <v>27.166666666666668</v>
      </c>
    </row>
    <row r="102" spans="1:18" s="3" customFormat="1" ht="16" thickBot="1" x14ac:dyDescent="0.4">
      <c r="A102" s="9"/>
      <c r="B102" s="6"/>
      <c r="C102" s="6"/>
      <c r="D102" s="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8" s="37" customFormat="1" ht="16" thickBot="1" x14ac:dyDescent="0.4">
      <c r="A103" s="34"/>
      <c r="B103" s="35"/>
      <c r="C103" s="35"/>
      <c r="D103" s="3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spans="1:18" s="37" customFormat="1" ht="16" thickBot="1" x14ac:dyDescent="0.4">
      <c r="A104" s="62"/>
      <c r="B104" s="65"/>
      <c r="C104" s="65"/>
      <c r="D104" s="65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8" s="3" customFormat="1" ht="16" thickBot="1" x14ac:dyDescent="0.4">
      <c r="A105" s="5" t="s">
        <v>16</v>
      </c>
      <c r="B105" s="8" t="s">
        <v>17</v>
      </c>
      <c r="C105" s="8" t="s">
        <v>18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8" s="3" customFormat="1" ht="16" thickBot="1" x14ac:dyDescent="0.4">
      <c r="A106" s="9">
        <v>12</v>
      </c>
      <c r="B106" s="6" t="s">
        <v>57</v>
      </c>
      <c r="C106" s="6" t="s">
        <v>39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s="3" customFormat="1" ht="16" thickBot="1" x14ac:dyDescent="0.4">
      <c r="A107" s="4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8" s="3" customFormat="1" ht="16" thickBot="1" x14ac:dyDescent="0.4">
      <c r="A108" s="5" t="s">
        <v>7</v>
      </c>
      <c r="B108" s="8" t="s">
        <v>16</v>
      </c>
      <c r="C108" s="8" t="s">
        <v>21</v>
      </c>
      <c r="D108" s="8" t="s">
        <v>22</v>
      </c>
      <c r="E108" s="13" t="s">
        <v>23</v>
      </c>
      <c r="F108" s="13" t="s">
        <v>24</v>
      </c>
      <c r="G108" s="13" t="s">
        <v>25</v>
      </c>
      <c r="H108" s="13" t="s">
        <v>26</v>
      </c>
      <c r="I108" s="13" t="s">
        <v>27</v>
      </c>
      <c r="J108" s="13" t="s">
        <v>28</v>
      </c>
      <c r="K108" s="13" t="s">
        <v>29</v>
      </c>
      <c r="L108" s="13" t="s">
        <v>30</v>
      </c>
      <c r="M108" s="13" t="s">
        <v>31</v>
      </c>
      <c r="N108" s="13" t="s">
        <v>32</v>
      </c>
      <c r="O108" s="13" t="s">
        <v>33</v>
      </c>
      <c r="P108" s="13" t="s">
        <v>34</v>
      </c>
      <c r="Q108" s="13" t="s">
        <v>35</v>
      </c>
    </row>
    <row r="109" spans="1:18" s="3" customFormat="1" ht="16" thickBot="1" x14ac:dyDescent="0.4">
      <c r="A109" s="9">
        <v>67475</v>
      </c>
      <c r="B109" s="6">
        <v>12</v>
      </c>
      <c r="C109" s="6" t="s">
        <v>39</v>
      </c>
      <c r="D109" s="6">
        <v>5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</row>
    <row r="110" spans="1:18" s="3" customFormat="1" ht="16" thickBot="1" x14ac:dyDescent="0.4">
      <c r="A110" s="9">
        <v>67475</v>
      </c>
      <c r="B110" s="6">
        <v>12</v>
      </c>
      <c r="C110" s="6" t="s">
        <v>37</v>
      </c>
      <c r="D110" s="6">
        <v>98</v>
      </c>
      <c r="E110" s="24">
        <v>27</v>
      </c>
      <c r="F110" s="24">
        <v>28</v>
      </c>
      <c r="G110" s="24">
        <v>29</v>
      </c>
      <c r="H110" s="24">
        <v>29</v>
      </c>
      <c r="I110" s="24">
        <v>28</v>
      </c>
      <c r="J110" s="24">
        <v>29</v>
      </c>
      <c r="K110" s="24">
        <v>29</v>
      </c>
      <c r="L110" s="24">
        <v>29</v>
      </c>
      <c r="M110" s="24">
        <v>29</v>
      </c>
      <c r="N110" s="24">
        <v>29</v>
      </c>
      <c r="O110" s="24">
        <v>28</v>
      </c>
      <c r="P110" s="24">
        <v>25</v>
      </c>
      <c r="Q110" s="14">
        <v>27.166666666666668</v>
      </c>
    </row>
    <row r="111" spans="1:18" s="37" customFormat="1" ht="16" thickBot="1" x14ac:dyDescent="0.4">
      <c r="A111" s="34"/>
      <c r="B111" s="35"/>
      <c r="C111" s="35"/>
      <c r="D111" s="3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spans="1:18" s="37" customFormat="1" ht="16" thickBot="1" x14ac:dyDescent="0.4">
      <c r="A112" s="34"/>
      <c r="B112" s="35"/>
      <c r="C112" s="35"/>
      <c r="D112" s="3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1:17" s="37" customFormat="1" ht="16" thickBot="1" x14ac:dyDescent="0.4">
      <c r="A113" s="62"/>
      <c r="B113" s="65"/>
      <c r="C113" s="65"/>
      <c r="D113" s="65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</row>
    <row r="114" spans="1:17" s="3" customFormat="1" ht="16" thickBot="1" x14ac:dyDescent="0.4">
      <c r="A114" s="5" t="s">
        <v>16</v>
      </c>
      <c r="B114" s="8" t="s">
        <v>17</v>
      </c>
      <c r="C114" s="8" t="s">
        <v>18</v>
      </c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s="3" customFormat="1" ht="16" thickBot="1" x14ac:dyDescent="0.4">
      <c r="A115" s="9">
        <v>14</v>
      </c>
      <c r="B115" s="6" t="s">
        <v>58</v>
      </c>
      <c r="C115" s="6" t="s">
        <v>39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s="37" customFormat="1" ht="16" thickBot="1" x14ac:dyDescent="0.4">
      <c r="A116" s="62"/>
      <c r="B116" s="65"/>
      <c r="C116" s="65"/>
      <c r="D116" s="65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</row>
    <row r="117" spans="1:17" s="3" customFormat="1" ht="16" thickBot="1" x14ac:dyDescent="0.4">
      <c r="A117" s="5" t="s">
        <v>7</v>
      </c>
      <c r="B117" s="8" t="s">
        <v>16</v>
      </c>
      <c r="C117" s="8" t="s">
        <v>21</v>
      </c>
      <c r="D117" s="8" t="s">
        <v>22</v>
      </c>
      <c r="E117" s="13" t="s">
        <v>23</v>
      </c>
      <c r="F117" s="13" t="s">
        <v>24</v>
      </c>
      <c r="G117" s="13" t="s">
        <v>25</v>
      </c>
      <c r="H117" s="13" t="s">
        <v>26</v>
      </c>
      <c r="I117" s="13" t="s">
        <v>27</v>
      </c>
      <c r="J117" s="13" t="s">
        <v>28</v>
      </c>
      <c r="K117" s="13" t="s">
        <v>29</v>
      </c>
      <c r="L117" s="13" t="s">
        <v>30</v>
      </c>
      <c r="M117" s="13" t="s">
        <v>31</v>
      </c>
      <c r="N117" s="13" t="s">
        <v>32</v>
      </c>
      <c r="O117" s="13" t="s">
        <v>33</v>
      </c>
      <c r="P117" s="13" t="s">
        <v>34</v>
      </c>
      <c r="Q117" s="13" t="s">
        <v>35</v>
      </c>
    </row>
    <row r="118" spans="1:17" s="3" customFormat="1" ht="16" thickBot="1" x14ac:dyDescent="0.4">
      <c r="A118" s="9">
        <v>67475</v>
      </c>
      <c r="B118" s="6">
        <v>14</v>
      </c>
      <c r="C118" s="6" t="s">
        <v>39</v>
      </c>
      <c r="D118" s="6">
        <v>5</v>
      </c>
      <c r="E118" s="14">
        <v>0</v>
      </c>
      <c r="F118" s="14">
        <v>0</v>
      </c>
      <c r="G118" s="14">
        <v>0</v>
      </c>
      <c r="H118" s="14">
        <v>0</v>
      </c>
      <c r="I118" s="14">
        <v>1</v>
      </c>
      <c r="J118" s="14">
        <v>1</v>
      </c>
      <c r="K118" s="14">
        <v>1</v>
      </c>
      <c r="L118" s="14">
        <v>1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 s="3" customFormat="1" ht="16" thickBot="1" x14ac:dyDescent="0.4">
      <c r="A119" s="9">
        <v>67475</v>
      </c>
      <c r="B119" s="6">
        <v>14</v>
      </c>
      <c r="C119" s="6" t="s">
        <v>37</v>
      </c>
      <c r="D119" s="6">
        <v>98</v>
      </c>
      <c r="E119" s="24">
        <v>27</v>
      </c>
      <c r="F119" s="24">
        <v>28</v>
      </c>
      <c r="G119" s="24">
        <v>29</v>
      </c>
      <c r="H119" s="24">
        <v>29</v>
      </c>
      <c r="I119" s="24">
        <v>28</v>
      </c>
      <c r="J119" s="24">
        <v>29</v>
      </c>
      <c r="K119" s="24">
        <v>29</v>
      </c>
      <c r="L119" s="24">
        <v>29</v>
      </c>
      <c r="M119" s="24">
        <v>29</v>
      </c>
      <c r="N119" s="24">
        <v>29</v>
      </c>
      <c r="O119" s="24">
        <v>28</v>
      </c>
      <c r="P119" s="24">
        <v>25</v>
      </c>
      <c r="Q119" s="14">
        <v>27.166666666666668</v>
      </c>
    </row>
    <row r="120" spans="1:17" s="37" customFormat="1" ht="16" thickBot="1" x14ac:dyDescent="0.4">
      <c r="A120" s="34"/>
      <c r="B120" s="35"/>
      <c r="C120" s="35"/>
      <c r="D120" s="3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spans="1:17" s="37" customFormat="1" ht="16" thickBot="1" x14ac:dyDescent="0.4">
      <c r="A121" s="34"/>
      <c r="B121" s="35"/>
      <c r="C121" s="35"/>
      <c r="D121" s="3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1:17" s="3" customFormat="1" ht="16" thickBot="1" x14ac:dyDescent="0.4">
      <c r="A122" s="4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s="3" customFormat="1" ht="16" thickBot="1" x14ac:dyDescent="0.4">
      <c r="A123" s="5" t="s">
        <v>16</v>
      </c>
      <c r="B123" s="8" t="s">
        <v>17</v>
      </c>
      <c r="C123" s="8" t="s">
        <v>18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s="3" customFormat="1" ht="16" thickBot="1" x14ac:dyDescent="0.4">
      <c r="A124" s="9">
        <v>15</v>
      </c>
      <c r="B124" s="6" t="s">
        <v>59</v>
      </c>
      <c r="C124" s="6" t="s">
        <v>39</v>
      </c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s="37" customFormat="1" ht="16" thickBot="1" x14ac:dyDescent="0.4">
      <c r="A125" s="62"/>
      <c r="B125" s="65"/>
      <c r="C125" s="65"/>
      <c r="D125" s="65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</row>
    <row r="126" spans="1:17" s="3" customFormat="1" ht="16" thickBot="1" x14ac:dyDescent="0.4">
      <c r="A126" s="5" t="s">
        <v>7</v>
      </c>
      <c r="B126" s="8" t="s">
        <v>16</v>
      </c>
      <c r="C126" s="8" t="s">
        <v>21</v>
      </c>
      <c r="D126" s="8" t="s">
        <v>22</v>
      </c>
      <c r="E126" s="13" t="s">
        <v>23</v>
      </c>
      <c r="F126" s="13" t="s">
        <v>24</v>
      </c>
      <c r="G126" s="13" t="s">
        <v>25</v>
      </c>
      <c r="H126" s="13" t="s">
        <v>26</v>
      </c>
      <c r="I126" s="13" t="s">
        <v>27</v>
      </c>
      <c r="J126" s="13" t="s">
        <v>28</v>
      </c>
      <c r="K126" s="13" t="s">
        <v>29</v>
      </c>
      <c r="L126" s="13" t="s">
        <v>30</v>
      </c>
      <c r="M126" s="13" t="s">
        <v>31</v>
      </c>
      <c r="N126" s="13" t="s">
        <v>32</v>
      </c>
      <c r="O126" s="13" t="s">
        <v>33</v>
      </c>
      <c r="P126" s="13" t="s">
        <v>34</v>
      </c>
      <c r="Q126" s="13" t="s">
        <v>35</v>
      </c>
    </row>
    <row r="127" spans="1:17" s="3" customFormat="1" ht="16" thickBot="1" x14ac:dyDescent="0.4">
      <c r="A127" s="9">
        <v>67475</v>
      </c>
      <c r="B127" s="6">
        <v>15</v>
      </c>
      <c r="C127" s="6" t="s">
        <v>39</v>
      </c>
      <c r="D127" s="6">
        <v>5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1</v>
      </c>
      <c r="K127" s="14">
        <v>0</v>
      </c>
      <c r="L127" s="14">
        <v>1</v>
      </c>
      <c r="M127" s="14">
        <v>0</v>
      </c>
      <c r="N127" s="14">
        <v>0</v>
      </c>
      <c r="O127" s="14">
        <v>0</v>
      </c>
      <c r="P127" s="15">
        <v>0</v>
      </c>
      <c r="Q127" s="14">
        <f>AVERAGE(E127:P127)</f>
        <v>0.16666666666666666</v>
      </c>
    </row>
    <row r="128" spans="1:17" s="3" customFormat="1" ht="16" thickBot="1" x14ac:dyDescent="0.4">
      <c r="A128" s="9">
        <v>67475</v>
      </c>
      <c r="B128" s="6">
        <v>15</v>
      </c>
      <c r="C128" s="6" t="s">
        <v>37</v>
      </c>
      <c r="D128" s="6">
        <v>98</v>
      </c>
      <c r="E128" s="24">
        <v>27</v>
      </c>
      <c r="F128" s="24">
        <v>28</v>
      </c>
      <c r="G128" s="24">
        <v>27</v>
      </c>
      <c r="H128" s="24">
        <v>28</v>
      </c>
      <c r="I128" s="24">
        <v>28</v>
      </c>
      <c r="J128" s="24">
        <v>29</v>
      </c>
      <c r="K128" s="24">
        <v>28</v>
      </c>
      <c r="L128" s="24">
        <v>27</v>
      </c>
      <c r="M128" s="24">
        <v>26</v>
      </c>
      <c r="N128" s="24">
        <v>26</v>
      </c>
      <c r="O128" s="24">
        <v>26</v>
      </c>
      <c r="P128" s="24">
        <v>26</v>
      </c>
      <c r="Q128" s="14">
        <v>25.9</v>
      </c>
    </row>
    <row r="129" spans="1:17" s="37" customFormat="1" ht="16" thickBot="1" x14ac:dyDescent="0.4">
      <c r="A129" s="34"/>
      <c r="B129" s="35"/>
      <c r="C129" s="35"/>
      <c r="D129" s="3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spans="1:17" s="37" customFormat="1" ht="16" thickBot="1" x14ac:dyDescent="0.4">
      <c r="A130" s="34"/>
      <c r="B130" s="35"/>
      <c r="C130" s="35"/>
      <c r="D130" s="3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spans="1:17" s="3" customFormat="1" ht="16" thickBot="1" x14ac:dyDescent="0.4">
      <c r="A131" s="32"/>
      <c r="B131" s="33"/>
      <c r="C131" s="33"/>
      <c r="D131" s="3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s="3" customFormat="1" ht="16" thickBot="1" x14ac:dyDescent="0.4">
      <c r="A132" s="5" t="s">
        <v>16</v>
      </c>
      <c r="B132" s="8" t="s">
        <v>17</v>
      </c>
      <c r="C132" s="8" t="s">
        <v>18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s="3" customFormat="1" ht="16" thickBot="1" x14ac:dyDescent="0.4">
      <c r="A133" s="9">
        <v>16</v>
      </c>
      <c r="B133" s="6" t="s">
        <v>60</v>
      </c>
      <c r="C133" s="6" t="s">
        <v>39</v>
      </c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s="3" customFormat="1" ht="16" thickBot="1" x14ac:dyDescent="0.4">
      <c r="A134" s="4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s="3" customFormat="1" ht="16" thickBot="1" x14ac:dyDescent="0.4">
      <c r="A135" s="5" t="s">
        <v>7</v>
      </c>
      <c r="B135" s="8" t="s">
        <v>16</v>
      </c>
      <c r="C135" s="8" t="s">
        <v>21</v>
      </c>
      <c r="D135" s="8" t="s">
        <v>22</v>
      </c>
      <c r="E135" s="13" t="s">
        <v>23</v>
      </c>
      <c r="F135" s="13" t="s">
        <v>24</v>
      </c>
      <c r="G135" s="13" t="s">
        <v>25</v>
      </c>
      <c r="H135" s="13" t="s">
        <v>26</v>
      </c>
      <c r="I135" s="13" t="s">
        <v>27</v>
      </c>
      <c r="J135" s="13" t="s">
        <v>28</v>
      </c>
      <c r="K135" s="13" t="s">
        <v>29</v>
      </c>
      <c r="L135" s="13" t="s">
        <v>30</v>
      </c>
      <c r="M135" s="13" t="s">
        <v>31</v>
      </c>
      <c r="N135" s="13" t="s">
        <v>32</v>
      </c>
      <c r="O135" s="13" t="s">
        <v>33</v>
      </c>
      <c r="P135" s="13" t="s">
        <v>34</v>
      </c>
      <c r="Q135" s="13" t="s">
        <v>35</v>
      </c>
    </row>
    <row r="136" spans="1:17" s="3" customFormat="1" ht="16" thickBot="1" x14ac:dyDescent="0.4">
      <c r="A136" s="9">
        <v>67475</v>
      </c>
      <c r="B136" s="6">
        <v>16</v>
      </c>
      <c r="C136" s="6" t="s">
        <v>39</v>
      </c>
      <c r="D136" s="6">
        <v>5</v>
      </c>
      <c r="E136" s="17">
        <v>26</v>
      </c>
      <c r="F136" s="17">
        <v>27</v>
      </c>
      <c r="G136" s="17">
        <v>29</v>
      </c>
      <c r="H136" s="17">
        <v>28</v>
      </c>
      <c r="I136" s="17">
        <v>3</v>
      </c>
      <c r="J136" s="17">
        <v>0</v>
      </c>
      <c r="K136" s="17">
        <v>0</v>
      </c>
      <c r="L136" s="17">
        <v>0</v>
      </c>
      <c r="M136" s="17">
        <v>4</v>
      </c>
      <c r="N136" s="17">
        <v>18</v>
      </c>
      <c r="O136" s="17">
        <v>27</v>
      </c>
      <c r="P136" s="17">
        <v>29</v>
      </c>
      <c r="Q136" s="14">
        <v>29</v>
      </c>
    </row>
    <row r="137" spans="1:17" s="3" customFormat="1" ht="16" thickBot="1" x14ac:dyDescent="0.4">
      <c r="A137" s="9">
        <v>67475</v>
      </c>
      <c r="B137" s="6">
        <v>16</v>
      </c>
      <c r="C137" s="6" t="s">
        <v>37</v>
      </c>
      <c r="D137" s="6">
        <v>98</v>
      </c>
      <c r="E137" s="24">
        <v>27</v>
      </c>
      <c r="F137" s="24">
        <v>30</v>
      </c>
      <c r="G137" s="24">
        <v>30</v>
      </c>
      <c r="H137" s="24">
        <v>30</v>
      </c>
      <c r="I137" s="24">
        <v>30</v>
      </c>
      <c r="J137" s="24">
        <v>30</v>
      </c>
      <c r="K137" s="24">
        <v>30</v>
      </c>
      <c r="L137" s="24">
        <v>30</v>
      </c>
      <c r="M137" s="24">
        <v>30</v>
      </c>
      <c r="N137" s="24">
        <v>30</v>
      </c>
      <c r="O137" s="24">
        <v>30</v>
      </c>
      <c r="P137" s="24">
        <v>30</v>
      </c>
      <c r="Q137" s="24">
        <v>29</v>
      </c>
    </row>
    <row r="138" spans="1:17" s="37" customFormat="1" ht="16" thickBot="1" x14ac:dyDescent="0.4">
      <c r="A138" s="34"/>
      <c r="B138" s="35"/>
      <c r="C138" s="35"/>
      <c r="D138" s="3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spans="1:17" s="37" customFormat="1" ht="16" thickBot="1" x14ac:dyDescent="0.4">
      <c r="A139" s="34"/>
      <c r="B139" s="35"/>
      <c r="C139" s="35"/>
      <c r="D139" s="3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spans="1:17" s="3" customFormat="1" ht="16" thickBot="1" x14ac:dyDescent="0.4">
      <c r="A140" s="32"/>
      <c r="B140" s="33"/>
      <c r="C140" s="33"/>
      <c r="D140" s="3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s="3" customFormat="1" ht="16" thickBot="1" x14ac:dyDescent="0.4">
      <c r="A141" s="9" t="s">
        <v>16</v>
      </c>
      <c r="B141" s="6" t="s">
        <v>17</v>
      </c>
      <c r="C141" s="6" t="s">
        <v>18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s="3" customFormat="1" ht="16" thickBot="1" x14ac:dyDescent="0.4">
      <c r="A142" s="9">
        <v>16</v>
      </c>
      <c r="B142" s="6" t="s">
        <v>61</v>
      </c>
      <c r="C142" s="6" t="s">
        <v>39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s="3" customFormat="1" ht="16" thickBot="1" x14ac:dyDescent="0.4">
      <c r="A143" s="4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s="3" customFormat="1" ht="16" thickBot="1" x14ac:dyDescent="0.4">
      <c r="A144" s="9" t="s">
        <v>7</v>
      </c>
      <c r="B144" s="6" t="s">
        <v>16</v>
      </c>
      <c r="C144" s="6" t="s">
        <v>21</v>
      </c>
      <c r="D144" s="6" t="s">
        <v>22</v>
      </c>
      <c r="E144" s="16" t="s">
        <v>23</v>
      </c>
      <c r="F144" s="16" t="s">
        <v>24</v>
      </c>
      <c r="G144" s="16" t="s">
        <v>25</v>
      </c>
      <c r="H144" s="16" t="s">
        <v>26</v>
      </c>
      <c r="I144" s="16" t="s">
        <v>27</v>
      </c>
      <c r="J144" s="16" t="s">
        <v>28</v>
      </c>
      <c r="K144" s="16" t="s">
        <v>29</v>
      </c>
      <c r="L144" s="16" t="s">
        <v>30</v>
      </c>
      <c r="M144" s="16" t="s">
        <v>31</v>
      </c>
      <c r="N144" s="16" t="s">
        <v>32</v>
      </c>
      <c r="O144" s="16" t="s">
        <v>33</v>
      </c>
      <c r="P144" s="16" t="s">
        <v>34</v>
      </c>
      <c r="Q144" s="16" t="s">
        <v>35</v>
      </c>
    </row>
    <row r="145" spans="1:17" s="3" customFormat="1" ht="16" thickBot="1" x14ac:dyDescent="0.4">
      <c r="A145" s="9">
        <v>67475</v>
      </c>
      <c r="B145" s="6">
        <v>16</v>
      </c>
      <c r="C145" s="6" t="s">
        <v>39</v>
      </c>
      <c r="D145" s="6">
        <v>5</v>
      </c>
      <c r="E145" s="17">
        <v>26</v>
      </c>
      <c r="F145" s="17">
        <v>27</v>
      </c>
      <c r="G145" s="17">
        <v>29</v>
      </c>
      <c r="H145" s="17">
        <v>26</v>
      </c>
      <c r="I145" s="17">
        <v>3</v>
      </c>
      <c r="J145" s="17">
        <v>0</v>
      </c>
      <c r="K145" s="17">
        <v>0</v>
      </c>
      <c r="L145" s="17">
        <v>0</v>
      </c>
      <c r="M145" s="17">
        <v>3</v>
      </c>
      <c r="N145" s="17">
        <v>17</v>
      </c>
      <c r="O145" s="17">
        <v>27</v>
      </c>
      <c r="P145" s="17">
        <v>29</v>
      </c>
      <c r="Q145" s="17">
        <v>29</v>
      </c>
    </row>
    <row r="146" spans="1:17" s="3" customFormat="1" ht="16" thickBot="1" x14ac:dyDescent="0.4">
      <c r="A146" s="9">
        <v>67475</v>
      </c>
      <c r="B146" s="6">
        <v>16</v>
      </c>
      <c r="C146" s="6" t="s">
        <v>37</v>
      </c>
      <c r="D146" s="6">
        <v>98</v>
      </c>
      <c r="E146" s="14">
        <v>27</v>
      </c>
      <c r="F146" s="14">
        <v>30</v>
      </c>
      <c r="G146" s="14">
        <v>30</v>
      </c>
      <c r="H146" s="14">
        <v>30</v>
      </c>
      <c r="I146" s="14">
        <v>30</v>
      </c>
      <c r="J146" s="14">
        <v>30</v>
      </c>
      <c r="K146" s="14">
        <v>30</v>
      </c>
      <c r="L146" s="14">
        <v>30</v>
      </c>
      <c r="M146" s="14">
        <v>30</v>
      </c>
      <c r="N146" s="14">
        <v>30</v>
      </c>
      <c r="O146" s="14">
        <v>30</v>
      </c>
      <c r="P146" s="14">
        <v>30</v>
      </c>
      <c r="Q146" s="14">
        <v>29</v>
      </c>
    </row>
    <row r="147" spans="1:17" s="37" customFormat="1" ht="16" thickBot="1" x14ac:dyDescent="0.4">
      <c r="A147" s="34"/>
      <c r="B147" s="35"/>
      <c r="C147" s="35"/>
      <c r="D147" s="3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spans="1:17" s="37" customFormat="1" ht="16" thickBot="1" x14ac:dyDescent="0.4">
      <c r="A148" s="34"/>
      <c r="B148" s="35"/>
      <c r="C148" s="35"/>
      <c r="D148" s="3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1:17" s="37" customFormat="1" ht="16" thickBot="1" x14ac:dyDescent="0.4">
      <c r="A149" s="38"/>
      <c r="B149" s="39"/>
      <c r="C149" s="39"/>
      <c r="D149" s="39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</row>
    <row r="150" spans="1:17" s="3" customFormat="1" ht="16" thickBot="1" x14ac:dyDescent="0.4">
      <c r="A150" s="5" t="s">
        <v>16</v>
      </c>
      <c r="B150" s="8" t="s">
        <v>17</v>
      </c>
      <c r="C150" s="8" t="s">
        <v>18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s="3" customFormat="1" ht="16" thickBot="1" x14ac:dyDescent="0.4">
      <c r="A151" s="9">
        <v>16</v>
      </c>
      <c r="B151" s="6" t="s">
        <v>62</v>
      </c>
      <c r="C151" s="6" t="s">
        <v>39</v>
      </c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s="3" customFormat="1" ht="16" thickBot="1" x14ac:dyDescent="0.4">
      <c r="A152" s="4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s="3" customFormat="1" ht="16" thickBot="1" x14ac:dyDescent="0.4">
      <c r="A153" s="5" t="s">
        <v>7</v>
      </c>
      <c r="B153" s="8" t="s">
        <v>16</v>
      </c>
      <c r="C153" s="8" t="s">
        <v>21</v>
      </c>
      <c r="D153" s="8" t="s">
        <v>22</v>
      </c>
      <c r="E153" s="13" t="s">
        <v>23</v>
      </c>
      <c r="F153" s="13" t="s">
        <v>24</v>
      </c>
      <c r="G153" s="13" t="s">
        <v>25</v>
      </c>
      <c r="H153" s="13" t="s">
        <v>26</v>
      </c>
      <c r="I153" s="13" t="s">
        <v>27</v>
      </c>
      <c r="J153" s="13" t="s">
        <v>28</v>
      </c>
      <c r="K153" s="13" t="s">
        <v>29</v>
      </c>
      <c r="L153" s="13" t="s">
        <v>30</v>
      </c>
      <c r="M153" s="13" t="s">
        <v>31</v>
      </c>
      <c r="N153" s="13" t="s">
        <v>32</v>
      </c>
      <c r="O153" s="13" t="s">
        <v>33</v>
      </c>
      <c r="P153" s="13" t="s">
        <v>34</v>
      </c>
      <c r="Q153" s="13" t="s">
        <v>35</v>
      </c>
    </row>
    <row r="154" spans="1:17" s="3" customFormat="1" ht="16" thickBot="1" x14ac:dyDescent="0.4">
      <c r="A154" s="9">
        <v>67475</v>
      </c>
      <c r="B154" s="6">
        <v>16</v>
      </c>
      <c r="C154" s="6" t="s">
        <v>39</v>
      </c>
      <c r="D154" s="6">
        <v>5</v>
      </c>
      <c r="E154" s="17">
        <v>26</v>
      </c>
      <c r="F154" s="17">
        <v>27</v>
      </c>
      <c r="G154" s="17">
        <v>29</v>
      </c>
      <c r="H154" s="17">
        <v>15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5</v>
      </c>
      <c r="O154" s="17">
        <v>21</v>
      </c>
      <c r="P154" s="17">
        <v>29</v>
      </c>
      <c r="Q154" s="17">
        <v>29</v>
      </c>
    </row>
    <row r="155" spans="1:17" s="3" customFormat="1" ht="16" thickBot="1" x14ac:dyDescent="0.4">
      <c r="A155" s="9">
        <v>67475</v>
      </c>
      <c r="B155" s="6">
        <v>16</v>
      </c>
      <c r="C155" s="6" t="s">
        <v>37</v>
      </c>
      <c r="D155" s="6">
        <v>98</v>
      </c>
      <c r="E155" s="14">
        <v>27</v>
      </c>
      <c r="F155" s="14">
        <v>30</v>
      </c>
      <c r="G155" s="14">
        <v>30</v>
      </c>
      <c r="H155" s="14">
        <v>30</v>
      </c>
      <c r="I155" s="14">
        <v>30</v>
      </c>
      <c r="J155" s="14">
        <v>30</v>
      </c>
      <c r="K155" s="14">
        <v>30</v>
      </c>
      <c r="L155" s="14">
        <v>30</v>
      </c>
      <c r="M155" s="14">
        <v>30</v>
      </c>
      <c r="N155" s="14">
        <v>30</v>
      </c>
      <c r="O155" s="14">
        <v>30</v>
      </c>
      <c r="P155" s="14">
        <v>30</v>
      </c>
      <c r="Q155" s="14">
        <v>29</v>
      </c>
    </row>
    <row r="156" spans="1:17" s="37" customFormat="1" ht="16" thickBot="1" x14ac:dyDescent="0.4">
      <c r="A156" s="34"/>
      <c r="B156" s="35"/>
      <c r="C156" s="35"/>
      <c r="D156" s="3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spans="1:17" s="37" customFormat="1" ht="16" thickBot="1" x14ac:dyDescent="0.4">
      <c r="A157" s="34"/>
      <c r="B157" s="35"/>
      <c r="C157" s="35"/>
      <c r="D157" s="3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spans="1:17" s="3" customFormat="1" ht="16" thickBot="1" x14ac:dyDescent="0.4">
      <c r="A158" s="32"/>
      <c r="B158" s="33"/>
      <c r="C158" s="33"/>
      <c r="D158" s="3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s="3" customFormat="1" ht="16" thickBot="1" x14ac:dyDescent="0.4">
      <c r="A159" s="5" t="s">
        <v>16</v>
      </c>
      <c r="B159" s="8" t="s">
        <v>17</v>
      </c>
      <c r="C159" s="8" t="s">
        <v>18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s="3" customFormat="1" ht="16" thickBot="1" x14ac:dyDescent="0.4">
      <c r="A160" s="9">
        <v>16</v>
      </c>
      <c r="B160" s="6" t="s">
        <v>63</v>
      </c>
      <c r="C160" s="6" t="s">
        <v>39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s="3" customFormat="1" ht="16" thickBot="1" x14ac:dyDescent="0.4">
      <c r="A161" s="4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s="3" customFormat="1" ht="16" thickBot="1" x14ac:dyDescent="0.4">
      <c r="A162" s="5" t="s">
        <v>7</v>
      </c>
      <c r="B162" s="8" t="s">
        <v>16</v>
      </c>
      <c r="C162" s="8" t="s">
        <v>21</v>
      </c>
      <c r="D162" s="8" t="s">
        <v>22</v>
      </c>
      <c r="E162" s="13" t="s">
        <v>23</v>
      </c>
      <c r="F162" s="13" t="s">
        <v>24</v>
      </c>
      <c r="G162" s="13" t="s">
        <v>25</v>
      </c>
      <c r="H162" s="13" t="s">
        <v>26</v>
      </c>
      <c r="I162" s="13" t="s">
        <v>27</v>
      </c>
      <c r="J162" s="13" t="s">
        <v>28</v>
      </c>
      <c r="K162" s="13" t="s">
        <v>29</v>
      </c>
      <c r="L162" s="13" t="s">
        <v>30</v>
      </c>
      <c r="M162" s="13" t="s">
        <v>31</v>
      </c>
      <c r="N162" s="13" t="s">
        <v>32</v>
      </c>
      <c r="O162" s="13" t="s">
        <v>33</v>
      </c>
      <c r="P162" s="13" t="s">
        <v>34</v>
      </c>
      <c r="Q162" s="13" t="s">
        <v>35</v>
      </c>
    </row>
    <row r="163" spans="1:17" s="3" customFormat="1" ht="16" thickBot="1" x14ac:dyDescent="0.4">
      <c r="A163" s="9">
        <v>67475</v>
      </c>
      <c r="B163" s="6">
        <v>16</v>
      </c>
      <c r="C163" s="6" t="s">
        <v>39</v>
      </c>
      <c r="D163" s="6">
        <v>5</v>
      </c>
      <c r="E163" s="16">
        <v>26</v>
      </c>
      <c r="F163" s="16">
        <v>27</v>
      </c>
      <c r="G163" s="16">
        <v>28</v>
      </c>
      <c r="H163" s="16">
        <v>7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3</v>
      </c>
      <c r="O163" s="16">
        <v>13</v>
      </c>
      <c r="P163" s="16">
        <v>28</v>
      </c>
      <c r="Q163" s="16">
        <v>29</v>
      </c>
    </row>
    <row r="164" spans="1:17" s="3" customFormat="1" ht="16" thickBot="1" x14ac:dyDescent="0.4">
      <c r="A164" s="9">
        <v>67475</v>
      </c>
      <c r="B164" s="6">
        <v>16</v>
      </c>
      <c r="C164" s="6" t="s">
        <v>37</v>
      </c>
      <c r="D164" s="6">
        <v>98</v>
      </c>
      <c r="E164" s="17">
        <v>27</v>
      </c>
      <c r="F164" s="17">
        <v>30</v>
      </c>
      <c r="G164" s="17">
        <v>30</v>
      </c>
      <c r="H164" s="17">
        <v>30</v>
      </c>
      <c r="I164" s="17">
        <v>30</v>
      </c>
      <c r="J164" s="17">
        <v>30</v>
      </c>
      <c r="K164" s="17">
        <v>30</v>
      </c>
      <c r="L164" s="17">
        <v>30</v>
      </c>
      <c r="M164" s="17">
        <v>30</v>
      </c>
      <c r="N164" s="17">
        <v>30</v>
      </c>
      <c r="O164" s="17">
        <v>30</v>
      </c>
      <c r="P164" s="17">
        <v>30</v>
      </c>
      <c r="Q164" s="17">
        <v>29</v>
      </c>
    </row>
    <row r="165" spans="1:17" s="3" customFormat="1" ht="16" thickBot="1" x14ac:dyDescent="0.4">
      <c r="A165" s="9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s="3" customFormat="1" ht="16" thickBot="1" x14ac:dyDescent="0.4">
      <c r="A166" s="9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s="37" customFormat="1" ht="16" thickBot="1" x14ac:dyDescent="0.4">
      <c r="A167" s="38"/>
      <c r="B167" s="39"/>
      <c r="C167" s="39"/>
      <c r="D167" s="39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</row>
    <row r="168" spans="1:17" s="3" customFormat="1" ht="16" thickBot="1" x14ac:dyDescent="0.4">
      <c r="A168" s="5" t="s">
        <v>16</v>
      </c>
      <c r="B168" s="8" t="s">
        <v>17</v>
      </c>
      <c r="C168" s="8" t="s">
        <v>18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s="3" customFormat="1" ht="16" thickBot="1" x14ac:dyDescent="0.4">
      <c r="A169" s="9">
        <v>16</v>
      </c>
      <c r="B169" s="6" t="s">
        <v>64</v>
      </c>
      <c r="C169" s="6" t="s">
        <v>39</v>
      </c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s="3" customFormat="1" ht="16" thickBot="1" x14ac:dyDescent="0.4">
      <c r="A170" s="4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s="3" customFormat="1" ht="16" thickBot="1" x14ac:dyDescent="0.4">
      <c r="A171" s="5" t="s">
        <v>7</v>
      </c>
      <c r="B171" s="8" t="s">
        <v>16</v>
      </c>
      <c r="C171" s="8" t="s">
        <v>21</v>
      </c>
      <c r="D171" s="8" t="s">
        <v>22</v>
      </c>
      <c r="E171" s="13" t="s">
        <v>23</v>
      </c>
      <c r="F171" s="13" t="s">
        <v>24</v>
      </c>
      <c r="G171" s="13" t="s">
        <v>25</v>
      </c>
      <c r="H171" s="13" t="s">
        <v>26</v>
      </c>
      <c r="I171" s="13" t="s">
        <v>27</v>
      </c>
      <c r="J171" s="13" t="s">
        <v>28</v>
      </c>
      <c r="K171" s="13" t="s">
        <v>29</v>
      </c>
      <c r="L171" s="13" t="s">
        <v>30</v>
      </c>
      <c r="M171" s="13" t="s">
        <v>31</v>
      </c>
      <c r="N171" s="13" t="s">
        <v>32</v>
      </c>
      <c r="O171" s="13" t="s">
        <v>33</v>
      </c>
      <c r="P171" s="13" t="s">
        <v>34</v>
      </c>
      <c r="Q171" s="13" t="s">
        <v>35</v>
      </c>
    </row>
    <row r="172" spans="1:17" s="3" customFormat="1" ht="16" thickBot="1" x14ac:dyDescent="0.4">
      <c r="A172" s="9">
        <v>67475</v>
      </c>
      <c r="B172" s="6">
        <v>16</v>
      </c>
      <c r="C172" s="6" t="s">
        <v>39</v>
      </c>
      <c r="D172" s="6">
        <v>5</v>
      </c>
      <c r="E172" s="16">
        <v>25</v>
      </c>
      <c r="F172" s="16">
        <v>27</v>
      </c>
      <c r="G172" s="16">
        <v>27</v>
      </c>
      <c r="H172" s="16">
        <v>3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2</v>
      </c>
      <c r="O172" s="16">
        <v>9</v>
      </c>
      <c r="P172" s="16">
        <v>26</v>
      </c>
      <c r="Q172" s="16">
        <v>29</v>
      </c>
    </row>
    <row r="173" spans="1:17" s="3" customFormat="1" ht="16" thickBot="1" x14ac:dyDescent="0.4">
      <c r="A173" s="9">
        <v>67475</v>
      </c>
      <c r="B173" s="6">
        <v>16</v>
      </c>
      <c r="C173" s="6" t="s">
        <v>37</v>
      </c>
      <c r="D173" s="6">
        <v>98</v>
      </c>
      <c r="E173" s="17">
        <v>27</v>
      </c>
      <c r="F173" s="17">
        <v>30</v>
      </c>
      <c r="G173" s="17">
        <v>30</v>
      </c>
      <c r="H173" s="17">
        <v>30</v>
      </c>
      <c r="I173" s="17">
        <v>30</v>
      </c>
      <c r="J173" s="17">
        <v>30</v>
      </c>
      <c r="K173" s="17">
        <v>30</v>
      </c>
      <c r="L173" s="17">
        <v>30</v>
      </c>
      <c r="M173" s="17">
        <v>30</v>
      </c>
      <c r="N173" s="17">
        <v>30</v>
      </c>
      <c r="O173" s="17">
        <v>30</v>
      </c>
      <c r="P173" s="17">
        <v>30</v>
      </c>
      <c r="Q173" s="17">
        <v>29</v>
      </c>
    </row>
    <row r="174" spans="1:17" s="37" customFormat="1" ht="16" thickBot="1" x14ac:dyDescent="0.4">
      <c r="A174" s="34"/>
      <c r="B174" s="35"/>
      <c r="C174" s="35"/>
      <c r="D174" s="3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spans="1:17" s="37" customFormat="1" ht="16" thickBot="1" x14ac:dyDescent="0.4">
      <c r="A175" s="34"/>
      <c r="B175" s="35"/>
      <c r="C175" s="35"/>
      <c r="D175" s="3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spans="1:17" s="37" customFormat="1" ht="15.5" x14ac:dyDescent="0.35">
      <c r="A176" s="38"/>
      <c r="B176" s="39"/>
      <c r="C176" s="39"/>
      <c r="D176" s="39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s="37" customFormat="1" ht="16" thickBot="1" x14ac:dyDescent="0.4">
      <c r="A177" s="38"/>
      <c r="B177" s="39"/>
      <c r="C177" s="39"/>
      <c r="D177" s="39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s="3" customFormat="1" ht="16" thickBot="1" x14ac:dyDescent="0.4">
      <c r="A178" s="5" t="s">
        <v>16</v>
      </c>
      <c r="B178" s="8" t="s">
        <v>17</v>
      </c>
      <c r="C178" s="8" t="s">
        <v>18</v>
      </c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s="3" customFormat="1" ht="16" thickBot="1" x14ac:dyDescent="0.4">
      <c r="A179" s="9">
        <v>20</v>
      </c>
      <c r="B179" s="6" t="s">
        <v>69</v>
      </c>
      <c r="C179" s="6" t="s">
        <v>42</v>
      </c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s="3" customFormat="1" ht="16" thickBot="1" x14ac:dyDescent="0.4">
      <c r="A180" s="4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s="3" customFormat="1" ht="16" thickBot="1" x14ac:dyDescent="0.4">
      <c r="A181" s="5" t="s">
        <v>7</v>
      </c>
      <c r="B181" s="8" t="s">
        <v>16</v>
      </c>
      <c r="C181" s="8" t="s">
        <v>21</v>
      </c>
      <c r="D181" s="8" t="s">
        <v>22</v>
      </c>
      <c r="E181" s="13" t="s">
        <v>23</v>
      </c>
      <c r="F181" s="13" t="s">
        <v>24</v>
      </c>
      <c r="G181" s="13" t="s">
        <v>25</v>
      </c>
      <c r="H181" s="13" t="s">
        <v>26</v>
      </c>
      <c r="I181" s="13" t="s">
        <v>27</v>
      </c>
      <c r="J181" s="13" t="s">
        <v>28</v>
      </c>
      <c r="K181" s="13" t="s">
        <v>29</v>
      </c>
      <c r="L181" s="13" t="s">
        <v>30</v>
      </c>
      <c r="M181" s="13" t="s">
        <v>31</v>
      </c>
      <c r="N181" s="13" t="s">
        <v>32</v>
      </c>
      <c r="O181" s="13" t="s">
        <v>33</v>
      </c>
      <c r="P181" s="13" t="s">
        <v>34</v>
      </c>
      <c r="Q181" s="13" t="s">
        <v>35</v>
      </c>
    </row>
    <row r="182" spans="1:17" s="3" customFormat="1" ht="16" thickBot="1" x14ac:dyDescent="0.4">
      <c r="A182" s="9">
        <v>67475</v>
      </c>
      <c r="B182" s="6">
        <v>20</v>
      </c>
      <c r="C182" s="6" t="s">
        <v>70</v>
      </c>
      <c r="D182" s="6">
        <v>2</v>
      </c>
      <c r="E182" s="14">
        <v>29.5</v>
      </c>
      <c r="F182" s="14">
        <v>29.7</v>
      </c>
      <c r="G182" s="14">
        <v>29.5</v>
      </c>
      <c r="H182" s="14">
        <v>29.5</v>
      </c>
      <c r="I182" s="14">
        <v>28.6</v>
      </c>
      <c r="J182" s="14">
        <v>28.3</v>
      </c>
      <c r="K182" s="15">
        <v>28.2</v>
      </c>
      <c r="L182" s="14">
        <v>29.6</v>
      </c>
      <c r="M182" s="15">
        <v>31.6</v>
      </c>
      <c r="N182" s="14">
        <v>34.1</v>
      </c>
      <c r="O182" s="14">
        <v>33.299999999999997</v>
      </c>
      <c r="P182" s="14">
        <v>29.3</v>
      </c>
      <c r="Q182" s="14">
        <f>AVERAGE(E182:P182)</f>
        <v>30.100000000000005</v>
      </c>
    </row>
    <row r="183" spans="1:17" s="3" customFormat="1" ht="16" thickBot="1" x14ac:dyDescent="0.4">
      <c r="A183" s="9">
        <v>67475</v>
      </c>
      <c r="B183" s="6">
        <v>20</v>
      </c>
      <c r="C183" s="6" t="s">
        <v>71</v>
      </c>
      <c r="D183" s="6">
        <v>15</v>
      </c>
      <c r="E183" s="81">
        <v>2020</v>
      </c>
      <c r="F183" s="81">
        <v>2020</v>
      </c>
      <c r="G183" s="81">
        <v>2016</v>
      </c>
      <c r="H183" s="131">
        <v>2020</v>
      </c>
      <c r="I183" s="81">
        <v>2020</v>
      </c>
      <c r="J183" s="81">
        <v>2010</v>
      </c>
      <c r="K183" s="81">
        <v>2019</v>
      </c>
      <c r="L183" s="81">
        <v>2020</v>
      </c>
      <c r="M183" s="81">
        <v>2018</v>
      </c>
      <c r="N183" s="81">
        <v>2019</v>
      </c>
      <c r="O183" s="81">
        <v>2019</v>
      </c>
      <c r="P183" s="81">
        <v>2005</v>
      </c>
      <c r="Q183" s="81"/>
    </row>
    <row r="184" spans="1:17" s="3" customFormat="1" ht="16" thickBot="1" x14ac:dyDescent="0.4">
      <c r="A184" s="9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s="37" customFormat="1" ht="16" thickBot="1" x14ac:dyDescent="0.4">
      <c r="A185" s="34"/>
      <c r="B185" s="35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spans="1:17" s="37" customFormat="1" ht="16" thickBot="1" x14ac:dyDescent="0.4">
      <c r="A186" s="38"/>
      <c r="B186" s="39"/>
      <c r="C186" s="39"/>
      <c r="D186" s="39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</row>
    <row r="187" spans="1:17" s="3" customFormat="1" ht="16" thickBot="1" x14ac:dyDescent="0.4">
      <c r="A187" s="9" t="s">
        <v>16</v>
      </c>
      <c r="B187" s="6" t="s">
        <v>17</v>
      </c>
      <c r="C187" s="6" t="s">
        <v>18</v>
      </c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3" customFormat="1" ht="16" thickBot="1" x14ac:dyDescent="0.4">
      <c r="A188" s="9">
        <v>21</v>
      </c>
      <c r="B188" s="6" t="s">
        <v>72</v>
      </c>
      <c r="C188" s="6" t="s">
        <v>42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3" customFormat="1" ht="15.5" customHeight="1" thickBot="1" x14ac:dyDescent="0.4">
      <c r="A189" s="4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3" customFormat="1" ht="16" thickBot="1" x14ac:dyDescent="0.4">
      <c r="A190" s="9" t="s">
        <v>7</v>
      </c>
      <c r="B190" s="6" t="s">
        <v>16</v>
      </c>
      <c r="C190" s="6" t="s">
        <v>21</v>
      </c>
      <c r="D190" s="6" t="s">
        <v>22</v>
      </c>
      <c r="E190" s="16" t="s">
        <v>23</v>
      </c>
      <c r="F190" s="16" t="s">
        <v>24</v>
      </c>
      <c r="G190" s="16" t="s">
        <v>25</v>
      </c>
      <c r="H190" s="16" t="s">
        <v>26</v>
      </c>
      <c r="I190" s="16" t="s">
        <v>27</v>
      </c>
      <c r="J190" s="16" t="s">
        <v>28</v>
      </c>
      <c r="K190" s="16" t="s">
        <v>29</v>
      </c>
      <c r="L190" s="16" t="s">
        <v>30</v>
      </c>
      <c r="M190" s="16" t="s">
        <v>31</v>
      </c>
      <c r="N190" s="16" t="s">
        <v>32</v>
      </c>
      <c r="O190" s="16" t="s">
        <v>33</v>
      </c>
      <c r="P190" s="16" t="s">
        <v>34</v>
      </c>
      <c r="Q190" s="16" t="s">
        <v>35</v>
      </c>
    </row>
    <row r="191" spans="1:17" s="3" customFormat="1" ht="16" thickBot="1" x14ac:dyDescent="0.4">
      <c r="A191" s="9">
        <v>67475</v>
      </c>
      <c r="B191" s="6">
        <v>21</v>
      </c>
      <c r="C191" s="6" t="s">
        <v>73</v>
      </c>
      <c r="D191" s="6">
        <v>3</v>
      </c>
      <c r="E191" s="17">
        <v>18.3</v>
      </c>
      <c r="F191" s="17">
        <v>23.1</v>
      </c>
      <c r="G191" s="17">
        <v>17.7</v>
      </c>
      <c r="H191" s="17">
        <v>15.5</v>
      </c>
      <c r="I191" s="17">
        <v>11.2</v>
      </c>
      <c r="J191" s="17">
        <v>5.8</v>
      </c>
      <c r="K191" s="17">
        <v>5.7</v>
      </c>
      <c r="L191" s="17">
        <v>15.6</v>
      </c>
      <c r="M191" s="17">
        <v>12</v>
      </c>
      <c r="N191" s="17">
        <v>15.8</v>
      </c>
      <c r="O191" s="17">
        <v>17.399999999999999</v>
      </c>
      <c r="P191" s="17">
        <v>18</v>
      </c>
      <c r="Q191" s="14">
        <f>AVERAGE(E191:P191)</f>
        <v>14.675000000000002</v>
      </c>
    </row>
    <row r="192" spans="1:17" s="3" customFormat="1" ht="16" thickBot="1" x14ac:dyDescent="0.4">
      <c r="A192" s="9">
        <v>67475</v>
      </c>
      <c r="B192" s="6">
        <v>21</v>
      </c>
      <c r="C192" s="6" t="s">
        <v>74</v>
      </c>
      <c r="D192" s="6">
        <v>16</v>
      </c>
      <c r="E192" s="81">
        <v>1998</v>
      </c>
      <c r="F192" s="81">
        <v>2019</v>
      </c>
      <c r="G192" s="81">
        <v>1998</v>
      </c>
      <c r="H192" s="131">
        <v>2019</v>
      </c>
      <c r="I192" s="81">
        <v>2017</v>
      </c>
      <c r="J192" s="81">
        <v>2009</v>
      </c>
      <c r="K192" s="81">
        <v>2010</v>
      </c>
      <c r="L192" s="81">
        <v>2020</v>
      </c>
      <c r="M192" s="81">
        <v>1997</v>
      </c>
      <c r="N192" s="81">
        <v>2006</v>
      </c>
      <c r="O192" s="81">
        <v>2019</v>
      </c>
      <c r="P192" s="81">
        <v>2004</v>
      </c>
      <c r="Q192" s="81"/>
    </row>
    <row r="193" spans="1:17" s="37" customFormat="1" ht="16" thickBot="1" x14ac:dyDescent="0.4">
      <c r="A193" s="34"/>
      <c r="B193" s="35"/>
      <c r="C193" s="35"/>
      <c r="D193" s="35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spans="1:17" s="37" customFormat="1" ht="16" thickBot="1" x14ac:dyDescent="0.4">
      <c r="A194" s="34"/>
      <c r="B194" s="35"/>
      <c r="C194" s="35"/>
      <c r="D194" s="35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spans="1:17" s="3" customFormat="1" ht="16" thickBot="1" x14ac:dyDescent="0.4">
      <c r="A195" s="32"/>
      <c r="B195" s="33"/>
      <c r="C195" s="33"/>
      <c r="D195" s="3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s="3" customFormat="1" ht="16" thickBot="1" x14ac:dyDescent="0.4">
      <c r="A196" s="5" t="s">
        <v>16</v>
      </c>
      <c r="B196" s="8" t="s">
        <v>17</v>
      </c>
      <c r="C196" s="8" t="s">
        <v>18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3" customFormat="1" ht="16" thickBot="1" x14ac:dyDescent="0.4">
      <c r="A197" s="9">
        <v>22</v>
      </c>
      <c r="B197" s="6" t="s">
        <v>75</v>
      </c>
      <c r="C197" s="6" t="s">
        <v>42</v>
      </c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3" customFormat="1" ht="16" thickBot="1" x14ac:dyDescent="0.4">
      <c r="A198" s="4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3" customFormat="1" ht="16" thickBot="1" x14ac:dyDescent="0.4">
      <c r="A199" s="5" t="s">
        <v>7</v>
      </c>
      <c r="B199" s="8" t="s">
        <v>16</v>
      </c>
      <c r="C199" s="8" t="s">
        <v>21</v>
      </c>
      <c r="D199" s="132" t="s">
        <v>22</v>
      </c>
      <c r="E199" s="133" t="s">
        <v>23</v>
      </c>
      <c r="F199" s="133" t="s">
        <v>24</v>
      </c>
      <c r="G199" s="133" t="s">
        <v>25</v>
      </c>
      <c r="H199" s="133" t="s">
        <v>26</v>
      </c>
      <c r="I199" s="133" t="s">
        <v>27</v>
      </c>
      <c r="J199" s="133" t="s">
        <v>28</v>
      </c>
      <c r="K199" s="133" t="s">
        <v>29</v>
      </c>
      <c r="L199" s="133" t="s">
        <v>30</v>
      </c>
      <c r="M199" s="133" t="s">
        <v>31</v>
      </c>
      <c r="N199" s="133" t="s">
        <v>32</v>
      </c>
      <c r="O199" s="133" t="s">
        <v>33</v>
      </c>
      <c r="P199" s="133" t="s">
        <v>34</v>
      </c>
      <c r="Q199" s="134" t="s">
        <v>35</v>
      </c>
    </row>
    <row r="200" spans="1:17" s="3" customFormat="1" ht="16" thickBot="1" x14ac:dyDescent="0.4">
      <c r="A200" s="9">
        <v>67475</v>
      </c>
      <c r="B200" s="6">
        <v>22</v>
      </c>
      <c r="C200" s="6" t="s">
        <v>70</v>
      </c>
      <c r="D200" s="28">
        <v>2</v>
      </c>
      <c r="E200" s="29">
        <v>32.200000000000003</v>
      </c>
      <c r="F200" s="29">
        <v>37</v>
      </c>
      <c r="G200" s="29">
        <v>33.1</v>
      </c>
      <c r="H200" s="29">
        <v>33.1</v>
      </c>
      <c r="I200" s="29">
        <v>32.1</v>
      </c>
      <c r="J200" s="29">
        <v>32.1</v>
      </c>
      <c r="K200" s="29">
        <v>30.9</v>
      </c>
      <c r="L200" s="29">
        <v>34</v>
      </c>
      <c r="M200" s="29">
        <v>34.5</v>
      </c>
      <c r="N200" s="29">
        <v>36.9</v>
      </c>
      <c r="O200" s="29">
        <v>36.799999999999997</v>
      </c>
      <c r="P200" s="29">
        <v>33.200000000000003</v>
      </c>
      <c r="Q200" s="76">
        <f>AVERAGE(E200:P200)</f>
        <v>33.824999999999996</v>
      </c>
    </row>
    <row r="201" spans="1:17" s="3" customFormat="1" ht="15.5" x14ac:dyDescent="0.35">
      <c r="A201" s="135">
        <v>67475</v>
      </c>
      <c r="B201" s="136">
        <v>22</v>
      </c>
      <c r="C201" s="136" t="s">
        <v>71</v>
      </c>
      <c r="D201" s="137">
        <v>15</v>
      </c>
      <c r="E201" s="138" t="s">
        <v>300</v>
      </c>
      <c r="F201" s="138" t="s">
        <v>301</v>
      </c>
      <c r="G201" s="138" t="s">
        <v>302</v>
      </c>
      <c r="H201" s="138" t="s">
        <v>302</v>
      </c>
      <c r="I201" s="138" t="s">
        <v>303</v>
      </c>
      <c r="J201" s="138" t="s">
        <v>304</v>
      </c>
      <c r="K201" s="138" t="s">
        <v>305</v>
      </c>
      <c r="L201" s="138" t="s">
        <v>306</v>
      </c>
      <c r="M201" s="138" t="s">
        <v>307</v>
      </c>
      <c r="N201" s="138" t="s">
        <v>308</v>
      </c>
      <c r="O201" s="138" t="s">
        <v>97</v>
      </c>
      <c r="P201" s="138" t="s">
        <v>309</v>
      </c>
      <c r="Q201" s="139"/>
    </row>
    <row r="202" spans="1:17" s="144" customFormat="1" ht="15.5" x14ac:dyDescent="0.35">
      <c r="A202" s="140"/>
      <c r="B202" s="141"/>
      <c r="C202" s="141"/>
      <c r="D202" s="141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143"/>
    </row>
    <row r="203" spans="1:17" s="3" customFormat="1" ht="16" thickBot="1" x14ac:dyDescent="0.4">
      <c r="A203" s="145"/>
      <c r="B203" s="146"/>
      <c r="C203" s="146"/>
      <c r="D203" s="146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 spans="1:17" s="3" customFormat="1" ht="16" thickBot="1" x14ac:dyDescent="0.4">
      <c r="A204" s="32"/>
      <c r="B204" s="33"/>
      <c r="C204" s="33"/>
      <c r="D204" s="3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s="3" customFormat="1" ht="16" thickBot="1" x14ac:dyDescent="0.4">
      <c r="A205" s="5" t="s">
        <v>16</v>
      </c>
      <c r="B205" s="8" t="s">
        <v>17</v>
      </c>
      <c r="C205" s="8" t="s">
        <v>18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3" customFormat="1" ht="16" thickBot="1" x14ac:dyDescent="0.4">
      <c r="A206" s="9">
        <v>23</v>
      </c>
      <c r="B206" s="6" t="s">
        <v>88</v>
      </c>
      <c r="C206" s="6" t="s">
        <v>42</v>
      </c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3" customFormat="1" ht="16" thickBot="1" x14ac:dyDescent="0.4">
      <c r="A207" s="4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3" customFormat="1" ht="16" thickBot="1" x14ac:dyDescent="0.4">
      <c r="A208" s="5" t="s">
        <v>7</v>
      </c>
      <c r="B208" s="8" t="s">
        <v>16</v>
      </c>
      <c r="C208" s="8" t="s">
        <v>21</v>
      </c>
      <c r="D208" s="8" t="s">
        <v>22</v>
      </c>
      <c r="E208" s="74" t="s">
        <v>23</v>
      </c>
      <c r="F208" s="74" t="s">
        <v>24</v>
      </c>
      <c r="G208" s="74" t="s">
        <v>25</v>
      </c>
      <c r="H208" s="74" t="s">
        <v>26</v>
      </c>
      <c r="I208" s="74" t="s">
        <v>27</v>
      </c>
      <c r="J208" s="74" t="s">
        <v>28</v>
      </c>
      <c r="K208" s="74" t="s">
        <v>29</v>
      </c>
      <c r="L208" s="74" t="s">
        <v>30</v>
      </c>
      <c r="M208" s="74" t="s">
        <v>31</v>
      </c>
      <c r="N208" s="74" t="s">
        <v>32</v>
      </c>
      <c r="O208" s="74" t="s">
        <v>33</v>
      </c>
      <c r="P208" s="74" t="s">
        <v>34</v>
      </c>
      <c r="Q208" s="13" t="s">
        <v>35</v>
      </c>
    </row>
    <row r="209" spans="1:17" s="3" customFormat="1" ht="16" thickBot="1" x14ac:dyDescent="0.4">
      <c r="A209" s="9">
        <v>67475</v>
      </c>
      <c r="B209" s="6">
        <v>23</v>
      </c>
      <c r="C209" s="6" t="s">
        <v>73</v>
      </c>
      <c r="D209" s="28">
        <v>3</v>
      </c>
      <c r="E209" s="75">
        <v>13</v>
      </c>
      <c r="F209" s="75">
        <v>13.1</v>
      </c>
      <c r="G209" s="75">
        <v>12.8</v>
      </c>
      <c r="H209" s="75">
        <v>9.8000000000000007</v>
      </c>
      <c r="I209" s="75">
        <v>3.6</v>
      </c>
      <c r="J209" s="75">
        <v>3.2</v>
      </c>
      <c r="K209" s="75">
        <v>3</v>
      </c>
      <c r="L209" s="75">
        <v>0</v>
      </c>
      <c r="M209" s="75">
        <v>8.9</v>
      </c>
      <c r="N209" s="75">
        <v>12</v>
      </c>
      <c r="O209" s="75">
        <v>13.2</v>
      </c>
      <c r="P209" s="75">
        <v>13.4</v>
      </c>
      <c r="Q209" s="76">
        <f>AVERAGE(E209:P209)</f>
        <v>8.8333333333333339</v>
      </c>
    </row>
    <row r="210" spans="1:17" s="3" customFormat="1" ht="16" thickBot="1" x14ac:dyDescent="0.4">
      <c r="A210" s="9">
        <v>67475</v>
      </c>
      <c r="B210" s="6">
        <v>23</v>
      </c>
      <c r="C210" s="6" t="s">
        <v>74</v>
      </c>
      <c r="D210" s="28">
        <v>16</v>
      </c>
      <c r="E210" s="75" t="s">
        <v>310</v>
      </c>
      <c r="F210" s="75" t="s">
        <v>311</v>
      </c>
      <c r="G210" s="75" t="s">
        <v>312</v>
      </c>
      <c r="H210" s="75" t="s">
        <v>313</v>
      </c>
      <c r="I210" s="75" t="s">
        <v>314</v>
      </c>
      <c r="J210" s="75" t="s">
        <v>271</v>
      </c>
      <c r="K210" s="75" t="s">
        <v>315</v>
      </c>
      <c r="L210" s="75" t="s">
        <v>316</v>
      </c>
      <c r="M210" s="75" t="s">
        <v>317</v>
      </c>
      <c r="N210" s="75" t="s">
        <v>318</v>
      </c>
      <c r="O210" s="75" t="s">
        <v>319</v>
      </c>
      <c r="P210" s="75" t="s">
        <v>320</v>
      </c>
      <c r="Q210" s="76"/>
    </row>
    <row r="211" spans="1:17" s="3" customFormat="1" ht="16" thickBot="1" x14ac:dyDescent="0.4">
      <c r="A211" s="9"/>
      <c r="B211" s="6"/>
      <c r="C211" s="6"/>
      <c r="D211" s="28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78"/>
    </row>
    <row r="212" spans="1:17" s="3" customFormat="1" ht="16" thickBot="1" x14ac:dyDescent="0.4">
      <c r="A212" s="9"/>
      <c r="B212" s="6"/>
      <c r="C212" s="6"/>
      <c r="D212" s="6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6"/>
    </row>
    <row r="213" spans="1:17" s="3" customFormat="1" ht="16" thickBot="1" x14ac:dyDescent="0.4">
      <c r="A213" s="32"/>
      <c r="B213" s="33"/>
      <c r="C213" s="33"/>
      <c r="D213" s="3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s="3" customFormat="1" ht="16" thickBot="1" x14ac:dyDescent="0.4">
      <c r="A214" s="5" t="s">
        <v>16</v>
      </c>
      <c r="B214" s="8" t="s">
        <v>17</v>
      </c>
      <c r="C214" s="8" t="s">
        <v>18</v>
      </c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3" customFormat="1" ht="16" thickBot="1" x14ac:dyDescent="0.4">
      <c r="A215" s="9">
        <v>24</v>
      </c>
      <c r="B215" s="6" t="s">
        <v>100</v>
      </c>
      <c r="C215" s="6" t="s">
        <v>20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3" customFormat="1" ht="16" thickBot="1" x14ac:dyDescent="0.4">
      <c r="A216" s="4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3" customFormat="1" ht="16" thickBot="1" x14ac:dyDescent="0.4">
      <c r="A217" s="5" t="s">
        <v>7</v>
      </c>
      <c r="B217" s="8" t="s">
        <v>16</v>
      </c>
      <c r="C217" s="8" t="s">
        <v>21</v>
      </c>
      <c r="D217" s="8" t="s">
        <v>22</v>
      </c>
      <c r="E217" s="13" t="s">
        <v>23</v>
      </c>
      <c r="F217" s="13" t="s">
        <v>24</v>
      </c>
      <c r="G217" s="13" t="s">
        <v>25</v>
      </c>
      <c r="H217" s="13" t="s">
        <v>26</v>
      </c>
      <c r="I217" s="13" t="s">
        <v>27</v>
      </c>
      <c r="J217" s="13" t="s">
        <v>28</v>
      </c>
      <c r="K217" s="13" t="s">
        <v>29</v>
      </c>
      <c r="L217" s="13" t="s">
        <v>30</v>
      </c>
      <c r="M217" s="13" t="s">
        <v>31</v>
      </c>
      <c r="N217" s="13" t="s">
        <v>32</v>
      </c>
      <c r="O217" s="13" t="s">
        <v>33</v>
      </c>
      <c r="P217" s="13" t="s">
        <v>34</v>
      </c>
      <c r="Q217" s="13" t="s">
        <v>35</v>
      </c>
    </row>
    <row r="218" spans="1:17" s="3" customFormat="1" ht="16" thickBot="1" x14ac:dyDescent="0.4">
      <c r="A218" s="9">
        <v>67475</v>
      </c>
      <c r="B218" s="6">
        <v>24</v>
      </c>
      <c r="C218" s="6" t="s">
        <v>70</v>
      </c>
      <c r="D218" s="6">
        <v>2</v>
      </c>
      <c r="E218" s="80">
        <v>74</v>
      </c>
      <c r="F218" s="80">
        <v>88</v>
      </c>
      <c r="G218" s="80">
        <v>96</v>
      </c>
      <c r="H218" s="80">
        <v>143</v>
      </c>
      <c r="I218" s="80">
        <v>35</v>
      </c>
      <c r="J218" s="80">
        <v>0</v>
      </c>
      <c r="K218" s="3">
        <v>0</v>
      </c>
      <c r="L218" s="3">
        <v>5</v>
      </c>
      <c r="M218" s="3">
        <v>21</v>
      </c>
      <c r="N218" s="14">
        <v>88</v>
      </c>
      <c r="O218" s="14">
        <v>82</v>
      </c>
      <c r="P218" s="14">
        <v>104</v>
      </c>
      <c r="Q218" s="14">
        <v>56.769230769230766</v>
      </c>
    </row>
    <row r="219" spans="1:17" s="3" customFormat="1" ht="16" thickBot="1" x14ac:dyDescent="0.4">
      <c r="A219" s="9">
        <v>67475</v>
      </c>
      <c r="B219" s="6">
        <v>24</v>
      </c>
      <c r="C219" s="6" t="s">
        <v>71</v>
      </c>
      <c r="D219" s="6">
        <v>15</v>
      </c>
      <c r="E219" s="81" t="s">
        <v>321</v>
      </c>
      <c r="F219" s="81" t="s">
        <v>322</v>
      </c>
      <c r="G219" s="81" t="s">
        <v>323</v>
      </c>
      <c r="H219" s="81" t="s">
        <v>324</v>
      </c>
      <c r="I219" s="81" t="s">
        <v>325</v>
      </c>
      <c r="J219" s="81" t="s">
        <v>255</v>
      </c>
      <c r="K219" s="81" t="s">
        <v>261</v>
      </c>
      <c r="L219" s="81" t="s">
        <v>326</v>
      </c>
      <c r="M219" s="81" t="s">
        <v>327</v>
      </c>
      <c r="N219" s="81" t="s">
        <v>328</v>
      </c>
      <c r="O219" s="81" t="s">
        <v>329</v>
      </c>
      <c r="P219" s="81" t="s">
        <v>133</v>
      </c>
      <c r="Q219" s="14"/>
    </row>
    <row r="220" spans="1:17" s="3" customFormat="1" ht="16" thickBot="1" x14ac:dyDescent="0.4">
      <c r="A220" s="9"/>
      <c r="B220" s="6"/>
      <c r="C220" s="6"/>
      <c r="D220" s="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s="3" customFormat="1" ht="16" thickBot="1" x14ac:dyDescent="0.4">
      <c r="A221" s="9"/>
      <c r="B221" s="6"/>
      <c r="C221" s="6"/>
      <c r="D221" s="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s="37" customFormat="1" ht="15.5" x14ac:dyDescent="0.35">
      <c r="A222" s="38"/>
      <c r="B222" s="39"/>
      <c r="C222" s="39"/>
      <c r="D222" s="3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</row>
    <row r="223" spans="1:17" x14ac:dyDescent="0.35">
      <c r="E223"/>
      <c r="F223"/>
      <c r="G223"/>
      <c r="H223"/>
      <c r="I223"/>
      <c r="J223"/>
      <c r="K223"/>
      <c r="L223"/>
      <c r="M223"/>
      <c r="N223"/>
    </row>
    <row r="224" spans="1:17" x14ac:dyDescent="0.35">
      <c r="E224"/>
      <c r="F224"/>
      <c r="G224"/>
      <c r="H224"/>
      <c r="I224"/>
      <c r="J224"/>
      <c r="K224"/>
      <c r="L224"/>
      <c r="M224"/>
      <c r="N224"/>
    </row>
    <row r="225" spans="5:14" x14ac:dyDescent="0.35">
      <c r="E225"/>
      <c r="F225"/>
      <c r="G225"/>
      <c r="H225"/>
      <c r="I225"/>
      <c r="J225"/>
      <c r="K225"/>
      <c r="L225"/>
      <c r="M225"/>
      <c r="N225"/>
    </row>
    <row r="226" spans="5:14" x14ac:dyDescent="0.35">
      <c r="E226"/>
      <c r="F226"/>
      <c r="G226"/>
      <c r="H226"/>
      <c r="I226"/>
      <c r="J226"/>
      <c r="K226"/>
      <c r="L226"/>
      <c r="M226"/>
      <c r="N226"/>
    </row>
    <row r="227" spans="5:14" x14ac:dyDescent="0.35">
      <c r="E227"/>
      <c r="F227"/>
      <c r="G227"/>
      <c r="H227"/>
      <c r="I227"/>
      <c r="J227"/>
      <c r="K227"/>
      <c r="L227"/>
      <c r="M227"/>
      <c r="N227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tabSelected="1" workbookViewId="0">
      <selection activeCell="D13" sqref="D13"/>
    </sheetView>
  </sheetViews>
  <sheetFormatPr defaultColWidth="8.90625" defaultRowHeight="14.5" x14ac:dyDescent="0.35"/>
  <cols>
    <col min="1" max="1" width="18.6328125" style="95" customWidth="1"/>
    <col min="2" max="2" width="65.6328125" style="96" customWidth="1"/>
    <col min="3" max="3" width="19.6328125" style="96" customWidth="1"/>
    <col min="4" max="4" width="18.6328125" style="96" customWidth="1"/>
    <col min="5" max="17" width="11.6328125" style="97" customWidth="1"/>
    <col min="18" max="256" width="8.90625" style="66"/>
    <col min="257" max="257" width="18.6328125" style="66" customWidth="1"/>
    <col min="258" max="258" width="65.6328125" style="66" customWidth="1"/>
    <col min="259" max="259" width="19.6328125" style="66" customWidth="1"/>
    <col min="260" max="260" width="18.6328125" style="66" customWidth="1"/>
    <col min="261" max="273" width="11.6328125" style="66" customWidth="1"/>
    <col min="274" max="512" width="8.90625" style="66"/>
    <col min="513" max="513" width="18.6328125" style="66" customWidth="1"/>
    <col min="514" max="514" width="65.6328125" style="66" customWidth="1"/>
    <col min="515" max="515" width="19.6328125" style="66" customWidth="1"/>
    <col min="516" max="516" width="18.6328125" style="66" customWidth="1"/>
    <col min="517" max="529" width="11.6328125" style="66" customWidth="1"/>
    <col min="530" max="768" width="8.90625" style="66"/>
    <col min="769" max="769" width="18.6328125" style="66" customWidth="1"/>
    <col min="770" max="770" width="65.6328125" style="66" customWidth="1"/>
    <col min="771" max="771" width="19.6328125" style="66" customWidth="1"/>
    <col min="772" max="772" width="18.6328125" style="66" customWidth="1"/>
    <col min="773" max="785" width="11.6328125" style="66" customWidth="1"/>
    <col min="786" max="1024" width="8.90625" style="66"/>
    <col min="1025" max="1025" width="18.6328125" style="66" customWidth="1"/>
    <col min="1026" max="1026" width="65.6328125" style="66" customWidth="1"/>
    <col min="1027" max="1027" width="19.6328125" style="66" customWidth="1"/>
    <col min="1028" max="1028" width="18.6328125" style="66" customWidth="1"/>
    <col min="1029" max="1041" width="11.6328125" style="66" customWidth="1"/>
    <col min="1042" max="1280" width="8.90625" style="66"/>
    <col min="1281" max="1281" width="18.6328125" style="66" customWidth="1"/>
    <col min="1282" max="1282" width="65.6328125" style="66" customWidth="1"/>
    <col min="1283" max="1283" width="19.6328125" style="66" customWidth="1"/>
    <col min="1284" max="1284" width="18.6328125" style="66" customWidth="1"/>
    <col min="1285" max="1297" width="11.6328125" style="66" customWidth="1"/>
    <col min="1298" max="1536" width="8.90625" style="66"/>
    <col min="1537" max="1537" width="18.6328125" style="66" customWidth="1"/>
    <col min="1538" max="1538" width="65.6328125" style="66" customWidth="1"/>
    <col min="1539" max="1539" width="19.6328125" style="66" customWidth="1"/>
    <col min="1540" max="1540" width="18.6328125" style="66" customWidth="1"/>
    <col min="1541" max="1553" width="11.6328125" style="66" customWidth="1"/>
    <col min="1554" max="1792" width="8.90625" style="66"/>
    <col min="1793" max="1793" width="18.6328125" style="66" customWidth="1"/>
    <col min="1794" max="1794" width="65.6328125" style="66" customWidth="1"/>
    <col min="1795" max="1795" width="19.6328125" style="66" customWidth="1"/>
    <col min="1796" max="1796" width="18.6328125" style="66" customWidth="1"/>
    <col min="1797" max="1809" width="11.6328125" style="66" customWidth="1"/>
    <col min="1810" max="2048" width="8.90625" style="66"/>
    <col min="2049" max="2049" width="18.6328125" style="66" customWidth="1"/>
    <col min="2050" max="2050" width="65.6328125" style="66" customWidth="1"/>
    <col min="2051" max="2051" width="19.6328125" style="66" customWidth="1"/>
    <col min="2052" max="2052" width="18.6328125" style="66" customWidth="1"/>
    <col min="2053" max="2065" width="11.6328125" style="66" customWidth="1"/>
    <col min="2066" max="2304" width="8.90625" style="66"/>
    <col min="2305" max="2305" width="18.6328125" style="66" customWidth="1"/>
    <col min="2306" max="2306" width="65.6328125" style="66" customWidth="1"/>
    <col min="2307" max="2307" width="19.6328125" style="66" customWidth="1"/>
    <col min="2308" max="2308" width="18.6328125" style="66" customWidth="1"/>
    <col min="2309" max="2321" width="11.6328125" style="66" customWidth="1"/>
    <col min="2322" max="2560" width="8.90625" style="66"/>
    <col min="2561" max="2561" width="18.6328125" style="66" customWidth="1"/>
    <col min="2562" max="2562" width="65.6328125" style="66" customWidth="1"/>
    <col min="2563" max="2563" width="19.6328125" style="66" customWidth="1"/>
    <col min="2564" max="2564" width="18.6328125" style="66" customWidth="1"/>
    <col min="2565" max="2577" width="11.6328125" style="66" customWidth="1"/>
    <col min="2578" max="2816" width="8.90625" style="66"/>
    <col min="2817" max="2817" width="18.6328125" style="66" customWidth="1"/>
    <col min="2818" max="2818" width="65.6328125" style="66" customWidth="1"/>
    <col min="2819" max="2819" width="19.6328125" style="66" customWidth="1"/>
    <col min="2820" max="2820" width="18.6328125" style="66" customWidth="1"/>
    <col min="2821" max="2833" width="11.6328125" style="66" customWidth="1"/>
    <col min="2834" max="3072" width="8.90625" style="66"/>
    <col min="3073" max="3073" width="18.6328125" style="66" customWidth="1"/>
    <col min="3074" max="3074" width="65.6328125" style="66" customWidth="1"/>
    <col min="3075" max="3075" width="19.6328125" style="66" customWidth="1"/>
    <col min="3076" max="3076" width="18.6328125" style="66" customWidth="1"/>
    <col min="3077" max="3089" width="11.6328125" style="66" customWidth="1"/>
    <col min="3090" max="3328" width="8.90625" style="66"/>
    <col min="3329" max="3329" width="18.6328125" style="66" customWidth="1"/>
    <col min="3330" max="3330" width="65.6328125" style="66" customWidth="1"/>
    <col min="3331" max="3331" width="19.6328125" style="66" customWidth="1"/>
    <col min="3332" max="3332" width="18.6328125" style="66" customWidth="1"/>
    <col min="3333" max="3345" width="11.6328125" style="66" customWidth="1"/>
    <col min="3346" max="3584" width="8.90625" style="66"/>
    <col min="3585" max="3585" width="18.6328125" style="66" customWidth="1"/>
    <col min="3586" max="3586" width="65.6328125" style="66" customWidth="1"/>
    <col min="3587" max="3587" width="19.6328125" style="66" customWidth="1"/>
    <col min="3588" max="3588" width="18.6328125" style="66" customWidth="1"/>
    <col min="3589" max="3601" width="11.6328125" style="66" customWidth="1"/>
    <col min="3602" max="3840" width="8.90625" style="66"/>
    <col min="3841" max="3841" width="18.6328125" style="66" customWidth="1"/>
    <col min="3842" max="3842" width="65.6328125" style="66" customWidth="1"/>
    <col min="3843" max="3843" width="19.6328125" style="66" customWidth="1"/>
    <col min="3844" max="3844" width="18.6328125" style="66" customWidth="1"/>
    <col min="3845" max="3857" width="11.6328125" style="66" customWidth="1"/>
    <col min="3858" max="4096" width="8.90625" style="66"/>
    <col min="4097" max="4097" width="18.6328125" style="66" customWidth="1"/>
    <col min="4098" max="4098" width="65.6328125" style="66" customWidth="1"/>
    <col min="4099" max="4099" width="19.6328125" style="66" customWidth="1"/>
    <col min="4100" max="4100" width="18.6328125" style="66" customWidth="1"/>
    <col min="4101" max="4113" width="11.6328125" style="66" customWidth="1"/>
    <col min="4114" max="4352" width="8.90625" style="66"/>
    <col min="4353" max="4353" width="18.6328125" style="66" customWidth="1"/>
    <col min="4354" max="4354" width="65.6328125" style="66" customWidth="1"/>
    <col min="4355" max="4355" width="19.6328125" style="66" customWidth="1"/>
    <col min="4356" max="4356" width="18.6328125" style="66" customWidth="1"/>
    <col min="4357" max="4369" width="11.6328125" style="66" customWidth="1"/>
    <col min="4370" max="4608" width="8.90625" style="66"/>
    <col min="4609" max="4609" width="18.6328125" style="66" customWidth="1"/>
    <col min="4610" max="4610" width="65.6328125" style="66" customWidth="1"/>
    <col min="4611" max="4611" width="19.6328125" style="66" customWidth="1"/>
    <col min="4612" max="4612" width="18.6328125" style="66" customWidth="1"/>
    <col min="4613" max="4625" width="11.6328125" style="66" customWidth="1"/>
    <col min="4626" max="4864" width="8.90625" style="66"/>
    <col min="4865" max="4865" width="18.6328125" style="66" customWidth="1"/>
    <col min="4866" max="4866" width="65.6328125" style="66" customWidth="1"/>
    <col min="4867" max="4867" width="19.6328125" style="66" customWidth="1"/>
    <col min="4868" max="4868" width="18.6328125" style="66" customWidth="1"/>
    <col min="4869" max="4881" width="11.6328125" style="66" customWidth="1"/>
    <col min="4882" max="5120" width="8.90625" style="66"/>
    <col min="5121" max="5121" width="18.6328125" style="66" customWidth="1"/>
    <col min="5122" max="5122" width="65.6328125" style="66" customWidth="1"/>
    <col min="5123" max="5123" width="19.6328125" style="66" customWidth="1"/>
    <col min="5124" max="5124" width="18.6328125" style="66" customWidth="1"/>
    <col min="5125" max="5137" width="11.6328125" style="66" customWidth="1"/>
    <col min="5138" max="5376" width="8.90625" style="66"/>
    <col min="5377" max="5377" width="18.6328125" style="66" customWidth="1"/>
    <col min="5378" max="5378" width="65.6328125" style="66" customWidth="1"/>
    <col min="5379" max="5379" width="19.6328125" style="66" customWidth="1"/>
    <col min="5380" max="5380" width="18.6328125" style="66" customWidth="1"/>
    <col min="5381" max="5393" width="11.6328125" style="66" customWidth="1"/>
    <col min="5394" max="5632" width="8.90625" style="66"/>
    <col min="5633" max="5633" width="18.6328125" style="66" customWidth="1"/>
    <col min="5634" max="5634" width="65.6328125" style="66" customWidth="1"/>
    <col min="5635" max="5635" width="19.6328125" style="66" customWidth="1"/>
    <col min="5636" max="5636" width="18.6328125" style="66" customWidth="1"/>
    <col min="5637" max="5649" width="11.6328125" style="66" customWidth="1"/>
    <col min="5650" max="5888" width="8.90625" style="66"/>
    <col min="5889" max="5889" width="18.6328125" style="66" customWidth="1"/>
    <col min="5890" max="5890" width="65.6328125" style="66" customWidth="1"/>
    <col min="5891" max="5891" width="19.6328125" style="66" customWidth="1"/>
    <col min="5892" max="5892" width="18.6328125" style="66" customWidth="1"/>
    <col min="5893" max="5905" width="11.6328125" style="66" customWidth="1"/>
    <col min="5906" max="6144" width="8.90625" style="66"/>
    <col min="6145" max="6145" width="18.6328125" style="66" customWidth="1"/>
    <col min="6146" max="6146" width="65.6328125" style="66" customWidth="1"/>
    <col min="6147" max="6147" width="19.6328125" style="66" customWidth="1"/>
    <col min="6148" max="6148" width="18.6328125" style="66" customWidth="1"/>
    <col min="6149" max="6161" width="11.6328125" style="66" customWidth="1"/>
    <col min="6162" max="6400" width="8.90625" style="66"/>
    <col min="6401" max="6401" width="18.6328125" style="66" customWidth="1"/>
    <col min="6402" max="6402" width="65.6328125" style="66" customWidth="1"/>
    <col min="6403" max="6403" width="19.6328125" style="66" customWidth="1"/>
    <col min="6404" max="6404" width="18.6328125" style="66" customWidth="1"/>
    <col min="6405" max="6417" width="11.6328125" style="66" customWidth="1"/>
    <col min="6418" max="6656" width="8.90625" style="66"/>
    <col min="6657" max="6657" width="18.6328125" style="66" customWidth="1"/>
    <col min="6658" max="6658" width="65.6328125" style="66" customWidth="1"/>
    <col min="6659" max="6659" width="19.6328125" style="66" customWidth="1"/>
    <col min="6660" max="6660" width="18.6328125" style="66" customWidth="1"/>
    <col min="6661" max="6673" width="11.6328125" style="66" customWidth="1"/>
    <col min="6674" max="6912" width="8.90625" style="66"/>
    <col min="6913" max="6913" width="18.6328125" style="66" customWidth="1"/>
    <col min="6914" max="6914" width="65.6328125" style="66" customWidth="1"/>
    <col min="6915" max="6915" width="19.6328125" style="66" customWidth="1"/>
    <col min="6916" max="6916" width="18.6328125" style="66" customWidth="1"/>
    <col min="6917" max="6929" width="11.6328125" style="66" customWidth="1"/>
    <col min="6930" max="7168" width="8.90625" style="66"/>
    <col min="7169" max="7169" width="18.6328125" style="66" customWidth="1"/>
    <col min="7170" max="7170" width="65.6328125" style="66" customWidth="1"/>
    <col min="7171" max="7171" width="19.6328125" style="66" customWidth="1"/>
    <col min="7172" max="7172" width="18.6328125" style="66" customWidth="1"/>
    <col min="7173" max="7185" width="11.6328125" style="66" customWidth="1"/>
    <col min="7186" max="7424" width="8.90625" style="66"/>
    <col min="7425" max="7425" width="18.6328125" style="66" customWidth="1"/>
    <col min="7426" max="7426" width="65.6328125" style="66" customWidth="1"/>
    <col min="7427" max="7427" width="19.6328125" style="66" customWidth="1"/>
    <col min="7428" max="7428" width="18.6328125" style="66" customWidth="1"/>
    <col min="7429" max="7441" width="11.6328125" style="66" customWidth="1"/>
    <col min="7442" max="7680" width="8.90625" style="66"/>
    <col min="7681" max="7681" width="18.6328125" style="66" customWidth="1"/>
    <col min="7682" max="7682" width="65.6328125" style="66" customWidth="1"/>
    <col min="7683" max="7683" width="19.6328125" style="66" customWidth="1"/>
    <col min="7684" max="7684" width="18.6328125" style="66" customWidth="1"/>
    <col min="7685" max="7697" width="11.6328125" style="66" customWidth="1"/>
    <col min="7698" max="7936" width="8.90625" style="66"/>
    <col min="7937" max="7937" width="18.6328125" style="66" customWidth="1"/>
    <col min="7938" max="7938" width="65.6328125" style="66" customWidth="1"/>
    <col min="7939" max="7939" width="19.6328125" style="66" customWidth="1"/>
    <col min="7940" max="7940" width="18.6328125" style="66" customWidth="1"/>
    <col min="7941" max="7953" width="11.6328125" style="66" customWidth="1"/>
    <col min="7954" max="8192" width="8.90625" style="66"/>
    <col min="8193" max="8193" width="18.6328125" style="66" customWidth="1"/>
    <col min="8194" max="8194" width="65.6328125" style="66" customWidth="1"/>
    <col min="8195" max="8195" width="19.6328125" style="66" customWidth="1"/>
    <col min="8196" max="8196" width="18.6328125" style="66" customWidth="1"/>
    <col min="8197" max="8209" width="11.6328125" style="66" customWidth="1"/>
    <col min="8210" max="8448" width="8.90625" style="66"/>
    <col min="8449" max="8449" width="18.6328125" style="66" customWidth="1"/>
    <col min="8450" max="8450" width="65.6328125" style="66" customWidth="1"/>
    <col min="8451" max="8451" width="19.6328125" style="66" customWidth="1"/>
    <col min="8452" max="8452" width="18.6328125" style="66" customWidth="1"/>
    <col min="8453" max="8465" width="11.6328125" style="66" customWidth="1"/>
    <col min="8466" max="8704" width="8.90625" style="66"/>
    <col min="8705" max="8705" width="18.6328125" style="66" customWidth="1"/>
    <col min="8706" max="8706" width="65.6328125" style="66" customWidth="1"/>
    <col min="8707" max="8707" width="19.6328125" style="66" customWidth="1"/>
    <col min="8708" max="8708" width="18.6328125" style="66" customWidth="1"/>
    <col min="8709" max="8721" width="11.6328125" style="66" customWidth="1"/>
    <col min="8722" max="8960" width="8.90625" style="66"/>
    <col min="8961" max="8961" width="18.6328125" style="66" customWidth="1"/>
    <col min="8962" max="8962" width="65.6328125" style="66" customWidth="1"/>
    <col min="8963" max="8963" width="19.6328125" style="66" customWidth="1"/>
    <col min="8964" max="8964" width="18.6328125" style="66" customWidth="1"/>
    <col min="8965" max="8977" width="11.6328125" style="66" customWidth="1"/>
    <col min="8978" max="9216" width="8.90625" style="66"/>
    <col min="9217" max="9217" width="18.6328125" style="66" customWidth="1"/>
    <col min="9218" max="9218" width="65.6328125" style="66" customWidth="1"/>
    <col min="9219" max="9219" width="19.6328125" style="66" customWidth="1"/>
    <col min="9220" max="9220" width="18.6328125" style="66" customWidth="1"/>
    <col min="9221" max="9233" width="11.6328125" style="66" customWidth="1"/>
    <col min="9234" max="9472" width="8.90625" style="66"/>
    <col min="9473" max="9473" width="18.6328125" style="66" customWidth="1"/>
    <col min="9474" max="9474" width="65.6328125" style="66" customWidth="1"/>
    <col min="9475" max="9475" width="19.6328125" style="66" customWidth="1"/>
    <col min="9476" max="9476" width="18.6328125" style="66" customWidth="1"/>
    <col min="9477" max="9489" width="11.6328125" style="66" customWidth="1"/>
    <col min="9490" max="9728" width="8.90625" style="66"/>
    <col min="9729" max="9729" width="18.6328125" style="66" customWidth="1"/>
    <col min="9730" max="9730" width="65.6328125" style="66" customWidth="1"/>
    <col min="9731" max="9731" width="19.6328125" style="66" customWidth="1"/>
    <col min="9732" max="9732" width="18.6328125" style="66" customWidth="1"/>
    <col min="9733" max="9745" width="11.6328125" style="66" customWidth="1"/>
    <col min="9746" max="9984" width="8.90625" style="66"/>
    <col min="9985" max="9985" width="18.6328125" style="66" customWidth="1"/>
    <col min="9986" max="9986" width="65.6328125" style="66" customWidth="1"/>
    <col min="9987" max="9987" width="19.6328125" style="66" customWidth="1"/>
    <col min="9988" max="9988" width="18.6328125" style="66" customWidth="1"/>
    <col min="9989" max="10001" width="11.6328125" style="66" customWidth="1"/>
    <col min="10002" max="10240" width="8.90625" style="66"/>
    <col min="10241" max="10241" width="18.6328125" style="66" customWidth="1"/>
    <col min="10242" max="10242" width="65.6328125" style="66" customWidth="1"/>
    <col min="10243" max="10243" width="19.6328125" style="66" customWidth="1"/>
    <col min="10244" max="10244" width="18.6328125" style="66" customWidth="1"/>
    <col min="10245" max="10257" width="11.6328125" style="66" customWidth="1"/>
    <col min="10258" max="10496" width="8.90625" style="66"/>
    <col min="10497" max="10497" width="18.6328125" style="66" customWidth="1"/>
    <col min="10498" max="10498" width="65.6328125" style="66" customWidth="1"/>
    <col min="10499" max="10499" width="19.6328125" style="66" customWidth="1"/>
    <col min="10500" max="10500" width="18.6328125" style="66" customWidth="1"/>
    <col min="10501" max="10513" width="11.6328125" style="66" customWidth="1"/>
    <col min="10514" max="10752" width="8.90625" style="66"/>
    <col min="10753" max="10753" width="18.6328125" style="66" customWidth="1"/>
    <col min="10754" max="10754" width="65.6328125" style="66" customWidth="1"/>
    <col min="10755" max="10755" width="19.6328125" style="66" customWidth="1"/>
    <col min="10756" max="10756" width="18.6328125" style="66" customWidth="1"/>
    <col min="10757" max="10769" width="11.6328125" style="66" customWidth="1"/>
    <col min="10770" max="11008" width="8.90625" style="66"/>
    <col min="11009" max="11009" width="18.6328125" style="66" customWidth="1"/>
    <col min="11010" max="11010" width="65.6328125" style="66" customWidth="1"/>
    <col min="11011" max="11011" width="19.6328125" style="66" customWidth="1"/>
    <col min="11012" max="11012" width="18.6328125" style="66" customWidth="1"/>
    <col min="11013" max="11025" width="11.6328125" style="66" customWidth="1"/>
    <col min="11026" max="11264" width="8.90625" style="66"/>
    <col min="11265" max="11265" width="18.6328125" style="66" customWidth="1"/>
    <col min="11266" max="11266" width="65.6328125" style="66" customWidth="1"/>
    <col min="11267" max="11267" width="19.6328125" style="66" customWidth="1"/>
    <col min="11268" max="11268" width="18.6328125" style="66" customWidth="1"/>
    <col min="11269" max="11281" width="11.6328125" style="66" customWidth="1"/>
    <col min="11282" max="11520" width="8.90625" style="66"/>
    <col min="11521" max="11521" width="18.6328125" style="66" customWidth="1"/>
    <col min="11522" max="11522" width="65.6328125" style="66" customWidth="1"/>
    <col min="11523" max="11523" width="19.6328125" style="66" customWidth="1"/>
    <col min="11524" max="11524" width="18.6328125" style="66" customWidth="1"/>
    <col min="11525" max="11537" width="11.6328125" style="66" customWidth="1"/>
    <col min="11538" max="11776" width="8.90625" style="66"/>
    <col min="11777" max="11777" width="18.6328125" style="66" customWidth="1"/>
    <col min="11778" max="11778" width="65.6328125" style="66" customWidth="1"/>
    <col min="11779" max="11779" width="19.6328125" style="66" customWidth="1"/>
    <col min="11780" max="11780" width="18.6328125" style="66" customWidth="1"/>
    <col min="11781" max="11793" width="11.6328125" style="66" customWidth="1"/>
    <col min="11794" max="12032" width="8.90625" style="66"/>
    <col min="12033" max="12033" width="18.6328125" style="66" customWidth="1"/>
    <col min="12034" max="12034" width="65.6328125" style="66" customWidth="1"/>
    <col min="12035" max="12035" width="19.6328125" style="66" customWidth="1"/>
    <col min="12036" max="12036" width="18.6328125" style="66" customWidth="1"/>
    <col min="12037" max="12049" width="11.6328125" style="66" customWidth="1"/>
    <col min="12050" max="12288" width="8.90625" style="66"/>
    <col min="12289" max="12289" width="18.6328125" style="66" customWidth="1"/>
    <col min="12290" max="12290" width="65.6328125" style="66" customWidth="1"/>
    <col min="12291" max="12291" width="19.6328125" style="66" customWidth="1"/>
    <col min="12292" max="12292" width="18.6328125" style="66" customWidth="1"/>
    <col min="12293" max="12305" width="11.6328125" style="66" customWidth="1"/>
    <col min="12306" max="12544" width="8.90625" style="66"/>
    <col min="12545" max="12545" width="18.6328125" style="66" customWidth="1"/>
    <col min="12546" max="12546" width="65.6328125" style="66" customWidth="1"/>
    <col min="12547" max="12547" width="19.6328125" style="66" customWidth="1"/>
    <col min="12548" max="12548" width="18.6328125" style="66" customWidth="1"/>
    <col min="12549" max="12561" width="11.6328125" style="66" customWidth="1"/>
    <col min="12562" max="12800" width="8.90625" style="66"/>
    <col min="12801" max="12801" width="18.6328125" style="66" customWidth="1"/>
    <col min="12802" max="12802" width="65.6328125" style="66" customWidth="1"/>
    <col min="12803" max="12803" width="19.6328125" style="66" customWidth="1"/>
    <col min="12804" max="12804" width="18.6328125" style="66" customWidth="1"/>
    <col min="12805" max="12817" width="11.6328125" style="66" customWidth="1"/>
    <col min="12818" max="13056" width="8.90625" style="66"/>
    <col min="13057" max="13057" width="18.6328125" style="66" customWidth="1"/>
    <col min="13058" max="13058" width="65.6328125" style="66" customWidth="1"/>
    <col min="13059" max="13059" width="19.6328125" style="66" customWidth="1"/>
    <col min="13060" max="13060" width="18.6328125" style="66" customWidth="1"/>
    <col min="13061" max="13073" width="11.6328125" style="66" customWidth="1"/>
    <col min="13074" max="13312" width="8.90625" style="66"/>
    <col min="13313" max="13313" width="18.6328125" style="66" customWidth="1"/>
    <col min="13314" max="13314" width="65.6328125" style="66" customWidth="1"/>
    <col min="13315" max="13315" width="19.6328125" style="66" customWidth="1"/>
    <col min="13316" max="13316" width="18.6328125" style="66" customWidth="1"/>
    <col min="13317" max="13329" width="11.6328125" style="66" customWidth="1"/>
    <col min="13330" max="13568" width="8.90625" style="66"/>
    <col min="13569" max="13569" width="18.6328125" style="66" customWidth="1"/>
    <col min="13570" max="13570" width="65.6328125" style="66" customWidth="1"/>
    <col min="13571" max="13571" width="19.6328125" style="66" customWidth="1"/>
    <col min="13572" max="13572" width="18.6328125" style="66" customWidth="1"/>
    <col min="13573" max="13585" width="11.6328125" style="66" customWidth="1"/>
    <col min="13586" max="13824" width="8.90625" style="66"/>
    <col min="13825" max="13825" width="18.6328125" style="66" customWidth="1"/>
    <col min="13826" max="13826" width="65.6328125" style="66" customWidth="1"/>
    <col min="13827" max="13827" width="19.6328125" style="66" customWidth="1"/>
    <col min="13828" max="13828" width="18.6328125" style="66" customWidth="1"/>
    <col min="13829" max="13841" width="11.6328125" style="66" customWidth="1"/>
    <col min="13842" max="14080" width="8.90625" style="66"/>
    <col min="14081" max="14081" width="18.6328125" style="66" customWidth="1"/>
    <col min="14082" max="14082" width="65.6328125" style="66" customWidth="1"/>
    <col min="14083" max="14083" width="19.6328125" style="66" customWidth="1"/>
    <col min="14084" max="14084" width="18.6328125" style="66" customWidth="1"/>
    <col min="14085" max="14097" width="11.6328125" style="66" customWidth="1"/>
    <col min="14098" max="14336" width="8.90625" style="66"/>
    <col min="14337" max="14337" width="18.6328125" style="66" customWidth="1"/>
    <col min="14338" max="14338" width="65.6328125" style="66" customWidth="1"/>
    <col min="14339" max="14339" width="19.6328125" style="66" customWidth="1"/>
    <col min="14340" max="14340" width="18.6328125" style="66" customWidth="1"/>
    <col min="14341" max="14353" width="11.6328125" style="66" customWidth="1"/>
    <col min="14354" max="14592" width="8.90625" style="66"/>
    <col min="14593" max="14593" width="18.6328125" style="66" customWidth="1"/>
    <col min="14594" max="14594" width="65.6328125" style="66" customWidth="1"/>
    <col min="14595" max="14595" width="19.6328125" style="66" customWidth="1"/>
    <col min="14596" max="14596" width="18.6328125" style="66" customWidth="1"/>
    <col min="14597" max="14609" width="11.6328125" style="66" customWidth="1"/>
    <col min="14610" max="14848" width="8.90625" style="66"/>
    <col min="14849" max="14849" width="18.6328125" style="66" customWidth="1"/>
    <col min="14850" max="14850" width="65.6328125" style="66" customWidth="1"/>
    <col min="14851" max="14851" width="19.6328125" style="66" customWidth="1"/>
    <col min="14852" max="14852" width="18.6328125" style="66" customWidth="1"/>
    <col min="14853" max="14865" width="11.6328125" style="66" customWidth="1"/>
    <col min="14866" max="15104" width="8.90625" style="66"/>
    <col min="15105" max="15105" width="18.6328125" style="66" customWidth="1"/>
    <col min="15106" max="15106" width="65.6328125" style="66" customWidth="1"/>
    <col min="15107" max="15107" width="19.6328125" style="66" customWidth="1"/>
    <col min="15108" max="15108" width="18.6328125" style="66" customWidth="1"/>
    <col min="15109" max="15121" width="11.6328125" style="66" customWidth="1"/>
    <col min="15122" max="15360" width="8.90625" style="66"/>
    <col min="15361" max="15361" width="18.6328125" style="66" customWidth="1"/>
    <col min="15362" max="15362" width="65.6328125" style="66" customWidth="1"/>
    <col min="15363" max="15363" width="19.6328125" style="66" customWidth="1"/>
    <col min="15364" max="15364" width="18.6328125" style="66" customWidth="1"/>
    <col min="15365" max="15377" width="11.6328125" style="66" customWidth="1"/>
    <col min="15378" max="15616" width="8.90625" style="66"/>
    <col min="15617" max="15617" width="18.6328125" style="66" customWidth="1"/>
    <col min="15618" max="15618" width="65.6328125" style="66" customWidth="1"/>
    <col min="15619" max="15619" width="19.6328125" style="66" customWidth="1"/>
    <col min="15620" max="15620" width="18.6328125" style="66" customWidth="1"/>
    <col min="15621" max="15633" width="11.6328125" style="66" customWidth="1"/>
    <col min="15634" max="15872" width="8.90625" style="66"/>
    <col min="15873" max="15873" width="18.6328125" style="66" customWidth="1"/>
    <col min="15874" max="15874" width="65.6328125" style="66" customWidth="1"/>
    <col min="15875" max="15875" width="19.6328125" style="66" customWidth="1"/>
    <col min="15876" max="15876" width="18.6328125" style="66" customWidth="1"/>
    <col min="15877" max="15889" width="11.6328125" style="66" customWidth="1"/>
    <col min="15890" max="16128" width="8.90625" style="66"/>
    <col min="16129" max="16129" width="18.6328125" style="66" customWidth="1"/>
    <col min="16130" max="16130" width="65.6328125" style="66" customWidth="1"/>
    <col min="16131" max="16131" width="19.6328125" style="66" customWidth="1"/>
    <col min="16132" max="16132" width="18.6328125" style="66" customWidth="1"/>
    <col min="16133" max="16145" width="11.6328125" style="66" customWidth="1"/>
    <col min="16146" max="16384" width="8.90625" style="66"/>
  </cols>
  <sheetData>
    <row r="1" spans="1:17" s="46" customFormat="1" ht="18.5" x14ac:dyDescent="0.45">
      <c r="A1" s="219" t="s">
        <v>0</v>
      </c>
      <c r="B1" s="220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s="46" customFormat="1" ht="18.5" x14ac:dyDescent="0.45">
      <c r="A2" s="219" t="s">
        <v>1</v>
      </c>
      <c r="B2" s="220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46" customFormat="1" ht="15.5" x14ac:dyDescent="0.35">
      <c r="A3" s="49"/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46" customFormat="1" ht="18.5" x14ac:dyDescent="0.45">
      <c r="A4" s="219" t="s">
        <v>2</v>
      </c>
      <c r="B4" s="220"/>
      <c r="C4" s="44"/>
      <c r="D4" s="4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46" customFormat="1" ht="16" thickBot="1" x14ac:dyDescent="0.4">
      <c r="A5" s="49"/>
      <c r="B5" s="44"/>
      <c r="C5" s="44"/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46" customFormat="1" ht="16" thickBot="1" x14ac:dyDescent="0.4">
      <c r="A6" s="42" t="s">
        <v>3</v>
      </c>
      <c r="B6" s="48" t="s">
        <v>4</v>
      </c>
      <c r="C6" s="44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46" customFormat="1" ht="16" thickBot="1" x14ac:dyDescent="0.4">
      <c r="A7" s="42" t="s">
        <v>5</v>
      </c>
      <c r="B7" s="48" t="s">
        <v>383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46" customFormat="1" ht="16" thickBot="1" x14ac:dyDescent="0.4">
      <c r="A8" s="49"/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86"/>
    </row>
    <row r="9" spans="1:17" s="46" customFormat="1" ht="16" thickBot="1" x14ac:dyDescent="0.4">
      <c r="A9" s="42" t="s">
        <v>7</v>
      </c>
      <c r="B9" s="43" t="s">
        <v>8</v>
      </c>
      <c r="C9" s="43" t="s">
        <v>9</v>
      </c>
      <c r="D9" s="43" t="s">
        <v>10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86"/>
    </row>
    <row r="10" spans="1:17" s="46" customFormat="1" ht="16" thickBot="1" x14ac:dyDescent="0.4">
      <c r="A10" s="47">
        <v>67665</v>
      </c>
      <c r="B10" s="48" t="s">
        <v>384</v>
      </c>
      <c r="C10" s="48" t="s">
        <v>385</v>
      </c>
      <c r="D10" s="87" t="s">
        <v>776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86"/>
      <c r="P10" s="86"/>
      <c r="Q10" s="86"/>
    </row>
    <row r="11" spans="1:17" s="46" customFormat="1" ht="16" thickBot="1" x14ac:dyDescent="0.4">
      <c r="A11" s="49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46" customFormat="1" ht="16" thickBot="1" x14ac:dyDescent="0.4">
      <c r="A12" s="221" t="s">
        <v>13</v>
      </c>
      <c r="B12" s="222"/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46" customFormat="1" ht="16" thickBot="1" x14ac:dyDescent="0.4">
      <c r="A13" s="47" t="s">
        <v>14</v>
      </c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46" customFormat="1" ht="15.5" x14ac:dyDescent="0.35">
      <c r="A14" s="88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46" customFormat="1" ht="15.5" x14ac:dyDescent="0.35">
      <c r="A15" s="49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46" customFormat="1" ht="18.5" x14ac:dyDescent="0.45">
      <c r="A16" s="219" t="s">
        <v>15</v>
      </c>
      <c r="B16" s="220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46" customFormat="1" ht="18.5" x14ac:dyDescent="0.45">
      <c r="A17" s="89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46" customFormat="1" ht="16" thickBot="1" x14ac:dyDescent="0.4">
      <c r="A18" s="49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46" customFormat="1" ht="16" thickBot="1" x14ac:dyDescent="0.4">
      <c r="A19" s="42" t="s">
        <v>16</v>
      </c>
      <c r="B19" s="43" t="s">
        <v>17</v>
      </c>
      <c r="C19" s="43" t="s">
        <v>18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46" customFormat="1" ht="16" thickBot="1" x14ac:dyDescent="0.4">
      <c r="A20" s="47">
        <v>1</v>
      </c>
      <c r="B20" s="48" t="s">
        <v>19</v>
      </c>
      <c r="C20" s="48" t="s">
        <v>20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46" customFormat="1" ht="16" thickBot="1" x14ac:dyDescent="0.4">
      <c r="A21" s="49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46" customFormat="1" ht="16" thickBot="1" x14ac:dyDescent="0.4">
      <c r="A22" s="42" t="s">
        <v>7</v>
      </c>
      <c r="B22" s="43" t="s">
        <v>16</v>
      </c>
      <c r="C22" s="43" t="s">
        <v>21</v>
      </c>
      <c r="D22" s="43" t="s">
        <v>22</v>
      </c>
      <c r="E22" s="50" t="s">
        <v>23</v>
      </c>
      <c r="F22" s="50" t="s">
        <v>24</v>
      </c>
      <c r="G22" s="50" t="s">
        <v>25</v>
      </c>
      <c r="H22" s="50" t="s">
        <v>26</v>
      </c>
      <c r="I22" s="50" t="s">
        <v>27</v>
      </c>
      <c r="J22" s="50" t="s">
        <v>28</v>
      </c>
      <c r="K22" s="50" t="s">
        <v>29</v>
      </c>
      <c r="L22" s="50" t="s">
        <v>30</v>
      </c>
      <c r="M22" s="50" t="s">
        <v>31</v>
      </c>
      <c r="N22" s="50" t="s">
        <v>32</v>
      </c>
      <c r="O22" s="50" t="s">
        <v>33</v>
      </c>
      <c r="P22" s="50" t="s">
        <v>34</v>
      </c>
      <c r="Q22" s="50" t="s">
        <v>35</v>
      </c>
    </row>
    <row r="23" spans="1:17" s="46" customFormat="1" ht="16" thickBot="1" x14ac:dyDescent="0.4">
      <c r="A23" s="47">
        <v>67665</v>
      </c>
      <c r="B23" s="48">
        <v>1</v>
      </c>
      <c r="C23" s="48" t="s">
        <v>36</v>
      </c>
      <c r="D23" s="48">
        <v>4</v>
      </c>
      <c r="E23" s="51">
        <v>187.07931034482752</v>
      </c>
      <c r="F23" s="51">
        <v>143.4206896551724</v>
      </c>
      <c r="G23" s="51">
        <v>86.817241379310317</v>
      </c>
      <c r="H23" s="51">
        <v>24.682758620689658</v>
      </c>
      <c r="I23" s="51">
        <v>3.4931034482758618</v>
      </c>
      <c r="J23" s="55">
        <v>0</v>
      </c>
      <c r="K23" s="51">
        <v>4.4827586206896551E-2</v>
      </c>
      <c r="L23" s="51">
        <v>10.241379310344827</v>
      </c>
      <c r="M23" s="51">
        <v>1.3482758620689657</v>
      </c>
      <c r="N23" s="51">
        <v>8.637931034482758</v>
      </c>
      <c r="O23" s="51">
        <v>81.006896551724154</v>
      </c>
      <c r="P23" s="51">
        <v>192.62413793103448</v>
      </c>
      <c r="Q23" s="51">
        <f>SUM(E23:P23)</f>
        <v>739.39655172413779</v>
      </c>
    </row>
    <row r="24" spans="1:17" s="46" customFormat="1" ht="16" thickBot="1" x14ac:dyDescent="0.4">
      <c r="A24" s="47">
        <v>67665</v>
      </c>
      <c r="B24" s="48">
        <v>1</v>
      </c>
      <c r="C24" s="48" t="s">
        <v>37</v>
      </c>
      <c r="D24" s="48">
        <v>98</v>
      </c>
      <c r="E24" s="51">
        <v>29</v>
      </c>
      <c r="F24" s="51">
        <v>29</v>
      </c>
      <c r="G24" s="51">
        <v>29</v>
      </c>
      <c r="H24" s="51">
        <v>29</v>
      </c>
      <c r="I24" s="51">
        <v>29</v>
      </c>
      <c r="J24" s="51">
        <v>29</v>
      </c>
      <c r="K24" s="51">
        <v>29</v>
      </c>
      <c r="L24" s="51">
        <v>29</v>
      </c>
      <c r="M24" s="51">
        <v>29</v>
      </c>
      <c r="N24" s="51">
        <v>29</v>
      </c>
      <c r="O24" s="51">
        <v>29</v>
      </c>
      <c r="P24" s="51">
        <v>29</v>
      </c>
      <c r="Q24" s="51">
        <v>29</v>
      </c>
    </row>
    <row r="25" spans="1:17" s="46" customFormat="1" ht="16" thickBot="1" x14ac:dyDescent="0.4">
      <c r="A25" s="47"/>
      <c r="B25" s="48"/>
      <c r="C25" s="48"/>
      <c r="D25" s="48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s="46" customFormat="1" ht="16" thickBot="1" x14ac:dyDescent="0.4">
      <c r="A26" s="47"/>
      <c r="B26" s="48"/>
      <c r="C26" s="48"/>
      <c r="D26" s="48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s="46" customFormat="1" ht="16" thickBot="1" x14ac:dyDescent="0.4">
      <c r="A27" s="49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46" customFormat="1" ht="16" thickBot="1" x14ac:dyDescent="0.4">
      <c r="A28" s="42" t="s">
        <v>16</v>
      </c>
      <c r="B28" s="43" t="s">
        <v>17</v>
      </c>
      <c r="C28" s="43" t="s">
        <v>18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46" customFormat="1" ht="16" thickBot="1" x14ac:dyDescent="0.4">
      <c r="A29" s="47">
        <v>2</v>
      </c>
      <c r="B29" s="48" t="s">
        <v>38</v>
      </c>
      <c r="C29" s="48" t="s">
        <v>39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46" customFormat="1" ht="16" thickBot="1" x14ac:dyDescent="0.4">
      <c r="A30" s="49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s="46" customFormat="1" ht="16" thickBot="1" x14ac:dyDescent="0.4">
      <c r="A31" s="42" t="s">
        <v>7</v>
      </c>
      <c r="B31" s="43" t="s">
        <v>16</v>
      </c>
      <c r="C31" s="43" t="s">
        <v>21</v>
      </c>
      <c r="D31" s="43" t="s">
        <v>22</v>
      </c>
      <c r="E31" s="50" t="s">
        <v>23</v>
      </c>
      <c r="F31" s="50" t="s">
        <v>24</v>
      </c>
      <c r="G31" s="50" t="s">
        <v>25</v>
      </c>
      <c r="H31" s="50" t="s">
        <v>26</v>
      </c>
      <c r="I31" s="50" t="s">
        <v>27</v>
      </c>
      <c r="J31" s="50" t="s">
        <v>28</v>
      </c>
      <c r="K31" s="50" t="s">
        <v>29</v>
      </c>
      <c r="L31" s="50" t="s">
        <v>30</v>
      </c>
      <c r="M31" s="50" t="s">
        <v>31</v>
      </c>
      <c r="N31" s="50" t="s">
        <v>32</v>
      </c>
      <c r="O31" s="50" t="s">
        <v>33</v>
      </c>
      <c r="P31" s="50" t="s">
        <v>34</v>
      </c>
      <c r="Q31" s="50" t="s">
        <v>35</v>
      </c>
    </row>
    <row r="32" spans="1:17" s="46" customFormat="1" ht="16" thickBot="1" x14ac:dyDescent="0.4">
      <c r="A32" s="47">
        <v>67665</v>
      </c>
      <c r="B32" s="48">
        <v>2</v>
      </c>
      <c r="C32" s="48" t="s">
        <v>40</v>
      </c>
      <c r="D32" s="48">
        <v>5</v>
      </c>
      <c r="E32" s="51">
        <v>27</v>
      </c>
      <c r="F32" s="51">
        <v>26</v>
      </c>
      <c r="G32" s="51">
        <v>27</v>
      </c>
      <c r="H32" s="51">
        <v>16</v>
      </c>
      <c r="I32" s="51">
        <v>5</v>
      </c>
      <c r="J32" s="51">
        <v>0</v>
      </c>
      <c r="K32" s="51">
        <v>1</v>
      </c>
      <c r="L32" s="51">
        <v>2</v>
      </c>
      <c r="M32" s="51">
        <v>4</v>
      </c>
      <c r="N32" s="51">
        <v>12</v>
      </c>
      <c r="O32" s="51">
        <v>27</v>
      </c>
      <c r="P32" s="51">
        <v>28</v>
      </c>
      <c r="Q32" s="51">
        <v>30</v>
      </c>
    </row>
    <row r="33" spans="1:18" s="46" customFormat="1" ht="16" thickBot="1" x14ac:dyDescent="0.4">
      <c r="A33" s="47">
        <v>67665</v>
      </c>
      <c r="B33" s="48">
        <v>2</v>
      </c>
      <c r="C33" s="48" t="s">
        <v>37</v>
      </c>
      <c r="D33" s="48">
        <v>98</v>
      </c>
      <c r="E33" s="51">
        <v>29</v>
      </c>
      <c r="F33" s="51">
        <v>29</v>
      </c>
      <c r="G33" s="51">
        <v>29</v>
      </c>
      <c r="H33" s="51">
        <v>29</v>
      </c>
      <c r="I33" s="51">
        <v>29</v>
      </c>
      <c r="J33" s="51">
        <v>29</v>
      </c>
      <c r="K33" s="51">
        <v>29</v>
      </c>
      <c r="L33" s="51">
        <v>29</v>
      </c>
      <c r="M33" s="51">
        <v>29</v>
      </c>
      <c r="N33" s="51">
        <v>29</v>
      </c>
      <c r="O33" s="51">
        <v>29</v>
      </c>
      <c r="P33" s="51">
        <v>29</v>
      </c>
      <c r="Q33" s="51">
        <v>29</v>
      </c>
    </row>
    <row r="34" spans="1:18" s="46" customFormat="1" ht="16" thickBot="1" x14ac:dyDescent="0.4">
      <c r="A34" s="47"/>
      <c r="B34" s="48"/>
      <c r="C34" s="48"/>
      <c r="D34" s="48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8" s="46" customFormat="1" ht="16" thickBot="1" x14ac:dyDescent="0.4">
      <c r="A35" s="47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8" s="46" customFormat="1" ht="16" thickBot="1" x14ac:dyDescent="0.4">
      <c r="A36" s="49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8" s="46" customFormat="1" ht="16" thickBot="1" x14ac:dyDescent="0.4">
      <c r="A37" s="47" t="s">
        <v>16</v>
      </c>
      <c r="B37" s="48" t="s">
        <v>17</v>
      </c>
      <c r="C37" s="48" t="s">
        <v>18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8" s="46" customFormat="1" ht="16" thickBot="1" x14ac:dyDescent="0.4">
      <c r="A38" s="47">
        <v>3</v>
      </c>
      <c r="B38" s="48" t="s">
        <v>41</v>
      </c>
      <c r="C38" s="48" t="s">
        <v>42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8" s="46" customFormat="1" ht="16" thickBot="1" x14ac:dyDescent="0.4">
      <c r="A39" s="49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8" s="46" customFormat="1" ht="16" thickBot="1" x14ac:dyDescent="0.4">
      <c r="A40" s="42" t="s">
        <v>7</v>
      </c>
      <c r="B40" s="43" t="s">
        <v>16</v>
      </c>
      <c r="C40" s="43" t="s">
        <v>21</v>
      </c>
      <c r="D40" s="43" t="s">
        <v>22</v>
      </c>
      <c r="E40" s="50" t="s">
        <v>23</v>
      </c>
      <c r="F40" s="50" t="s">
        <v>24</v>
      </c>
      <c r="G40" s="50" t="s">
        <v>25</v>
      </c>
      <c r="H40" s="50" t="s">
        <v>26</v>
      </c>
      <c r="I40" s="50" t="s">
        <v>27</v>
      </c>
      <c r="J40" s="50" t="s">
        <v>28</v>
      </c>
      <c r="K40" s="50" t="s">
        <v>29</v>
      </c>
      <c r="L40" s="50" t="s">
        <v>30</v>
      </c>
      <c r="M40" s="50" t="s">
        <v>31</v>
      </c>
      <c r="N40" s="50" t="s">
        <v>32</v>
      </c>
      <c r="O40" s="50" t="s">
        <v>33</v>
      </c>
      <c r="P40" s="50" t="s">
        <v>34</v>
      </c>
      <c r="Q40" s="50" t="s">
        <v>35</v>
      </c>
    </row>
    <row r="41" spans="1:18" s="46" customFormat="1" ht="16" thickBot="1" x14ac:dyDescent="0.4">
      <c r="A41" s="47">
        <v>67665</v>
      </c>
      <c r="B41" s="48">
        <v>3</v>
      </c>
      <c r="C41" s="48" t="s">
        <v>43</v>
      </c>
      <c r="D41" s="48">
        <v>1</v>
      </c>
      <c r="E41" s="167">
        <v>27.67543859649123</v>
      </c>
      <c r="F41" s="167">
        <v>28.116666666666667</v>
      </c>
      <c r="G41" s="167">
        <v>26.97753623188407</v>
      </c>
      <c r="H41" s="167">
        <v>27.8280303030303</v>
      </c>
      <c r="I41" s="167">
        <v>26.760833333333341</v>
      </c>
      <c r="J41" s="167">
        <v>24.99298245614035</v>
      </c>
      <c r="K41" s="167">
        <v>33.733333333333242</v>
      </c>
      <c r="L41" s="167">
        <v>27.509090909090887</v>
      </c>
      <c r="M41" s="167">
        <v>30.676190476190495</v>
      </c>
      <c r="N41" s="167">
        <v>29.070833333333248</v>
      </c>
      <c r="O41" s="167">
        <v>30.243333333333283</v>
      </c>
      <c r="P41" s="167">
        <v>26.931666666666672</v>
      </c>
      <c r="Q41" s="168">
        <v>28.376327969957813</v>
      </c>
    </row>
    <row r="42" spans="1:18" s="46" customFormat="1" ht="16" thickBot="1" x14ac:dyDescent="0.4">
      <c r="A42" s="47">
        <v>67665</v>
      </c>
      <c r="B42" s="48">
        <v>3</v>
      </c>
      <c r="C42" s="48" t="s">
        <v>37</v>
      </c>
      <c r="D42" s="48">
        <v>98</v>
      </c>
      <c r="E42" s="51">
        <v>23</v>
      </c>
      <c r="F42" s="51">
        <v>24</v>
      </c>
      <c r="G42" s="51">
        <v>26</v>
      </c>
      <c r="H42" s="51">
        <v>23</v>
      </c>
      <c r="I42" s="51">
        <v>23</v>
      </c>
      <c r="J42" s="51">
        <v>22</v>
      </c>
      <c r="K42" s="51">
        <v>24</v>
      </c>
      <c r="L42" s="51">
        <v>22</v>
      </c>
      <c r="M42" s="51">
        <v>23</v>
      </c>
      <c r="N42" s="51">
        <v>22</v>
      </c>
      <c r="O42" s="51">
        <v>24</v>
      </c>
      <c r="P42" s="55">
        <v>24</v>
      </c>
      <c r="Q42" s="51">
        <v>24</v>
      </c>
      <c r="R42" s="90"/>
    </row>
    <row r="43" spans="1:18" s="46" customFormat="1" ht="16" thickBot="1" x14ac:dyDescent="0.4">
      <c r="A43" s="47"/>
      <c r="B43" s="48"/>
      <c r="C43" s="48"/>
      <c r="D43" s="48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8" s="46" customFormat="1" ht="16" thickBot="1" x14ac:dyDescent="0.4">
      <c r="A44" s="47"/>
      <c r="B44" s="48"/>
      <c r="C44" s="48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8" s="156" customFormat="1" ht="16" thickBot="1" x14ac:dyDescent="0.4">
      <c r="A45" s="153"/>
      <c r="B45" s="154"/>
      <c r="C45" s="154"/>
      <c r="D45" s="15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8" s="156" customFormat="1" ht="16" thickBot="1" x14ac:dyDescent="0.4">
      <c r="A46" s="42" t="s">
        <v>16</v>
      </c>
      <c r="B46" s="43" t="s">
        <v>17</v>
      </c>
      <c r="C46" s="43" t="s">
        <v>18</v>
      </c>
      <c r="D46" s="15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8" s="156" customFormat="1" ht="16" thickBot="1" x14ac:dyDescent="0.4">
      <c r="A47" s="42">
        <v>4</v>
      </c>
      <c r="B47" s="43" t="s">
        <v>44</v>
      </c>
      <c r="C47" s="43" t="s">
        <v>42</v>
      </c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8" s="156" customFormat="1" ht="16" thickBot="1" x14ac:dyDescent="0.4">
      <c r="A48" s="153"/>
      <c r="B48" s="154"/>
      <c r="C48" s="154"/>
      <c r="D48" s="15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s="46" customFormat="1" ht="16" thickBot="1" x14ac:dyDescent="0.4">
      <c r="A49" s="47" t="s">
        <v>7</v>
      </c>
      <c r="B49" s="48" t="s">
        <v>16</v>
      </c>
      <c r="C49" s="48" t="s">
        <v>21</v>
      </c>
      <c r="D49" s="48" t="s">
        <v>22</v>
      </c>
      <c r="E49" s="158" t="s">
        <v>23</v>
      </c>
      <c r="F49" s="158" t="s">
        <v>24</v>
      </c>
      <c r="G49" s="158" t="s">
        <v>25</v>
      </c>
      <c r="H49" s="158" t="s">
        <v>26</v>
      </c>
      <c r="I49" s="158" t="s">
        <v>27</v>
      </c>
      <c r="J49" s="158" t="s">
        <v>28</v>
      </c>
      <c r="K49" s="158" t="s">
        <v>29</v>
      </c>
      <c r="L49" s="158" t="s">
        <v>30</v>
      </c>
      <c r="M49" s="158" t="s">
        <v>31</v>
      </c>
      <c r="N49" s="158" t="s">
        <v>32</v>
      </c>
      <c r="O49" s="158" t="s">
        <v>33</v>
      </c>
      <c r="P49" s="158" t="s">
        <v>34</v>
      </c>
      <c r="Q49" s="158" t="s">
        <v>35</v>
      </c>
    </row>
    <row r="50" spans="1:17" s="46" customFormat="1" ht="16" thickBot="1" x14ac:dyDescent="0.4">
      <c r="A50" s="47">
        <v>67665</v>
      </c>
      <c r="B50" s="48">
        <v>4</v>
      </c>
      <c r="C50" s="48" t="s">
        <v>43</v>
      </c>
      <c r="D50" s="68">
        <v>1</v>
      </c>
      <c r="E50" s="66">
        <v>18.2</v>
      </c>
      <c r="F50" s="66">
        <v>18</v>
      </c>
      <c r="G50" s="66">
        <v>17.3</v>
      </c>
      <c r="H50" s="66">
        <v>14.5</v>
      </c>
      <c r="I50" s="66">
        <v>11.2</v>
      </c>
      <c r="J50" s="66">
        <v>8.6</v>
      </c>
      <c r="K50" s="66">
        <v>8.1</v>
      </c>
      <c r="L50" s="66">
        <v>10.6</v>
      </c>
      <c r="M50" s="66">
        <v>14</v>
      </c>
      <c r="N50" s="66">
        <v>16.399999999999999</v>
      </c>
      <c r="O50" s="66">
        <v>18.3</v>
      </c>
      <c r="P50" s="66">
        <v>18.2</v>
      </c>
      <c r="Q50" s="164">
        <f>AVERAGE(E50:P50)</f>
        <v>14.449999999999998</v>
      </c>
    </row>
    <row r="51" spans="1:17" s="46" customFormat="1" ht="16" thickBot="1" x14ac:dyDescent="0.4">
      <c r="A51" s="47">
        <v>67665</v>
      </c>
      <c r="B51" s="48">
        <v>4</v>
      </c>
      <c r="C51" s="48" t="s">
        <v>37</v>
      </c>
      <c r="D51" s="68">
        <v>98</v>
      </c>
      <c r="E51" s="117">
        <v>13</v>
      </c>
      <c r="F51" s="117">
        <v>12</v>
      </c>
      <c r="G51" s="117">
        <v>15</v>
      </c>
      <c r="H51" s="117">
        <v>14</v>
      </c>
      <c r="I51" s="117">
        <v>12</v>
      </c>
      <c r="J51" s="117">
        <v>13</v>
      </c>
      <c r="K51" s="117">
        <v>14</v>
      </c>
      <c r="L51" s="117">
        <v>14</v>
      </c>
      <c r="M51" s="117">
        <v>13</v>
      </c>
      <c r="N51" s="117">
        <v>14</v>
      </c>
      <c r="O51" s="117">
        <v>12</v>
      </c>
      <c r="P51" s="117">
        <v>13</v>
      </c>
      <c r="Q51" s="164">
        <f>AVERAGE(E51:P51)</f>
        <v>13.25</v>
      </c>
    </row>
    <row r="52" spans="1:17" s="156" customFormat="1" ht="16" thickBot="1" x14ac:dyDescent="0.4">
      <c r="A52" s="42"/>
      <c r="B52" s="43"/>
      <c r="C52" s="43"/>
      <c r="D52" s="4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</row>
    <row r="53" spans="1:17" s="156" customFormat="1" ht="16" thickBot="1" x14ac:dyDescent="0.4">
      <c r="A53" s="42"/>
      <c r="B53" s="43"/>
      <c r="C53" s="43"/>
      <c r="D53" s="43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s="156" customFormat="1" ht="16" thickBot="1" x14ac:dyDescent="0.4">
      <c r="A54" s="153"/>
      <c r="B54" s="154"/>
      <c r="C54" s="154"/>
      <c r="D54" s="15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s="156" customFormat="1" ht="16" thickBot="1" x14ac:dyDescent="0.4">
      <c r="A55" s="42" t="s">
        <v>16</v>
      </c>
      <c r="B55" s="43" t="s">
        <v>17</v>
      </c>
      <c r="C55" s="43" t="s">
        <v>18</v>
      </c>
      <c r="D55" s="15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s="156" customFormat="1" ht="16" thickBot="1" x14ac:dyDescent="0.4">
      <c r="A56" s="42">
        <v>5</v>
      </c>
      <c r="B56" s="43" t="s">
        <v>45</v>
      </c>
      <c r="C56" s="43" t="s">
        <v>42</v>
      </c>
      <c r="D56" s="15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s="156" customFormat="1" ht="16" thickBot="1" x14ac:dyDescent="0.4">
      <c r="A57" s="153"/>
      <c r="B57" s="154"/>
      <c r="C57" s="154"/>
      <c r="D57" s="15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s="46" customFormat="1" ht="16" thickBot="1" x14ac:dyDescent="0.4">
      <c r="A58" s="47" t="s">
        <v>7</v>
      </c>
      <c r="B58" s="48" t="s">
        <v>16</v>
      </c>
      <c r="C58" s="48" t="s">
        <v>21</v>
      </c>
      <c r="D58" s="48" t="s">
        <v>22</v>
      </c>
      <c r="E58" s="52" t="s">
        <v>23</v>
      </c>
      <c r="F58" s="52" t="s">
        <v>24</v>
      </c>
      <c r="G58" s="52" t="s">
        <v>25</v>
      </c>
      <c r="H58" s="52" t="s">
        <v>26</v>
      </c>
      <c r="I58" s="52" t="s">
        <v>27</v>
      </c>
      <c r="J58" s="52" t="s">
        <v>28</v>
      </c>
      <c r="K58" s="52" t="s">
        <v>29</v>
      </c>
      <c r="L58" s="52" t="s">
        <v>30</v>
      </c>
      <c r="M58" s="52" t="s">
        <v>31</v>
      </c>
      <c r="N58" s="52" t="s">
        <v>32</v>
      </c>
      <c r="O58" s="52" t="s">
        <v>33</v>
      </c>
      <c r="P58" s="52" t="s">
        <v>34</v>
      </c>
      <c r="Q58" s="52" t="s">
        <v>35</v>
      </c>
    </row>
    <row r="59" spans="1:17" s="46" customFormat="1" ht="16" thickBot="1" x14ac:dyDescent="0.4">
      <c r="A59" s="47">
        <v>67665</v>
      </c>
      <c r="B59" s="48">
        <v>5</v>
      </c>
      <c r="C59" s="48" t="s">
        <v>43</v>
      </c>
      <c r="D59" s="48">
        <v>1</v>
      </c>
      <c r="E59" s="51">
        <v>22.937719298245614</v>
      </c>
      <c r="F59" s="51">
        <v>23.058333333333334</v>
      </c>
      <c r="G59" s="51">
        <v>22.138768115942035</v>
      </c>
      <c r="H59" s="51">
        <v>21.164015151515152</v>
      </c>
      <c r="I59" s="51">
        <v>18.98041666666667</v>
      </c>
      <c r="J59" s="51">
        <v>16.796491228070174</v>
      </c>
      <c r="K59" s="51">
        <v>20.916666666666622</v>
      </c>
      <c r="L59" s="51">
        <v>19.054545454545444</v>
      </c>
      <c r="M59" s="51">
        <v>22.338095238095249</v>
      </c>
      <c r="N59" s="51">
        <v>22.735416666666623</v>
      </c>
      <c r="O59" s="51">
        <v>24.27166666666664</v>
      </c>
      <c r="P59" s="51">
        <v>22.565833333333337</v>
      </c>
      <c r="Q59" s="51">
        <v>21.413163984978905</v>
      </c>
    </row>
    <row r="60" spans="1:17" s="46" customFormat="1" ht="16" thickBot="1" x14ac:dyDescent="0.4">
      <c r="A60" s="47">
        <v>67665</v>
      </c>
      <c r="B60" s="48">
        <v>5</v>
      </c>
      <c r="C60" s="48" t="s">
        <v>37</v>
      </c>
      <c r="D60" s="48">
        <v>98</v>
      </c>
      <c r="E60" s="51">
        <v>27</v>
      </c>
      <c r="F60" s="51">
        <v>25</v>
      </c>
      <c r="G60" s="51">
        <v>26</v>
      </c>
      <c r="H60" s="51">
        <v>26</v>
      </c>
      <c r="I60" s="51">
        <v>22</v>
      </c>
      <c r="J60" s="51">
        <v>23</v>
      </c>
      <c r="K60" s="51">
        <v>23</v>
      </c>
      <c r="L60" s="51">
        <v>25</v>
      </c>
      <c r="M60" s="51">
        <v>24</v>
      </c>
      <c r="N60" s="51">
        <v>27</v>
      </c>
      <c r="O60" s="51">
        <v>28</v>
      </c>
      <c r="P60" s="55">
        <v>26</v>
      </c>
      <c r="Q60" s="51">
        <v>25.166666666666668</v>
      </c>
    </row>
    <row r="61" spans="1:17" s="156" customFormat="1" ht="16" thickBot="1" x14ac:dyDescent="0.4">
      <c r="A61" s="42"/>
      <c r="B61" s="43"/>
      <c r="C61" s="43"/>
      <c r="D61" s="43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2" spans="1:17" s="156" customFormat="1" ht="16" thickBot="1" x14ac:dyDescent="0.4">
      <c r="A62" s="42"/>
      <c r="B62" s="43"/>
      <c r="C62" s="43"/>
      <c r="D62" s="43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17" s="46" customFormat="1" ht="15.5" x14ac:dyDescent="0.35">
      <c r="A63" s="49"/>
      <c r="B63" s="44"/>
      <c r="C63" s="44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s="46" customFormat="1" ht="15.5" x14ac:dyDescent="0.35">
      <c r="A64" s="49"/>
      <c r="B64" s="44"/>
      <c r="C64" s="44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s="46" customFormat="1" ht="16" thickBot="1" x14ac:dyDescent="0.4">
      <c r="A65" s="49"/>
      <c r="B65" s="44"/>
      <c r="C65" s="44"/>
      <c r="D65" s="44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s="46" customFormat="1" ht="16" thickBot="1" x14ac:dyDescent="0.4">
      <c r="A66" s="47" t="s">
        <v>16</v>
      </c>
      <c r="B66" s="48" t="s">
        <v>17</v>
      </c>
      <c r="C66" s="48" t="s">
        <v>18</v>
      </c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s="46" customFormat="1" ht="16" thickBot="1" x14ac:dyDescent="0.4">
      <c r="A67" s="47">
        <v>11</v>
      </c>
      <c r="B67" s="48" t="s">
        <v>46</v>
      </c>
      <c r="C67" s="48" t="s">
        <v>20</v>
      </c>
      <c r="D67" s="44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s="46" customFormat="1" ht="16" thickBot="1" x14ac:dyDescent="0.4">
      <c r="A68" s="49"/>
      <c r="B68" s="44"/>
      <c r="C68" s="44"/>
      <c r="D68" s="4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s="46" customFormat="1" ht="16" thickBot="1" x14ac:dyDescent="0.4">
      <c r="A69" s="47" t="s">
        <v>7</v>
      </c>
      <c r="B69" s="48" t="s">
        <v>16</v>
      </c>
      <c r="C69" s="48" t="s">
        <v>21</v>
      </c>
      <c r="D69" s="48" t="s">
        <v>22</v>
      </c>
      <c r="E69" s="52" t="s">
        <v>23</v>
      </c>
      <c r="F69" s="52" t="s">
        <v>24</v>
      </c>
      <c r="G69" s="52" t="s">
        <v>25</v>
      </c>
      <c r="H69" s="52" t="s">
        <v>26</v>
      </c>
      <c r="I69" s="52" t="s">
        <v>27</v>
      </c>
      <c r="J69" s="52" t="s">
        <v>28</v>
      </c>
      <c r="K69" s="52" t="s">
        <v>29</v>
      </c>
      <c r="L69" s="52" t="s">
        <v>30</v>
      </c>
      <c r="M69" s="52" t="s">
        <v>31</v>
      </c>
      <c r="N69" s="52" t="s">
        <v>32</v>
      </c>
      <c r="O69" s="52" t="s">
        <v>33</v>
      </c>
      <c r="P69" s="52" t="s">
        <v>34</v>
      </c>
      <c r="Q69" s="52" t="s">
        <v>35</v>
      </c>
    </row>
    <row r="70" spans="1:17" s="46" customFormat="1" ht="16" thickBot="1" x14ac:dyDescent="0.4">
      <c r="A70" s="47">
        <v>67665</v>
      </c>
      <c r="B70" s="48">
        <v>11</v>
      </c>
      <c r="C70" s="48" t="s">
        <v>47</v>
      </c>
      <c r="D70" s="48">
        <v>6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16.7</v>
      </c>
      <c r="Q70" s="52">
        <v>350.59999999999997</v>
      </c>
    </row>
    <row r="71" spans="1:17" s="46" customFormat="1" ht="16" thickBot="1" x14ac:dyDescent="0.4">
      <c r="A71" s="47">
        <v>67665</v>
      </c>
      <c r="B71" s="48">
        <v>11</v>
      </c>
      <c r="C71" s="48" t="s">
        <v>48</v>
      </c>
      <c r="D71" s="48">
        <v>7</v>
      </c>
      <c r="E71" s="51">
        <v>100.08</v>
      </c>
      <c r="F71" s="51">
        <v>77.78</v>
      </c>
      <c r="G71" s="51">
        <v>25.2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5">
        <v>0</v>
      </c>
      <c r="O71" s="51">
        <v>53.88</v>
      </c>
      <c r="P71" s="51">
        <v>105.60000000000001</v>
      </c>
      <c r="Q71" s="52">
        <v>558.56000000000006</v>
      </c>
    </row>
    <row r="72" spans="1:17" s="46" customFormat="1" ht="16" thickBot="1" x14ac:dyDescent="0.4">
      <c r="A72" s="47">
        <v>67665</v>
      </c>
      <c r="B72" s="48">
        <v>11</v>
      </c>
      <c r="C72" s="48" t="s">
        <v>49</v>
      </c>
      <c r="D72" s="48">
        <v>8</v>
      </c>
      <c r="E72" s="51">
        <v>167.9</v>
      </c>
      <c r="F72" s="51">
        <v>108.4</v>
      </c>
      <c r="G72" s="51">
        <v>67.860000000000014</v>
      </c>
      <c r="H72" s="55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64.14</v>
      </c>
      <c r="P72" s="51">
        <v>142.08000000000001</v>
      </c>
      <c r="Q72" s="52">
        <v>676.42000000000007</v>
      </c>
    </row>
    <row r="73" spans="1:17" s="46" customFormat="1" ht="16" thickBot="1" x14ac:dyDescent="0.4">
      <c r="A73" s="47">
        <v>67665</v>
      </c>
      <c r="B73" s="48">
        <v>11</v>
      </c>
      <c r="C73" s="48" t="s">
        <v>50</v>
      </c>
      <c r="D73" s="48">
        <v>9</v>
      </c>
      <c r="E73" s="51">
        <v>208.35999999999999</v>
      </c>
      <c r="F73" s="51">
        <v>158.4</v>
      </c>
      <c r="G73" s="51">
        <v>92.960000000000008</v>
      </c>
      <c r="H73" s="51">
        <v>13.840000000000003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1.0200000000000005</v>
      </c>
      <c r="O73" s="55">
        <v>75.900000000000006</v>
      </c>
      <c r="P73" s="51">
        <v>194.50000000000003</v>
      </c>
      <c r="Q73" s="52">
        <v>743.98</v>
      </c>
    </row>
    <row r="74" spans="1:17" s="46" customFormat="1" ht="16" thickBot="1" x14ac:dyDescent="0.4">
      <c r="A74" s="47">
        <v>67665</v>
      </c>
      <c r="B74" s="48">
        <v>11</v>
      </c>
      <c r="C74" s="48" t="s">
        <v>51</v>
      </c>
      <c r="D74" s="48">
        <v>10</v>
      </c>
      <c r="E74" s="51">
        <v>244.94000000000005</v>
      </c>
      <c r="F74" s="51">
        <v>215.66000000000003</v>
      </c>
      <c r="G74" s="51">
        <v>148.56000000000006</v>
      </c>
      <c r="H74" s="51">
        <v>36.120000000000005</v>
      </c>
      <c r="I74" s="51">
        <v>8.0000000000000432E-2</v>
      </c>
      <c r="J74" s="51">
        <v>0</v>
      </c>
      <c r="K74" s="51">
        <v>0</v>
      </c>
      <c r="L74" s="51">
        <v>0</v>
      </c>
      <c r="M74" s="51">
        <v>0</v>
      </c>
      <c r="N74" s="51">
        <v>20.860000000000007</v>
      </c>
      <c r="O74" s="51">
        <v>102.40000000000002</v>
      </c>
      <c r="P74" s="51">
        <v>306.3</v>
      </c>
      <c r="Q74" s="52">
        <v>929.54</v>
      </c>
    </row>
    <row r="75" spans="1:17" s="46" customFormat="1" ht="16" thickBot="1" x14ac:dyDescent="0.4">
      <c r="A75" s="47">
        <v>67665</v>
      </c>
      <c r="B75" s="48">
        <v>11</v>
      </c>
      <c r="C75" s="48" t="s">
        <v>52</v>
      </c>
      <c r="D75" s="48">
        <v>11</v>
      </c>
      <c r="E75" s="157">
        <v>484</v>
      </c>
      <c r="F75" s="157">
        <v>363.4</v>
      </c>
      <c r="G75" s="157">
        <v>209.00000000000003</v>
      </c>
      <c r="H75" s="157">
        <v>149.1</v>
      </c>
      <c r="I75" s="157">
        <v>40.5</v>
      </c>
      <c r="J75" s="157">
        <v>0</v>
      </c>
      <c r="K75" s="157">
        <v>1.3</v>
      </c>
      <c r="L75" s="157">
        <v>99</v>
      </c>
      <c r="M75" s="157">
        <v>19</v>
      </c>
      <c r="N75" s="157">
        <v>59.2</v>
      </c>
      <c r="O75" s="157">
        <v>235.39999999999998</v>
      </c>
      <c r="P75" s="157">
        <v>400.70000000000005</v>
      </c>
      <c r="Q75" s="158">
        <v>1180</v>
      </c>
    </row>
    <row r="76" spans="1:17" s="46" customFormat="1" ht="16" thickBot="1" x14ac:dyDescent="0.4">
      <c r="A76" s="47">
        <v>67665</v>
      </c>
      <c r="B76" s="48">
        <v>11</v>
      </c>
      <c r="C76" s="48" t="s">
        <v>37</v>
      </c>
      <c r="D76" s="68">
        <v>98</v>
      </c>
      <c r="E76" s="117">
        <v>29</v>
      </c>
      <c r="F76" s="117">
        <v>29</v>
      </c>
      <c r="G76" s="117">
        <v>29</v>
      </c>
      <c r="H76" s="117">
        <v>29</v>
      </c>
      <c r="I76" s="117">
        <v>29</v>
      </c>
      <c r="J76" s="117">
        <v>29</v>
      </c>
      <c r="K76" s="117">
        <v>29</v>
      </c>
      <c r="L76" s="117">
        <v>29</v>
      </c>
      <c r="M76" s="117">
        <v>29</v>
      </c>
      <c r="N76" s="117">
        <v>29</v>
      </c>
      <c r="O76" s="117">
        <v>29</v>
      </c>
      <c r="P76" s="117">
        <v>29</v>
      </c>
      <c r="Q76" s="117">
        <v>29</v>
      </c>
    </row>
    <row r="77" spans="1:17" s="46" customFormat="1" ht="16" thickBot="1" x14ac:dyDescent="0.4">
      <c r="A77" s="49"/>
      <c r="B77" s="44"/>
      <c r="C77" s="44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s="46" customFormat="1" ht="16" thickBot="1" x14ac:dyDescent="0.4">
      <c r="A78" s="42" t="s">
        <v>16</v>
      </c>
      <c r="B78" s="43" t="s">
        <v>17</v>
      </c>
      <c r="C78" s="43" t="s">
        <v>18</v>
      </c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s="46" customFormat="1" ht="16" thickBot="1" x14ac:dyDescent="0.4">
      <c r="A79" s="47">
        <v>12</v>
      </c>
      <c r="B79" s="48" t="s">
        <v>115</v>
      </c>
      <c r="C79" s="48" t="s">
        <v>39</v>
      </c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s="46" customFormat="1" ht="16" thickBot="1" x14ac:dyDescent="0.4">
      <c r="A80" s="49"/>
      <c r="B80" s="44"/>
      <c r="C80" s="44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s="46" customFormat="1" ht="16" thickBot="1" x14ac:dyDescent="0.4">
      <c r="A81" s="42" t="s">
        <v>7</v>
      </c>
      <c r="B81" s="43" t="s">
        <v>16</v>
      </c>
      <c r="C81" s="43" t="s">
        <v>21</v>
      </c>
      <c r="D81" s="43" t="s">
        <v>22</v>
      </c>
      <c r="E81" s="50" t="s">
        <v>23</v>
      </c>
      <c r="F81" s="50" t="s">
        <v>24</v>
      </c>
      <c r="G81" s="50" t="s">
        <v>25</v>
      </c>
      <c r="H81" s="50" t="s">
        <v>26</v>
      </c>
      <c r="I81" s="50" t="s">
        <v>27</v>
      </c>
      <c r="J81" s="50" t="s">
        <v>28</v>
      </c>
      <c r="K81" s="50" t="s">
        <v>29</v>
      </c>
      <c r="L81" s="50" t="s">
        <v>30</v>
      </c>
      <c r="M81" s="50" t="s">
        <v>31</v>
      </c>
      <c r="N81" s="50" t="s">
        <v>32</v>
      </c>
      <c r="O81" s="50" t="s">
        <v>33</v>
      </c>
      <c r="P81" s="50" t="s">
        <v>34</v>
      </c>
      <c r="Q81" s="50" t="s">
        <v>35</v>
      </c>
    </row>
    <row r="82" spans="1:17" s="46" customFormat="1" ht="16" thickBot="1" x14ac:dyDescent="0.4">
      <c r="A82" s="47">
        <v>67665</v>
      </c>
      <c r="B82" s="48">
        <v>12</v>
      </c>
      <c r="C82" s="48" t="s">
        <v>39</v>
      </c>
      <c r="D82" s="48">
        <v>5</v>
      </c>
      <c r="E82" s="106">
        <v>19</v>
      </c>
      <c r="F82" s="106">
        <v>19</v>
      </c>
      <c r="G82" s="106">
        <v>22</v>
      </c>
      <c r="H82" s="106">
        <v>22</v>
      </c>
      <c r="I82" s="106">
        <v>20</v>
      </c>
      <c r="J82" s="106">
        <v>10</v>
      </c>
      <c r="K82" s="106">
        <v>10</v>
      </c>
      <c r="L82" s="106">
        <v>22</v>
      </c>
      <c r="M82" s="106">
        <v>21</v>
      </c>
      <c r="N82" s="106">
        <v>18</v>
      </c>
      <c r="O82" s="106">
        <v>19</v>
      </c>
      <c r="P82" s="106">
        <v>19</v>
      </c>
      <c r="Q82" s="106">
        <v>22</v>
      </c>
    </row>
    <row r="83" spans="1:17" s="46" customFormat="1" ht="16" thickBot="1" x14ac:dyDescent="0.4">
      <c r="A83" s="47">
        <v>67665</v>
      </c>
      <c r="B83" s="48">
        <v>12</v>
      </c>
      <c r="C83" s="48" t="s">
        <v>37</v>
      </c>
      <c r="D83" s="48">
        <v>98</v>
      </c>
      <c r="E83" s="51">
        <v>28</v>
      </c>
      <c r="F83" s="51">
        <v>23</v>
      </c>
      <c r="G83" s="51">
        <v>24</v>
      </c>
      <c r="H83" s="51">
        <v>26</v>
      </c>
      <c r="I83" s="51">
        <v>23</v>
      </c>
      <c r="J83" s="51">
        <v>23</v>
      </c>
      <c r="K83" s="51">
        <v>22</v>
      </c>
      <c r="L83" s="51">
        <v>24</v>
      </c>
      <c r="M83" s="51">
        <v>22</v>
      </c>
      <c r="N83" s="51">
        <v>23</v>
      </c>
      <c r="O83" s="51">
        <v>22</v>
      </c>
      <c r="P83" s="51">
        <v>24</v>
      </c>
      <c r="Q83" s="106">
        <v>24</v>
      </c>
    </row>
    <row r="84" spans="1:17" s="46" customFormat="1" ht="16" thickBot="1" x14ac:dyDescent="0.4">
      <c r="A84" s="47"/>
      <c r="B84" s="48"/>
      <c r="C84" s="48"/>
      <c r="D84" s="4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s="46" customFormat="1" ht="16" thickBot="1" x14ac:dyDescent="0.4">
      <c r="A85" s="47"/>
      <c r="B85" s="48"/>
      <c r="C85" s="48"/>
      <c r="D85" s="4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s="46" customFormat="1" ht="16" thickBot="1" x14ac:dyDescent="0.4">
      <c r="A86" s="49"/>
      <c r="B86" s="44"/>
      <c r="C86" s="44"/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s="46" customFormat="1" ht="16" thickBot="1" x14ac:dyDescent="0.4">
      <c r="A87" s="42" t="s">
        <v>16</v>
      </c>
      <c r="B87" s="43" t="s">
        <v>17</v>
      </c>
      <c r="C87" s="43" t="s">
        <v>18</v>
      </c>
      <c r="D87" s="44"/>
      <c r="E87" s="45"/>
      <c r="F87" s="45" t="s">
        <v>54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s="46" customFormat="1" ht="16" thickBot="1" x14ac:dyDescent="0.4">
      <c r="A88" s="47">
        <v>12</v>
      </c>
      <c r="B88" s="48" t="s">
        <v>116</v>
      </c>
      <c r="C88" s="48" t="s">
        <v>39</v>
      </c>
      <c r="D88" s="4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s="46" customFormat="1" ht="16" thickBot="1" x14ac:dyDescent="0.4">
      <c r="A89" s="49"/>
      <c r="B89" s="44"/>
      <c r="C89" s="44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s="46" customFormat="1" ht="16" thickBot="1" x14ac:dyDescent="0.4">
      <c r="A90" s="42" t="s">
        <v>7</v>
      </c>
      <c r="B90" s="43" t="s">
        <v>16</v>
      </c>
      <c r="C90" s="43" t="s">
        <v>21</v>
      </c>
      <c r="D90" s="43" t="s">
        <v>22</v>
      </c>
      <c r="E90" s="50" t="s">
        <v>23</v>
      </c>
      <c r="F90" s="50" t="s">
        <v>24</v>
      </c>
      <c r="G90" s="50" t="s">
        <v>25</v>
      </c>
      <c r="H90" s="50" t="s">
        <v>26</v>
      </c>
      <c r="I90" s="50" t="s">
        <v>27</v>
      </c>
      <c r="J90" s="50" t="s">
        <v>28</v>
      </c>
      <c r="K90" s="50" t="s">
        <v>29</v>
      </c>
      <c r="L90" s="50" t="s">
        <v>30</v>
      </c>
      <c r="M90" s="50" t="s">
        <v>31</v>
      </c>
      <c r="N90" s="50" t="s">
        <v>32</v>
      </c>
      <c r="O90" s="50" t="s">
        <v>33</v>
      </c>
      <c r="P90" s="50" t="s">
        <v>34</v>
      </c>
      <c r="Q90" s="50" t="s">
        <v>35</v>
      </c>
    </row>
    <row r="91" spans="1:17" s="46" customFormat="1" ht="16" thickBot="1" x14ac:dyDescent="0.4">
      <c r="A91" s="47">
        <v>67665</v>
      </c>
      <c r="B91" s="48">
        <v>12</v>
      </c>
      <c r="C91" s="48" t="s">
        <v>39</v>
      </c>
      <c r="D91" s="48">
        <v>5</v>
      </c>
      <c r="E91" s="159">
        <v>0</v>
      </c>
      <c r="F91" s="159">
        <v>0</v>
      </c>
      <c r="G91" s="159">
        <v>1</v>
      </c>
      <c r="H91" s="159">
        <v>0</v>
      </c>
      <c r="I91" s="159">
        <v>0</v>
      </c>
      <c r="J91" s="159">
        <v>0</v>
      </c>
      <c r="K91" s="159">
        <v>0</v>
      </c>
      <c r="L91" s="159">
        <v>12</v>
      </c>
      <c r="M91" s="159">
        <v>23</v>
      </c>
      <c r="N91" s="159">
        <v>23</v>
      </c>
      <c r="O91" s="159">
        <v>18</v>
      </c>
      <c r="P91" s="159">
        <v>0</v>
      </c>
      <c r="Q91" s="51">
        <f>AVERAGE(E91:P91)</f>
        <v>6.416666666666667</v>
      </c>
    </row>
    <row r="92" spans="1:17" s="46" customFormat="1" ht="16" thickBot="1" x14ac:dyDescent="0.4">
      <c r="A92" s="47">
        <v>67665</v>
      </c>
      <c r="B92" s="48">
        <v>12</v>
      </c>
      <c r="C92" s="48" t="s">
        <v>37</v>
      </c>
      <c r="D92" s="48">
        <v>98</v>
      </c>
      <c r="E92" s="160">
        <v>28</v>
      </c>
      <c r="F92" s="160">
        <v>26</v>
      </c>
      <c r="G92" s="160">
        <v>28</v>
      </c>
      <c r="H92" s="160">
        <v>27</v>
      </c>
      <c r="I92" s="160">
        <v>26</v>
      </c>
      <c r="J92" s="160">
        <v>27</v>
      </c>
      <c r="K92" s="160">
        <v>27</v>
      </c>
      <c r="L92" s="160">
        <v>27</v>
      </c>
      <c r="M92" s="160">
        <v>28</v>
      </c>
      <c r="N92" s="160">
        <v>28</v>
      </c>
      <c r="O92" s="160">
        <v>28</v>
      </c>
      <c r="P92" s="160">
        <v>27</v>
      </c>
      <c r="Q92" s="106">
        <v>29.083333333333332</v>
      </c>
    </row>
    <row r="93" spans="1:17" s="46" customFormat="1" ht="16" thickBot="1" x14ac:dyDescent="0.4">
      <c r="A93" s="47"/>
      <c r="B93" s="48"/>
      <c r="C93" s="48"/>
      <c r="D93" s="48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spans="1:17" s="46" customFormat="1" ht="16" thickBot="1" x14ac:dyDescent="0.4">
      <c r="A94" s="47"/>
      <c r="B94" s="48"/>
      <c r="C94" s="48"/>
      <c r="D94" s="48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s="46" customFormat="1" ht="16" thickBot="1" x14ac:dyDescent="0.4">
      <c r="A95" s="49"/>
      <c r="B95" s="44"/>
      <c r="C95" s="44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s="46" customFormat="1" ht="16" thickBot="1" x14ac:dyDescent="0.4">
      <c r="A96" s="42" t="s">
        <v>16</v>
      </c>
      <c r="B96" s="43" t="s">
        <v>17</v>
      </c>
      <c r="C96" s="43" t="s">
        <v>18</v>
      </c>
      <c r="D96" s="44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s="46" customFormat="1" ht="16" thickBot="1" x14ac:dyDescent="0.4">
      <c r="A97" s="47">
        <v>12</v>
      </c>
      <c r="B97" s="48" t="s">
        <v>117</v>
      </c>
      <c r="C97" s="48" t="s">
        <v>39</v>
      </c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s="46" customFormat="1" ht="16" thickBot="1" x14ac:dyDescent="0.4">
      <c r="A98" s="49"/>
      <c r="B98" s="44"/>
      <c r="C98" s="44"/>
      <c r="D98" s="44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s="46" customFormat="1" ht="16" thickBot="1" x14ac:dyDescent="0.4">
      <c r="A99" s="42" t="s">
        <v>7</v>
      </c>
      <c r="B99" s="43" t="s">
        <v>16</v>
      </c>
      <c r="C99" s="43" t="s">
        <v>21</v>
      </c>
      <c r="D99" s="43" t="s">
        <v>22</v>
      </c>
      <c r="E99" s="50" t="s">
        <v>23</v>
      </c>
      <c r="F99" s="50" t="s">
        <v>24</v>
      </c>
      <c r="G99" s="50" t="s">
        <v>25</v>
      </c>
      <c r="H99" s="50" t="s">
        <v>26</v>
      </c>
      <c r="I99" s="50" t="s">
        <v>27</v>
      </c>
      <c r="J99" s="50" t="s">
        <v>28</v>
      </c>
      <c r="K99" s="50" t="s">
        <v>29</v>
      </c>
      <c r="L99" s="50" t="s">
        <v>30</v>
      </c>
      <c r="M99" s="50" t="s">
        <v>31</v>
      </c>
      <c r="N99" s="50" t="s">
        <v>32</v>
      </c>
      <c r="O99" s="50" t="s">
        <v>33</v>
      </c>
      <c r="P99" s="50" t="s">
        <v>34</v>
      </c>
      <c r="Q99" s="50" t="s">
        <v>35</v>
      </c>
    </row>
    <row r="100" spans="1:17" s="46" customFormat="1" ht="16" thickBot="1" x14ac:dyDescent="0.4">
      <c r="A100" s="47">
        <v>67665</v>
      </c>
      <c r="B100" s="48">
        <v>12</v>
      </c>
      <c r="C100" s="48" t="s">
        <v>39</v>
      </c>
      <c r="D100" s="48">
        <v>5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1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51">
        <v>1</v>
      </c>
    </row>
    <row r="101" spans="1:17" s="46" customFormat="1" ht="16" thickBot="1" x14ac:dyDescent="0.4">
      <c r="A101" s="47">
        <v>67665</v>
      </c>
      <c r="B101" s="48">
        <v>12</v>
      </c>
      <c r="C101" s="48" t="s">
        <v>37</v>
      </c>
      <c r="D101" s="48">
        <v>98</v>
      </c>
      <c r="E101" s="106">
        <v>28</v>
      </c>
      <c r="F101" s="106">
        <v>26</v>
      </c>
      <c r="G101" s="106">
        <v>28</v>
      </c>
      <c r="H101" s="106">
        <v>27</v>
      </c>
      <c r="I101" s="106">
        <v>26</v>
      </c>
      <c r="J101" s="106">
        <v>27</v>
      </c>
      <c r="K101" s="106">
        <v>27</v>
      </c>
      <c r="L101" s="106">
        <v>27</v>
      </c>
      <c r="M101" s="106">
        <v>28</v>
      </c>
      <c r="N101" s="106">
        <v>28</v>
      </c>
      <c r="O101" s="106">
        <v>28</v>
      </c>
      <c r="P101" s="106">
        <v>27</v>
      </c>
      <c r="Q101" s="51">
        <v>29.083333333333332</v>
      </c>
    </row>
    <row r="102" spans="1:17" s="46" customFormat="1" ht="16" thickBot="1" x14ac:dyDescent="0.4">
      <c r="A102" s="47"/>
      <c r="B102" s="48"/>
      <c r="C102" s="48"/>
      <c r="D102" s="48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s="46" customFormat="1" ht="16" thickBot="1" x14ac:dyDescent="0.4">
      <c r="A103" s="47"/>
      <c r="B103" s="48"/>
      <c r="C103" s="48"/>
      <c r="D103" s="48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s="46" customFormat="1" ht="16" thickBot="1" x14ac:dyDescent="0.4">
      <c r="A104" s="49"/>
      <c r="B104" s="44"/>
      <c r="C104" s="44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s="46" customFormat="1" ht="16" thickBot="1" x14ac:dyDescent="0.4">
      <c r="A105" s="42" t="s">
        <v>16</v>
      </c>
      <c r="B105" s="43" t="s">
        <v>17</v>
      </c>
      <c r="C105" s="43" t="s">
        <v>18</v>
      </c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s="46" customFormat="1" ht="16" thickBot="1" x14ac:dyDescent="0.4">
      <c r="A106" s="47">
        <v>12</v>
      </c>
      <c r="B106" s="48" t="s">
        <v>118</v>
      </c>
      <c r="C106" s="48" t="s">
        <v>39</v>
      </c>
      <c r="D106" s="44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s="46" customFormat="1" ht="16" thickBot="1" x14ac:dyDescent="0.4">
      <c r="A107" s="49"/>
      <c r="B107" s="44"/>
      <c r="C107" s="44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s="46" customFormat="1" ht="16" thickBot="1" x14ac:dyDescent="0.4">
      <c r="A108" s="42" t="s">
        <v>7</v>
      </c>
      <c r="B108" s="43" t="s">
        <v>16</v>
      </c>
      <c r="C108" s="43" t="s">
        <v>21</v>
      </c>
      <c r="D108" s="43" t="s">
        <v>22</v>
      </c>
      <c r="E108" s="50" t="s">
        <v>23</v>
      </c>
      <c r="F108" s="50" t="s">
        <v>24</v>
      </c>
      <c r="G108" s="50" t="s">
        <v>25</v>
      </c>
      <c r="H108" s="50" t="s">
        <v>26</v>
      </c>
      <c r="I108" s="50" t="s">
        <v>27</v>
      </c>
      <c r="J108" s="50" t="s">
        <v>28</v>
      </c>
      <c r="K108" s="50" t="s">
        <v>29</v>
      </c>
      <c r="L108" s="50" t="s">
        <v>30</v>
      </c>
      <c r="M108" s="50" t="s">
        <v>31</v>
      </c>
      <c r="N108" s="50" t="s">
        <v>32</v>
      </c>
      <c r="O108" s="50" t="s">
        <v>33</v>
      </c>
      <c r="P108" s="50" t="s">
        <v>34</v>
      </c>
      <c r="Q108" s="50" t="s">
        <v>35</v>
      </c>
    </row>
    <row r="109" spans="1:17" s="46" customFormat="1" ht="16" thickBot="1" x14ac:dyDescent="0.4">
      <c r="A109" s="47">
        <v>67665</v>
      </c>
      <c r="B109" s="48">
        <v>12</v>
      </c>
      <c r="C109" s="48" t="s">
        <v>39</v>
      </c>
      <c r="D109" s="48">
        <v>5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f>AVERAGE(E109:P109)</f>
        <v>0</v>
      </c>
    </row>
    <row r="110" spans="1:17" s="46" customFormat="1" ht="16" thickBot="1" x14ac:dyDescent="0.4">
      <c r="A110" s="47">
        <v>67665</v>
      </c>
      <c r="B110" s="48">
        <v>12</v>
      </c>
      <c r="C110" s="48" t="s">
        <v>37</v>
      </c>
      <c r="D110" s="48">
        <v>98</v>
      </c>
      <c r="E110" s="106">
        <v>28</v>
      </c>
      <c r="F110" s="106">
        <v>26</v>
      </c>
      <c r="G110" s="106">
        <v>28</v>
      </c>
      <c r="H110" s="106">
        <v>27</v>
      </c>
      <c r="I110" s="106">
        <v>26</v>
      </c>
      <c r="J110" s="106">
        <v>27</v>
      </c>
      <c r="K110" s="106">
        <v>27</v>
      </c>
      <c r="L110" s="106">
        <v>27</v>
      </c>
      <c r="M110" s="106">
        <v>28</v>
      </c>
      <c r="N110" s="106">
        <v>28</v>
      </c>
      <c r="O110" s="106">
        <v>28</v>
      </c>
      <c r="P110" s="106">
        <v>27</v>
      </c>
      <c r="Q110" s="51">
        <v>29.083333333333332</v>
      </c>
    </row>
    <row r="111" spans="1:17" s="46" customFormat="1" ht="16" thickBot="1" x14ac:dyDescent="0.4">
      <c r="A111" s="47"/>
      <c r="B111" s="48"/>
      <c r="C111" s="48"/>
      <c r="D111" s="48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s="46" customFormat="1" ht="16" thickBot="1" x14ac:dyDescent="0.4">
      <c r="A112" s="47"/>
      <c r="B112" s="48"/>
      <c r="C112" s="48"/>
      <c r="D112" s="48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s="46" customFormat="1" ht="16" thickBot="1" x14ac:dyDescent="0.4">
      <c r="A113" s="49"/>
      <c r="B113" s="44"/>
      <c r="C113" s="44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s="46" customFormat="1" ht="16" thickBot="1" x14ac:dyDescent="0.4">
      <c r="A114" s="42" t="s">
        <v>16</v>
      </c>
      <c r="B114" s="43" t="s">
        <v>17</v>
      </c>
      <c r="C114" s="43" t="s">
        <v>18</v>
      </c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s="46" customFormat="1" ht="16" thickBot="1" x14ac:dyDescent="0.4">
      <c r="A115" s="47">
        <v>14</v>
      </c>
      <c r="B115" s="48" t="s">
        <v>58</v>
      </c>
      <c r="C115" s="48" t="s">
        <v>39</v>
      </c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s="46" customFormat="1" ht="16" thickBot="1" x14ac:dyDescent="0.4">
      <c r="A116" s="49"/>
      <c r="B116" s="44"/>
      <c r="C116" s="44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s="46" customFormat="1" ht="16" thickBot="1" x14ac:dyDescent="0.4">
      <c r="A117" s="42" t="s">
        <v>7</v>
      </c>
      <c r="B117" s="43" t="s">
        <v>16</v>
      </c>
      <c r="C117" s="43" t="s">
        <v>21</v>
      </c>
      <c r="D117" s="43" t="s">
        <v>22</v>
      </c>
      <c r="E117" s="50" t="s">
        <v>23</v>
      </c>
      <c r="F117" s="50" t="s">
        <v>24</v>
      </c>
      <c r="G117" s="50" t="s">
        <v>25</v>
      </c>
      <c r="H117" s="50" t="s">
        <v>26</v>
      </c>
      <c r="I117" s="50" t="s">
        <v>27</v>
      </c>
      <c r="J117" s="50" t="s">
        <v>28</v>
      </c>
      <c r="K117" s="50" t="s">
        <v>29</v>
      </c>
      <c r="L117" s="50" t="s">
        <v>30</v>
      </c>
      <c r="M117" s="50" t="s">
        <v>31</v>
      </c>
      <c r="N117" s="50" t="s">
        <v>32</v>
      </c>
      <c r="O117" s="50" t="s">
        <v>33</v>
      </c>
      <c r="P117" s="50" t="s">
        <v>34</v>
      </c>
      <c r="Q117" s="50" t="s">
        <v>35</v>
      </c>
    </row>
    <row r="118" spans="1:17" s="46" customFormat="1" ht="16" thickBot="1" x14ac:dyDescent="0.4">
      <c r="A118" s="47">
        <v>67665</v>
      </c>
      <c r="B118" s="48">
        <v>14</v>
      </c>
      <c r="C118" s="48" t="s">
        <v>39</v>
      </c>
      <c r="D118" s="48">
        <v>5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1</v>
      </c>
      <c r="K118" s="51">
        <v>1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f>SUM(E118:P118)</f>
        <v>2</v>
      </c>
    </row>
    <row r="119" spans="1:17" s="46" customFormat="1" ht="16" thickBot="1" x14ac:dyDescent="0.4">
      <c r="A119" s="47">
        <v>67665</v>
      </c>
      <c r="B119" s="48">
        <v>14</v>
      </c>
      <c r="C119" s="48" t="s">
        <v>37</v>
      </c>
      <c r="D119" s="48">
        <v>98</v>
      </c>
      <c r="E119" s="106">
        <v>28</v>
      </c>
      <c r="F119" s="106">
        <v>26</v>
      </c>
      <c r="G119" s="106">
        <v>28</v>
      </c>
      <c r="H119" s="106">
        <v>27</v>
      </c>
      <c r="I119" s="106">
        <v>26</v>
      </c>
      <c r="J119" s="106">
        <v>27</v>
      </c>
      <c r="K119" s="106">
        <v>27</v>
      </c>
      <c r="L119" s="106">
        <v>27</v>
      </c>
      <c r="M119" s="106">
        <v>28</v>
      </c>
      <c r="N119" s="106">
        <v>28</v>
      </c>
      <c r="O119" s="106">
        <v>28</v>
      </c>
      <c r="P119" s="106">
        <v>27</v>
      </c>
      <c r="Q119" s="51">
        <v>29.083333333333332</v>
      </c>
    </row>
    <row r="120" spans="1:17" s="46" customFormat="1" ht="16" thickBot="1" x14ac:dyDescent="0.4">
      <c r="A120" s="47"/>
      <c r="B120" s="48"/>
      <c r="C120" s="48"/>
      <c r="D120" s="48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s="46" customFormat="1" ht="16" thickBot="1" x14ac:dyDescent="0.4">
      <c r="A121" s="47"/>
      <c r="B121" s="48"/>
      <c r="C121" s="48"/>
      <c r="D121" s="48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s="46" customFormat="1" ht="16" thickBot="1" x14ac:dyDescent="0.4">
      <c r="A122" s="49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s="46" customFormat="1" ht="16" thickBot="1" x14ac:dyDescent="0.4">
      <c r="A123" s="42" t="s">
        <v>16</v>
      </c>
      <c r="B123" s="43" t="s">
        <v>17</v>
      </c>
      <c r="C123" s="43" t="s">
        <v>18</v>
      </c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s="46" customFormat="1" ht="16" thickBot="1" x14ac:dyDescent="0.4">
      <c r="A124" s="47">
        <v>15</v>
      </c>
      <c r="B124" s="48" t="s">
        <v>59</v>
      </c>
      <c r="C124" s="48" t="s">
        <v>39</v>
      </c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s="46" customFormat="1" ht="16" thickBot="1" x14ac:dyDescent="0.4">
      <c r="A125" s="49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s="46" customFormat="1" ht="16" thickBot="1" x14ac:dyDescent="0.4">
      <c r="A126" s="42" t="s">
        <v>7</v>
      </c>
      <c r="B126" s="43" t="s">
        <v>16</v>
      </c>
      <c r="C126" s="43" t="s">
        <v>21</v>
      </c>
      <c r="D126" s="43" t="s">
        <v>22</v>
      </c>
      <c r="E126" s="50" t="s">
        <v>23</v>
      </c>
      <c r="F126" s="50" t="s">
        <v>24</v>
      </c>
      <c r="G126" s="50" t="s">
        <v>25</v>
      </c>
      <c r="H126" s="50" t="s">
        <v>26</v>
      </c>
      <c r="I126" s="50" t="s">
        <v>27</v>
      </c>
      <c r="J126" s="50" t="s">
        <v>28</v>
      </c>
      <c r="K126" s="50" t="s">
        <v>29</v>
      </c>
      <c r="L126" s="50" t="s">
        <v>30</v>
      </c>
      <c r="M126" s="50" t="s">
        <v>31</v>
      </c>
      <c r="N126" s="50" t="s">
        <v>32</v>
      </c>
      <c r="O126" s="50" t="s">
        <v>33</v>
      </c>
      <c r="P126" s="50" t="s">
        <v>34</v>
      </c>
      <c r="Q126" s="50" t="s">
        <v>35</v>
      </c>
    </row>
    <row r="127" spans="1:17" s="46" customFormat="1" ht="16" thickBot="1" x14ac:dyDescent="0.4">
      <c r="A127" s="47">
        <v>67665</v>
      </c>
      <c r="B127" s="48">
        <v>15</v>
      </c>
      <c r="C127" s="48" t="s">
        <v>39</v>
      </c>
      <c r="D127" s="48">
        <v>5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1</v>
      </c>
      <c r="K127" s="51">
        <v>1</v>
      </c>
      <c r="L127" s="51">
        <v>0</v>
      </c>
      <c r="M127" s="51">
        <v>0</v>
      </c>
      <c r="N127" s="51">
        <v>0</v>
      </c>
      <c r="O127" s="51">
        <v>0</v>
      </c>
      <c r="P127" s="55">
        <v>0</v>
      </c>
      <c r="Q127" s="51">
        <v>0</v>
      </c>
    </row>
    <row r="128" spans="1:17" s="46" customFormat="1" ht="16" thickBot="1" x14ac:dyDescent="0.4">
      <c r="A128" s="47">
        <v>67665</v>
      </c>
      <c r="B128" s="48">
        <v>15</v>
      </c>
      <c r="C128" s="48" t="s">
        <v>37</v>
      </c>
      <c r="D128" s="48">
        <v>98</v>
      </c>
      <c r="E128" s="106">
        <v>28</v>
      </c>
      <c r="F128" s="106">
        <v>26</v>
      </c>
      <c r="G128" s="106">
        <v>28</v>
      </c>
      <c r="H128" s="106">
        <v>27</v>
      </c>
      <c r="I128" s="106">
        <v>26</v>
      </c>
      <c r="J128" s="106">
        <v>27</v>
      </c>
      <c r="K128" s="106">
        <v>27</v>
      </c>
      <c r="L128" s="106">
        <v>27</v>
      </c>
      <c r="M128" s="106">
        <v>28</v>
      </c>
      <c r="N128" s="106">
        <v>28</v>
      </c>
      <c r="O128" s="106">
        <v>28</v>
      </c>
      <c r="P128" s="106">
        <v>27</v>
      </c>
      <c r="Q128" s="51">
        <v>29.083333333333332</v>
      </c>
    </row>
    <row r="129" spans="1:17" s="46" customFormat="1" ht="16" thickBot="1" x14ac:dyDescent="0.4">
      <c r="A129" s="47"/>
      <c r="B129" s="48"/>
      <c r="C129" s="48"/>
      <c r="D129" s="4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s="46" customFormat="1" ht="16" thickBot="1" x14ac:dyDescent="0.4">
      <c r="A130" s="47"/>
      <c r="B130" s="48"/>
      <c r="C130" s="48"/>
      <c r="D130" s="4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s="46" customFormat="1" ht="16" thickBot="1" x14ac:dyDescent="0.4">
      <c r="A131" s="53"/>
      <c r="B131" s="54"/>
      <c r="C131" s="54"/>
      <c r="D131" s="5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s="46" customFormat="1" ht="16" thickBot="1" x14ac:dyDescent="0.4">
      <c r="A132" s="42" t="s">
        <v>16</v>
      </c>
      <c r="B132" s="43" t="s">
        <v>17</v>
      </c>
      <c r="C132" s="43" t="s">
        <v>18</v>
      </c>
      <c r="D132" s="44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s="46" customFormat="1" ht="16" thickBot="1" x14ac:dyDescent="0.4">
      <c r="A133" s="47">
        <v>16</v>
      </c>
      <c r="B133" s="48" t="s">
        <v>119</v>
      </c>
      <c r="C133" s="48" t="s">
        <v>39</v>
      </c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s="46" customFormat="1" ht="16" thickBot="1" x14ac:dyDescent="0.4">
      <c r="A134" s="49"/>
      <c r="B134" s="44"/>
      <c r="C134" s="44"/>
      <c r="D134" s="44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s="46" customFormat="1" ht="16" thickBot="1" x14ac:dyDescent="0.4">
      <c r="A135" s="42" t="s">
        <v>7</v>
      </c>
      <c r="B135" s="43" t="s">
        <v>16</v>
      </c>
      <c r="C135" s="43" t="s">
        <v>21</v>
      </c>
      <c r="D135" s="43" t="s">
        <v>22</v>
      </c>
      <c r="E135" s="50" t="s">
        <v>23</v>
      </c>
      <c r="F135" s="50" t="s">
        <v>24</v>
      </c>
      <c r="G135" s="50" t="s">
        <v>25</v>
      </c>
      <c r="H135" s="50" t="s">
        <v>26</v>
      </c>
      <c r="I135" s="50" t="s">
        <v>27</v>
      </c>
      <c r="J135" s="50" t="s">
        <v>28</v>
      </c>
      <c r="K135" s="50" t="s">
        <v>29</v>
      </c>
      <c r="L135" s="50" t="s">
        <v>30</v>
      </c>
      <c r="M135" s="50" t="s">
        <v>31</v>
      </c>
      <c r="N135" s="50" t="s">
        <v>32</v>
      </c>
      <c r="O135" s="50" t="s">
        <v>33</v>
      </c>
      <c r="P135" s="50" t="s">
        <v>34</v>
      </c>
      <c r="Q135" s="50" t="s">
        <v>35</v>
      </c>
    </row>
    <row r="136" spans="1:17" s="46" customFormat="1" ht="16" thickBot="1" x14ac:dyDescent="0.4">
      <c r="A136" s="47">
        <v>67665</v>
      </c>
      <c r="B136" s="48">
        <v>16</v>
      </c>
      <c r="C136" s="48" t="s">
        <v>39</v>
      </c>
      <c r="D136" s="48">
        <v>5</v>
      </c>
      <c r="E136" s="66">
        <v>28</v>
      </c>
      <c r="F136" s="66">
        <v>27</v>
      </c>
      <c r="G136" s="66">
        <v>27</v>
      </c>
      <c r="H136" s="66">
        <v>14</v>
      </c>
      <c r="I136" s="66">
        <v>3</v>
      </c>
      <c r="J136" s="66">
        <v>0</v>
      </c>
      <c r="K136" s="66">
        <v>0</v>
      </c>
      <c r="L136" s="66">
        <v>3</v>
      </c>
      <c r="M136" s="66">
        <v>3</v>
      </c>
      <c r="N136" s="66">
        <v>8</v>
      </c>
      <c r="O136" s="66">
        <v>27</v>
      </c>
      <c r="P136" s="66">
        <v>29</v>
      </c>
      <c r="Q136" s="51">
        <f>SUM(E136:P136)</f>
        <v>169</v>
      </c>
    </row>
    <row r="137" spans="1:17" s="46" customFormat="1" ht="16" thickBot="1" x14ac:dyDescent="0.4">
      <c r="A137" s="47">
        <v>67665</v>
      </c>
      <c r="B137" s="48">
        <v>16</v>
      </c>
      <c r="C137" s="48" t="s">
        <v>37</v>
      </c>
      <c r="D137" s="48">
        <v>98</v>
      </c>
      <c r="E137" s="66">
        <v>29</v>
      </c>
      <c r="F137" s="66">
        <v>29</v>
      </c>
      <c r="G137" s="66">
        <v>29</v>
      </c>
      <c r="H137" s="66">
        <v>29</v>
      </c>
      <c r="I137" s="66">
        <v>29</v>
      </c>
      <c r="J137" s="66">
        <v>29</v>
      </c>
      <c r="K137" s="66">
        <v>29</v>
      </c>
      <c r="L137" s="66">
        <v>29</v>
      </c>
      <c r="M137" s="66">
        <v>29</v>
      </c>
      <c r="N137" s="66">
        <v>29</v>
      </c>
      <c r="O137" s="66">
        <v>29</v>
      </c>
      <c r="P137" s="66">
        <v>29</v>
      </c>
      <c r="Q137" s="66">
        <v>30</v>
      </c>
    </row>
    <row r="138" spans="1:17" s="46" customFormat="1" ht="16" thickBot="1" x14ac:dyDescent="0.4">
      <c r="A138" s="47"/>
      <c r="B138" s="48"/>
      <c r="C138" s="48"/>
      <c r="D138" s="4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s="46" customFormat="1" ht="16" thickBot="1" x14ac:dyDescent="0.4">
      <c r="A139" s="47"/>
      <c r="B139" s="48"/>
      <c r="C139" s="48"/>
      <c r="D139" s="48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s="46" customFormat="1" ht="16" thickBot="1" x14ac:dyDescent="0.4">
      <c r="A140" s="53"/>
      <c r="B140" s="54"/>
      <c r="C140" s="54"/>
      <c r="D140" s="5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s="46" customFormat="1" ht="16" thickBot="1" x14ac:dyDescent="0.4">
      <c r="A141" s="42" t="s">
        <v>16</v>
      </c>
      <c r="B141" s="43" t="s">
        <v>17</v>
      </c>
      <c r="C141" s="43" t="s">
        <v>18</v>
      </c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s="46" customFormat="1" ht="16" thickBot="1" x14ac:dyDescent="0.4">
      <c r="A142" s="47">
        <v>16</v>
      </c>
      <c r="B142" s="48" t="s">
        <v>120</v>
      </c>
      <c r="C142" s="48" t="s">
        <v>39</v>
      </c>
      <c r="D142" s="44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s="46" customFormat="1" ht="16" thickBot="1" x14ac:dyDescent="0.4">
      <c r="A143" s="49"/>
      <c r="B143" s="44"/>
      <c r="C143" s="44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s="46" customFormat="1" ht="16" thickBot="1" x14ac:dyDescent="0.4">
      <c r="A144" s="42" t="s">
        <v>7</v>
      </c>
      <c r="B144" s="43" t="s">
        <v>16</v>
      </c>
      <c r="C144" s="43" t="s">
        <v>21</v>
      </c>
      <c r="D144" s="43" t="s">
        <v>22</v>
      </c>
      <c r="E144" s="50" t="s">
        <v>23</v>
      </c>
      <c r="F144" s="50" t="s">
        <v>24</v>
      </c>
      <c r="G144" s="50" t="s">
        <v>25</v>
      </c>
      <c r="H144" s="50" t="s">
        <v>26</v>
      </c>
      <c r="I144" s="50" t="s">
        <v>27</v>
      </c>
      <c r="J144" s="50" t="s">
        <v>28</v>
      </c>
      <c r="K144" s="50" t="s">
        <v>29</v>
      </c>
      <c r="L144" s="50" t="s">
        <v>30</v>
      </c>
      <c r="M144" s="50" t="s">
        <v>31</v>
      </c>
      <c r="N144" s="50" t="s">
        <v>32</v>
      </c>
      <c r="O144" s="50" t="s">
        <v>33</v>
      </c>
      <c r="P144" s="50" t="s">
        <v>34</v>
      </c>
      <c r="Q144" s="50" t="s">
        <v>35</v>
      </c>
    </row>
    <row r="145" spans="1:17" s="46" customFormat="1" ht="16" thickBot="1" x14ac:dyDescent="0.4">
      <c r="A145" s="47">
        <v>67665</v>
      </c>
      <c r="B145" s="48">
        <v>16</v>
      </c>
      <c r="C145" s="48" t="s">
        <v>39</v>
      </c>
      <c r="D145" s="48">
        <v>5</v>
      </c>
      <c r="E145" s="51">
        <v>28</v>
      </c>
      <c r="F145" s="51">
        <v>27</v>
      </c>
      <c r="G145" s="51">
        <v>25</v>
      </c>
      <c r="H145" s="51">
        <v>13</v>
      </c>
      <c r="I145" s="51">
        <v>3</v>
      </c>
      <c r="J145" s="51">
        <v>0</v>
      </c>
      <c r="K145" s="51">
        <v>0</v>
      </c>
      <c r="L145" s="51">
        <v>3</v>
      </c>
      <c r="M145" s="55">
        <v>1</v>
      </c>
      <c r="N145" s="51">
        <v>8</v>
      </c>
      <c r="O145" s="51">
        <v>27</v>
      </c>
      <c r="P145" s="51">
        <v>29</v>
      </c>
      <c r="Q145" s="51">
        <v>30</v>
      </c>
    </row>
    <row r="146" spans="1:17" s="46" customFormat="1" ht="16" thickBot="1" x14ac:dyDescent="0.4">
      <c r="A146" s="47">
        <v>67665</v>
      </c>
      <c r="B146" s="48">
        <v>16</v>
      </c>
      <c r="C146" s="48" t="s">
        <v>37</v>
      </c>
      <c r="D146" s="48">
        <v>98</v>
      </c>
      <c r="E146" s="106">
        <v>29</v>
      </c>
      <c r="F146" s="106">
        <v>29</v>
      </c>
      <c r="G146" s="106">
        <v>29</v>
      </c>
      <c r="H146" s="106">
        <v>29</v>
      </c>
      <c r="I146" s="106">
        <v>29</v>
      </c>
      <c r="J146" s="106">
        <v>29</v>
      </c>
      <c r="K146" s="106">
        <v>29</v>
      </c>
      <c r="L146" s="106">
        <v>29</v>
      </c>
      <c r="M146" s="106">
        <v>29</v>
      </c>
      <c r="N146" s="106">
        <v>29</v>
      </c>
      <c r="O146" s="106">
        <v>29</v>
      </c>
      <c r="P146" s="106">
        <v>29</v>
      </c>
      <c r="Q146" s="106">
        <v>30</v>
      </c>
    </row>
    <row r="147" spans="1:17" s="46" customFormat="1" ht="16" thickBot="1" x14ac:dyDescent="0.4">
      <c r="A147" s="47"/>
      <c r="B147" s="48"/>
      <c r="C147" s="48"/>
      <c r="D147" s="48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s="46" customFormat="1" ht="16" thickBot="1" x14ac:dyDescent="0.4">
      <c r="A148" s="47"/>
      <c r="B148" s="48"/>
      <c r="C148" s="48"/>
      <c r="D148" s="48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s="46" customFormat="1" ht="16" thickBot="1" x14ac:dyDescent="0.4">
      <c r="A149" s="53"/>
      <c r="B149" s="54"/>
      <c r="C149" s="54"/>
      <c r="D149" s="5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s="46" customFormat="1" ht="16" thickBot="1" x14ac:dyDescent="0.4">
      <c r="A150" s="42" t="s">
        <v>16</v>
      </c>
      <c r="B150" s="43" t="s">
        <v>17</v>
      </c>
      <c r="C150" s="43" t="s">
        <v>18</v>
      </c>
      <c r="D150" s="44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s="46" customFormat="1" ht="16" thickBot="1" x14ac:dyDescent="0.4">
      <c r="A151" s="47">
        <v>16</v>
      </c>
      <c r="B151" s="48" t="s">
        <v>121</v>
      </c>
      <c r="C151" s="48" t="s">
        <v>39</v>
      </c>
      <c r="D151" s="44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s="46" customFormat="1" ht="16" thickBot="1" x14ac:dyDescent="0.4">
      <c r="A152" s="49"/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s="46" customFormat="1" ht="16" thickBot="1" x14ac:dyDescent="0.4">
      <c r="A153" s="42" t="s">
        <v>7</v>
      </c>
      <c r="B153" s="43" t="s">
        <v>16</v>
      </c>
      <c r="C153" s="43" t="s">
        <v>21</v>
      </c>
      <c r="D153" s="43" t="s">
        <v>22</v>
      </c>
      <c r="E153" s="50" t="s">
        <v>23</v>
      </c>
      <c r="F153" s="50" t="s">
        <v>24</v>
      </c>
      <c r="G153" s="50" t="s">
        <v>25</v>
      </c>
      <c r="H153" s="50" t="s">
        <v>26</v>
      </c>
      <c r="I153" s="50" t="s">
        <v>27</v>
      </c>
      <c r="J153" s="50" t="s">
        <v>28</v>
      </c>
      <c r="K153" s="50" t="s">
        <v>29</v>
      </c>
      <c r="L153" s="50" t="s">
        <v>30</v>
      </c>
      <c r="M153" s="50" t="s">
        <v>31</v>
      </c>
      <c r="N153" s="50" t="s">
        <v>32</v>
      </c>
      <c r="O153" s="50" t="s">
        <v>33</v>
      </c>
      <c r="P153" s="50" t="s">
        <v>34</v>
      </c>
      <c r="Q153" s="50" t="s">
        <v>35</v>
      </c>
    </row>
    <row r="154" spans="1:17" s="46" customFormat="1" ht="16" thickBot="1" x14ac:dyDescent="0.4">
      <c r="A154" s="47">
        <v>67665</v>
      </c>
      <c r="B154" s="48">
        <v>16</v>
      </c>
      <c r="C154" s="48" t="s">
        <v>39</v>
      </c>
      <c r="D154" s="48">
        <v>5</v>
      </c>
      <c r="E154" s="66">
        <v>26</v>
      </c>
      <c r="F154" s="66">
        <v>25</v>
      </c>
      <c r="G154" s="66">
        <v>19</v>
      </c>
      <c r="H154" s="66">
        <v>5</v>
      </c>
      <c r="I154" s="66">
        <v>0</v>
      </c>
      <c r="J154" s="66">
        <v>0</v>
      </c>
      <c r="K154" s="66">
        <v>0</v>
      </c>
      <c r="L154" s="66">
        <v>3</v>
      </c>
      <c r="M154" s="66">
        <v>0</v>
      </c>
      <c r="N154" s="66">
        <v>1</v>
      </c>
      <c r="O154" s="66">
        <v>24</v>
      </c>
      <c r="P154" s="66">
        <v>28</v>
      </c>
      <c r="Q154" s="66">
        <v>29</v>
      </c>
    </row>
    <row r="155" spans="1:17" s="46" customFormat="1" ht="16" thickBot="1" x14ac:dyDescent="0.4">
      <c r="A155" s="47">
        <v>67665</v>
      </c>
      <c r="B155" s="48">
        <v>16</v>
      </c>
      <c r="C155" s="48" t="s">
        <v>37</v>
      </c>
      <c r="D155" s="48">
        <v>98</v>
      </c>
      <c r="E155" s="51">
        <v>29</v>
      </c>
      <c r="F155" s="51">
        <v>29</v>
      </c>
      <c r="G155" s="51">
        <v>29</v>
      </c>
      <c r="H155" s="51">
        <v>29</v>
      </c>
      <c r="I155" s="51">
        <v>29</v>
      </c>
      <c r="J155" s="51">
        <v>29</v>
      </c>
      <c r="K155" s="51">
        <v>29</v>
      </c>
      <c r="L155" s="51">
        <v>29</v>
      </c>
      <c r="M155" s="51">
        <v>29</v>
      </c>
      <c r="N155" s="51">
        <v>29</v>
      </c>
      <c r="O155" s="51">
        <v>29</v>
      </c>
      <c r="P155" s="51">
        <v>29</v>
      </c>
      <c r="Q155" s="51">
        <v>29</v>
      </c>
    </row>
    <row r="156" spans="1:17" s="46" customFormat="1" ht="16" thickBot="1" x14ac:dyDescent="0.4">
      <c r="A156" s="47"/>
      <c r="B156" s="48"/>
      <c r="C156" s="48"/>
      <c r="D156" s="48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s="46" customFormat="1" ht="16" thickBot="1" x14ac:dyDescent="0.4">
      <c r="A157" s="47"/>
      <c r="B157" s="48"/>
      <c r="C157" s="48"/>
      <c r="D157" s="48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s="46" customFormat="1" ht="16" thickBot="1" x14ac:dyDescent="0.4">
      <c r="A158" s="53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s="46" customFormat="1" ht="16" thickBot="1" x14ac:dyDescent="0.4">
      <c r="A159" s="42" t="s">
        <v>16</v>
      </c>
      <c r="B159" s="43" t="s">
        <v>17</v>
      </c>
      <c r="C159" s="43" t="s">
        <v>18</v>
      </c>
      <c r="D159" s="44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s="46" customFormat="1" ht="16" thickBot="1" x14ac:dyDescent="0.4">
      <c r="A160" s="47">
        <v>16</v>
      </c>
      <c r="B160" s="48" t="s">
        <v>122</v>
      </c>
      <c r="C160" s="48" t="s">
        <v>39</v>
      </c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s="46" customFormat="1" ht="16" thickBot="1" x14ac:dyDescent="0.4">
      <c r="A161" s="49"/>
      <c r="B161" s="44"/>
      <c r="C161" s="44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s="46" customFormat="1" ht="16" thickBot="1" x14ac:dyDescent="0.4">
      <c r="A162" s="42" t="s">
        <v>7</v>
      </c>
      <c r="B162" s="43" t="s">
        <v>16</v>
      </c>
      <c r="C162" s="43" t="s">
        <v>21</v>
      </c>
      <c r="D162" s="43" t="s">
        <v>22</v>
      </c>
      <c r="E162" s="50" t="s">
        <v>23</v>
      </c>
      <c r="F162" s="50" t="s">
        <v>24</v>
      </c>
      <c r="G162" s="50" t="s">
        <v>25</v>
      </c>
      <c r="H162" s="50" t="s">
        <v>26</v>
      </c>
      <c r="I162" s="50" t="s">
        <v>27</v>
      </c>
      <c r="J162" s="50" t="s">
        <v>28</v>
      </c>
      <c r="K162" s="50" t="s">
        <v>29</v>
      </c>
      <c r="L162" s="50" t="s">
        <v>30</v>
      </c>
      <c r="M162" s="50" t="s">
        <v>31</v>
      </c>
      <c r="N162" s="50" t="s">
        <v>32</v>
      </c>
      <c r="O162" s="50" t="s">
        <v>33</v>
      </c>
      <c r="P162" s="50" t="s">
        <v>34</v>
      </c>
      <c r="Q162" s="50" t="s">
        <v>35</v>
      </c>
    </row>
    <row r="163" spans="1:17" s="46" customFormat="1" ht="16" thickBot="1" x14ac:dyDescent="0.4">
      <c r="A163" s="47">
        <v>67665</v>
      </c>
      <c r="B163" s="48">
        <v>16</v>
      </c>
      <c r="C163" s="48" t="s">
        <v>39</v>
      </c>
      <c r="D163" s="48">
        <v>5</v>
      </c>
      <c r="E163" s="52">
        <v>23</v>
      </c>
      <c r="F163" s="52">
        <v>19</v>
      </c>
      <c r="G163" s="52">
        <v>11</v>
      </c>
      <c r="H163" s="52">
        <v>2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7</v>
      </c>
      <c r="P163" s="52">
        <v>23</v>
      </c>
      <c r="Q163" s="52">
        <v>29</v>
      </c>
    </row>
    <row r="164" spans="1:17" s="46" customFormat="1" ht="16" thickBot="1" x14ac:dyDescent="0.4">
      <c r="A164" s="47">
        <v>67665</v>
      </c>
      <c r="B164" s="48">
        <v>16</v>
      </c>
      <c r="C164" s="48" t="s">
        <v>37</v>
      </c>
      <c r="D164" s="48">
        <v>98</v>
      </c>
      <c r="E164" s="66">
        <v>29</v>
      </c>
      <c r="F164" s="66">
        <v>29</v>
      </c>
      <c r="G164" s="66">
        <v>29</v>
      </c>
      <c r="H164" s="66">
        <v>29</v>
      </c>
      <c r="I164" s="66">
        <v>29</v>
      </c>
      <c r="J164" s="66">
        <v>29</v>
      </c>
      <c r="K164" s="66">
        <v>29</v>
      </c>
      <c r="L164" s="66">
        <v>29</v>
      </c>
      <c r="M164" s="66">
        <v>29</v>
      </c>
      <c r="N164" s="66">
        <v>29</v>
      </c>
      <c r="O164" s="66">
        <v>29</v>
      </c>
      <c r="P164" s="66">
        <v>29</v>
      </c>
      <c r="Q164" s="66">
        <v>29</v>
      </c>
    </row>
    <row r="165" spans="1:17" s="46" customFormat="1" ht="16" thickBot="1" x14ac:dyDescent="0.4">
      <c r="A165" s="47"/>
      <c r="B165" s="48"/>
      <c r="C165" s="48"/>
      <c r="D165" s="48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s="46" customFormat="1" ht="16" thickBot="1" x14ac:dyDescent="0.4">
      <c r="A166" s="47"/>
      <c r="B166" s="48"/>
      <c r="C166" s="48"/>
      <c r="D166" s="48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s="46" customFormat="1" ht="16" thickBot="1" x14ac:dyDescent="0.4">
      <c r="A167" s="53"/>
      <c r="B167" s="54"/>
      <c r="C167" s="54"/>
      <c r="D167" s="5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s="46" customFormat="1" ht="16" thickBot="1" x14ac:dyDescent="0.4">
      <c r="A168" s="42" t="s">
        <v>16</v>
      </c>
      <c r="B168" s="43" t="s">
        <v>17</v>
      </c>
      <c r="C168" s="43" t="s">
        <v>18</v>
      </c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s="46" customFormat="1" ht="16" thickBot="1" x14ac:dyDescent="0.4">
      <c r="A169" s="47">
        <v>16</v>
      </c>
      <c r="B169" s="48" t="s">
        <v>123</v>
      </c>
      <c r="C169" s="48" t="s">
        <v>39</v>
      </c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s="46" customFormat="1" ht="16" thickBot="1" x14ac:dyDescent="0.4">
      <c r="A170" s="49"/>
      <c r="B170" s="44"/>
      <c r="C170" s="44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s="46" customFormat="1" ht="16" thickBot="1" x14ac:dyDescent="0.4">
      <c r="A171" s="42" t="s">
        <v>7</v>
      </c>
      <c r="B171" s="43" t="s">
        <v>16</v>
      </c>
      <c r="C171" s="43" t="s">
        <v>21</v>
      </c>
      <c r="D171" s="43" t="s">
        <v>22</v>
      </c>
      <c r="E171" s="50" t="s">
        <v>23</v>
      </c>
      <c r="F171" s="50" t="s">
        <v>24</v>
      </c>
      <c r="G171" s="50" t="s">
        <v>25</v>
      </c>
      <c r="H171" s="50" t="s">
        <v>26</v>
      </c>
      <c r="I171" s="50" t="s">
        <v>27</v>
      </c>
      <c r="J171" s="50" t="s">
        <v>28</v>
      </c>
      <c r="K171" s="50" t="s">
        <v>29</v>
      </c>
      <c r="L171" s="50" t="s">
        <v>30</v>
      </c>
      <c r="M171" s="50" t="s">
        <v>31</v>
      </c>
      <c r="N171" s="50" t="s">
        <v>32</v>
      </c>
      <c r="O171" s="50" t="s">
        <v>33</v>
      </c>
      <c r="P171" s="50" t="s">
        <v>34</v>
      </c>
      <c r="Q171" s="50" t="s">
        <v>35</v>
      </c>
    </row>
    <row r="172" spans="1:17" s="46" customFormat="1" ht="16" thickBot="1" x14ac:dyDescent="0.4">
      <c r="A172" s="47">
        <v>67665</v>
      </c>
      <c r="B172" s="48">
        <v>16</v>
      </c>
      <c r="C172" s="48" t="s">
        <v>39</v>
      </c>
      <c r="D172" s="48">
        <v>5</v>
      </c>
      <c r="E172" s="52">
        <v>19</v>
      </c>
      <c r="F172" s="52">
        <v>12</v>
      </c>
      <c r="G172" s="52">
        <v>6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2</v>
      </c>
      <c r="P172" s="52">
        <v>17</v>
      </c>
      <c r="Q172" s="52">
        <v>29</v>
      </c>
    </row>
    <row r="173" spans="1:17" s="46" customFormat="1" ht="16" thickBot="1" x14ac:dyDescent="0.4">
      <c r="A173" s="47">
        <v>67665</v>
      </c>
      <c r="B173" s="48">
        <v>16</v>
      </c>
      <c r="C173" s="48" t="s">
        <v>37</v>
      </c>
      <c r="D173" s="48">
        <v>98</v>
      </c>
      <c r="E173" s="66">
        <v>29</v>
      </c>
      <c r="F173" s="66">
        <v>29</v>
      </c>
      <c r="G173" s="66">
        <v>29</v>
      </c>
      <c r="H173" s="66">
        <v>29</v>
      </c>
      <c r="I173" s="66">
        <v>29</v>
      </c>
      <c r="J173" s="66">
        <v>29</v>
      </c>
      <c r="K173" s="66">
        <v>29</v>
      </c>
      <c r="L173" s="66">
        <v>29</v>
      </c>
      <c r="M173" s="66">
        <v>29</v>
      </c>
      <c r="N173" s="66">
        <v>29</v>
      </c>
      <c r="O173" s="66">
        <v>29</v>
      </c>
      <c r="P173" s="66">
        <v>29</v>
      </c>
      <c r="Q173" s="66">
        <v>29</v>
      </c>
    </row>
    <row r="174" spans="1:17" s="46" customFormat="1" ht="16" thickBot="1" x14ac:dyDescent="0.4">
      <c r="A174" s="47"/>
      <c r="B174" s="48"/>
      <c r="C174" s="48"/>
      <c r="D174" s="48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s="46" customFormat="1" ht="16" thickBot="1" x14ac:dyDescent="0.4">
      <c r="A175" s="47"/>
      <c r="B175" s="48"/>
      <c r="C175" s="48"/>
      <c r="D175" s="48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s="46" customFormat="1" ht="16" thickBot="1" x14ac:dyDescent="0.4">
      <c r="A176" s="47"/>
      <c r="B176" s="48"/>
      <c r="C176" s="48"/>
      <c r="D176" s="48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s="46" customFormat="1" ht="16" thickBot="1" x14ac:dyDescent="0.4">
      <c r="A177" s="47"/>
      <c r="B177" s="48"/>
      <c r="C177" s="48"/>
      <c r="D177" s="48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s="107" customFormat="1" ht="15.5" x14ac:dyDescent="0.35">
      <c r="A178" s="108"/>
      <c r="B178" s="109"/>
      <c r="C178" s="109"/>
      <c r="D178" s="109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</row>
    <row r="179" spans="1:17" s="46" customFormat="1" ht="16" thickBot="1" x14ac:dyDescent="0.4">
      <c r="A179" s="53"/>
      <c r="B179" s="54"/>
      <c r="C179" s="54"/>
      <c r="D179" s="5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s="46" customFormat="1" ht="16" thickBot="1" x14ac:dyDescent="0.4">
      <c r="A180" s="42" t="s">
        <v>16</v>
      </c>
      <c r="B180" s="43" t="s">
        <v>17</v>
      </c>
      <c r="C180" s="43" t="s">
        <v>18</v>
      </c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s="46" customFormat="1" ht="16" thickBot="1" x14ac:dyDescent="0.4">
      <c r="A181" s="47">
        <v>20</v>
      </c>
      <c r="B181" s="48" t="s">
        <v>69</v>
      </c>
      <c r="C181" s="48" t="s">
        <v>42</v>
      </c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s="46" customFormat="1" ht="16" thickBot="1" x14ac:dyDescent="0.4">
      <c r="A182" s="49"/>
      <c r="B182" s="44"/>
      <c r="C182" s="44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s="46" customFormat="1" ht="16" thickBot="1" x14ac:dyDescent="0.4">
      <c r="A183" s="42" t="s">
        <v>7</v>
      </c>
      <c r="B183" s="43" t="s">
        <v>16</v>
      </c>
      <c r="C183" s="43" t="s">
        <v>21</v>
      </c>
      <c r="D183" s="43" t="s">
        <v>22</v>
      </c>
      <c r="E183" s="50" t="s">
        <v>23</v>
      </c>
      <c r="F183" s="50" t="s">
        <v>24</v>
      </c>
      <c r="G183" s="50" t="s">
        <v>25</v>
      </c>
      <c r="H183" s="50" t="s">
        <v>26</v>
      </c>
      <c r="I183" s="50" t="s">
        <v>27</v>
      </c>
      <c r="J183" s="50" t="s">
        <v>28</v>
      </c>
      <c r="K183" s="50" t="s">
        <v>29</v>
      </c>
      <c r="L183" s="50" t="s">
        <v>30</v>
      </c>
      <c r="M183" s="50" t="s">
        <v>31</v>
      </c>
      <c r="N183" s="50" t="s">
        <v>32</v>
      </c>
      <c r="O183" s="50" t="s">
        <v>33</v>
      </c>
      <c r="P183" s="50" t="s">
        <v>34</v>
      </c>
      <c r="Q183" s="50" t="s">
        <v>35</v>
      </c>
    </row>
    <row r="184" spans="1:17" s="46" customFormat="1" ht="16" thickBot="1" x14ac:dyDescent="0.4">
      <c r="A184" s="47">
        <v>67665</v>
      </c>
      <c r="B184" s="48">
        <v>20</v>
      </c>
      <c r="C184" s="48" t="s">
        <v>70</v>
      </c>
      <c r="D184" s="48">
        <v>2</v>
      </c>
      <c r="E184" s="51">
        <v>30.3</v>
      </c>
      <c r="F184" s="51">
        <v>30.6</v>
      </c>
      <c r="G184" s="51">
        <v>31.1</v>
      </c>
      <c r="H184" s="51">
        <v>29.3</v>
      </c>
      <c r="I184" s="51">
        <v>27.9</v>
      </c>
      <c r="J184" s="51">
        <v>26.3</v>
      </c>
      <c r="K184" s="55">
        <v>27.4</v>
      </c>
      <c r="L184" s="51">
        <v>28.9</v>
      </c>
      <c r="M184" s="55">
        <v>32.6</v>
      </c>
      <c r="N184" s="51">
        <v>34.299999999999997</v>
      </c>
      <c r="O184" s="51">
        <v>34</v>
      </c>
      <c r="P184" s="51">
        <v>30.7</v>
      </c>
      <c r="Q184" s="51">
        <f>AVERAGE(E184:P184)</f>
        <v>30.283333333333335</v>
      </c>
    </row>
    <row r="185" spans="1:17" s="46" customFormat="1" ht="16" thickBot="1" x14ac:dyDescent="0.4">
      <c r="A185" s="47">
        <v>67665</v>
      </c>
      <c r="B185" s="48">
        <v>20</v>
      </c>
      <c r="C185" s="48" t="s">
        <v>71</v>
      </c>
      <c r="D185" s="48">
        <v>15</v>
      </c>
      <c r="E185" s="63">
        <v>2016</v>
      </c>
      <c r="F185" s="63">
        <v>1992</v>
      </c>
      <c r="G185" s="63">
        <v>2019</v>
      </c>
      <c r="H185" s="64">
        <v>1995</v>
      </c>
      <c r="I185" s="63">
        <v>1995</v>
      </c>
      <c r="J185" s="63">
        <v>1997</v>
      </c>
      <c r="K185" s="63">
        <v>2002</v>
      </c>
      <c r="L185" s="63">
        <v>2005</v>
      </c>
      <c r="M185" s="63">
        <v>2013</v>
      </c>
      <c r="N185" s="63">
        <v>1998</v>
      </c>
      <c r="O185" s="63">
        <v>2014</v>
      </c>
      <c r="P185" s="63">
        <v>2015</v>
      </c>
      <c r="Q185" s="63"/>
    </row>
    <row r="186" spans="1:17" s="46" customFormat="1" ht="16" thickBot="1" x14ac:dyDescent="0.4">
      <c r="A186" s="47"/>
      <c r="B186" s="48"/>
      <c r="C186" s="48"/>
      <c r="D186" s="48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s="46" customFormat="1" ht="16" thickBot="1" x14ac:dyDescent="0.4">
      <c r="A187" s="47"/>
      <c r="B187" s="48"/>
      <c r="C187" s="48"/>
      <c r="D187" s="48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s="46" customFormat="1" ht="16" thickBot="1" x14ac:dyDescent="0.4">
      <c r="A188" s="53"/>
      <c r="B188" s="54"/>
      <c r="C188" s="54"/>
      <c r="D188" s="5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s="46" customFormat="1" ht="16" thickBot="1" x14ac:dyDescent="0.4">
      <c r="A189" s="47" t="s">
        <v>16</v>
      </c>
      <c r="B189" s="48" t="s">
        <v>17</v>
      </c>
      <c r="C189" s="48" t="s">
        <v>18</v>
      </c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s="46" customFormat="1" ht="16" thickBot="1" x14ac:dyDescent="0.4">
      <c r="A190" s="47">
        <v>21</v>
      </c>
      <c r="B190" s="48" t="s">
        <v>72</v>
      </c>
      <c r="C190" s="48" t="s">
        <v>42</v>
      </c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s="46" customFormat="1" ht="15.5" customHeight="1" thickBot="1" x14ac:dyDescent="0.4">
      <c r="A191" s="49"/>
      <c r="B191" s="44"/>
      <c r="C191" s="44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s="46" customFormat="1" ht="16" thickBot="1" x14ac:dyDescent="0.4">
      <c r="A192" s="47" t="s">
        <v>7</v>
      </c>
      <c r="B192" s="48" t="s">
        <v>16</v>
      </c>
      <c r="C192" s="48" t="s">
        <v>21</v>
      </c>
      <c r="D192" s="48" t="s">
        <v>22</v>
      </c>
      <c r="E192" s="158" t="s">
        <v>23</v>
      </c>
      <c r="F192" s="158" t="s">
        <v>24</v>
      </c>
      <c r="G192" s="158" t="s">
        <v>25</v>
      </c>
      <c r="H192" s="158" t="s">
        <v>26</v>
      </c>
      <c r="I192" s="158" t="s">
        <v>27</v>
      </c>
      <c r="J192" s="158" t="s">
        <v>28</v>
      </c>
      <c r="K192" s="158" t="s">
        <v>29</v>
      </c>
      <c r="L192" s="158" t="s">
        <v>30</v>
      </c>
      <c r="M192" s="158" t="s">
        <v>31</v>
      </c>
      <c r="N192" s="158" t="s">
        <v>32</v>
      </c>
      <c r="O192" s="158" t="s">
        <v>33</v>
      </c>
      <c r="P192" s="158" t="s">
        <v>34</v>
      </c>
      <c r="Q192" s="158" t="s">
        <v>35</v>
      </c>
    </row>
    <row r="193" spans="1:17" s="46" customFormat="1" ht="16" thickBot="1" x14ac:dyDescent="0.4">
      <c r="A193" s="47">
        <v>67665</v>
      </c>
      <c r="B193" s="48">
        <v>21</v>
      </c>
      <c r="C193" s="48" t="s">
        <v>73</v>
      </c>
      <c r="D193" s="68">
        <v>3</v>
      </c>
      <c r="E193" s="117">
        <v>16.100000000000001</v>
      </c>
      <c r="F193" s="117">
        <v>17.100000000000001</v>
      </c>
      <c r="G193" s="117">
        <v>16.399999999999999</v>
      </c>
      <c r="H193" s="117">
        <v>12.6</v>
      </c>
      <c r="I193" s="117">
        <v>9.9</v>
      </c>
      <c r="J193" s="117">
        <v>7.9</v>
      </c>
      <c r="K193" s="117">
        <v>6.9</v>
      </c>
      <c r="L193" s="117">
        <v>9.1</v>
      </c>
      <c r="M193" s="117">
        <v>12.4</v>
      </c>
      <c r="N193" s="117">
        <v>14.3</v>
      </c>
      <c r="O193" s="117">
        <v>17.2</v>
      </c>
      <c r="P193" s="117">
        <v>17.8</v>
      </c>
      <c r="Q193" s="164">
        <f>AVERAGE(E193:P193)</f>
        <v>13.141666666666667</v>
      </c>
    </row>
    <row r="194" spans="1:17" s="46" customFormat="1" ht="16" thickBot="1" x14ac:dyDescent="0.4">
      <c r="A194" s="47">
        <v>67665</v>
      </c>
      <c r="B194" s="48">
        <v>21</v>
      </c>
      <c r="C194" s="48" t="s">
        <v>74</v>
      </c>
      <c r="D194" s="68">
        <v>16</v>
      </c>
      <c r="E194" s="169">
        <v>2002</v>
      </c>
      <c r="F194" s="169">
        <v>1992</v>
      </c>
      <c r="G194" s="169">
        <v>2002</v>
      </c>
      <c r="H194" s="169">
        <v>1996</v>
      </c>
      <c r="I194" s="169">
        <v>1997</v>
      </c>
      <c r="J194" s="169">
        <v>1998</v>
      </c>
      <c r="K194" s="169">
        <v>1996</v>
      </c>
      <c r="L194" s="169">
        <v>1991</v>
      </c>
      <c r="M194" s="169">
        <v>2006</v>
      </c>
      <c r="N194" s="169">
        <v>2013</v>
      </c>
      <c r="O194" s="169">
        <v>1995</v>
      </c>
      <c r="P194" s="169">
        <v>1996</v>
      </c>
      <c r="Q194" s="169"/>
    </row>
    <row r="195" spans="1:17" s="46" customFormat="1" ht="16" thickBot="1" x14ac:dyDescent="0.4">
      <c r="A195" s="47"/>
      <c r="B195" s="48"/>
      <c r="C195" s="48"/>
      <c r="D195" s="48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</row>
    <row r="196" spans="1:17" s="46" customFormat="1" ht="16" thickBot="1" x14ac:dyDescent="0.4">
      <c r="A196" s="47"/>
      <c r="B196" s="48"/>
      <c r="C196" s="48"/>
      <c r="D196" s="48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s="46" customFormat="1" ht="16" thickBot="1" x14ac:dyDescent="0.4">
      <c r="A197" s="53"/>
      <c r="B197" s="54"/>
      <c r="C197" s="54"/>
      <c r="D197" s="5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s="46" customFormat="1" ht="16" thickBot="1" x14ac:dyDescent="0.4">
      <c r="A198" s="42" t="s">
        <v>16</v>
      </c>
      <c r="B198" s="43" t="s">
        <v>17</v>
      </c>
      <c r="C198" s="43" t="s">
        <v>18</v>
      </c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s="46" customFormat="1" ht="16" thickBot="1" x14ac:dyDescent="0.4">
      <c r="A199" s="47">
        <v>22</v>
      </c>
      <c r="B199" s="48" t="s">
        <v>75</v>
      </c>
      <c r="C199" s="48" t="s">
        <v>42</v>
      </c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s="46" customFormat="1" ht="16" thickBot="1" x14ac:dyDescent="0.4">
      <c r="A200" s="49"/>
      <c r="B200" s="44"/>
      <c r="C200" s="44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s="46" customFormat="1" ht="16" thickBot="1" x14ac:dyDescent="0.4">
      <c r="A201" s="42" t="s">
        <v>7</v>
      </c>
      <c r="B201" s="43" t="s">
        <v>16</v>
      </c>
      <c r="C201" s="43" t="s">
        <v>21</v>
      </c>
      <c r="D201" s="114" t="s">
        <v>22</v>
      </c>
      <c r="E201" s="115" t="s">
        <v>23</v>
      </c>
      <c r="F201" s="115" t="s">
        <v>24</v>
      </c>
      <c r="G201" s="115" t="s">
        <v>25</v>
      </c>
      <c r="H201" s="115" t="s">
        <v>26</v>
      </c>
      <c r="I201" s="115" t="s">
        <v>27</v>
      </c>
      <c r="J201" s="115" t="s">
        <v>28</v>
      </c>
      <c r="K201" s="115" t="s">
        <v>29</v>
      </c>
      <c r="L201" s="115" t="s">
        <v>30</v>
      </c>
      <c r="M201" s="115" t="s">
        <v>31</v>
      </c>
      <c r="N201" s="115" t="s">
        <v>32</v>
      </c>
      <c r="O201" s="115" t="s">
        <v>33</v>
      </c>
      <c r="P201" s="115" t="s">
        <v>34</v>
      </c>
      <c r="Q201" s="116" t="s">
        <v>35</v>
      </c>
    </row>
    <row r="202" spans="1:17" s="46" customFormat="1" ht="16" thickBot="1" x14ac:dyDescent="0.4">
      <c r="A202" s="47">
        <v>67665</v>
      </c>
      <c r="B202" s="48">
        <v>22</v>
      </c>
      <c r="C202" s="48" t="s">
        <v>70</v>
      </c>
      <c r="D202" s="68">
        <v>2</v>
      </c>
      <c r="E202" s="127">
        <v>36.700000000000003</v>
      </c>
      <c r="F202" s="127">
        <v>35.6</v>
      </c>
      <c r="G202" s="127">
        <v>34</v>
      </c>
      <c r="H202" s="127">
        <v>34.1</v>
      </c>
      <c r="I202" s="127">
        <v>32.799999999999997</v>
      </c>
      <c r="J202" s="127">
        <v>30.9</v>
      </c>
      <c r="K202" s="127">
        <v>33.200000000000003</v>
      </c>
      <c r="L202" s="127">
        <v>35.299999999999997</v>
      </c>
      <c r="M202" s="127">
        <v>37.6</v>
      </c>
      <c r="N202" s="127">
        <v>38.9</v>
      </c>
      <c r="O202" s="127">
        <v>39.4</v>
      </c>
      <c r="P202" s="127">
        <v>36.700000000000003</v>
      </c>
      <c r="Q202" s="170">
        <f>AVERAGE(E202:P202)</f>
        <v>35.43333333333333</v>
      </c>
    </row>
    <row r="203" spans="1:17" s="46" customFormat="1" ht="15.5" x14ac:dyDescent="0.35">
      <c r="A203" s="118">
        <v>67665</v>
      </c>
      <c r="B203" s="119">
        <v>22</v>
      </c>
      <c r="C203" s="119" t="s">
        <v>71</v>
      </c>
      <c r="D203" s="120">
        <v>15</v>
      </c>
      <c r="E203" s="166" t="s">
        <v>162</v>
      </c>
      <c r="F203" s="166" t="s">
        <v>386</v>
      </c>
      <c r="G203" s="166" t="s">
        <v>226</v>
      </c>
      <c r="H203" s="166" t="s">
        <v>165</v>
      </c>
      <c r="I203" s="166" t="s">
        <v>128</v>
      </c>
      <c r="J203" s="166" t="s">
        <v>387</v>
      </c>
      <c r="K203" s="166" t="s">
        <v>388</v>
      </c>
      <c r="L203" s="166" t="s">
        <v>306</v>
      </c>
      <c r="M203" s="166" t="s">
        <v>131</v>
      </c>
      <c r="N203" s="166" t="s">
        <v>389</v>
      </c>
      <c r="O203" s="166" t="s">
        <v>238</v>
      </c>
      <c r="P203" s="166" t="s">
        <v>142</v>
      </c>
      <c r="Q203" s="171"/>
    </row>
    <row r="204" spans="1:17" s="92" customFormat="1" ht="15.5" x14ac:dyDescent="0.35">
      <c r="A204" s="122"/>
      <c r="B204" s="123"/>
      <c r="C204" s="123"/>
      <c r="D204" s="123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24"/>
    </row>
    <row r="205" spans="1:17" s="46" customFormat="1" ht="16" thickBot="1" x14ac:dyDescent="0.4">
      <c r="A205" s="125"/>
      <c r="B205" s="126"/>
      <c r="C205" s="126"/>
      <c r="D205" s="126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s="46" customFormat="1" ht="16" thickBot="1" x14ac:dyDescent="0.4">
      <c r="A206" s="53"/>
      <c r="B206" s="54"/>
      <c r="C206" s="54"/>
      <c r="D206" s="5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s="46" customFormat="1" ht="16" thickBot="1" x14ac:dyDescent="0.4">
      <c r="A207" s="42" t="s">
        <v>16</v>
      </c>
      <c r="B207" s="43" t="s">
        <v>17</v>
      </c>
      <c r="C207" s="43" t="s">
        <v>18</v>
      </c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s="46" customFormat="1" ht="16" thickBot="1" x14ac:dyDescent="0.4">
      <c r="A208" s="47">
        <v>23</v>
      </c>
      <c r="B208" s="48" t="s">
        <v>88</v>
      </c>
      <c r="C208" s="48" t="s">
        <v>42</v>
      </c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s="46" customFormat="1" ht="16" thickBot="1" x14ac:dyDescent="0.4">
      <c r="A209" s="49"/>
      <c r="B209" s="44"/>
      <c r="C209" s="44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s="46" customFormat="1" ht="16" thickBot="1" x14ac:dyDescent="0.4">
      <c r="A210" s="42" t="s">
        <v>7</v>
      </c>
      <c r="B210" s="43" t="s">
        <v>16</v>
      </c>
      <c r="C210" s="43" t="s">
        <v>21</v>
      </c>
      <c r="D210" s="43" t="s">
        <v>22</v>
      </c>
      <c r="E210" s="67" t="s">
        <v>23</v>
      </c>
      <c r="F210" s="67" t="s">
        <v>24</v>
      </c>
      <c r="G210" s="67" t="s">
        <v>25</v>
      </c>
      <c r="H210" s="67" t="s">
        <v>26</v>
      </c>
      <c r="I210" s="67" t="s">
        <v>27</v>
      </c>
      <c r="J210" s="67" t="s">
        <v>28</v>
      </c>
      <c r="K210" s="67" t="s">
        <v>29</v>
      </c>
      <c r="L210" s="67" t="s">
        <v>30</v>
      </c>
      <c r="M210" s="67" t="s">
        <v>31</v>
      </c>
      <c r="N210" s="67" t="s">
        <v>32</v>
      </c>
      <c r="O210" s="67" t="s">
        <v>33</v>
      </c>
      <c r="P210" s="67" t="s">
        <v>34</v>
      </c>
      <c r="Q210" s="50" t="s">
        <v>35</v>
      </c>
    </row>
    <row r="211" spans="1:17" s="46" customFormat="1" ht="16" thickBot="1" x14ac:dyDescent="0.4">
      <c r="A211" s="47">
        <v>67665</v>
      </c>
      <c r="B211" s="48">
        <v>23</v>
      </c>
      <c r="C211" s="48" t="s">
        <v>73</v>
      </c>
      <c r="D211" s="68">
        <v>3</v>
      </c>
      <c r="E211" s="127">
        <v>10.199999999999999</v>
      </c>
      <c r="F211" s="127">
        <v>7.5</v>
      </c>
      <c r="G211" s="127">
        <v>11.2</v>
      </c>
      <c r="H211" s="127">
        <v>8.4</v>
      </c>
      <c r="I211" s="127">
        <v>6.3</v>
      </c>
      <c r="J211" s="127">
        <v>2.7</v>
      </c>
      <c r="K211" s="127">
        <v>3.5</v>
      </c>
      <c r="L211" s="127">
        <v>4</v>
      </c>
      <c r="M211" s="127">
        <v>5.9</v>
      </c>
      <c r="N211" s="127">
        <v>8.1</v>
      </c>
      <c r="O211" s="127">
        <v>10</v>
      </c>
      <c r="P211" s="127">
        <v>10.1</v>
      </c>
      <c r="Q211" s="70">
        <f>AVERAGE(E211:P211)</f>
        <v>7.3249999999999993</v>
      </c>
    </row>
    <row r="212" spans="1:17" s="46" customFormat="1" ht="16" thickBot="1" x14ac:dyDescent="0.4">
      <c r="A212" s="47">
        <v>67665</v>
      </c>
      <c r="B212" s="48">
        <v>23</v>
      </c>
      <c r="C212" s="48" t="s">
        <v>74</v>
      </c>
      <c r="D212" s="120">
        <v>16</v>
      </c>
      <c r="E212" s="166" t="s">
        <v>367</v>
      </c>
      <c r="F212" s="166" t="s">
        <v>390</v>
      </c>
      <c r="G212" s="166" t="s">
        <v>391</v>
      </c>
      <c r="H212" s="166" t="s">
        <v>346</v>
      </c>
      <c r="I212" s="166" t="s">
        <v>392</v>
      </c>
      <c r="J212" s="166" t="s">
        <v>292</v>
      </c>
      <c r="K212" s="166" t="s">
        <v>393</v>
      </c>
      <c r="L212" s="166" t="s">
        <v>126</v>
      </c>
      <c r="M212" s="166" t="s">
        <v>394</v>
      </c>
      <c r="N212" s="166" t="s">
        <v>395</v>
      </c>
      <c r="O212" s="166" t="s">
        <v>396</v>
      </c>
      <c r="P212" s="166" t="s">
        <v>397</v>
      </c>
      <c r="Q212" s="121"/>
    </row>
    <row r="213" spans="1:17" s="46" customFormat="1" ht="16" thickBot="1" x14ac:dyDescent="0.4">
      <c r="A213" s="47"/>
      <c r="B213" s="48"/>
      <c r="C213" s="68"/>
      <c r="D213" s="123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24"/>
    </row>
    <row r="214" spans="1:17" s="46" customFormat="1" ht="16" thickBot="1" x14ac:dyDescent="0.4">
      <c r="A214" s="47"/>
      <c r="B214" s="48"/>
      <c r="C214" s="48"/>
      <c r="D214" s="126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s="46" customFormat="1" ht="16" thickBot="1" x14ac:dyDescent="0.4">
      <c r="A215" s="53"/>
      <c r="B215" s="54"/>
      <c r="C215" s="54"/>
      <c r="D215" s="5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s="46" customFormat="1" ht="16" thickBot="1" x14ac:dyDescent="0.4">
      <c r="A216" s="42" t="s">
        <v>16</v>
      </c>
      <c r="B216" s="43" t="s">
        <v>17</v>
      </c>
      <c r="C216" s="43" t="s">
        <v>18</v>
      </c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s="46" customFormat="1" ht="16" thickBot="1" x14ac:dyDescent="0.4">
      <c r="A217" s="47">
        <v>24</v>
      </c>
      <c r="B217" s="48" t="s">
        <v>100</v>
      </c>
      <c r="C217" s="48" t="s">
        <v>20</v>
      </c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s="46" customFormat="1" ht="16" thickBot="1" x14ac:dyDescent="0.4">
      <c r="A218" s="49"/>
      <c r="B218" s="44"/>
      <c r="C218" s="44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s="46" customFormat="1" ht="16" thickBot="1" x14ac:dyDescent="0.4">
      <c r="A219" s="42" t="s">
        <v>7</v>
      </c>
      <c r="B219" s="43" t="s">
        <v>16</v>
      </c>
      <c r="C219" s="43" t="s">
        <v>21</v>
      </c>
      <c r="D219" s="43" t="s">
        <v>22</v>
      </c>
      <c r="E219" s="50" t="s">
        <v>23</v>
      </c>
      <c r="F219" s="50" t="s">
        <v>24</v>
      </c>
      <c r="G219" s="50" t="s">
        <v>25</v>
      </c>
      <c r="H219" s="50" t="s">
        <v>26</v>
      </c>
      <c r="I219" s="50" t="s">
        <v>27</v>
      </c>
      <c r="J219" s="50" t="s">
        <v>28</v>
      </c>
      <c r="K219" s="50" t="s">
        <v>29</v>
      </c>
      <c r="L219" s="50" t="s">
        <v>30</v>
      </c>
      <c r="M219" s="50" t="s">
        <v>31</v>
      </c>
      <c r="N219" s="50" t="s">
        <v>32</v>
      </c>
      <c r="O219" s="50" t="s">
        <v>33</v>
      </c>
      <c r="P219" s="50" t="s">
        <v>34</v>
      </c>
      <c r="Q219" s="50" t="s">
        <v>35</v>
      </c>
    </row>
    <row r="220" spans="1:17" s="46" customFormat="1" ht="16" thickBot="1" x14ac:dyDescent="0.4">
      <c r="A220" s="47">
        <v>67665</v>
      </c>
      <c r="B220" s="48">
        <v>24</v>
      </c>
      <c r="C220" s="48" t="s">
        <v>70</v>
      </c>
      <c r="D220" s="48">
        <v>2</v>
      </c>
      <c r="E220" s="63">
        <v>103</v>
      </c>
      <c r="F220" s="63">
        <v>86</v>
      </c>
      <c r="G220" s="63">
        <v>53</v>
      </c>
      <c r="H220" s="63">
        <v>76</v>
      </c>
      <c r="I220" s="63">
        <v>30</v>
      </c>
      <c r="J220" s="63">
        <v>7</v>
      </c>
      <c r="K220" s="128">
        <v>0</v>
      </c>
      <c r="L220" s="128">
        <v>0</v>
      </c>
      <c r="M220" s="128">
        <v>7</v>
      </c>
      <c r="N220" s="129">
        <v>59</v>
      </c>
      <c r="O220" s="129">
        <v>74</v>
      </c>
      <c r="P220" s="129">
        <v>106</v>
      </c>
      <c r="Q220" s="51">
        <f>SUM(D220:P220)</f>
        <v>603</v>
      </c>
    </row>
    <row r="221" spans="1:17" s="46" customFormat="1" ht="16" thickBot="1" x14ac:dyDescent="0.4">
      <c r="A221" s="47">
        <v>67665</v>
      </c>
      <c r="B221" s="48">
        <v>24</v>
      </c>
      <c r="C221" s="48" t="s">
        <v>71</v>
      </c>
      <c r="D221" s="48">
        <v>15</v>
      </c>
      <c r="E221" s="52" t="s">
        <v>295</v>
      </c>
      <c r="F221" s="52" t="s">
        <v>376</v>
      </c>
      <c r="G221" s="52" t="s">
        <v>377</v>
      </c>
      <c r="H221" s="52" t="s">
        <v>378</v>
      </c>
      <c r="I221" s="52" t="s">
        <v>190</v>
      </c>
      <c r="J221" s="52" t="s">
        <v>319</v>
      </c>
      <c r="K221" s="130" t="s">
        <v>261</v>
      </c>
      <c r="L221" s="130" t="s">
        <v>261</v>
      </c>
      <c r="M221" s="130" t="s">
        <v>379</v>
      </c>
      <c r="N221" s="130" t="s">
        <v>380</v>
      </c>
      <c r="O221" s="130" t="s">
        <v>381</v>
      </c>
      <c r="P221" s="130" t="s">
        <v>382</v>
      </c>
      <c r="Q221" s="51"/>
    </row>
    <row r="222" spans="1:17" s="46" customFormat="1" ht="16" thickBot="1" x14ac:dyDescent="0.4">
      <c r="A222" s="47"/>
      <c r="B222" s="48"/>
      <c r="C222" s="48"/>
      <c r="D222" s="48"/>
      <c r="K222" s="52"/>
      <c r="L222" s="52"/>
      <c r="M222" s="52"/>
      <c r="N222" s="52"/>
      <c r="O222" s="52"/>
      <c r="P222" s="52"/>
      <c r="Q222" s="52"/>
    </row>
    <row r="223" spans="1:17" s="46" customFormat="1" ht="16" thickBot="1" x14ac:dyDescent="0.4">
      <c r="A223" s="47"/>
      <c r="B223" s="48"/>
      <c r="C223" s="48"/>
      <c r="D223" s="48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s="46" customFormat="1" ht="15.5" x14ac:dyDescent="0.35">
      <c r="A224" s="53"/>
      <c r="B224" s="54"/>
      <c r="C224" s="54"/>
      <c r="D224" s="54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Chipepo</vt:lpstr>
      <vt:lpstr>Kabwe01</vt:lpstr>
      <vt:lpstr>Choma</vt:lpstr>
      <vt:lpstr>Kafironda</vt:lpstr>
      <vt:lpstr>Kalabo</vt:lpstr>
      <vt:lpstr>Kaoma</vt:lpstr>
      <vt:lpstr>Livingstone</vt:lpstr>
      <vt:lpstr>Kasama</vt:lpstr>
      <vt:lpstr>Lusaka International(KKIA)</vt:lpstr>
      <vt:lpstr>Lusaka City</vt:lpstr>
      <vt:lpstr>Mfuwe</vt:lpstr>
      <vt:lpstr>Kawambwa</vt:lpstr>
      <vt:lpstr>Solwezi</vt:lpstr>
      <vt:lpstr>MONGU</vt:lpstr>
      <vt:lpstr>Zambezi</vt:lpstr>
      <vt:lpstr>CHIPATA</vt:lpstr>
      <vt:lpstr>ndola</vt:lpstr>
      <vt:lpstr>ISOKA</vt:lpstr>
      <vt:lpstr>Mt Makulu</vt:lpstr>
      <vt:lpstr>mpika</vt:lpstr>
      <vt:lpstr>Lundazi</vt:lpstr>
      <vt:lpstr>Msekera</vt:lpstr>
      <vt:lpstr>Misamfu</vt:lpstr>
      <vt:lpstr>Senanga</vt:lpstr>
      <vt:lpstr>Sesheke</vt:lpstr>
      <vt:lpstr>Serenje</vt:lpstr>
      <vt:lpstr>Mumbwa</vt:lpstr>
      <vt:lpstr>MBALA</vt:lpstr>
      <vt:lpstr>mwinilunga</vt:lpstr>
      <vt:lpstr>Mansa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2022-12-25T10:45:29Z</dcterms:created>
  <dcterms:modified xsi:type="dcterms:W3CDTF">2023-02-13T10:54:19Z</dcterms:modified>
</cp:coreProperties>
</file>