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2169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7" i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P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74" i="1" l="1"/>
  <c r="AE122" i="1"/>
  <c r="AE67" i="1"/>
  <c r="AE60" i="1"/>
  <c r="AE46" i="1"/>
  <c r="AE32" i="1"/>
  <c r="AE18" i="1"/>
  <c r="AE85" i="1"/>
  <c r="AE82" i="1"/>
  <c r="AE86" i="1"/>
  <c r="AE108" i="1"/>
  <c r="AE84" i="1"/>
  <c r="AE87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<sst xmlns="http://schemas.openxmlformats.org/spreadsheetml/2006/main" count="434" uniqueCount="95">
  <si>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</si>
  <si>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</si>
  <si>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</si>
  <si>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</si>
  <si>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</si>
  <si>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</si>
  <si>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</si>
  <si>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</si>
  <si>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</si>
  <si>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</si>
  <si>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</si>
  <si>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</si>
  <si>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</si>
  <si>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</si>
  <si>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</si>
  <si>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</si>
  <si>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</si>
  <si>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</si>
  <si>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</si>
  <si>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</si>
  <si>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</si>
  <si>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</si>
  <si>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</si>
  <si>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</si>
  <si>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</si>
  <si>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</si>
  <si>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</si>
  <si>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</si>
  <si>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</si>
  <si>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</si>
  <si>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</si>
  <si>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</si>
  <si>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</si>
  <si>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</si>
  <si>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</si>
  <si>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</si>
  <si>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</si>
  <si>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</si>
  <si>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</si>
  <si>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</si>
  <si>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</si>
  <si>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</si>
  <si>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</si>
  <si>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</si>
  <si>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</si>
  <si>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</si>
  <si>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</si>
  <si>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</si>
  <si>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</si>
  <si>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</si>
  <si>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</si>
  <si>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</si>
  <si>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</si>
  <si>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</si>
  <si>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</si>
  <si>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</si>
  <si>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</si>
  <si>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</si>
  <si>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</si>
  <si>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</si>
  <si>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</si>
  <si>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</si>
  <si>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</si>
  <si>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</si>
  <si>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</si>
  <si>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</si>
  <si>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</si>
  <si>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</si>
  <si>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</si>
  <si>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</si>
  <si>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</si>
  <si>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</si>
  <si>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</si>
  <si>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</si>
  <si>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</si>
  <si>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</si>
  <si>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</si>
  <si>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</si>
  <si>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</si>
  <si>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</si>
  <si>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</si>
  <si>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</si>
  <si>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</si>
  <si>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</si>
  <si>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</si>
  <si>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</si>
  <si>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</si>
  <si>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</si>
  <si>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</si>
  <si>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</si>
  <si>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   </t>
  </si>
  <si>
    <t>Mexico</t>
  </si>
  <si>
    <t>Tacubaya Central</t>
  </si>
  <si>
    <t>19° 24' 13" N</t>
  </si>
  <si>
    <t>99° 11' 48"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</si>
</sst>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topLeftCell="A31" workbookViewId="0">
      <selection activeCell="H58" sqref="H58"/>
    </sheetView>
  </sheetViews>
  <sheetFormatPr baseColWidth="10" defaultColWidth="10.84375" defaultRowHeight="14.6" x14ac:dyDescent="0.4"/>
  <cols>
    <col min="1" max="1" width="7.4609375" customWidth="1"/>
    <col min="2" max="13" width="5.53515625" customWidth="1"/>
    <col min="14" max="14" width="7.074218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4"/>
      <c r="B1" s="35"/>
      <c r="C1" s="35"/>
      <c r="D1" s="35"/>
      <c r="E1" s="35"/>
      <c r="F1" s="35"/>
      <c r="G1" s="35" t="s">
        <v>0</v>
      </c>
      <c r="H1" s="35"/>
      <c r="I1" s="35"/>
      <c r="J1" s="35"/>
      <c r="K1" s="35"/>
      <c r="L1" s="35"/>
      <c r="M1" s="35"/>
      <c r="N1" s="30"/>
      <c r="O1" s="3" t="s">
        <v>1</v>
      </c>
      <c r="P1" s="4" t="s">
        <v>91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90</v>
      </c>
      <c r="B2" s="2"/>
      <c r="C2" s="40"/>
      <c r="D2" s="31"/>
      <c r="E2" s="31"/>
      <c r="F2" s="31"/>
      <c r="G2" s="31"/>
      <c r="H2" s="31"/>
      <c r="I2" s="31"/>
      <c r="J2" s="31"/>
      <c r="K2" s="31"/>
      <c r="L2" s="31"/>
      <c r="M2" s="30"/>
      <c r="N2" s="2"/>
      <c r="O2" s="3" t="s">
        <v>2</v>
      </c>
      <c r="P2" s="4" t="s">
        <v>92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43" t="s">
        <v>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43" t="s">
        <v>21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2"/>
      <c r="O5" s="10">
        <v>76680</v>
      </c>
      <c r="P5" s="4" t="s">
        <v>93</v>
      </c>
      <c r="Q5" s="4" t="s">
        <v>94</v>
      </c>
      <c r="R5" s="11">
        <v>2308.6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6">
        <v>19.600000000000001</v>
      </c>
      <c r="C6" s="36">
        <v>1</v>
      </c>
      <c r="D6" s="36">
        <v>0</v>
      </c>
      <c r="E6" s="36">
        <v>10.9</v>
      </c>
      <c r="F6" s="36">
        <v>75.400000000000006</v>
      </c>
      <c r="G6" s="37">
        <v>262.8</v>
      </c>
      <c r="H6" s="36">
        <v>151.69999999999999</v>
      </c>
      <c r="I6" s="36">
        <v>94.40000000000002</v>
      </c>
      <c r="J6" s="36">
        <v>99.899999999999991</v>
      </c>
      <c r="K6" s="36">
        <v>116.8</v>
      </c>
      <c r="L6" s="36">
        <v>6.9</v>
      </c>
      <c r="M6" s="38">
        <v>6.3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6">
        <v>16</v>
      </c>
      <c r="C7" s="36">
        <v>24.5</v>
      </c>
      <c r="D7" s="36">
        <v>12.500000000000002</v>
      </c>
      <c r="E7" s="36">
        <v>11</v>
      </c>
      <c r="F7" s="36">
        <v>16.099999999999998</v>
      </c>
      <c r="G7" s="37">
        <v>50.499999999999993</v>
      </c>
      <c r="H7" s="36">
        <v>74.7</v>
      </c>
      <c r="I7" s="36"/>
      <c r="J7" s="36">
        <v>174.8</v>
      </c>
      <c r="K7" s="36">
        <v>131.1</v>
      </c>
      <c r="L7" s="36">
        <v>19.8</v>
      </c>
      <c r="M7" s="38">
        <v>0</v>
      </c>
      <c r="N7" s="12"/>
      <c r="O7" s="44" t="s">
        <v>22</v>
      </c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6">
        <v>2</v>
      </c>
      <c r="C8" s="36">
        <v>0</v>
      </c>
      <c r="D8" s="36">
        <v>0.8</v>
      </c>
      <c r="E8" s="36">
        <v>11.299999999999999</v>
      </c>
      <c r="F8" s="36">
        <v>17.2</v>
      </c>
      <c r="G8" s="37">
        <v>76.599999999999994</v>
      </c>
      <c r="H8" s="36">
        <v>175.6</v>
      </c>
      <c r="I8" s="36">
        <v>78.3</v>
      </c>
      <c r="J8" s="36">
        <v>79.900000000000006</v>
      </c>
      <c r="K8" s="36">
        <v>0.1</v>
      </c>
      <c r="L8" s="36">
        <v>6.4</v>
      </c>
      <c r="M8" s="38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6">
        <v>0</v>
      </c>
      <c r="C9" s="36">
        <v>0</v>
      </c>
      <c r="D9" s="36">
        <v>0</v>
      </c>
      <c r="E9" s="36">
        <v>0.8</v>
      </c>
      <c r="F9" s="36">
        <v>5.4</v>
      </c>
      <c r="G9" s="37">
        <v>79.099999999999994</v>
      </c>
      <c r="H9" s="36">
        <v>51.400000000000006</v>
      </c>
      <c r="I9" s="36">
        <v>93.799999999999983</v>
      </c>
      <c r="J9" s="36">
        <v>108.5</v>
      </c>
      <c r="K9" s="36">
        <v>27.3</v>
      </c>
      <c r="L9" s="36">
        <v>1.7</v>
      </c>
      <c r="M9" s="38">
        <v>0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6">
        <v>21.3</v>
      </c>
      <c r="C10" s="36">
        <v>5.6000000000000005</v>
      </c>
      <c r="D10" s="36">
        <v>13</v>
      </c>
      <c r="E10" s="36">
        <v>8.3000000000000007</v>
      </c>
      <c r="F10" s="36">
        <v>22.299999999999997</v>
      </c>
      <c r="G10" s="37">
        <v>42.5</v>
      </c>
      <c r="H10" s="36">
        <v>201.9</v>
      </c>
      <c r="I10" s="36">
        <v>157.9</v>
      </c>
      <c r="J10" s="36">
        <v>75.2</v>
      </c>
      <c r="K10" s="36">
        <v>39.9</v>
      </c>
      <c r="L10" s="36">
        <v>62.499999999999993</v>
      </c>
      <c r="M10" s="38">
        <v>0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6">
        <v>0</v>
      </c>
      <c r="C11" s="36">
        <v>0.3</v>
      </c>
      <c r="D11" s="36">
        <v>1.4000000000000001</v>
      </c>
      <c r="E11" s="36">
        <v>51.099999999999994</v>
      </c>
      <c r="F11" s="36">
        <v>31.3</v>
      </c>
      <c r="G11" s="37">
        <v>113.49999999999997</v>
      </c>
      <c r="H11" s="36">
        <v>83.7</v>
      </c>
      <c r="I11" s="36">
        <v>76</v>
      </c>
      <c r="J11" s="36">
        <v>196.99999999999997</v>
      </c>
      <c r="K11" s="36">
        <v>74.399999999999991</v>
      </c>
      <c r="L11" s="36">
        <v>0</v>
      </c>
      <c r="M11" s="38">
        <v>8</v>
      </c>
      <c r="N11" s="12"/>
      <c r="O11" s="46" t="s">
        <v>23</v>
      </c>
      <c r="P11" s="4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6">
        <v>1.4</v>
      </c>
      <c r="C12" s="36">
        <v>3.8</v>
      </c>
      <c r="D12" s="36">
        <v>28.1</v>
      </c>
      <c r="E12" s="36">
        <v>53.500000000000007</v>
      </c>
      <c r="F12" s="36">
        <v>70.599999999999994</v>
      </c>
      <c r="G12" s="37">
        <v>58</v>
      </c>
      <c r="H12" s="36">
        <v>196.1</v>
      </c>
      <c r="I12" s="36">
        <v>112.79999999999995</v>
      </c>
      <c r="J12" s="36">
        <v>90.1</v>
      </c>
      <c r="K12" s="36">
        <v>71.40000000000002</v>
      </c>
      <c r="L12" s="36">
        <v>4.3999999999999995</v>
      </c>
      <c r="M12" s="38">
        <v>4.3999999999999995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6">
        <v>6.6</v>
      </c>
      <c r="C13" s="36">
        <v>0</v>
      </c>
      <c r="D13" s="36">
        <v>0</v>
      </c>
      <c r="E13" s="36">
        <v>0.7</v>
      </c>
      <c r="F13" s="36">
        <v>7.2</v>
      </c>
      <c r="G13" s="37">
        <v>50.100000000000009</v>
      </c>
      <c r="H13" s="36">
        <v>76.2</v>
      </c>
      <c r="I13" s="36">
        <v>194</v>
      </c>
      <c r="J13" s="36">
        <v>344.40000000000009</v>
      </c>
      <c r="K13" s="36">
        <v>78.8</v>
      </c>
      <c r="L13" s="36">
        <v>20.5</v>
      </c>
      <c r="M13" s="38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6">
        <v>0</v>
      </c>
      <c r="C14" s="36">
        <v>0.9</v>
      </c>
      <c r="D14" s="36">
        <v>6.6999999999999993</v>
      </c>
      <c r="E14" s="36">
        <v>3.4000000000000004</v>
      </c>
      <c r="F14" s="36">
        <v>8.2999999999999989</v>
      </c>
      <c r="G14" s="37">
        <v>57.699999999999996</v>
      </c>
      <c r="H14" s="36">
        <v>116.1</v>
      </c>
      <c r="I14" s="36">
        <v>175.60000000000002</v>
      </c>
      <c r="J14" s="36">
        <v>111.10000000000001</v>
      </c>
      <c r="K14" s="36">
        <v>68.599999999999994</v>
      </c>
      <c r="L14" s="36">
        <v>0.6</v>
      </c>
      <c r="M14" s="38">
        <v>0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6">
        <v>0</v>
      </c>
      <c r="C15" s="36">
        <v>0</v>
      </c>
      <c r="D15" s="36">
        <v>4.0999999999999996</v>
      </c>
      <c r="E15" s="36">
        <v>3.1000000000000005</v>
      </c>
      <c r="F15" s="36">
        <v>89.4</v>
      </c>
      <c r="G15" s="37">
        <v>158.10000000000002</v>
      </c>
      <c r="H15" s="36">
        <v>56.7</v>
      </c>
      <c r="I15" s="36">
        <v>145.89999999999998</v>
      </c>
      <c r="J15" s="36">
        <v>71.300000000000011</v>
      </c>
      <c r="K15" s="36">
        <v>29.799999999999997</v>
      </c>
      <c r="L15" s="36">
        <v>9.6</v>
      </c>
      <c r="M15" s="38">
        <v>0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6">
        <v>1.2</v>
      </c>
      <c r="C16" s="36">
        <v>0.1</v>
      </c>
      <c r="D16" s="36">
        <v>3.3</v>
      </c>
      <c r="E16" s="36">
        <v>2</v>
      </c>
      <c r="F16" s="36">
        <v>31</v>
      </c>
      <c r="G16" s="37">
        <v>122.4</v>
      </c>
      <c r="H16" s="36">
        <v>49.9</v>
      </c>
      <c r="I16" s="36"/>
      <c r="J16" s="36"/>
      <c r="K16" s="36"/>
      <c r="L16" s="36"/>
      <c r="M16" s="38">
        <v>0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6"/>
      <c r="C17" s="36"/>
      <c r="D17" s="36"/>
      <c r="E17" s="36"/>
      <c r="F17" s="36"/>
      <c r="G17" s="37">
        <v>91</v>
      </c>
      <c r="H17" s="36">
        <v>23.799999999999997</v>
      </c>
      <c r="I17" s="36">
        <v>83.1</v>
      </c>
      <c r="J17" s="36">
        <v>108.60000000000001</v>
      </c>
      <c r="K17" s="36">
        <v>75</v>
      </c>
      <c r="L17" s="36">
        <v>38.799999999999997</v>
      </c>
      <c r="M17" s="38">
        <v>0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7">
        <v>190.5</v>
      </c>
      <c r="H18" s="36">
        <v>33.299999999999997</v>
      </c>
      <c r="I18" s="36">
        <v>40.199999999999996</v>
      </c>
      <c r="J18" s="36">
        <v>173.70000000000002</v>
      </c>
      <c r="K18" s="36">
        <v>37.599999999999994</v>
      </c>
      <c r="L18" s="36">
        <v>46</v>
      </c>
      <c r="M18" s="38">
        <v>0</v>
      </c>
      <c r="N18" s="12"/>
      <c r="O18" s="10">
        <f>O5</f>
        <v>76680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4.7931034482758621</v>
      </c>
      <c r="T18" s="15">
        <f t="shared" si="1"/>
        <v>5.2482758620689651</v>
      </c>
      <c r="U18" s="15">
        <f t="shared" si="1"/>
        <v>9.6275862068965488</v>
      </c>
      <c r="V18" s="15">
        <f t="shared" si="1"/>
        <v>16.893103448275859</v>
      </c>
      <c r="W18" s="15">
        <f t="shared" si="1"/>
        <v>45.948275862068961</v>
      </c>
      <c r="X18" s="15">
        <f t="shared" si="1"/>
        <v>108.91724137931033</v>
      </c>
      <c r="Y18" s="15">
        <f t="shared" si="1"/>
        <v>133.20689655172416</v>
      </c>
      <c r="Z18" s="15">
        <f t="shared" si="1"/>
        <v>132.07777777777775</v>
      </c>
      <c r="AA18" s="15">
        <f t="shared" si="1"/>
        <v>124.3551724137931</v>
      </c>
      <c r="AB18" s="15">
        <f t="shared" si="1"/>
        <v>57.182758620689647</v>
      </c>
      <c r="AC18" s="15">
        <f t="shared" si="1"/>
        <v>14.665517241379311</v>
      </c>
      <c r="AD18" s="15">
        <f t="shared" si="1"/>
        <v>2.2566666666666668</v>
      </c>
      <c r="AE18" s="15">
        <f>SUM(S18:AD18)</f>
        <v>655.17237547892728</v>
      </c>
    </row>
    <row r="19" spans="1:31" ht="16.3" thickBot="1" x14ac:dyDescent="0.5">
      <c r="A19" s="1">
        <f t="shared" si="0"/>
        <v>2004</v>
      </c>
      <c r="B19" s="36">
        <v>0</v>
      </c>
      <c r="C19" s="36">
        <v>0</v>
      </c>
      <c r="D19" s="36">
        <v>23.3</v>
      </c>
      <c r="E19" s="36">
        <v>9.1</v>
      </c>
      <c r="F19" s="36">
        <v>41.5</v>
      </c>
      <c r="G19" s="37">
        <v>171.60000000000005</v>
      </c>
      <c r="H19" s="36">
        <v>83</v>
      </c>
      <c r="I19" s="36">
        <v>93.299999999999983</v>
      </c>
      <c r="J19" s="36">
        <v>104.40000000000002</v>
      </c>
      <c r="K19" s="36">
        <v>43.9</v>
      </c>
      <c r="L19" s="36">
        <v>2.4</v>
      </c>
      <c r="M19" s="38">
        <v>0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29</v>
      </c>
      <c r="T19" s="11">
        <f t="shared" si="2"/>
        <v>29</v>
      </c>
      <c r="U19" s="11">
        <f t="shared" si="2"/>
        <v>29</v>
      </c>
      <c r="V19" s="11">
        <f t="shared" si="2"/>
        <v>29</v>
      </c>
      <c r="W19" s="11">
        <f t="shared" si="2"/>
        <v>29</v>
      </c>
      <c r="X19" s="11">
        <f t="shared" si="2"/>
        <v>29</v>
      </c>
      <c r="Y19" s="11">
        <f t="shared" si="2"/>
        <v>29</v>
      </c>
      <c r="Z19" s="11">
        <f t="shared" si="2"/>
        <v>27</v>
      </c>
      <c r="AA19" s="11">
        <f t="shared" si="2"/>
        <v>29</v>
      </c>
      <c r="AB19" s="11">
        <f t="shared" si="2"/>
        <v>29</v>
      </c>
      <c r="AC19" s="11">
        <f t="shared" si="2"/>
        <v>29</v>
      </c>
      <c r="AD19" s="11">
        <f t="shared" si="2"/>
        <v>30</v>
      </c>
      <c r="AE19" s="11">
        <f>AVERAGE(S19:AD19)</f>
        <v>28.916666666666668</v>
      </c>
    </row>
    <row r="20" spans="1:31" ht="16.3" thickBot="1" x14ac:dyDescent="0.5">
      <c r="A20" s="1">
        <f t="shared" si="0"/>
        <v>2005</v>
      </c>
      <c r="B20" s="36">
        <v>0</v>
      </c>
      <c r="C20" s="36">
        <v>0</v>
      </c>
      <c r="D20" s="36">
        <v>0.1</v>
      </c>
      <c r="E20" s="36">
        <v>0</v>
      </c>
      <c r="F20" s="36">
        <v>9.8999999999999986</v>
      </c>
      <c r="G20" s="37">
        <v>48.1</v>
      </c>
      <c r="H20" s="36">
        <v>107.5</v>
      </c>
      <c r="I20" s="36">
        <v>134</v>
      </c>
      <c r="J20" s="36">
        <v>69.3</v>
      </c>
      <c r="K20" s="36">
        <v>62.9</v>
      </c>
      <c r="L20" s="36">
        <v>0</v>
      </c>
      <c r="M20" s="38">
        <v>0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6">
        <v>4.5999999999999996</v>
      </c>
      <c r="C21" s="36">
        <v>4.4000000000000004</v>
      </c>
      <c r="D21" s="36">
        <v>9.6</v>
      </c>
      <c r="E21" s="36">
        <v>9</v>
      </c>
      <c r="F21" s="36">
        <v>80.800000000000011</v>
      </c>
      <c r="G21" s="37">
        <v>56.099999999999994</v>
      </c>
      <c r="H21" s="36">
        <v>171.49999999999997</v>
      </c>
      <c r="I21" s="36">
        <v>103.1</v>
      </c>
      <c r="J21" s="36">
        <v>85.799999999999983</v>
      </c>
      <c r="K21" s="36">
        <v>32.5</v>
      </c>
      <c r="L21" s="36">
        <v>31.6</v>
      </c>
      <c r="M21" s="38">
        <v>0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6">
        <v>0</v>
      </c>
      <c r="C22" s="36">
        <v>0</v>
      </c>
      <c r="D22" s="36">
        <v>0</v>
      </c>
      <c r="E22" s="36">
        <v>27.200000000000003</v>
      </c>
      <c r="F22" s="36">
        <v>110.39999999999998</v>
      </c>
      <c r="G22" s="37">
        <v>127.3</v>
      </c>
      <c r="H22" s="36">
        <v>177.29999999999998</v>
      </c>
      <c r="I22" s="36">
        <v>172.99999999999997</v>
      </c>
      <c r="J22" s="36">
        <v>97.4</v>
      </c>
      <c r="K22" s="36">
        <v>19.899999999999999</v>
      </c>
      <c r="L22" s="36">
        <v>0.1</v>
      </c>
      <c r="M22" s="38">
        <v>0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6">
        <v>0</v>
      </c>
      <c r="C23" s="36">
        <v>0</v>
      </c>
      <c r="D23" s="36">
        <v>0</v>
      </c>
      <c r="E23" s="36">
        <v>42.8</v>
      </c>
      <c r="F23" s="36">
        <v>0</v>
      </c>
      <c r="G23" s="37"/>
      <c r="H23" s="36"/>
      <c r="I23" s="36"/>
      <c r="J23" s="36">
        <v>6.2</v>
      </c>
      <c r="K23" s="36">
        <v>9.1</v>
      </c>
      <c r="L23" s="36">
        <v>0</v>
      </c>
      <c r="M23" s="38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6">
        <v>7.5</v>
      </c>
      <c r="C24" s="36">
        <v>8.2999999999999989</v>
      </c>
      <c r="D24" s="36">
        <v>0.8</v>
      </c>
      <c r="E24" s="36">
        <v>13.9</v>
      </c>
      <c r="F24" s="36">
        <v>26.2</v>
      </c>
      <c r="G24" s="37">
        <v>74.5</v>
      </c>
      <c r="H24" s="36">
        <v>110.89999999999999</v>
      </c>
      <c r="I24" s="36">
        <v>85.7</v>
      </c>
      <c r="J24" s="36">
        <v>177.90000000000003</v>
      </c>
      <c r="K24" s="36">
        <v>88.500000000000014</v>
      </c>
      <c r="L24" s="36">
        <v>0.1</v>
      </c>
      <c r="M24" s="38">
        <v>0.7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6">
        <v>25</v>
      </c>
      <c r="C25" s="36">
        <v>45.900000000000006</v>
      </c>
      <c r="D25" s="36">
        <v>1.3</v>
      </c>
      <c r="E25" s="36">
        <v>15.4</v>
      </c>
      <c r="F25" s="36">
        <v>68.900000000000006</v>
      </c>
      <c r="G25" s="37">
        <v>87.8</v>
      </c>
      <c r="H25" s="36">
        <v>242.50000000000003</v>
      </c>
      <c r="I25" s="36">
        <v>131.69999999999999</v>
      </c>
      <c r="J25" s="36">
        <v>74.399999999999991</v>
      </c>
      <c r="K25" s="36">
        <v>0.7</v>
      </c>
      <c r="L25" s="36">
        <v>0.79999999999999993</v>
      </c>
      <c r="M25" s="38">
        <v>0</v>
      </c>
      <c r="N25" s="12"/>
      <c r="O25" s="10">
        <f>O5</f>
        <v>76680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1.3793103448275863</v>
      </c>
      <c r="T25" s="15">
        <f t="shared" si="3"/>
        <v>1.7241379310344827</v>
      </c>
      <c r="U25" s="15">
        <f t="shared" si="3"/>
        <v>2.7586206896551726</v>
      </c>
      <c r="V25" s="15">
        <f t="shared" si="3"/>
        <v>4.6551724137931032</v>
      </c>
      <c r="W25" s="15">
        <f t="shared" si="3"/>
        <v>8.8666666666666671</v>
      </c>
      <c r="X25" s="15">
        <f t="shared" si="3"/>
        <v>13.620689655172415</v>
      </c>
      <c r="Y25" s="15">
        <f t="shared" si="3"/>
        <v>16.482758620689655</v>
      </c>
      <c r="Z25" s="15">
        <f t="shared" si="3"/>
        <v>16.888888888888889</v>
      </c>
      <c r="AA25" s="15">
        <f t="shared" si="3"/>
        <v>14.137931034482758</v>
      </c>
      <c r="AB25" s="15">
        <f t="shared" si="3"/>
        <v>8.5172413793103452</v>
      </c>
      <c r="AC25" s="15">
        <f t="shared" si="3"/>
        <v>2.9310344827586206</v>
      </c>
      <c r="AD25" s="15">
        <f t="shared" si="3"/>
        <v>0.66666666666666663</v>
      </c>
      <c r="AE25" s="15">
        <f>SUM(S25:AD25)</f>
        <v>92.629118773946374</v>
      </c>
    </row>
    <row r="26" spans="1:31" ht="16.3" thickBot="1" x14ac:dyDescent="0.5">
      <c r="A26" s="1">
        <f t="shared" si="0"/>
        <v>2011</v>
      </c>
      <c r="B26" s="36">
        <v>0</v>
      </c>
      <c r="C26" s="36">
        <v>0.3</v>
      </c>
      <c r="D26" s="36">
        <v>7.8000000000000007</v>
      </c>
      <c r="E26" s="36">
        <v>44.800000000000004</v>
      </c>
      <c r="F26" s="36">
        <v>34.300000000000004</v>
      </c>
      <c r="G26" s="37">
        <v>49.699999999999996</v>
      </c>
      <c r="H26" s="36">
        <v>332.4</v>
      </c>
      <c r="I26" s="36">
        <v>212.7</v>
      </c>
      <c r="J26" s="36">
        <v>79.599999999999994</v>
      </c>
      <c r="K26" s="36">
        <v>87.8</v>
      </c>
      <c r="L26" s="36">
        <v>6.9</v>
      </c>
      <c r="M26" s="38">
        <v>0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29</v>
      </c>
      <c r="T26" s="11">
        <f t="shared" si="4"/>
        <v>29</v>
      </c>
      <c r="U26" s="11">
        <f t="shared" si="4"/>
        <v>29</v>
      </c>
      <c r="V26" s="11">
        <f t="shared" si="4"/>
        <v>29</v>
      </c>
      <c r="W26" s="11">
        <f t="shared" si="4"/>
        <v>30</v>
      </c>
      <c r="X26" s="11">
        <f t="shared" si="4"/>
        <v>29</v>
      </c>
      <c r="Y26" s="11">
        <f t="shared" si="4"/>
        <v>29</v>
      </c>
      <c r="Z26" s="11">
        <f t="shared" si="4"/>
        <v>27</v>
      </c>
      <c r="AA26" s="11">
        <f t="shared" si="4"/>
        <v>29</v>
      </c>
      <c r="AB26" s="11">
        <f t="shared" si="4"/>
        <v>29</v>
      </c>
      <c r="AC26" s="11">
        <f t="shared" si="4"/>
        <v>29</v>
      </c>
      <c r="AD26" s="11">
        <f t="shared" si="4"/>
        <v>30</v>
      </c>
      <c r="AE26" s="11">
        <f>AVERAGE(S26:AD26)</f>
        <v>29</v>
      </c>
    </row>
    <row r="27" spans="1:31" ht="16.3" thickBot="1" x14ac:dyDescent="0.5">
      <c r="A27" s="1">
        <f t="shared" si="0"/>
        <v>2012</v>
      </c>
      <c r="B27" s="36">
        <v>11.7</v>
      </c>
      <c r="C27" s="36">
        <v>36.500000000000007</v>
      </c>
      <c r="D27" s="36">
        <v>63.4</v>
      </c>
      <c r="E27" s="36">
        <v>15.5</v>
      </c>
      <c r="F27" s="36">
        <v>17.2</v>
      </c>
      <c r="G27" s="37">
        <v>107.4</v>
      </c>
      <c r="H27" s="36">
        <v>228.89999999999998</v>
      </c>
      <c r="I27" s="36">
        <v>132.1</v>
      </c>
      <c r="J27" s="36">
        <v>82.700000000000017</v>
      </c>
      <c r="K27" s="36">
        <v>12.299999999999999</v>
      </c>
      <c r="L27" s="36">
        <v>14.200000000000001</v>
      </c>
      <c r="M27" s="38">
        <v>0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6">
        <v>0.4</v>
      </c>
      <c r="C28" s="36">
        <v>0</v>
      </c>
      <c r="D28" s="36">
        <v>2.1</v>
      </c>
      <c r="E28" s="36">
        <v>17.8</v>
      </c>
      <c r="F28" s="36">
        <v>61.70000000000001</v>
      </c>
      <c r="G28" s="37">
        <v>123.2</v>
      </c>
      <c r="H28" s="36">
        <v>131.5</v>
      </c>
      <c r="I28" s="36">
        <v>109.1</v>
      </c>
      <c r="J28" s="36">
        <v>266.10000000000002</v>
      </c>
      <c r="K28" s="36">
        <v>102.8</v>
      </c>
      <c r="L28" s="36">
        <v>41.2</v>
      </c>
      <c r="M28" s="38">
        <v>1.9000000000000001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6">
        <v>0.1</v>
      </c>
      <c r="C29" s="36">
        <v>2</v>
      </c>
      <c r="D29" s="36">
        <v>18.3</v>
      </c>
      <c r="E29" s="36">
        <v>31.400000000000002</v>
      </c>
      <c r="F29" s="36">
        <v>113.8</v>
      </c>
      <c r="G29" s="37">
        <v>271.70000000000005</v>
      </c>
      <c r="H29" s="36">
        <v>173</v>
      </c>
      <c r="I29" s="36">
        <v>287.2000000000001</v>
      </c>
      <c r="J29" s="36">
        <v>164.00000000000006</v>
      </c>
      <c r="K29" s="36">
        <v>211.30000000000004</v>
      </c>
      <c r="L29" s="36">
        <v>2.2999999999999998</v>
      </c>
      <c r="M29" s="38">
        <v>27.5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6">
        <v>0</v>
      </c>
      <c r="C30" s="36">
        <v>2.2000000000000002</v>
      </c>
      <c r="D30" s="36">
        <v>34.000000000000007</v>
      </c>
      <c r="E30" s="36">
        <v>15.8</v>
      </c>
      <c r="F30" s="36">
        <v>175.90000000000003</v>
      </c>
      <c r="G30" s="37">
        <v>95.499999999999986</v>
      </c>
      <c r="H30" s="36">
        <v>137.1</v>
      </c>
      <c r="I30" s="36">
        <v>63.099999999999994</v>
      </c>
      <c r="J30" s="36">
        <v>288.40000000000003</v>
      </c>
      <c r="K30" s="36">
        <v>17.500000000000004</v>
      </c>
      <c r="L30" s="36">
        <v>5.3</v>
      </c>
      <c r="M30" s="38">
        <v>1.2000000000000002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6">
        <v>6.4</v>
      </c>
      <c r="C31" s="36">
        <v>0.7</v>
      </c>
      <c r="D31" s="36">
        <v>3.5999999999999996</v>
      </c>
      <c r="E31" s="36">
        <v>35.500000000000007</v>
      </c>
      <c r="F31" s="36">
        <v>41.8</v>
      </c>
      <c r="G31" s="37">
        <v>132.69999999999999</v>
      </c>
      <c r="H31" s="36">
        <v>211.39999999999998</v>
      </c>
      <c r="I31" s="36">
        <v>204.19999999999996</v>
      </c>
      <c r="J31" s="36">
        <v>85.399999999999991</v>
      </c>
      <c r="K31" s="36">
        <v>22.599999999999998</v>
      </c>
      <c r="L31" s="36">
        <v>57.000000000000007</v>
      </c>
      <c r="M31" s="38">
        <v>3.4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6">
        <v>0</v>
      </c>
      <c r="C32" s="36">
        <v>0</v>
      </c>
      <c r="D32" s="36">
        <v>12.5</v>
      </c>
      <c r="E32" s="36">
        <v>19.700000000000003</v>
      </c>
      <c r="F32" s="36">
        <v>84.799999999999983</v>
      </c>
      <c r="G32" s="37">
        <v>188.39999999999995</v>
      </c>
      <c r="H32" s="36">
        <v>155.30000000000001</v>
      </c>
      <c r="I32" s="36">
        <v>150.79999999999998</v>
      </c>
      <c r="J32" s="36">
        <v>81.400000000000006</v>
      </c>
      <c r="K32" s="36">
        <v>42</v>
      </c>
      <c r="L32" s="36">
        <v>11.2</v>
      </c>
      <c r="M32" s="38">
        <v>0</v>
      </c>
      <c r="O32" s="10">
        <f>O5</f>
        <v>76680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20.819254619907305</v>
      </c>
      <c r="T32" s="15">
        <f t="shared" si="5"/>
        <v>23.1518506770573</v>
      </c>
      <c r="U32" s="15">
        <f t="shared" si="5"/>
        <v>25.110329514700833</v>
      </c>
      <c r="V32" s="15">
        <f t="shared" si="5"/>
        <v>26.554680057505834</v>
      </c>
      <c r="W32" s="15">
        <f t="shared" si="5"/>
        <v>26.496880237174373</v>
      </c>
      <c r="X32" s="15">
        <f t="shared" si="5"/>
        <v>24.947345714949787</v>
      </c>
      <c r="Y32" s="15">
        <f t="shared" si="5"/>
        <v>23.708982750312611</v>
      </c>
      <c r="Z32" s="15">
        <f t="shared" si="5"/>
        <v>23.804405681478755</v>
      </c>
      <c r="AA32" s="15">
        <f t="shared" si="5"/>
        <v>22.970499461844661</v>
      </c>
      <c r="AB32" s="15">
        <f t="shared" si="5"/>
        <v>22.534304731681605</v>
      </c>
      <c r="AC32" s="15">
        <f t="shared" si="5"/>
        <v>21.806054308756455</v>
      </c>
      <c r="AD32" s="15">
        <f t="shared" si="5"/>
        <v>21.232309163855874</v>
      </c>
      <c r="AE32" s="15">
        <f>AVERAGE(S32:AD32)</f>
        <v>23.594741409935448</v>
      </c>
    </row>
    <row r="33" spans="1:31" ht="16.3" thickBot="1" x14ac:dyDescent="0.5">
      <c r="A33" s="1">
        <f t="shared" si="0"/>
        <v>2018</v>
      </c>
      <c r="B33" s="36">
        <v>10.4</v>
      </c>
      <c r="C33" s="36">
        <v>5</v>
      </c>
      <c r="D33" s="36">
        <v>9.4</v>
      </c>
      <c r="E33" s="36">
        <v>24.200000000000003</v>
      </c>
      <c r="F33" s="36">
        <v>79.8</v>
      </c>
      <c r="G33" s="37">
        <v>139.69999999999999</v>
      </c>
      <c r="H33" s="36">
        <v>85.200000000000017</v>
      </c>
      <c r="I33" s="36">
        <v>232</v>
      </c>
      <c r="J33" s="36">
        <v>180.5</v>
      </c>
      <c r="K33" s="36">
        <v>63.800000000000004</v>
      </c>
      <c r="L33" s="36">
        <v>21.1</v>
      </c>
      <c r="M33" s="38">
        <v>14.299999999999999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29</v>
      </c>
      <c r="Y33" s="11">
        <f t="shared" si="6"/>
        <v>29</v>
      </c>
      <c r="Z33" s="11">
        <f t="shared" si="6"/>
        <v>28</v>
      </c>
      <c r="AA33" s="11">
        <f t="shared" si="6"/>
        <v>30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29.666666666666668</v>
      </c>
    </row>
    <row r="34" spans="1:31" ht="16.3" thickBot="1" x14ac:dyDescent="0.5">
      <c r="A34" s="1">
        <f t="shared" si="0"/>
        <v>2019</v>
      </c>
      <c r="B34" s="36">
        <v>0.2</v>
      </c>
      <c r="C34" s="36">
        <v>3.2</v>
      </c>
      <c r="D34" s="36">
        <v>7.7</v>
      </c>
      <c r="E34" s="36">
        <v>2.5</v>
      </c>
      <c r="F34" s="36">
        <v>9.4999999999999982</v>
      </c>
      <c r="G34" s="37">
        <v>132.1</v>
      </c>
      <c r="H34" s="36">
        <v>198.40000000000003</v>
      </c>
      <c r="I34" s="36">
        <v>123.69999999999999</v>
      </c>
      <c r="J34" s="36">
        <v>119.10000000000002</v>
      </c>
      <c r="K34" s="36">
        <v>89.9</v>
      </c>
      <c r="L34" s="36">
        <v>13.1</v>
      </c>
      <c r="M34" s="38">
        <v>0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6">
        <v>4.5999999999999996</v>
      </c>
      <c r="C35" s="36">
        <v>7.5</v>
      </c>
      <c r="D35" s="36">
        <v>15.4</v>
      </c>
      <c r="E35" s="36">
        <v>9.2000000000000011</v>
      </c>
      <c r="F35" s="36">
        <v>1.8</v>
      </c>
      <c r="G35" s="37">
        <v>0</v>
      </c>
      <c r="H35" s="36">
        <v>26</v>
      </c>
      <c r="I35" s="36">
        <v>78.400000000000006</v>
      </c>
      <c r="J35" s="36">
        <v>9.2000000000000011</v>
      </c>
      <c r="K35" s="36">
        <v>0</v>
      </c>
      <c r="L35" s="36">
        <v>0.8</v>
      </c>
      <c r="M35" s="39">
        <v>0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48" t="s">
        <v>53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36">
        <v>2</v>
      </c>
      <c r="C38" s="36">
        <v>1</v>
      </c>
      <c r="D38" s="36">
        <v>0</v>
      </c>
      <c r="E38" s="36">
        <v>4</v>
      </c>
      <c r="F38" s="36">
        <v>15</v>
      </c>
      <c r="G38" s="37">
        <v>16</v>
      </c>
      <c r="H38" s="36">
        <v>17</v>
      </c>
      <c r="I38" s="36">
        <v>15</v>
      </c>
      <c r="J38" s="36">
        <v>12</v>
      </c>
      <c r="K38" s="36">
        <v>11</v>
      </c>
      <c r="L38" s="36">
        <v>5</v>
      </c>
      <c r="M38" s="38">
        <v>2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36">
        <v>5</v>
      </c>
      <c r="C39" s="36">
        <v>6</v>
      </c>
      <c r="D39" s="36">
        <v>4</v>
      </c>
      <c r="E39" s="36">
        <v>6</v>
      </c>
      <c r="F39" s="36">
        <v>9</v>
      </c>
      <c r="G39" s="37">
        <v>4</v>
      </c>
      <c r="H39" s="36">
        <v>15</v>
      </c>
      <c r="I39" s="36"/>
      <c r="J39" s="36">
        <v>14</v>
      </c>
      <c r="K39" s="36">
        <v>13</v>
      </c>
      <c r="L39" s="36">
        <v>3</v>
      </c>
      <c r="M39" s="38">
        <v>0</v>
      </c>
      <c r="O39" s="10">
        <f>O5</f>
        <v>76680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8.1082694805491524</v>
      </c>
      <c r="T39" s="15">
        <f t="shared" si="7"/>
        <v>9.7470451981782258</v>
      </c>
      <c r="U39" s="15">
        <f t="shared" si="7"/>
        <v>11.215594810635002</v>
      </c>
      <c r="V39" s="15">
        <f t="shared" si="7"/>
        <v>13.07062592648427</v>
      </c>
      <c r="W39" s="15">
        <f t="shared" si="7"/>
        <v>13.749070292404793</v>
      </c>
      <c r="X39" s="15">
        <f t="shared" si="7"/>
        <v>13.914818165878065</v>
      </c>
      <c r="Y39" s="15">
        <f t="shared" si="7"/>
        <v>13.054539956992828</v>
      </c>
      <c r="Z39" s="15">
        <f t="shared" si="7"/>
        <v>13.174734177387194</v>
      </c>
      <c r="AA39" s="15">
        <f t="shared" si="7"/>
        <v>13.25773370212605</v>
      </c>
      <c r="AB39" s="15">
        <f t="shared" si="7"/>
        <v>12.321665090851141</v>
      </c>
      <c r="AC39" s="15">
        <f t="shared" si="7"/>
        <v>10.024319665120299</v>
      </c>
      <c r="AD39" s="15">
        <f t="shared" si="7"/>
        <v>8.526676831611546</v>
      </c>
      <c r="AE39" s="15">
        <f>AVERAGE(S39:AD39)</f>
        <v>11.680424441518213</v>
      </c>
    </row>
    <row r="40" spans="1:31" ht="16.3" thickBot="1" x14ac:dyDescent="0.5">
      <c r="A40" s="1">
        <f t="shared" ref="A40:A67" si="8">A39+1</f>
        <v>1993</v>
      </c>
      <c r="B40" s="36">
        <v>2</v>
      </c>
      <c r="C40" s="36">
        <v>0</v>
      </c>
      <c r="D40" s="36">
        <v>1</v>
      </c>
      <c r="E40" s="36">
        <v>2</v>
      </c>
      <c r="F40" s="36">
        <v>8</v>
      </c>
      <c r="G40" s="37">
        <v>15</v>
      </c>
      <c r="H40" s="36">
        <v>17</v>
      </c>
      <c r="I40" s="36">
        <v>16</v>
      </c>
      <c r="J40" s="36">
        <v>13</v>
      </c>
      <c r="K40" s="36">
        <v>1</v>
      </c>
      <c r="L40" s="36">
        <v>2</v>
      </c>
      <c r="M40" s="38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28</v>
      </c>
      <c r="U40" s="11">
        <f t="shared" si="9"/>
        <v>28</v>
      </c>
      <c r="V40" s="11">
        <f t="shared" si="9"/>
        <v>30</v>
      </c>
      <c r="W40" s="11">
        <f t="shared" si="9"/>
        <v>30</v>
      </c>
      <c r="X40" s="11">
        <f t="shared" si="9"/>
        <v>29</v>
      </c>
      <c r="Y40" s="11">
        <f t="shared" si="9"/>
        <v>28</v>
      </c>
      <c r="Z40" s="11">
        <f t="shared" si="9"/>
        <v>28</v>
      </c>
      <c r="AA40" s="11">
        <f t="shared" si="9"/>
        <v>29</v>
      </c>
      <c r="AB40" s="11">
        <f t="shared" si="9"/>
        <v>29</v>
      </c>
      <c r="AC40" s="11">
        <f t="shared" si="9"/>
        <v>27</v>
      </c>
      <c r="AD40" s="11">
        <f t="shared" si="9"/>
        <v>29</v>
      </c>
      <c r="AE40" s="11">
        <f>AVERAGE(S40:AD40)</f>
        <v>28.75</v>
      </c>
    </row>
    <row r="41" spans="1:31" ht="16.3" thickBot="1" x14ac:dyDescent="0.5">
      <c r="A41" s="1">
        <f t="shared" si="8"/>
        <v>1994</v>
      </c>
      <c r="B41" s="36">
        <v>0</v>
      </c>
      <c r="C41" s="36">
        <v>0</v>
      </c>
      <c r="D41" s="36">
        <v>0</v>
      </c>
      <c r="E41" s="36">
        <v>1</v>
      </c>
      <c r="F41" s="36">
        <v>8</v>
      </c>
      <c r="G41" s="37">
        <v>9</v>
      </c>
      <c r="H41" s="36">
        <v>7</v>
      </c>
      <c r="I41" s="36">
        <v>14</v>
      </c>
      <c r="J41" s="36">
        <v>9</v>
      </c>
      <c r="K41" s="36">
        <v>5</v>
      </c>
      <c r="L41" s="36">
        <v>1</v>
      </c>
      <c r="M41" s="38">
        <v>0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36">
        <v>2</v>
      </c>
      <c r="C42" s="36">
        <v>4</v>
      </c>
      <c r="D42" s="36">
        <v>5</v>
      </c>
      <c r="E42" s="36">
        <v>3</v>
      </c>
      <c r="F42" s="36">
        <v>8</v>
      </c>
      <c r="G42" s="37">
        <v>12</v>
      </c>
      <c r="H42" s="36">
        <v>23</v>
      </c>
      <c r="I42" s="36">
        <v>18</v>
      </c>
      <c r="J42" s="36">
        <v>13</v>
      </c>
      <c r="K42" s="36">
        <v>8</v>
      </c>
      <c r="L42" s="36">
        <v>6</v>
      </c>
      <c r="M42" s="38">
        <v>0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36">
        <v>0</v>
      </c>
      <c r="C43" s="36">
        <v>1</v>
      </c>
      <c r="D43" s="36">
        <v>3</v>
      </c>
      <c r="E43" s="36">
        <v>4</v>
      </c>
      <c r="F43" s="36">
        <v>7</v>
      </c>
      <c r="G43" s="37">
        <v>18</v>
      </c>
      <c r="H43" s="36">
        <v>15</v>
      </c>
      <c r="I43" s="36">
        <v>19</v>
      </c>
      <c r="J43" s="36">
        <v>15</v>
      </c>
      <c r="K43" s="36">
        <v>8</v>
      </c>
      <c r="L43" s="36">
        <v>0</v>
      </c>
      <c r="M43" s="38">
        <v>2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36">
        <v>1</v>
      </c>
      <c r="C44" s="36">
        <v>1</v>
      </c>
      <c r="D44" s="36">
        <v>9</v>
      </c>
      <c r="E44" s="36">
        <v>12</v>
      </c>
      <c r="F44" s="36">
        <v>15</v>
      </c>
      <c r="G44" s="37">
        <v>15</v>
      </c>
      <c r="H44" s="36">
        <v>20</v>
      </c>
      <c r="I44" s="36">
        <v>18</v>
      </c>
      <c r="J44" s="36">
        <v>18</v>
      </c>
      <c r="K44" s="36">
        <v>11</v>
      </c>
      <c r="L44" s="36">
        <v>3</v>
      </c>
      <c r="M44" s="38">
        <v>2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36">
        <v>3</v>
      </c>
      <c r="C45" s="36">
        <v>0</v>
      </c>
      <c r="D45" s="36">
        <v>0</v>
      </c>
      <c r="E45" s="36">
        <v>1</v>
      </c>
      <c r="F45" s="36">
        <v>1</v>
      </c>
      <c r="G45" s="37">
        <v>12</v>
      </c>
      <c r="H45" s="36">
        <v>15</v>
      </c>
      <c r="I45" s="36">
        <v>17</v>
      </c>
      <c r="J45" s="36">
        <v>25</v>
      </c>
      <c r="K45" s="36">
        <v>18</v>
      </c>
      <c r="L45" s="36">
        <v>3</v>
      </c>
      <c r="M45" s="38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36">
        <v>0</v>
      </c>
      <c r="C46" s="36">
        <v>2</v>
      </c>
      <c r="D46" s="36">
        <v>3</v>
      </c>
      <c r="E46" s="36">
        <v>2</v>
      </c>
      <c r="F46" s="36">
        <v>6</v>
      </c>
      <c r="G46" s="37">
        <v>11</v>
      </c>
      <c r="H46" s="36">
        <v>14</v>
      </c>
      <c r="I46" s="36">
        <v>18</v>
      </c>
      <c r="J46" s="36">
        <v>11</v>
      </c>
      <c r="K46" s="36">
        <v>10</v>
      </c>
      <c r="L46" s="36">
        <v>1</v>
      </c>
      <c r="M46" s="38">
        <v>0</v>
      </c>
      <c r="O46" s="10">
        <f>O5</f>
        <v>76680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15.056771156382785</v>
      </c>
      <c r="T46" s="15">
        <f t="shared" si="10"/>
        <v>16.870037667461705</v>
      </c>
      <c r="U46" s="15">
        <f t="shared" si="10"/>
        <v>18.70071079561351</v>
      </c>
      <c r="V46" s="15">
        <f t="shared" si="10"/>
        <v>19.913337181470606</v>
      </c>
      <c r="W46" s="15">
        <f t="shared" si="10"/>
        <v>19.889896562778482</v>
      </c>
      <c r="X46" s="15">
        <f t="shared" si="10"/>
        <v>18.908964555123426</v>
      </c>
      <c r="Y46" s="15">
        <f t="shared" si="10"/>
        <v>17.802900962509295</v>
      </c>
      <c r="Z46" s="15">
        <f t="shared" si="10"/>
        <v>17.993671540062387</v>
      </c>
      <c r="AA46" s="15">
        <f t="shared" si="10"/>
        <v>17.331583417045668</v>
      </c>
      <c r="AB46" s="15">
        <f t="shared" si="10"/>
        <v>16.966344684059163</v>
      </c>
      <c r="AC46" s="15">
        <f t="shared" si="10"/>
        <v>16.298251328105668</v>
      </c>
      <c r="AD46" s="15">
        <f t="shared" si="10"/>
        <v>15.577841321964469</v>
      </c>
      <c r="AE46" s="15">
        <f>AVERAGE(S46:AD46)</f>
        <v>17.60919259771476</v>
      </c>
    </row>
    <row r="47" spans="1:31" ht="16.3" thickBot="1" x14ac:dyDescent="0.5">
      <c r="A47" s="1">
        <f t="shared" si="8"/>
        <v>2000</v>
      </c>
      <c r="B47" s="36">
        <v>0</v>
      </c>
      <c r="C47" s="36">
        <v>0</v>
      </c>
      <c r="D47" s="36">
        <v>1</v>
      </c>
      <c r="E47" s="36">
        <v>3</v>
      </c>
      <c r="F47" s="36">
        <v>8</v>
      </c>
      <c r="G47" s="37">
        <v>14</v>
      </c>
      <c r="H47" s="36">
        <v>10</v>
      </c>
      <c r="I47" s="36">
        <v>17</v>
      </c>
      <c r="J47" s="36">
        <v>10</v>
      </c>
      <c r="K47" s="36">
        <v>5</v>
      </c>
      <c r="L47" s="36">
        <v>3</v>
      </c>
      <c r="M47" s="38">
        <v>0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30</v>
      </c>
      <c r="X47" s="11">
        <f t="shared" si="11"/>
        <v>29</v>
      </c>
      <c r="Y47" s="11">
        <f t="shared" si="11"/>
        <v>29</v>
      </c>
      <c r="Z47" s="11">
        <f t="shared" si="11"/>
        <v>29</v>
      </c>
      <c r="AA47" s="11">
        <f t="shared" si="11"/>
        <v>30</v>
      </c>
      <c r="AB47" s="11">
        <f t="shared" si="11"/>
        <v>30</v>
      </c>
      <c r="AC47" s="11">
        <f t="shared" si="11"/>
        <v>30</v>
      </c>
      <c r="AD47" s="11">
        <f t="shared" si="11"/>
        <v>30</v>
      </c>
      <c r="AE47" s="11">
        <f>AVERAGE(S47:AD47)</f>
        <v>29.75</v>
      </c>
    </row>
    <row r="48" spans="1:31" ht="16.3" thickBot="1" x14ac:dyDescent="0.5">
      <c r="A48" s="1">
        <f t="shared" si="8"/>
        <v>2001</v>
      </c>
      <c r="B48" s="36">
        <v>1</v>
      </c>
      <c r="C48" s="36">
        <v>1</v>
      </c>
      <c r="D48" s="36">
        <v>2</v>
      </c>
      <c r="E48" s="36">
        <v>1</v>
      </c>
      <c r="F48" s="36">
        <v>9</v>
      </c>
      <c r="G48" s="37">
        <v>20</v>
      </c>
      <c r="H48" s="36">
        <v>10</v>
      </c>
      <c r="I48" s="36"/>
      <c r="J48" s="36"/>
      <c r="K48" s="36"/>
      <c r="L48" s="36"/>
      <c r="M48" s="38">
        <v>0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36"/>
      <c r="C49" s="36"/>
      <c r="D49" s="36"/>
      <c r="E49" s="36"/>
      <c r="F49" s="36">
        <v>0</v>
      </c>
      <c r="G49" s="37">
        <v>6</v>
      </c>
      <c r="H49" s="36">
        <v>4</v>
      </c>
      <c r="I49" s="36">
        <v>16</v>
      </c>
      <c r="J49" s="36">
        <v>11</v>
      </c>
      <c r="K49" s="36">
        <v>8</v>
      </c>
      <c r="L49" s="36">
        <v>2</v>
      </c>
      <c r="M49" s="38">
        <v>0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36">
        <v>0</v>
      </c>
      <c r="C50" s="36">
        <v>0</v>
      </c>
      <c r="D50" s="36">
        <v>0</v>
      </c>
      <c r="E50" s="36">
        <v>0</v>
      </c>
      <c r="F50" s="36">
        <v>0</v>
      </c>
      <c r="G50" s="37">
        <v>15</v>
      </c>
      <c r="H50" s="36">
        <v>2</v>
      </c>
      <c r="I50" s="36">
        <v>7</v>
      </c>
      <c r="J50" s="36">
        <v>13</v>
      </c>
      <c r="K50" s="36">
        <v>10</v>
      </c>
      <c r="L50" s="36">
        <v>1</v>
      </c>
      <c r="M50" s="38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36">
        <v>0</v>
      </c>
      <c r="C51" s="36">
        <v>0</v>
      </c>
      <c r="D51" s="36">
        <v>2</v>
      </c>
      <c r="E51" s="36">
        <v>6</v>
      </c>
      <c r="F51" s="36">
        <v>10</v>
      </c>
      <c r="G51" s="37">
        <v>19</v>
      </c>
      <c r="H51" s="36">
        <v>13</v>
      </c>
      <c r="I51" s="36">
        <v>14</v>
      </c>
      <c r="J51" s="36">
        <v>16</v>
      </c>
      <c r="K51" s="36">
        <v>7</v>
      </c>
      <c r="L51" s="36">
        <v>1</v>
      </c>
      <c r="M51" s="38">
        <v>0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36">
        <v>0</v>
      </c>
      <c r="C52" s="36">
        <v>0</v>
      </c>
      <c r="D52" s="36">
        <v>1</v>
      </c>
      <c r="E52" s="36">
        <v>0</v>
      </c>
      <c r="F52" s="36">
        <v>3</v>
      </c>
      <c r="G52" s="37">
        <v>7</v>
      </c>
      <c r="H52" s="36">
        <v>16</v>
      </c>
      <c r="I52" s="36">
        <v>20</v>
      </c>
      <c r="J52" s="36">
        <v>10</v>
      </c>
      <c r="K52" s="36">
        <v>8</v>
      </c>
      <c r="L52" s="36">
        <v>0</v>
      </c>
      <c r="M52" s="38">
        <v>0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36">
        <v>2</v>
      </c>
      <c r="C53" s="36">
        <v>2</v>
      </c>
      <c r="D53" s="36">
        <v>2</v>
      </c>
      <c r="E53" s="36">
        <v>3</v>
      </c>
      <c r="F53" s="36">
        <v>12</v>
      </c>
      <c r="G53" s="37">
        <v>10</v>
      </c>
      <c r="H53" s="36">
        <v>13</v>
      </c>
      <c r="I53" s="36">
        <v>10</v>
      </c>
      <c r="J53" s="36">
        <v>9</v>
      </c>
      <c r="K53" s="36">
        <v>9</v>
      </c>
      <c r="L53" s="36">
        <v>1</v>
      </c>
      <c r="M53" s="38">
        <v>0</v>
      </c>
      <c r="O53" s="10">
        <f>O5</f>
        <v>76680</v>
      </c>
      <c r="P53" s="4">
        <f>O50</f>
        <v>6</v>
      </c>
      <c r="Q53" s="4" t="s">
        <v>51</v>
      </c>
      <c r="R53" s="4">
        <v>1</v>
      </c>
      <c r="S53" s="15" t="e">
        <f t="shared" ref="S53:AD53" si="12">AVERAGE(B166:B195)</f>
        <v>#DIV/0!</v>
      </c>
      <c r="T53" s="15" t="e">
        <f t="shared" si="12"/>
        <v>#DIV/0!</v>
      </c>
      <c r="U53" s="15" t="e">
        <f t="shared" si="12"/>
        <v>#DIV/0!</v>
      </c>
      <c r="V53" s="15" t="e">
        <f t="shared" si="12"/>
        <v>#DIV/0!</v>
      </c>
      <c r="W53" s="15" t="e">
        <f t="shared" si="12"/>
        <v>#DIV/0!</v>
      </c>
      <c r="X53" s="15" t="e">
        <f t="shared" si="12"/>
        <v>#DIV/0!</v>
      </c>
      <c r="Y53" s="15" t="e">
        <f t="shared" si="12"/>
        <v>#DIV/0!</v>
      </c>
      <c r="Z53" s="15" t="e">
        <f t="shared" si="12"/>
        <v>#DIV/0!</v>
      </c>
      <c r="AA53" s="15" t="e">
        <f t="shared" si="12"/>
        <v>#DIV/0!</v>
      </c>
      <c r="AB53" s="15" t="e">
        <f t="shared" si="12"/>
        <v>#DIV/0!</v>
      </c>
      <c r="AC53" s="15" t="e">
        <f t="shared" si="12"/>
        <v>#DIV/0!</v>
      </c>
      <c r="AD53" s="15" t="e">
        <f t="shared" si="12"/>
        <v>#DIV/0!</v>
      </c>
      <c r="AE53" s="15" t="e">
        <f>AVERAGE(S53:AD53)</f>
        <v>#DIV/0!</v>
      </c>
    </row>
    <row r="54" spans="1:31" ht="16.3" thickBot="1" x14ac:dyDescent="0.5">
      <c r="A54" s="1">
        <f t="shared" si="8"/>
        <v>2007</v>
      </c>
      <c r="B54" s="36">
        <v>0</v>
      </c>
      <c r="C54" s="36">
        <v>0</v>
      </c>
      <c r="D54" s="36">
        <v>0</v>
      </c>
      <c r="E54" s="36">
        <v>8</v>
      </c>
      <c r="F54" s="36">
        <v>10</v>
      </c>
      <c r="G54" s="37">
        <v>14</v>
      </c>
      <c r="H54" s="36">
        <v>20</v>
      </c>
      <c r="I54" s="36">
        <v>19</v>
      </c>
      <c r="J54" s="36">
        <v>8</v>
      </c>
      <c r="K54" s="36">
        <v>3</v>
      </c>
      <c r="L54" s="36">
        <v>1</v>
      </c>
      <c r="M54" s="38">
        <v>0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0</v>
      </c>
      <c r="T54" s="11">
        <f t="shared" si="13"/>
        <v>0</v>
      </c>
      <c r="U54" s="11">
        <f t="shared" si="13"/>
        <v>0</v>
      </c>
      <c r="V54" s="11">
        <f t="shared" si="13"/>
        <v>0</v>
      </c>
      <c r="W54" s="11">
        <f t="shared" si="13"/>
        <v>0</v>
      </c>
      <c r="X54" s="11">
        <f t="shared" si="13"/>
        <v>0</v>
      </c>
      <c r="Y54" s="11">
        <f t="shared" si="13"/>
        <v>0</v>
      </c>
      <c r="Z54" s="11">
        <f t="shared" si="13"/>
        <v>0</v>
      </c>
      <c r="AA54" s="11">
        <f t="shared" si="13"/>
        <v>0</v>
      </c>
      <c r="AB54" s="11">
        <f t="shared" si="13"/>
        <v>0</v>
      </c>
      <c r="AC54" s="11">
        <f t="shared" si="13"/>
        <v>0</v>
      </c>
      <c r="AD54" s="11">
        <f t="shared" si="13"/>
        <v>0</v>
      </c>
      <c r="AE54" s="11">
        <f>AVERAGE(S54:AD54)</f>
        <v>0</v>
      </c>
    </row>
    <row r="55" spans="1:31" ht="16.3" thickBot="1" x14ac:dyDescent="0.5">
      <c r="A55" s="1">
        <f t="shared" si="8"/>
        <v>2008</v>
      </c>
      <c r="B55" s="36">
        <v>0</v>
      </c>
      <c r="C55" s="36">
        <v>0</v>
      </c>
      <c r="D55" s="36">
        <v>0</v>
      </c>
      <c r="E55" s="36">
        <v>5</v>
      </c>
      <c r="F55" s="36">
        <v>0</v>
      </c>
      <c r="G55" s="37"/>
      <c r="H55" s="36"/>
      <c r="I55" s="36"/>
      <c r="J55" s="36">
        <v>4</v>
      </c>
      <c r="K55" s="36">
        <v>5</v>
      </c>
      <c r="L55" s="36">
        <v>0</v>
      </c>
      <c r="M55" s="38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36">
        <v>3</v>
      </c>
      <c r="C56" s="36">
        <v>2</v>
      </c>
      <c r="D56" s="36">
        <v>1</v>
      </c>
      <c r="E56" s="36">
        <v>2</v>
      </c>
      <c r="F56" s="36">
        <v>6</v>
      </c>
      <c r="G56" s="37">
        <v>12</v>
      </c>
      <c r="H56" s="36">
        <v>16</v>
      </c>
      <c r="I56" s="36">
        <v>18</v>
      </c>
      <c r="J56" s="36">
        <v>20</v>
      </c>
      <c r="K56" s="36">
        <v>9</v>
      </c>
      <c r="L56" s="36">
        <v>1</v>
      </c>
      <c r="M56" s="38">
        <v>2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36">
        <v>5</v>
      </c>
      <c r="C57" s="36">
        <v>8</v>
      </c>
      <c r="D57" s="36">
        <v>1</v>
      </c>
      <c r="E57" s="36">
        <v>9</v>
      </c>
      <c r="F57" s="36">
        <v>11</v>
      </c>
      <c r="G57" s="37">
        <v>17</v>
      </c>
      <c r="H57" s="36">
        <v>24</v>
      </c>
      <c r="I57" s="36">
        <v>21</v>
      </c>
      <c r="J57" s="36">
        <v>16</v>
      </c>
      <c r="K57" s="36">
        <v>1</v>
      </c>
      <c r="L57" s="36">
        <v>2</v>
      </c>
      <c r="M57" s="38">
        <v>0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36">
        <v>0</v>
      </c>
      <c r="C58" s="36">
        <v>1</v>
      </c>
      <c r="D58" s="36">
        <v>3</v>
      </c>
      <c r="E58" s="36">
        <v>5</v>
      </c>
      <c r="F58" s="36">
        <v>12</v>
      </c>
      <c r="G58" s="37">
        <v>10</v>
      </c>
      <c r="H58" s="36">
        <v>28</v>
      </c>
      <c r="I58" s="36">
        <v>16</v>
      </c>
      <c r="J58" s="36">
        <v>11</v>
      </c>
      <c r="K58" s="36">
        <v>9</v>
      </c>
      <c r="L58" s="36">
        <v>5</v>
      </c>
      <c r="M58" s="38">
        <v>0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36">
        <v>2</v>
      </c>
      <c r="C59" s="36">
        <v>11</v>
      </c>
      <c r="D59" s="36">
        <v>9</v>
      </c>
      <c r="E59" s="36">
        <v>6</v>
      </c>
      <c r="F59" s="36">
        <v>7</v>
      </c>
      <c r="G59" s="37">
        <v>17</v>
      </c>
      <c r="H59" s="36">
        <v>26</v>
      </c>
      <c r="I59" s="36">
        <v>17</v>
      </c>
      <c r="J59" s="36">
        <v>15</v>
      </c>
      <c r="K59" s="36">
        <v>3</v>
      </c>
      <c r="L59" s="36">
        <v>2</v>
      </c>
      <c r="M59" s="38">
        <v>0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36">
        <v>2</v>
      </c>
      <c r="C60" s="36">
        <v>0</v>
      </c>
      <c r="D60" s="36">
        <v>2</v>
      </c>
      <c r="E60" s="36">
        <v>4</v>
      </c>
      <c r="F60" s="36">
        <v>12</v>
      </c>
      <c r="G60" s="37">
        <v>17</v>
      </c>
      <c r="H60" s="36">
        <v>22</v>
      </c>
      <c r="I60" s="36">
        <v>21</v>
      </c>
      <c r="J60" s="36">
        <v>26</v>
      </c>
      <c r="K60" s="36">
        <v>15</v>
      </c>
      <c r="L60" s="36">
        <v>9</v>
      </c>
      <c r="M60" s="38">
        <v>2</v>
      </c>
      <c r="O60" s="10">
        <f>O5</f>
        <v>76680</v>
      </c>
      <c r="P60" s="4">
        <f>O57</f>
        <v>7</v>
      </c>
      <c r="Q60" s="4" t="s">
        <v>51</v>
      </c>
      <c r="R60" s="4">
        <v>1</v>
      </c>
      <c r="S60" s="20" t="e">
        <f t="shared" ref="S60:AD60" si="14">AVERAGE(B198:B227)</f>
        <v>#DIV/0!</v>
      </c>
      <c r="T60" s="20" t="e">
        <f t="shared" si="14"/>
        <v>#DIV/0!</v>
      </c>
      <c r="U60" s="20" t="e">
        <f t="shared" si="14"/>
        <v>#DIV/0!</v>
      </c>
      <c r="V60" s="20" t="e">
        <f t="shared" si="14"/>
        <v>#DIV/0!</v>
      </c>
      <c r="W60" s="20" t="e">
        <f t="shared" si="14"/>
        <v>#DIV/0!</v>
      </c>
      <c r="X60" s="20" t="e">
        <f t="shared" si="14"/>
        <v>#DIV/0!</v>
      </c>
      <c r="Y60" s="20" t="e">
        <f t="shared" si="14"/>
        <v>#DIV/0!</v>
      </c>
      <c r="Z60" s="20" t="e">
        <f t="shared" si="14"/>
        <v>#DIV/0!</v>
      </c>
      <c r="AA60" s="20" t="e">
        <f t="shared" si="14"/>
        <v>#DIV/0!</v>
      </c>
      <c r="AB60" s="20" t="e">
        <f t="shared" si="14"/>
        <v>#DIV/0!</v>
      </c>
      <c r="AC60" s="20" t="e">
        <f t="shared" si="14"/>
        <v>#DIV/0!</v>
      </c>
      <c r="AD60" s="20" t="e">
        <f t="shared" si="14"/>
        <v>#DIV/0!</v>
      </c>
      <c r="AE60" s="20" t="e">
        <f>AVERAGE(S60:AD60)</f>
        <v>#DIV/0!</v>
      </c>
    </row>
    <row r="61" spans="1:31" ht="16.3" thickBot="1" x14ac:dyDescent="0.5">
      <c r="A61" s="1">
        <f t="shared" si="8"/>
        <v>2014</v>
      </c>
      <c r="B61" s="36">
        <v>1</v>
      </c>
      <c r="C61" s="36">
        <v>1</v>
      </c>
      <c r="D61" s="36">
        <v>4</v>
      </c>
      <c r="E61" s="36">
        <v>10</v>
      </c>
      <c r="F61" s="36">
        <v>19</v>
      </c>
      <c r="G61" s="37">
        <v>21</v>
      </c>
      <c r="H61" s="36">
        <v>18</v>
      </c>
      <c r="I61" s="36">
        <v>20</v>
      </c>
      <c r="J61" s="36">
        <v>19</v>
      </c>
      <c r="K61" s="36">
        <v>17</v>
      </c>
      <c r="L61" s="36">
        <v>5</v>
      </c>
      <c r="M61" s="38">
        <v>4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0</v>
      </c>
      <c r="T61" s="11">
        <f t="shared" si="15"/>
        <v>0</v>
      </c>
      <c r="U61" s="11">
        <f t="shared" si="15"/>
        <v>0</v>
      </c>
      <c r="V61" s="11">
        <f t="shared" si="15"/>
        <v>0</v>
      </c>
      <c r="W61" s="11">
        <f t="shared" si="15"/>
        <v>0</v>
      </c>
      <c r="X61" s="11">
        <f t="shared" si="15"/>
        <v>0</v>
      </c>
      <c r="Y61" s="11">
        <f t="shared" si="15"/>
        <v>0</v>
      </c>
      <c r="Z61" s="11">
        <f t="shared" si="15"/>
        <v>0</v>
      </c>
      <c r="AA61" s="11">
        <f t="shared" si="15"/>
        <v>0</v>
      </c>
      <c r="AB61" s="11">
        <f t="shared" si="15"/>
        <v>0</v>
      </c>
      <c r="AC61" s="11">
        <f t="shared" si="15"/>
        <v>0</v>
      </c>
      <c r="AD61" s="11">
        <f t="shared" si="15"/>
        <v>0</v>
      </c>
      <c r="AE61" s="11">
        <f>AVERAGE(S61:AD61)</f>
        <v>0</v>
      </c>
    </row>
    <row r="62" spans="1:31" ht="16.3" thickBot="1" x14ac:dyDescent="0.5">
      <c r="A62" s="1">
        <f t="shared" si="8"/>
        <v>2015</v>
      </c>
      <c r="B62" s="36">
        <v>0</v>
      </c>
      <c r="C62" s="36">
        <v>3</v>
      </c>
      <c r="D62" s="36">
        <v>10</v>
      </c>
      <c r="E62" s="36">
        <v>4</v>
      </c>
      <c r="F62" s="36">
        <v>23</v>
      </c>
      <c r="G62" s="37">
        <v>14</v>
      </c>
      <c r="H62" s="36">
        <v>18</v>
      </c>
      <c r="I62" s="36">
        <v>19</v>
      </c>
      <c r="J62" s="36">
        <v>19</v>
      </c>
      <c r="K62" s="36">
        <v>8</v>
      </c>
      <c r="L62" s="36">
        <v>6</v>
      </c>
      <c r="M62" s="38">
        <v>3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36">
        <v>2</v>
      </c>
      <c r="C63" s="36">
        <v>1</v>
      </c>
      <c r="D63" s="36">
        <v>3</v>
      </c>
      <c r="E63" s="36">
        <v>6</v>
      </c>
      <c r="F63" s="36">
        <v>17</v>
      </c>
      <c r="G63" s="37">
        <v>21</v>
      </c>
      <c r="H63" s="36">
        <v>25</v>
      </c>
      <c r="I63" s="36">
        <v>21</v>
      </c>
      <c r="J63" s="36">
        <v>17</v>
      </c>
      <c r="K63" s="36">
        <v>8</v>
      </c>
      <c r="L63" s="36">
        <v>10</v>
      </c>
      <c r="M63" s="38">
        <v>1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36">
        <v>0</v>
      </c>
      <c r="C64" s="36">
        <v>0</v>
      </c>
      <c r="D64" s="36">
        <v>7</v>
      </c>
      <c r="E64" s="36">
        <v>6</v>
      </c>
      <c r="F64" s="36">
        <v>11</v>
      </c>
      <c r="G64" s="37">
        <v>16</v>
      </c>
      <c r="H64" s="36">
        <v>24</v>
      </c>
      <c r="I64" s="36">
        <v>18</v>
      </c>
      <c r="J64" s="36">
        <v>18</v>
      </c>
      <c r="K64" s="36">
        <v>7</v>
      </c>
      <c r="L64" s="36">
        <v>1</v>
      </c>
      <c r="M64" s="38">
        <v>0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36">
        <v>3</v>
      </c>
      <c r="C65" s="36">
        <v>1</v>
      </c>
      <c r="D65" s="36">
        <v>4</v>
      </c>
      <c r="E65" s="36">
        <v>11</v>
      </c>
      <c r="F65" s="36">
        <v>10</v>
      </c>
      <c r="G65" s="37">
        <v>19</v>
      </c>
      <c r="H65" s="36">
        <v>18</v>
      </c>
      <c r="I65" s="36">
        <v>26</v>
      </c>
      <c r="J65" s="36">
        <v>19</v>
      </c>
      <c r="K65" s="36">
        <v>15</v>
      </c>
      <c r="L65" s="36">
        <v>6</v>
      </c>
      <c r="M65" s="38">
        <v>2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36">
        <v>1</v>
      </c>
      <c r="C66" s="36">
        <v>3</v>
      </c>
      <c r="D66" s="36">
        <v>2</v>
      </c>
      <c r="E66" s="36">
        <v>5</v>
      </c>
      <c r="F66" s="36">
        <v>7</v>
      </c>
      <c r="G66" s="37">
        <v>14</v>
      </c>
      <c r="H66" s="36">
        <v>23</v>
      </c>
      <c r="I66" s="36">
        <v>15</v>
      </c>
      <c r="J66" s="36">
        <v>15</v>
      </c>
      <c r="K66" s="36">
        <v>15</v>
      </c>
      <c r="L66" s="36">
        <v>4</v>
      </c>
      <c r="M66" s="38">
        <v>0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6">
        <v>3</v>
      </c>
      <c r="C67" s="36">
        <v>1</v>
      </c>
      <c r="D67" s="36">
        <v>1</v>
      </c>
      <c r="E67" s="36">
        <v>6</v>
      </c>
      <c r="F67" s="36">
        <v>2</v>
      </c>
      <c r="G67" s="37">
        <v>0</v>
      </c>
      <c r="H67" s="36">
        <v>5</v>
      </c>
      <c r="I67" s="36">
        <v>6</v>
      </c>
      <c r="J67" s="36">
        <v>4</v>
      </c>
      <c r="K67" s="36">
        <v>0</v>
      </c>
      <c r="L67" s="36">
        <v>1</v>
      </c>
      <c r="M67" s="39">
        <v>0</v>
      </c>
      <c r="O67" s="10">
        <f>O5</f>
        <v>76680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150.6653846153846</v>
      </c>
      <c r="T67" s="15">
        <f t="shared" si="16"/>
        <v>159.86666666666665</v>
      </c>
      <c r="U67" s="15">
        <f t="shared" si="16"/>
        <v>179.32799999999995</v>
      </c>
      <c r="V67" s="15">
        <f t="shared" si="16"/>
        <v>159.16538461538462</v>
      </c>
      <c r="W67" s="15">
        <f t="shared" si="16"/>
        <v>142.8814814814815</v>
      </c>
      <c r="X67" s="15">
        <f t="shared" si="16"/>
        <v>135.94800000000001</v>
      </c>
      <c r="Y67" s="15">
        <f t="shared" si="16"/>
        <v>173.96800000000002</v>
      </c>
      <c r="Z67" s="15">
        <f t="shared" si="16"/>
        <v>178.34782608695656</v>
      </c>
      <c r="AA67" s="15">
        <f t="shared" si="16"/>
        <v>105.99230769230768</v>
      </c>
      <c r="AB67" s="15">
        <f t="shared" si="16"/>
        <v>130.80799999999996</v>
      </c>
      <c r="AC67" s="15">
        <f t="shared" si="16"/>
        <v>136.648</v>
      </c>
      <c r="AD67" s="15">
        <f t="shared" si="16"/>
        <v>152.81199999999998</v>
      </c>
      <c r="AE67" s="15">
        <f>SUM(S67:AD67)</f>
        <v>1806.4310511581812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26</v>
      </c>
      <c r="T68" s="11">
        <f t="shared" si="17"/>
        <v>27</v>
      </c>
      <c r="U68" s="11">
        <f t="shared" si="17"/>
        <v>25</v>
      </c>
      <c r="V68" s="11">
        <f t="shared" si="17"/>
        <v>26</v>
      </c>
      <c r="W68" s="11">
        <f t="shared" si="17"/>
        <v>27</v>
      </c>
      <c r="X68" s="11">
        <f t="shared" si="17"/>
        <v>25</v>
      </c>
      <c r="Y68" s="11">
        <f t="shared" si="17"/>
        <v>25</v>
      </c>
      <c r="Z68" s="11">
        <f t="shared" si="17"/>
        <v>23</v>
      </c>
      <c r="AA68" s="11">
        <f t="shared" si="17"/>
        <v>26</v>
      </c>
      <c r="AB68" s="11">
        <f t="shared" si="17"/>
        <v>25</v>
      </c>
      <c r="AC68" s="11">
        <f t="shared" si="17"/>
        <v>25</v>
      </c>
      <c r="AD68" s="11">
        <f t="shared" si="17"/>
        <v>25</v>
      </c>
      <c r="AE68" s="11">
        <f>AVERAGE(S68:AD68)</f>
        <v>25.416666666666668</v>
      </c>
    </row>
    <row r="69" spans="1:31" ht="15" thickBot="1" x14ac:dyDescent="0.45">
      <c r="A69" s="1"/>
      <c r="B69" s="43" t="s">
        <v>60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6">
        <v>22.97176470588234</v>
      </c>
      <c r="C70" s="36">
        <v>23.524390243902442</v>
      </c>
      <c r="D70" s="36">
        <v>29.067741935483859</v>
      </c>
      <c r="E70" s="36">
        <v>28.210588235294125</v>
      </c>
      <c r="F70" s="36">
        <v>26.707608695652183</v>
      </c>
      <c r="G70" s="37">
        <v>23.024999999999995</v>
      </c>
      <c r="H70" s="36">
        <v>22.241428571428571</v>
      </c>
      <c r="I70" s="36">
        <v>23.47058823529412</v>
      </c>
      <c r="J70" s="36">
        <v>21.584210526315786</v>
      </c>
      <c r="K70" s="36">
        <v>20.577011494252858</v>
      </c>
      <c r="L70" s="36">
        <v>20.069318181818172</v>
      </c>
      <c r="M70" s="38">
        <v>19.935897435897434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6">
        <v>18.647619047619049</v>
      </c>
      <c r="C71" s="36">
        <v>21.060606060606062</v>
      </c>
      <c r="D71" s="36">
        <v>25.310294117647054</v>
      </c>
      <c r="E71" s="36">
        <v>23.863855421686758</v>
      </c>
      <c r="F71" s="36">
        <v>22.937313432835808</v>
      </c>
      <c r="G71" s="37">
        <v>24.896969696969702</v>
      </c>
      <c r="H71" s="36">
        <v>23.002564102564101</v>
      </c>
      <c r="I71" s="36"/>
      <c r="J71" s="36">
        <v>21.658441558441556</v>
      </c>
      <c r="K71" s="36">
        <v>20.993333333333322</v>
      </c>
      <c r="L71" s="36">
        <v>20.801694915254238</v>
      </c>
      <c r="M71" s="38">
        <v>20.727450980392149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6">
        <v>21.007246376811594</v>
      </c>
      <c r="C72" s="36">
        <v>23.406578947368423</v>
      </c>
      <c r="D72" s="36">
        <v>23.280303030303031</v>
      </c>
      <c r="E72" s="36">
        <v>25.866197183098603</v>
      </c>
      <c r="F72" s="36">
        <v>24.51323529411766</v>
      </c>
      <c r="G72" s="37">
        <v>24.633707865168557</v>
      </c>
      <c r="H72" s="36">
        <v>22.262025316455702</v>
      </c>
      <c r="I72" s="36">
        <v>23.745054945054946</v>
      </c>
      <c r="J72" s="36">
        <v>21.265753424657529</v>
      </c>
      <c r="K72" s="36">
        <v>22.250000000000004</v>
      </c>
      <c r="L72" s="36">
        <v>22.884931506849313</v>
      </c>
      <c r="M72" s="38">
        <v>21.232258064516127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6">
        <v>20.542647058823537</v>
      </c>
      <c r="C73" s="36">
        <v>23.161538461538463</v>
      </c>
      <c r="D73" s="36">
        <v>25.719178082191789</v>
      </c>
      <c r="E73" s="36">
        <v>25.308620689655179</v>
      </c>
      <c r="F73" s="36">
        <v>26.060294117647068</v>
      </c>
      <c r="G73" s="37">
        <v>23.555696202531649</v>
      </c>
      <c r="H73" s="36">
        <v>23.634848484848483</v>
      </c>
      <c r="I73" s="36">
        <v>22.954255319148945</v>
      </c>
      <c r="J73" s="36">
        <v>21.946913580246914</v>
      </c>
      <c r="K73" s="36">
        <v>23.171999999999993</v>
      </c>
      <c r="L73" s="36">
        <v>22.795714285714279</v>
      </c>
      <c r="M73" s="38">
        <v>22.204166666666676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6">
        <v>21.29</v>
      </c>
      <c r="C74" s="36">
        <v>22.112500000000015</v>
      </c>
      <c r="D74" s="36">
        <v>24.122891566265061</v>
      </c>
      <c r="E74" s="36">
        <v>26.283116883116893</v>
      </c>
      <c r="F74" s="36">
        <v>27.680851063829781</v>
      </c>
      <c r="G74" s="37">
        <v>25.474736842105251</v>
      </c>
      <c r="H74" s="36">
        <v>22.896907216494846</v>
      </c>
      <c r="I74" s="36">
        <v>22.876842105263165</v>
      </c>
      <c r="J74" s="36">
        <v>23.187500000000007</v>
      </c>
      <c r="K74" s="36">
        <v>22.323999999999998</v>
      </c>
      <c r="L74" s="36">
        <v>21.66914893617021</v>
      </c>
      <c r="M74" s="38">
        <v>21.241860465116282</v>
      </c>
      <c r="O74" s="10">
        <f>O5</f>
        <v>76680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775.57623448524168</v>
      </c>
      <c r="T74" s="15">
        <f t="shared" si="19"/>
        <v>775.40475150116322</v>
      </c>
      <c r="U74" s="15">
        <f t="shared" si="19"/>
        <v>774.14216608547167</v>
      </c>
      <c r="V74" s="15">
        <f t="shared" si="19"/>
        <v>774.77805272392322</v>
      </c>
      <c r="W74" s="15">
        <f t="shared" si="19"/>
        <v>775.13969017266072</v>
      </c>
      <c r="X74" s="15">
        <f t="shared" si="19"/>
        <v>774.81353085087892</v>
      </c>
      <c r="Y74" s="15">
        <f t="shared" si="19"/>
        <v>776.55127753127135</v>
      </c>
      <c r="Z74" s="15">
        <f t="shared" si="19"/>
        <v>775.65454523075414</v>
      </c>
      <c r="AA74" s="15">
        <f t="shared" si="19"/>
        <v>774.62126218345418</v>
      </c>
      <c r="AB74" s="15">
        <f t="shared" si="19"/>
        <v>775.78637644493551</v>
      </c>
      <c r="AC74" s="15">
        <f t="shared" si="19"/>
        <v>775.91695716717231</v>
      </c>
      <c r="AD74" s="15">
        <f t="shared" si="19"/>
        <v>775.85721298062515</v>
      </c>
      <c r="AE74" s="15">
        <f>AVERAGE(S74:AD74)</f>
        <v>775.35350477979603</v>
      </c>
    </row>
    <row r="75" spans="1:31" ht="16.3" thickBot="1" x14ac:dyDescent="0.5">
      <c r="A75" s="1">
        <f t="shared" si="18"/>
        <v>1996</v>
      </c>
      <c r="B75" s="36">
        <v>21.789583333333326</v>
      </c>
      <c r="C75" s="36">
        <v>23.56851851851852</v>
      </c>
      <c r="D75" s="36">
        <v>24.494827586206885</v>
      </c>
      <c r="E75" s="36">
        <v>25.550925925925934</v>
      </c>
      <c r="F75" s="36">
        <v>27.294495412844039</v>
      </c>
      <c r="G75" s="37">
        <v>24.495049504950508</v>
      </c>
      <c r="H75" s="36">
        <v>24.20619469026548</v>
      </c>
      <c r="I75" s="36">
        <v>22.781981981981978</v>
      </c>
      <c r="J75" s="36">
        <v>24.2509433962264</v>
      </c>
      <c r="K75" s="36">
        <v>22.632743362831846</v>
      </c>
      <c r="L75" s="36">
        <v>21.37033898305085</v>
      </c>
      <c r="M75" s="38">
        <v>20.945833333333333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29</v>
      </c>
      <c r="Y75" s="11">
        <f t="shared" si="20"/>
        <v>29</v>
      </c>
      <c r="Z75" s="11">
        <f t="shared" si="20"/>
        <v>29</v>
      </c>
      <c r="AA75" s="11">
        <f t="shared" si="20"/>
        <v>30</v>
      </c>
      <c r="AB75" s="11">
        <f t="shared" si="20"/>
        <v>30</v>
      </c>
      <c r="AC75" s="11">
        <f t="shared" si="20"/>
        <v>30</v>
      </c>
      <c r="AD75" s="11">
        <f t="shared" si="20"/>
        <v>30</v>
      </c>
      <c r="AE75" s="11">
        <f>AVERAGE(S75:AD75)</f>
        <v>29.75</v>
      </c>
    </row>
    <row r="76" spans="1:31" ht="15" thickBot="1" x14ac:dyDescent="0.45">
      <c r="A76" s="1">
        <f t="shared" si="18"/>
        <v>1997</v>
      </c>
      <c r="B76" s="36">
        <v>20.479439252336459</v>
      </c>
      <c r="C76" s="36">
        <v>23.339999999999993</v>
      </c>
      <c r="D76" s="36">
        <v>23.899074074074065</v>
      </c>
      <c r="E76" s="36">
        <v>24.439814814814824</v>
      </c>
      <c r="F76" s="36">
        <v>24.347967479674804</v>
      </c>
      <c r="G76" s="37">
        <v>25.680373831775707</v>
      </c>
      <c r="H76" s="36">
        <v>24.27310924369748</v>
      </c>
      <c r="I76" s="36">
        <v>24.597058823529427</v>
      </c>
      <c r="J76" s="36">
        <v>23.395726495726507</v>
      </c>
      <c r="K76" s="36">
        <v>22.877310924369748</v>
      </c>
      <c r="L76" s="36">
        <v>22.394392523364466</v>
      </c>
      <c r="M76" s="38">
        <v>22.098924731182795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6">
        <v>21.142999999999994</v>
      </c>
      <c r="C77" s="36">
        <v>23.430392156862755</v>
      </c>
      <c r="D77" s="36">
        <v>25.85566037735849</v>
      </c>
      <c r="E77" s="36">
        <v>28.905555555555544</v>
      </c>
      <c r="F77" s="36">
        <v>29.952727272727262</v>
      </c>
      <c r="G77" s="37">
        <v>27.800925925925934</v>
      </c>
      <c r="H77" s="36">
        <v>24.833802816901414</v>
      </c>
      <c r="I77" s="36">
        <v>23.397826086956531</v>
      </c>
      <c r="J77" s="36">
        <v>22.717171717171702</v>
      </c>
      <c r="K77" s="36">
        <v>21.07096774193548</v>
      </c>
      <c r="L77" s="36">
        <v>22.63146067415731</v>
      </c>
      <c r="M77" s="38">
        <v>20.532911392405065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6">
        <v>21.016346153846147</v>
      </c>
      <c r="C78" s="36">
        <v>22.352525252525243</v>
      </c>
      <c r="D78" s="36">
        <v>24.743181818181814</v>
      </c>
      <c r="E78" s="36">
        <v>27.066233766233758</v>
      </c>
      <c r="F78" s="36">
        <v>26.61627906976744</v>
      </c>
      <c r="G78" s="37">
        <v>25.649411764705874</v>
      </c>
      <c r="H78" s="36">
        <v>22.561538461538461</v>
      </c>
      <c r="I78" s="36">
        <v>23.285542168674709</v>
      </c>
      <c r="J78" s="36">
        <v>21.507692307692302</v>
      </c>
      <c r="K78" s="36">
        <v>19.226744186046531</v>
      </c>
      <c r="L78" s="36">
        <v>19.507246376811594</v>
      </c>
      <c r="M78" s="38">
        <v>18.457352941176477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6">
        <v>20.077941176470585</v>
      </c>
      <c r="C79" s="36">
        <v>22.507462686567163</v>
      </c>
      <c r="D79" s="36">
        <v>24.546835443037974</v>
      </c>
      <c r="E79" s="36">
        <v>25.922222222222231</v>
      </c>
      <c r="F79" s="36">
        <v>24.966666666666672</v>
      </c>
      <c r="G79" s="37">
        <v>22.553012048192773</v>
      </c>
      <c r="H79" s="36">
        <v>23.277777777777786</v>
      </c>
      <c r="I79" s="36">
        <v>22.167073170731708</v>
      </c>
      <c r="J79" s="36">
        <v>22.876190476190477</v>
      </c>
      <c r="K79" s="36">
        <v>22.484883720930245</v>
      </c>
      <c r="L79" s="36">
        <v>23.021428571428572</v>
      </c>
      <c r="M79" s="38">
        <v>19.449206349206346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6">
        <v>20.491176470588243</v>
      </c>
      <c r="C80" s="36">
        <v>22.296774193548391</v>
      </c>
      <c r="D80" s="36">
        <v>24.204545454545446</v>
      </c>
      <c r="E80" s="36">
        <v>24.657500000000002</v>
      </c>
      <c r="F80" s="36">
        <v>24.327941176470592</v>
      </c>
      <c r="G80" s="37">
        <v>23.886585365853673</v>
      </c>
      <c r="H80" s="36">
        <v>22.972881355932213</v>
      </c>
      <c r="I80" s="36">
        <v>22.835483870967742</v>
      </c>
      <c r="J80" s="36">
        <v>21.966666666666669</v>
      </c>
      <c r="K80" s="36">
        <v>21.063157894736843</v>
      </c>
      <c r="L80" s="36">
        <v>19.367647058823533</v>
      </c>
      <c r="M80" s="38">
        <v>18.304545454545455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6">
        <v>20.477777777777774</v>
      </c>
      <c r="C81" s="36">
        <v>20.497435897435899</v>
      </c>
      <c r="D81" s="36">
        <v>24.376190476190473</v>
      </c>
      <c r="E81" s="36">
        <v>25.379069767441866</v>
      </c>
      <c r="F81" s="36">
        <v>25.713207547169809</v>
      </c>
      <c r="G81" s="37">
        <v>25.166666666666668</v>
      </c>
      <c r="H81" s="36">
        <v>22.605555555555558</v>
      </c>
      <c r="I81" s="36">
        <v>23.23157894736843</v>
      </c>
      <c r="J81" s="36">
        <v>22.544680851063834</v>
      </c>
      <c r="K81" s="36">
        <v>22.959574468085119</v>
      </c>
      <c r="L81" s="36">
        <v>20.081395348837205</v>
      </c>
      <c r="M81" s="38">
        <v>20.962499999999999</v>
      </c>
      <c r="O81" s="21">
        <f>O5</f>
        <v>76680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0</v>
      </c>
      <c r="X81" s="23">
        <f t="shared" si="21"/>
        <v>0</v>
      </c>
      <c r="Y81" s="23">
        <f t="shared" si="21"/>
        <v>23.799999999999997</v>
      </c>
      <c r="Z81" s="23">
        <f t="shared" si="21"/>
        <v>40.199999999999996</v>
      </c>
      <c r="AA81" s="23">
        <f t="shared" si="21"/>
        <v>6.2</v>
      </c>
      <c r="AB81" s="23">
        <f t="shared" si="21"/>
        <v>0</v>
      </c>
      <c r="AC81" s="23">
        <f t="shared" si="21"/>
        <v>0</v>
      </c>
      <c r="AD81" s="23">
        <f t="shared" si="21"/>
        <v>0</v>
      </c>
      <c r="AE81" s="23">
        <f>SUM(S81:AD81)</f>
        <v>70.199999999999989</v>
      </c>
    </row>
    <row r="82" spans="1:31" ht="16.3" thickBot="1" x14ac:dyDescent="0.5">
      <c r="A82" s="1">
        <f t="shared" si="18"/>
        <v>2003</v>
      </c>
      <c r="B82" s="36">
        <v>17.900000000000006</v>
      </c>
      <c r="C82" s="36">
        <v>23.964285714285708</v>
      </c>
      <c r="D82" s="36">
        <v>25.709523809523812</v>
      </c>
      <c r="E82" s="36">
        <v>24.873684210526314</v>
      </c>
      <c r="F82" s="36">
        <v>27.221999999999998</v>
      </c>
      <c r="G82" s="37">
        <v>23.478947368421046</v>
      </c>
      <c r="H82" s="36">
        <v>23.11363636363636</v>
      </c>
      <c r="I82" s="36">
        <v>22.949999999999996</v>
      </c>
      <c r="J82" s="36">
        <v>23.16935483870968</v>
      </c>
      <c r="K82" s="36">
        <v>22.096825396825398</v>
      </c>
      <c r="L82" s="36">
        <v>22.31428571428571</v>
      </c>
      <c r="M82" s="38">
        <v>18.668421052631579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0</v>
      </c>
      <c r="T82" s="26">
        <f t="shared" si="22"/>
        <v>0</v>
      </c>
      <c r="U82" s="26">
        <f t="shared" si="22"/>
        <v>6.0000000000000053E-2</v>
      </c>
      <c r="V82" s="26">
        <f t="shared" si="22"/>
        <v>2.8600000000000008</v>
      </c>
      <c r="W82" s="26">
        <f t="shared" si="22"/>
        <v>9.02</v>
      </c>
      <c r="X82" s="26">
        <f t="shared" si="22"/>
        <v>53.86</v>
      </c>
      <c r="Y82" s="26">
        <f t="shared" si="22"/>
        <v>67.500000000000014</v>
      </c>
      <c r="Z82" s="26">
        <f t="shared" si="22"/>
        <v>83.61999999999999</v>
      </c>
      <c r="AA82" s="26">
        <f t="shared" si="22"/>
        <v>77.84</v>
      </c>
      <c r="AB82" s="26">
        <f t="shared" si="22"/>
        <v>18.940000000000001</v>
      </c>
      <c r="AC82" s="26">
        <f t="shared" si="22"/>
        <v>0.72000000000000008</v>
      </c>
      <c r="AD82" s="26">
        <f t="shared" si="22"/>
        <v>0</v>
      </c>
      <c r="AE82" s="23">
        <f t="shared" ref="AE82:AE86" si="23">SUM(S82:AD82)</f>
        <v>314.42</v>
      </c>
    </row>
    <row r="83" spans="1:31" ht="16.3" thickBot="1" x14ac:dyDescent="0.5">
      <c r="A83" s="1">
        <f t="shared" si="18"/>
        <v>2004</v>
      </c>
      <c r="B83" s="36">
        <v>19.041379310344826</v>
      </c>
      <c r="C83" s="36">
        <v>21.513157894736839</v>
      </c>
      <c r="D83" s="36">
        <v>22.92830188679245</v>
      </c>
      <c r="E83" s="36">
        <v>24.708928571428576</v>
      </c>
      <c r="F83" s="36">
        <v>25.209836065573764</v>
      </c>
      <c r="G83" s="37">
        <v>23.204545454545446</v>
      </c>
      <c r="H83" s="36">
        <v>22.857142857142865</v>
      </c>
      <c r="I83" s="36">
        <v>23.741935483870968</v>
      </c>
      <c r="J83" s="36">
        <v>22.347368421052636</v>
      </c>
      <c r="K83" s="36">
        <v>22.906349206349216</v>
      </c>
      <c r="L83" s="36">
        <v>22.259615384615383</v>
      </c>
      <c r="M83" s="38">
        <v>19.396969696969702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2.0000000000000108E-2</v>
      </c>
      <c r="T83" s="26">
        <f t="shared" si="24"/>
        <v>0.14000000000000021</v>
      </c>
      <c r="U83" s="26">
        <f t="shared" si="24"/>
        <v>2.3400000000000012</v>
      </c>
      <c r="V83" s="26">
        <f t="shared" si="24"/>
        <v>9.5400000000000027</v>
      </c>
      <c r="W83" s="26">
        <f t="shared" si="24"/>
        <v>23.080000000000002</v>
      </c>
      <c r="X83" s="26">
        <f t="shared" si="24"/>
        <v>80.84</v>
      </c>
      <c r="Y83" s="26">
        <f t="shared" si="24"/>
        <v>108.18</v>
      </c>
      <c r="Z83" s="26">
        <f t="shared" si="24"/>
        <v>105.5</v>
      </c>
      <c r="AA83" s="26">
        <f t="shared" si="24"/>
        <v>86.66</v>
      </c>
      <c r="AB83" s="26">
        <f t="shared" si="24"/>
        <v>38.059999999999995</v>
      </c>
      <c r="AC83" s="26">
        <f t="shared" si="24"/>
        <v>4.58</v>
      </c>
      <c r="AD83" s="26">
        <f t="shared" si="24"/>
        <v>0</v>
      </c>
      <c r="AE83" s="23">
        <f t="shared" si="23"/>
        <v>458.93999999999994</v>
      </c>
    </row>
    <row r="84" spans="1:31" ht="16.3" thickBot="1" x14ac:dyDescent="0.5">
      <c r="A84" s="1">
        <f t="shared" si="18"/>
        <v>2005</v>
      </c>
      <c r="B84" s="36">
        <v>18.567567567567572</v>
      </c>
      <c r="C84" s="36">
        <v>22.325925925925915</v>
      </c>
      <c r="D84" s="36">
        <v>24.080000000000002</v>
      </c>
      <c r="E84" s="36">
        <v>27.658620689655173</v>
      </c>
      <c r="F84" s="36">
        <v>26.388333333333332</v>
      </c>
      <c r="G84" s="37">
        <v>25.412000000000003</v>
      </c>
      <c r="H84" s="36">
        <v>23.979381443298955</v>
      </c>
      <c r="I84" s="36">
        <v>23.827884615384612</v>
      </c>
      <c r="J84" s="36">
        <v>23.546666666666678</v>
      </c>
      <c r="K84" s="36">
        <v>22.40106382978724</v>
      </c>
      <c r="L84" s="36">
        <v>21.648684210526323</v>
      </c>
      <c r="M84" s="38">
        <v>21.568115942028989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1.8800000000000003</v>
      </c>
      <c r="T84" s="26">
        <f t="shared" si="25"/>
        <v>1.8000000000000007</v>
      </c>
      <c r="U84" s="26">
        <f t="shared" si="25"/>
        <v>7.78</v>
      </c>
      <c r="V84" s="26">
        <f t="shared" si="25"/>
        <v>15.48</v>
      </c>
      <c r="W84" s="26">
        <f t="shared" si="25"/>
        <v>41.739999999999995</v>
      </c>
      <c r="X84" s="26">
        <f t="shared" si="25"/>
        <v>120.62</v>
      </c>
      <c r="Y84" s="26">
        <f t="shared" si="25"/>
        <v>154.58000000000001</v>
      </c>
      <c r="Z84" s="26">
        <f t="shared" si="25"/>
        <v>133.24</v>
      </c>
      <c r="AA84" s="26">
        <f t="shared" si="25"/>
        <v>108.58000000000001</v>
      </c>
      <c r="AB84" s="26">
        <f t="shared" si="25"/>
        <v>67.64</v>
      </c>
      <c r="AC84" s="26">
        <f t="shared" si="25"/>
        <v>10.88</v>
      </c>
      <c r="AD84" s="26">
        <f t="shared" si="25"/>
        <v>0</v>
      </c>
      <c r="AE84" s="23">
        <f t="shared" si="23"/>
        <v>664.22</v>
      </c>
    </row>
    <row r="85" spans="1:31" ht="16.3" thickBot="1" x14ac:dyDescent="0.5">
      <c r="A85" s="1">
        <f t="shared" si="18"/>
        <v>2006</v>
      </c>
      <c r="B85" s="36">
        <v>21.059493670886077</v>
      </c>
      <c r="C85" s="36">
        <v>23.755294117647061</v>
      </c>
      <c r="D85" s="36">
        <v>25.638157894736835</v>
      </c>
      <c r="E85" s="36">
        <v>27.701587301587306</v>
      </c>
      <c r="F85" s="36">
        <v>25.3</v>
      </c>
      <c r="G85" s="37">
        <v>24.317500000000006</v>
      </c>
      <c r="H85" s="36">
        <v>23.640740740740746</v>
      </c>
      <c r="I85" s="36">
        <v>23.719736842105259</v>
      </c>
      <c r="J85" s="36">
        <v>23.151315789473689</v>
      </c>
      <c r="K85" s="36">
        <v>23.71710526315789</v>
      </c>
      <c r="L85" s="36">
        <v>21.005000000000006</v>
      </c>
      <c r="M85" s="38">
        <v>20.522727272727273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8.6600000000000072</v>
      </c>
      <c r="T85" s="26">
        <f t="shared" si="26"/>
        <v>5.2400000000000011</v>
      </c>
      <c r="U85" s="26">
        <f t="shared" si="26"/>
        <v>13.960000000000004</v>
      </c>
      <c r="V85" s="26">
        <f t="shared" si="26"/>
        <v>28.88000000000001</v>
      </c>
      <c r="W85" s="26">
        <f t="shared" si="26"/>
        <v>80.2</v>
      </c>
      <c r="X85" s="26">
        <f t="shared" si="26"/>
        <v>147.06000000000003</v>
      </c>
      <c r="Y85" s="26">
        <f t="shared" si="26"/>
        <v>197.02</v>
      </c>
      <c r="Z85" s="26">
        <f t="shared" si="26"/>
        <v>175.08</v>
      </c>
      <c r="AA85" s="26">
        <f t="shared" si="26"/>
        <v>176.04000000000002</v>
      </c>
      <c r="AB85" s="26">
        <f t="shared" si="26"/>
        <v>88.080000000000013</v>
      </c>
      <c r="AC85" s="26">
        <f t="shared" si="26"/>
        <v>25.300000000000026</v>
      </c>
      <c r="AD85" s="26">
        <f t="shared" si="26"/>
        <v>2.2000000000000042</v>
      </c>
      <c r="AE85" s="23">
        <f t="shared" si="23"/>
        <v>947.72000000000025</v>
      </c>
    </row>
    <row r="86" spans="1:31" ht="15.9" x14ac:dyDescent="0.45">
      <c r="A86" s="1">
        <f t="shared" si="18"/>
        <v>2007</v>
      </c>
      <c r="B86" s="36">
        <v>21.122058823529407</v>
      </c>
      <c r="C86" s="36">
        <v>23.036538461538466</v>
      </c>
      <c r="D86" s="36">
        <v>24.94406779661017</v>
      </c>
      <c r="E86" s="36">
        <v>25.580000000000013</v>
      </c>
      <c r="F86" s="36">
        <v>25.987234042553197</v>
      </c>
      <c r="G86" s="37">
        <v>25.728260869565222</v>
      </c>
      <c r="H86" s="36">
        <v>24.290625000000009</v>
      </c>
      <c r="I86" s="36">
        <v>23.536263736263724</v>
      </c>
      <c r="J86" s="36">
        <v>22.678125000000009</v>
      </c>
      <c r="K86" s="36">
        <v>21.385135135135137</v>
      </c>
      <c r="L86" s="36">
        <v>22.013750000000009</v>
      </c>
      <c r="M86" s="38">
        <v>22.083333333333329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25</v>
      </c>
      <c r="T86" s="26">
        <f t="shared" si="27"/>
        <v>45.900000000000006</v>
      </c>
      <c r="U86" s="26">
        <f t="shared" si="27"/>
        <v>63.4</v>
      </c>
      <c r="V86" s="26">
        <f t="shared" si="27"/>
        <v>53.500000000000007</v>
      </c>
      <c r="W86" s="26">
        <f t="shared" si="27"/>
        <v>175.90000000000003</v>
      </c>
      <c r="X86" s="26">
        <f t="shared" si="27"/>
        <v>271.70000000000005</v>
      </c>
      <c r="Y86" s="26">
        <f t="shared" si="27"/>
        <v>332.4</v>
      </c>
      <c r="Z86" s="26">
        <f t="shared" si="27"/>
        <v>287.2000000000001</v>
      </c>
      <c r="AA86" s="26">
        <f t="shared" si="27"/>
        <v>344.40000000000009</v>
      </c>
      <c r="AB86" s="26">
        <f t="shared" si="27"/>
        <v>211.30000000000004</v>
      </c>
      <c r="AC86" s="26">
        <f t="shared" si="27"/>
        <v>62.499999999999993</v>
      </c>
      <c r="AD86" s="26">
        <f t="shared" si="27"/>
        <v>27.5</v>
      </c>
      <c r="AE86" s="23">
        <f t="shared" si="23"/>
        <v>1900.7000000000003</v>
      </c>
    </row>
    <row r="87" spans="1:31" ht="15.9" x14ac:dyDescent="0.45">
      <c r="A87" s="1">
        <f t="shared" si="18"/>
        <v>2008</v>
      </c>
      <c r="B87" s="36">
        <v>22.297058823529408</v>
      </c>
      <c r="C87" s="36">
        <v>24.184999999999999</v>
      </c>
      <c r="D87" s="36">
        <v>24.508641975308635</v>
      </c>
      <c r="E87" s="36">
        <v>27.469047619047625</v>
      </c>
      <c r="F87" s="36">
        <v>25.627272727272729</v>
      </c>
      <c r="G87" s="37"/>
      <c r="H87" s="36"/>
      <c r="I87" s="36"/>
      <c r="J87" s="36">
        <v>22.892537313432843</v>
      </c>
      <c r="K87" s="36">
        <v>22.777941176470581</v>
      </c>
      <c r="L87" s="36">
        <v>22.5527027027027</v>
      </c>
      <c r="M87" s="38">
        <v>23.257142857142853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29</v>
      </c>
      <c r="T87" s="27">
        <f t="shared" si="28"/>
        <v>29</v>
      </c>
      <c r="U87" s="27">
        <f t="shared" si="28"/>
        <v>29</v>
      </c>
      <c r="V87" s="27">
        <f t="shared" si="28"/>
        <v>29</v>
      </c>
      <c r="W87" s="27">
        <f t="shared" si="28"/>
        <v>29</v>
      </c>
      <c r="X87" s="27">
        <f t="shared" si="28"/>
        <v>29</v>
      </c>
      <c r="Y87" s="27">
        <f t="shared" si="28"/>
        <v>29</v>
      </c>
      <c r="Z87" s="27">
        <f t="shared" si="28"/>
        <v>27</v>
      </c>
      <c r="AA87" s="27">
        <f t="shared" si="28"/>
        <v>29</v>
      </c>
      <c r="AB87" s="27">
        <f t="shared" si="28"/>
        <v>29</v>
      </c>
      <c r="AC87" s="27">
        <f t="shared" si="28"/>
        <v>29</v>
      </c>
      <c r="AD87" s="27">
        <f t="shared" si="28"/>
        <v>30</v>
      </c>
      <c r="AE87" s="27">
        <f>AVERAGE(S87:AD87)</f>
        <v>28.916666666666668</v>
      </c>
    </row>
    <row r="88" spans="1:31" ht="15" thickBot="1" x14ac:dyDescent="0.45">
      <c r="A88" s="1">
        <f t="shared" si="18"/>
        <v>2009</v>
      </c>
      <c r="B88" s="36">
        <v>21.67727272727274</v>
      </c>
      <c r="C88" s="36">
        <v>24.115254237288141</v>
      </c>
      <c r="D88" s="36">
        <v>26.171052631578934</v>
      </c>
      <c r="E88" s="36">
        <v>28.282539682539689</v>
      </c>
      <c r="F88" s="36">
        <v>27.636111111111113</v>
      </c>
      <c r="G88" s="37">
        <v>25.862921348314615</v>
      </c>
      <c r="H88" s="36">
        <v>25.617977528089867</v>
      </c>
      <c r="I88" s="36">
        <v>25.380208333333332</v>
      </c>
      <c r="J88" s="36">
        <v>23.318888888888885</v>
      </c>
      <c r="K88" s="36">
        <v>24.536458333333346</v>
      </c>
      <c r="L88" s="36">
        <v>20.912195121951225</v>
      </c>
      <c r="M88" s="38">
        <v>21.831250000000001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6">
        <v>19.898947368421048</v>
      </c>
      <c r="C89" s="36">
        <v>20.531168831168827</v>
      </c>
      <c r="D89" s="36">
        <v>25.673999999999992</v>
      </c>
      <c r="E89" s="36">
        <v>26.528571428571428</v>
      </c>
      <c r="F89" s="36">
        <v>28.358653846153839</v>
      </c>
      <c r="G89" s="37">
        <v>26.815238095238104</v>
      </c>
      <c r="H89" s="36">
        <v>23.086915887850477</v>
      </c>
      <c r="I89" s="36">
        <v>23.542156862745092</v>
      </c>
      <c r="J89" s="36">
        <v>22.932653061224492</v>
      </c>
      <c r="K89" s="36">
        <v>23.366990291262134</v>
      </c>
      <c r="L89" s="36">
        <v>22.029411764705873</v>
      </c>
      <c r="M89" s="38">
        <v>21.028571428571436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6">
        <v>22.177777777777791</v>
      </c>
      <c r="C90" s="36">
        <v>24.06</v>
      </c>
      <c r="D90" s="36">
        <v>25.510999999999999</v>
      </c>
      <c r="E90" s="36">
        <v>27.975000000000026</v>
      </c>
      <c r="F90" s="36">
        <v>28.832692307692305</v>
      </c>
      <c r="G90" s="37">
        <v>25.498058252427178</v>
      </c>
      <c r="H90" s="36">
        <v>23.25740740740742</v>
      </c>
      <c r="I90" s="36">
        <v>25.075247524752466</v>
      </c>
      <c r="J90" s="36">
        <v>23.779591836734685</v>
      </c>
      <c r="K90" s="36">
        <v>22.792380952380977</v>
      </c>
      <c r="L90" s="36">
        <v>22.437373737373743</v>
      </c>
      <c r="M90" s="38">
        <v>22.76276595744682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6">
        <v>21.028421052631586</v>
      </c>
      <c r="C91" s="36">
        <v>21.237500000000004</v>
      </c>
      <c r="D91" s="36">
        <v>25.36701030927836</v>
      </c>
      <c r="E91" s="36">
        <v>25.401149425287361</v>
      </c>
      <c r="F91" s="36">
        <v>26.953000000000007</v>
      </c>
      <c r="G91" s="37">
        <v>25.156000000000013</v>
      </c>
      <c r="H91" s="36">
        <v>23.039215686274506</v>
      </c>
      <c r="I91" s="36">
        <v>22.926470588235276</v>
      </c>
      <c r="J91" s="36">
        <v>23.875789473684218</v>
      </c>
      <c r="K91" s="36">
        <v>24.275238095238102</v>
      </c>
      <c r="L91" s="36">
        <v>20.893877551020399</v>
      </c>
      <c r="M91" s="38">
        <v>22.690000000000012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6">
        <v>21.361904761904761</v>
      </c>
      <c r="C92" s="36">
        <v>25.889772727272728</v>
      </c>
      <c r="D92" s="36">
        <v>24.166326530612228</v>
      </c>
      <c r="E92" s="36">
        <v>27.898130841121489</v>
      </c>
      <c r="F92" s="36">
        <v>26.836697247706443</v>
      </c>
      <c r="G92" s="37">
        <v>24.838181818181798</v>
      </c>
      <c r="H92" s="36">
        <v>24.243859649122797</v>
      </c>
      <c r="I92" s="36">
        <v>23.587826086956529</v>
      </c>
      <c r="J92" s="36">
        <v>22.316216216216208</v>
      </c>
      <c r="K92" s="36">
        <v>23.182608695652167</v>
      </c>
      <c r="L92" s="36">
        <v>21.232743362831847</v>
      </c>
      <c r="M92" s="38">
        <v>22.136111111111109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6">
        <v>20.287500000000005</v>
      </c>
      <c r="C93" s="36">
        <v>24.970476190476191</v>
      </c>
      <c r="D93" s="36">
        <v>26.622018348623843</v>
      </c>
      <c r="E93" s="36">
        <v>27.250458715596341</v>
      </c>
      <c r="F93" s="36">
        <v>25.016814159292029</v>
      </c>
      <c r="G93" s="37">
        <v>24.32612612612612</v>
      </c>
      <c r="H93" s="36">
        <v>23.38000000000001</v>
      </c>
      <c r="I93" s="36">
        <v>24.597368421052636</v>
      </c>
      <c r="J93" s="36">
        <v>23.943396226415089</v>
      </c>
      <c r="K93" s="36">
        <v>22.86434782608697</v>
      </c>
      <c r="L93" s="36">
        <v>22.966037735849063</v>
      </c>
      <c r="M93" s="38">
        <v>21.432673267326734</v>
      </c>
      <c r="O93" s="10">
        <f>O5</f>
        <v>76680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34.4</v>
      </c>
      <c r="T93" s="15">
        <f t="shared" si="29"/>
        <v>30.7</v>
      </c>
      <c r="U93" s="15">
        <f t="shared" si="29"/>
        <v>33.299999999999997</v>
      </c>
      <c r="V93" s="15">
        <f t="shared" si="29"/>
        <v>36.4</v>
      </c>
      <c r="W93" s="15">
        <f t="shared" si="29"/>
        <v>36</v>
      </c>
      <c r="X93" s="15">
        <f t="shared" si="29"/>
        <v>32.6</v>
      </c>
      <c r="Y93" s="15">
        <f t="shared" si="29"/>
        <v>32.5</v>
      </c>
      <c r="Z93" s="15">
        <f t="shared" si="29"/>
        <v>44.4</v>
      </c>
      <c r="AA93" s="15">
        <f t="shared" si="29"/>
        <v>29</v>
      </c>
      <c r="AB93" s="15">
        <f t="shared" si="29"/>
        <v>29.2</v>
      </c>
      <c r="AC93" s="15">
        <f t="shared" si="29"/>
        <v>32.6</v>
      </c>
      <c r="AD93" s="15">
        <f t="shared" si="29"/>
        <v>28.1</v>
      </c>
      <c r="AE93" s="15">
        <f>MAX(S93:AD93)</f>
        <v>44.4</v>
      </c>
    </row>
    <row r="94" spans="1:31" ht="16.3" thickBot="1" x14ac:dyDescent="0.5">
      <c r="A94" s="1">
        <f t="shared" si="18"/>
        <v>2015</v>
      </c>
      <c r="B94" s="36">
        <v>21.22699999999999</v>
      </c>
      <c r="C94" s="36">
        <v>23.006185567010313</v>
      </c>
      <c r="D94" s="36">
        <v>23.699082568807317</v>
      </c>
      <c r="E94" s="36">
        <v>27.163440860215044</v>
      </c>
      <c r="F94" s="36">
        <v>25.712037037037035</v>
      </c>
      <c r="G94" s="37">
        <v>24.81037735849057</v>
      </c>
      <c r="H94" s="36">
        <v>24.672727272727261</v>
      </c>
      <c r="I94" s="36">
        <v>25.130630630630634</v>
      </c>
      <c r="J94" s="36">
        <v>23.8330357142857</v>
      </c>
      <c r="K94" s="36">
        <v>22.986956521739106</v>
      </c>
      <c r="L94" s="36">
        <v>23.242056074766335</v>
      </c>
      <c r="M94" s="38">
        <v>22.749038461538454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29</v>
      </c>
      <c r="Y94" s="11">
        <f t="shared" si="30"/>
        <v>29</v>
      </c>
      <c r="Z94" s="11">
        <f t="shared" si="30"/>
        <v>28</v>
      </c>
      <c r="AA94" s="11">
        <f t="shared" si="30"/>
        <v>30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29.666666666666668</v>
      </c>
    </row>
    <row r="95" spans="1:31" ht="15" thickBot="1" x14ac:dyDescent="0.45">
      <c r="A95" s="1">
        <f t="shared" si="18"/>
        <v>2016</v>
      </c>
      <c r="B95" s="36">
        <v>20.165094339622652</v>
      </c>
      <c r="C95" s="36">
        <v>22.96272727272726</v>
      </c>
      <c r="D95" s="36">
        <v>23.674999999999997</v>
      </c>
      <c r="E95" s="36">
        <v>28.015533980582529</v>
      </c>
      <c r="F95" s="36">
        <v>28.455140186915891</v>
      </c>
      <c r="G95" s="37">
        <v>24.653982300884969</v>
      </c>
      <c r="H95" s="36">
        <v>24.453781512605051</v>
      </c>
      <c r="I95" s="36">
        <v>24.494594594594577</v>
      </c>
      <c r="J95" s="36">
        <v>23.770434782608692</v>
      </c>
      <c r="K95" s="36">
        <v>22.793965517241389</v>
      </c>
      <c r="L95" s="36">
        <v>20.390265486725664</v>
      </c>
      <c r="M95" s="38">
        <v>23.030973451327416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6">
        <v>23.122123893805313</v>
      </c>
      <c r="C96" s="36">
        <v>23.796078431372557</v>
      </c>
      <c r="D96" s="36">
        <v>24.266956521739125</v>
      </c>
      <c r="E96" s="36">
        <v>26.044954128440367</v>
      </c>
      <c r="F96" s="36">
        <v>28.407692307692294</v>
      </c>
      <c r="G96" s="37">
        <v>26.228070175438585</v>
      </c>
      <c r="H96" s="36">
        <v>24.155833333333344</v>
      </c>
      <c r="I96" s="36">
        <v>24.828813559322029</v>
      </c>
      <c r="J96" s="36">
        <v>23.126605504587154</v>
      </c>
      <c r="K96" s="36">
        <v>22.639655172413804</v>
      </c>
      <c r="L96" s="36">
        <v>23.115740740740758</v>
      </c>
      <c r="M96" s="38">
        <v>21.670796460177002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6">
        <v>20.122413793103444</v>
      </c>
      <c r="C97" s="36">
        <v>23.823809523809519</v>
      </c>
      <c r="D97" s="36">
        <v>26.856310679611664</v>
      </c>
      <c r="E97" s="36">
        <v>26.09417475728155</v>
      </c>
      <c r="F97" s="36">
        <v>26.506422018348605</v>
      </c>
      <c r="G97" s="37">
        <v>25.45</v>
      </c>
      <c r="H97" s="36">
        <v>25.274999999999995</v>
      </c>
      <c r="I97" s="36">
        <v>24.008928571428573</v>
      </c>
      <c r="J97" s="36">
        <v>24.875700934579442</v>
      </c>
      <c r="K97" s="36">
        <v>22.957000000000008</v>
      </c>
      <c r="L97" s="36">
        <v>22.439325842696629</v>
      </c>
      <c r="M97" s="38">
        <v>21.95999999999999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6">
        <v>21.802083333333332</v>
      </c>
      <c r="C98" s="36">
        <v>25.08061224489796</v>
      </c>
      <c r="D98" s="36">
        <v>26.687500000000004</v>
      </c>
      <c r="E98" s="36">
        <v>27.543820224719102</v>
      </c>
      <c r="F98" s="36">
        <v>28.803883495145612</v>
      </c>
      <c r="G98" s="37">
        <v>25.744680851063826</v>
      </c>
      <c r="H98" s="36">
        <v>24.505882352941168</v>
      </c>
      <c r="I98" s="36">
        <v>26.075757575757574</v>
      </c>
      <c r="J98" s="36">
        <v>24.73763440860214</v>
      </c>
      <c r="K98" s="36">
        <v>23.910416666666652</v>
      </c>
      <c r="L98" s="36">
        <v>23.83563218390805</v>
      </c>
      <c r="M98" s="38">
        <v>22.277272727272734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6">
        <v>21.784999999999997</v>
      </c>
      <c r="C99" s="36">
        <v>25.043010752688154</v>
      </c>
      <c r="D99" s="36">
        <v>27.184210526315784</v>
      </c>
      <c r="E99" s="36">
        <v>28.997058823529404</v>
      </c>
      <c r="F99" s="36">
        <v>26.534000000000002</v>
      </c>
      <c r="G99" s="37">
        <v>25.130000000000003</v>
      </c>
      <c r="H99" s="36">
        <v>25.221739130434788</v>
      </c>
      <c r="I99" s="36">
        <v>23.756249999999998</v>
      </c>
      <c r="J99" s="36">
        <v>21.917777777777786</v>
      </c>
      <c r="K99" s="36">
        <v>22.806976744186052</v>
      </c>
      <c r="L99" s="36">
        <v>22.298214285714288</v>
      </c>
      <c r="M99" s="39">
        <v>21.810204081632655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76680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-2.2000000000000002</v>
      </c>
      <c r="T100" s="15">
        <f t="shared" si="31"/>
        <v>1</v>
      </c>
      <c r="U100" s="15">
        <f t="shared" si="31"/>
        <v>0.9</v>
      </c>
      <c r="V100" s="15">
        <f t="shared" si="31"/>
        <v>-2.7</v>
      </c>
      <c r="W100" s="15">
        <f t="shared" si="31"/>
        <v>1.3</v>
      </c>
      <c r="X100" s="15">
        <f t="shared" si="31"/>
        <v>0</v>
      </c>
      <c r="Y100" s="15">
        <f t="shared" si="31"/>
        <v>6</v>
      </c>
      <c r="Z100" s="15">
        <f t="shared" si="31"/>
        <v>-77</v>
      </c>
      <c r="AA100" s="15">
        <f t="shared" si="31"/>
        <v>7.5</v>
      </c>
      <c r="AB100" s="15">
        <f t="shared" si="31"/>
        <v>-7</v>
      </c>
      <c r="AC100" s="15">
        <f t="shared" si="31"/>
        <v>-8.9</v>
      </c>
      <c r="AD100" s="15">
        <f t="shared" si="31"/>
        <v>-66</v>
      </c>
      <c r="AE100" s="15">
        <f>MIN(S100:AD100)</f>
        <v>-77</v>
      </c>
    </row>
    <row r="101" spans="1:31" ht="16.3" thickBot="1" x14ac:dyDescent="0.5">
      <c r="A101" s="1"/>
      <c r="B101" s="50" t="s">
        <v>71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28</v>
      </c>
      <c r="U101" s="11">
        <f t="shared" si="32"/>
        <v>28</v>
      </c>
      <c r="V101" s="11">
        <f t="shared" si="32"/>
        <v>30</v>
      </c>
      <c r="W101" s="11">
        <f t="shared" si="32"/>
        <v>30</v>
      </c>
      <c r="X101" s="11">
        <f t="shared" si="32"/>
        <v>29</v>
      </c>
      <c r="Y101" s="11">
        <f t="shared" si="32"/>
        <v>28</v>
      </c>
      <c r="Z101" s="11">
        <f t="shared" si="32"/>
        <v>28</v>
      </c>
      <c r="AA101" s="11">
        <f t="shared" si="32"/>
        <v>29</v>
      </c>
      <c r="AB101" s="11">
        <f t="shared" si="32"/>
        <v>29</v>
      </c>
      <c r="AC101" s="11">
        <f t="shared" si="32"/>
        <v>27</v>
      </c>
      <c r="AD101" s="11">
        <f t="shared" si="32"/>
        <v>29</v>
      </c>
      <c r="AE101" s="11">
        <f>AVERAGE(S101:AD101)</f>
        <v>28.75</v>
      </c>
    </row>
    <row r="102" spans="1:31" ht="15" thickBot="1" x14ac:dyDescent="0.45">
      <c r="A102" s="1">
        <v>1991</v>
      </c>
      <c r="B102" s="36">
        <v>15.915568862275444</v>
      </c>
      <c r="C102" s="36">
        <v>16.78238993710691</v>
      </c>
      <c r="D102" s="36">
        <v>20.715300546448084</v>
      </c>
      <c r="E102" s="36">
        <v>21.079020979020981</v>
      </c>
      <c r="F102" s="36">
        <v>20.049681528662411</v>
      </c>
      <c r="G102" s="37">
        <v>18.342857142857131</v>
      </c>
      <c r="H102" s="36">
        <v>17.086991869918695</v>
      </c>
      <c r="I102" s="36">
        <v>17.737837837837837</v>
      </c>
      <c r="J102" s="36">
        <v>16.545925925925921</v>
      </c>
      <c r="K102" s="36">
        <v>15.67371794871794</v>
      </c>
      <c r="L102" s="36">
        <v>14.267567567567568</v>
      </c>
      <c r="M102" s="38">
        <v>14.035820895522386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6">
        <v>13.524475524475525</v>
      </c>
      <c r="C103" s="36">
        <v>14.282456140350879</v>
      </c>
      <c r="D103" s="36">
        <v>18.780314960629919</v>
      </c>
      <c r="E103" s="36">
        <v>18.286666666666665</v>
      </c>
      <c r="F103" s="36">
        <v>17.076923076923077</v>
      </c>
      <c r="G103" s="37">
        <v>19.514516129032248</v>
      </c>
      <c r="H103" s="36">
        <v>16.648780487804881</v>
      </c>
      <c r="I103" s="36">
        <v>21.638461538461538</v>
      </c>
      <c r="J103" s="36">
        <v>15.874264705882361</v>
      </c>
      <c r="K103" s="36">
        <v>14.247222222222225</v>
      </c>
      <c r="L103" s="36">
        <v>15.278095238095247</v>
      </c>
      <c r="M103" s="38">
        <v>14.328571428571431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6">
        <v>14.998290598290591</v>
      </c>
      <c r="C104" s="36">
        <v>15.891729323308271</v>
      </c>
      <c r="D104" s="36">
        <v>17.534545454545455</v>
      </c>
      <c r="E104" s="36">
        <v>18.264166666666672</v>
      </c>
      <c r="F104" s="36">
        <v>18.653043478260876</v>
      </c>
      <c r="G104" s="37">
        <v>18.362580645161295</v>
      </c>
      <c r="H104" s="36">
        <v>16.015966386554627</v>
      </c>
      <c r="I104" s="36">
        <v>17.015686274509807</v>
      </c>
      <c r="J104" s="36">
        <v>16.472580645161294</v>
      </c>
      <c r="K104" s="36">
        <v>18.184810126582278</v>
      </c>
      <c r="L104" s="36">
        <v>17.029508196721309</v>
      </c>
      <c r="M104" s="38">
        <v>16.085454545454549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6">
        <v>14.979166666666668</v>
      </c>
      <c r="C105" s="36">
        <v>16.98782608695652</v>
      </c>
      <c r="D105" s="36">
        <v>17.935849056603775</v>
      </c>
      <c r="E105" s="36">
        <v>20.095145631067965</v>
      </c>
      <c r="F105" s="36">
        <v>19.878571428571419</v>
      </c>
      <c r="G105" s="37">
        <v>18.77769784172661</v>
      </c>
      <c r="H105" s="36">
        <v>18.292000000000016</v>
      </c>
      <c r="I105" s="36">
        <v>17.253658536585359</v>
      </c>
      <c r="J105" s="36">
        <v>16.959027777777791</v>
      </c>
      <c r="K105" s="36">
        <v>18.004929577464782</v>
      </c>
      <c r="L105" s="36">
        <v>17.339166666666667</v>
      </c>
      <c r="M105" s="38">
        <v>16.836752136752132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6">
        <v>15.15547945205479</v>
      </c>
      <c r="C106" s="36">
        <v>15.820979020979019</v>
      </c>
      <c r="D106" s="36">
        <v>17.821710526315787</v>
      </c>
      <c r="E106" s="36">
        <v>19.933571428571433</v>
      </c>
      <c r="F106" s="36">
        <v>21.232278481012667</v>
      </c>
      <c r="G106" s="37">
        <v>19.733552631578956</v>
      </c>
      <c r="H106" s="36">
        <v>17.183435582822074</v>
      </c>
      <c r="I106" s="36">
        <v>17.831677018633538</v>
      </c>
      <c r="J106" s="36">
        <v>17.931125827814569</v>
      </c>
      <c r="K106" s="36">
        <v>16.648087431693991</v>
      </c>
      <c r="L106" s="36">
        <v>16.14023668639053</v>
      </c>
      <c r="M106" s="38">
        <v>14.502684563758386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6">
        <v>14.505434782608688</v>
      </c>
      <c r="C107" s="36">
        <v>15.979024390243913</v>
      </c>
      <c r="D107" s="36">
        <v>16.94400000000001</v>
      </c>
      <c r="E107" s="36">
        <v>18.415639810426541</v>
      </c>
      <c r="F107" s="36">
        <v>20.840540540540545</v>
      </c>
      <c r="G107" s="37">
        <v>17.775126903553282</v>
      </c>
      <c r="H107" s="36">
        <v>17.910714285714295</v>
      </c>
      <c r="I107" s="36">
        <v>17.229441624365485</v>
      </c>
      <c r="J107" s="36">
        <v>17.627222222222215</v>
      </c>
      <c r="K107" s="36">
        <v>16.669346733668338</v>
      </c>
      <c r="L107" s="36">
        <v>14.826213592233014</v>
      </c>
      <c r="M107" s="38">
        <v>15.244382022471912</v>
      </c>
      <c r="O107" s="10">
        <f>O5</f>
        <v>76680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19.3</v>
      </c>
      <c r="T107" s="15">
        <f t="shared" si="34"/>
        <v>17</v>
      </c>
      <c r="U107" s="15">
        <f t="shared" si="34"/>
        <v>28.4</v>
      </c>
      <c r="V107" s="15">
        <f t="shared" si="34"/>
        <v>36.1</v>
      </c>
      <c r="W107" s="15">
        <f t="shared" si="34"/>
        <v>51.5</v>
      </c>
      <c r="X107" s="15">
        <f t="shared" si="34"/>
        <v>60.1</v>
      </c>
      <c r="Y107" s="15">
        <f t="shared" si="34"/>
        <v>56.4</v>
      </c>
      <c r="Z107" s="15">
        <f t="shared" si="34"/>
        <v>58.2</v>
      </c>
      <c r="AA107" s="15">
        <f t="shared" si="34"/>
        <v>68.599999999999994</v>
      </c>
      <c r="AB107" s="15">
        <f t="shared" si="34"/>
        <v>65.5</v>
      </c>
      <c r="AC107" s="15">
        <f t="shared" si="34"/>
        <v>46</v>
      </c>
      <c r="AD107" s="15">
        <f t="shared" si="34"/>
        <v>26.9</v>
      </c>
      <c r="AE107" s="15">
        <f>MAX(S107:AD107)</f>
        <v>68.599999999999994</v>
      </c>
    </row>
    <row r="108" spans="1:31" ht="16.3" thickBot="1" x14ac:dyDescent="0.5">
      <c r="A108" s="1">
        <f t="shared" si="33"/>
        <v>1997</v>
      </c>
      <c r="B108" s="36">
        <v>13.921052631578947</v>
      </c>
      <c r="C108" s="36">
        <v>16.419417475728157</v>
      </c>
      <c r="D108" s="36">
        <v>17.226291079812203</v>
      </c>
      <c r="E108" s="36">
        <v>17.893719806763276</v>
      </c>
      <c r="F108" s="36">
        <v>17.561802575107297</v>
      </c>
      <c r="G108" s="37">
        <v>19.561621621621619</v>
      </c>
      <c r="H108" s="36">
        <v>17.915094339622637</v>
      </c>
      <c r="I108" s="36">
        <v>17.942021276595742</v>
      </c>
      <c r="J108" s="36">
        <v>17.580788177339905</v>
      </c>
      <c r="K108" s="36">
        <v>16.76551724137931</v>
      </c>
      <c r="L108" s="36">
        <v>16.613756613756628</v>
      </c>
      <c r="M108" s="38">
        <v>15.771764705882347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29</v>
      </c>
      <c r="T108" s="11">
        <f t="shared" si="35"/>
        <v>29</v>
      </c>
      <c r="U108" s="11">
        <f t="shared" si="35"/>
        <v>29</v>
      </c>
      <c r="V108" s="11">
        <f t="shared" si="35"/>
        <v>29</v>
      </c>
      <c r="W108" s="11">
        <f t="shared" si="35"/>
        <v>29</v>
      </c>
      <c r="X108" s="11">
        <f t="shared" si="35"/>
        <v>29</v>
      </c>
      <c r="Y108" s="11">
        <f t="shared" si="35"/>
        <v>29</v>
      </c>
      <c r="Z108" s="11">
        <f t="shared" si="35"/>
        <v>27</v>
      </c>
      <c r="AA108" s="11">
        <f t="shared" si="35"/>
        <v>29</v>
      </c>
      <c r="AB108" s="11">
        <f t="shared" si="35"/>
        <v>29</v>
      </c>
      <c r="AC108" s="11">
        <f t="shared" si="35"/>
        <v>29</v>
      </c>
      <c r="AD108" s="11">
        <f t="shared" si="35"/>
        <v>30</v>
      </c>
      <c r="AE108" s="11">
        <f>AVERAGE(S108:AD108)</f>
        <v>28.916666666666668</v>
      </c>
    </row>
    <row r="109" spans="1:31" ht="16.3" thickBot="1" x14ac:dyDescent="0.5">
      <c r="A109" s="1">
        <f t="shared" si="33"/>
        <v>1998</v>
      </c>
      <c r="B109" s="36">
        <v>14.6015625</v>
      </c>
      <c r="C109" s="36">
        <v>15.808241758241765</v>
      </c>
      <c r="D109" s="36">
        <v>18.608999999999995</v>
      </c>
      <c r="E109" s="36">
        <v>21.731606217616573</v>
      </c>
      <c r="F109" s="36">
        <v>23.035519125683049</v>
      </c>
      <c r="G109" s="37">
        <v>20.791666666666668</v>
      </c>
      <c r="H109" s="36">
        <v>18.546721311475412</v>
      </c>
      <c r="I109" s="36">
        <v>17.75316455696202</v>
      </c>
      <c r="J109" s="36">
        <v>17.109411764705893</v>
      </c>
      <c r="K109" s="36">
        <v>15.637078651685394</v>
      </c>
      <c r="L109" s="36">
        <v>16.906666666666659</v>
      </c>
      <c r="M109" s="38">
        <v>15.844927536231893</v>
      </c>
      <c r="O109" s="10"/>
      <c r="P109" s="4"/>
      <c r="Q109" s="4"/>
      <c r="R109" s="16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ht="16.3" thickBot="1" x14ac:dyDescent="0.5">
      <c r="A110" s="1">
        <f t="shared" si="33"/>
        <v>1999</v>
      </c>
      <c r="B110" s="36">
        <v>13.880874316939892</v>
      </c>
      <c r="C110" s="36">
        <v>15.444571428571438</v>
      </c>
      <c r="D110" s="36">
        <v>18.100000000000012</v>
      </c>
      <c r="E110" s="36">
        <v>20.671544715447155</v>
      </c>
      <c r="F110" s="36">
        <v>19.271875000000009</v>
      </c>
      <c r="G110" s="37">
        <v>18.797560975609755</v>
      </c>
      <c r="H110" s="36">
        <v>16.610909090909093</v>
      </c>
      <c r="I110" s="36">
        <v>16.95</v>
      </c>
      <c r="J110" s="36">
        <v>15.819130434782613</v>
      </c>
      <c r="K110" s="36">
        <v>14.292857142857143</v>
      </c>
      <c r="L110" s="36">
        <v>14.251282051282052</v>
      </c>
      <c r="M110" s="38">
        <v>14.35046728971963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6">
        <v>14.406451612903227</v>
      </c>
      <c r="C111" s="36">
        <v>16.580327868852461</v>
      </c>
      <c r="D111" s="36">
        <v>18.909352517985614</v>
      </c>
      <c r="E111" s="36">
        <v>18.449074074074076</v>
      </c>
      <c r="F111" s="36">
        <v>18.841904761904761</v>
      </c>
      <c r="G111" s="37">
        <v>17.203333333333337</v>
      </c>
      <c r="H111" s="36">
        <v>17.927722772277228</v>
      </c>
      <c r="I111" s="36">
        <v>16.233333333333338</v>
      </c>
      <c r="J111" s="36">
        <v>17.185321100917424</v>
      </c>
      <c r="K111" s="36">
        <v>16.313157894736843</v>
      </c>
      <c r="L111" s="36">
        <v>17.275609756097566</v>
      </c>
      <c r="M111" s="38">
        <v>14.768867924528301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6">
        <v>15.352631578947365</v>
      </c>
      <c r="C112" s="36">
        <v>17.05777777777778</v>
      </c>
      <c r="D112" s="36">
        <v>18.49056603773586</v>
      </c>
      <c r="E112" s="36">
        <v>21.638271604938264</v>
      </c>
      <c r="F112" s="36">
        <v>18.570103092783508</v>
      </c>
      <c r="G112" s="37">
        <v>17.54392523364486</v>
      </c>
      <c r="H112" s="36">
        <v>17.888607594936715</v>
      </c>
      <c r="I112" s="36">
        <v>19.331372549019601</v>
      </c>
      <c r="J112" s="36">
        <v>18.296078431372553</v>
      </c>
      <c r="K112" s="36">
        <v>20.080000000000002</v>
      </c>
      <c r="L112" s="36">
        <v>18.770588235294124</v>
      </c>
      <c r="M112" s="38">
        <v>17.649999999999999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6">
        <v>19.829824561403512</v>
      </c>
      <c r="C113" s="36">
        <v>19.670689655172417</v>
      </c>
      <c r="D113" s="36">
        <v>23.240322580645181</v>
      </c>
      <c r="E113" s="36">
        <v>21.800000000000004</v>
      </c>
      <c r="F113" s="36">
        <v>20.989411764705888</v>
      </c>
      <c r="G113" s="37">
        <v>19.464444444444453</v>
      </c>
      <c r="H113" s="36">
        <v>17.364000000000001</v>
      </c>
      <c r="I113" s="36">
        <v>17.818987341772154</v>
      </c>
      <c r="J113" s="36">
        <v>17.134375000000002</v>
      </c>
      <c r="K113" s="36">
        <v>17.270769230769233</v>
      </c>
      <c r="L113" s="36">
        <v>16.790000000000003</v>
      </c>
      <c r="M113" s="38">
        <v>17.140740740740739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6">
        <v>15.275675675675677</v>
      </c>
      <c r="C114" s="36">
        <v>19.940579710144927</v>
      </c>
      <c r="D114" s="36">
        <v>21.786666666666672</v>
      </c>
      <c r="E114" s="36">
        <v>21.98</v>
      </c>
      <c r="F114" s="36">
        <v>21.731944444444444</v>
      </c>
      <c r="G114" s="37">
        <v>18.135443037974682</v>
      </c>
      <c r="H114" s="36">
        <v>19.667999999999996</v>
      </c>
      <c r="I114" s="36">
        <v>18.689473684210526</v>
      </c>
      <c r="J114" s="36">
        <v>18.040229885057474</v>
      </c>
      <c r="K114" s="36">
        <v>17.616494845360833</v>
      </c>
      <c r="L114" s="36">
        <v>18.891428571428566</v>
      </c>
      <c r="M114" s="38">
        <v>15.786666666666665</v>
      </c>
      <c r="O114" s="10">
        <f>O5</f>
        <v>76680</v>
      </c>
      <c r="P114" s="4">
        <f>O111</f>
        <v>26</v>
      </c>
      <c r="Q114" s="4" t="s">
        <v>48</v>
      </c>
      <c r="R114" s="4">
        <v>5</v>
      </c>
      <c r="S114" s="15" t="e">
        <f t="shared" ref="S114:AD114" si="36">AVERAGE(B391:B420)</f>
        <v>#DIV/0!</v>
      </c>
      <c r="T114" s="15" t="e">
        <f t="shared" si="36"/>
        <v>#DIV/0!</v>
      </c>
      <c r="U114" s="15" t="e">
        <f t="shared" si="36"/>
        <v>#DIV/0!</v>
      </c>
      <c r="V114" s="15" t="e">
        <f t="shared" si="36"/>
        <v>#DIV/0!</v>
      </c>
      <c r="W114" s="15" t="e">
        <f t="shared" si="36"/>
        <v>#DIV/0!</v>
      </c>
      <c r="X114" s="15" t="e">
        <f t="shared" si="36"/>
        <v>#DIV/0!</v>
      </c>
      <c r="Y114" s="15" t="e">
        <f t="shared" si="36"/>
        <v>#DIV/0!</v>
      </c>
      <c r="Z114" s="15" t="e">
        <f t="shared" si="36"/>
        <v>#DIV/0!</v>
      </c>
      <c r="AA114" s="15" t="e">
        <f t="shared" si="36"/>
        <v>#DIV/0!</v>
      </c>
      <c r="AB114" s="15" t="e">
        <f t="shared" si="36"/>
        <v>#DIV/0!</v>
      </c>
      <c r="AC114" s="15" t="e">
        <f t="shared" si="36"/>
        <v>#DIV/0!</v>
      </c>
      <c r="AD114" s="15" t="e">
        <f t="shared" si="36"/>
        <v>#DIV/0!</v>
      </c>
      <c r="AE114" s="15" t="e">
        <f>SUM(S114:AD114)</f>
        <v>#DIV/0!</v>
      </c>
    </row>
    <row r="115" spans="1:31" ht="16.3" thickBot="1" x14ac:dyDescent="0.5">
      <c r="A115" s="1">
        <f t="shared" si="33"/>
        <v>2004</v>
      </c>
      <c r="B115" s="36">
        <v>18.045833333333331</v>
      </c>
      <c r="C115" s="36">
        <v>18.679687500000004</v>
      </c>
      <c r="D115" s="36">
        <v>19.050561797752817</v>
      </c>
      <c r="E115" s="36">
        <v>18.355421686746997</v>
      </c>
      <c r="F115" s="36">
        <v>19.216091954023</v>
      </c>
      <c r="G115" s="37">
        <v>17.55913978494625</v>
      </c>
      <c r="H115" s="36">
        <v>18.538202247191016</v>
      </c>
      <c r="I115" s="36">
        <v>18.397752808988766</v>
      </c>
      <c r="J115" s="36">
        <v>17.348809523809525</v>
      </c>
      <c r="K115" s="36">
        <v>17.768539325842699</v>
      </c>
      <c r="L115" s="36">
        <v>18.291011235955061</v>
      </c>
      <c r="M115" s="38">
        <v>16.835185185185185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0</v>
      </c>
      <c r="T115" s="11">
        <f t="shared" si="37"/>
        <v>0</v>
      </c>
      <c r="U115" s="11">
        <f t="shared" si="37"/>
        <v>0</v>
      </c>
      <c r="V115" s="11">
        <f t="shared" si="37"/>
        <v>0</v>
      </c>
      <c r="W115" s="11">
        <f t="shared" si="37"/>
        <v>0</v>
      </c>
      <c r="X115" s="11">
        <f t="shared" si="37"/>
        <v>0</v>
      </c>
      <c r="Y115" s="11">
        <f t="shared" si="37"/>
        <v>0</v>
      </c>
      <c r="Z115" s="11">
        <f t="shared" si="37"/>
        <v>0</v>
      </c>
      <c r="AA115" s="11">
        <f t="shared" si="37"/>
        <v>0</v>
      </c>
      <c r="AB115" s="11">
        <f t="shared" si="37"/>
        <v>0</v>
      </c>
      <c r="AC115" s="11">
        <f t="shared" si="37"/>
        <v>0</v>
      </c>
      <c r="AD115" s="11">
        <f t="shared" si="37"/>
        <v>0</v>
      </c>
      <c r="AE115" s="11">
        <f>AVERAGE(S115:AD115)</f>
        <v>0</v>
      </c>
    </row>
    <row r="116" spans="1:31" x14ac:dyDescent="0.4">
      <c r="A116" s="1">
        <f t="shared" si="33"/>
        <v>2005</v>
      </c>
      <c r="B116" s="36">
        <v>14.929508196721311</v>
      </c>
      <c r="C116" s="36">
        <v>17.477380952380958</v>
      </c>
      <c r="D116" s="36">
        <v>21.270833333333336</v>
      </c>
      <c r="E116" s="36">
        <v>22.700000000000003</v>
      </c>
      <c r="F116" s="36">
        <v>21.051546391752581</v>
      </c>
      <c r="G116" s="37">
        <v>20.976351351351351</v>
      </c>
      <c r="H116" s="36">
        <v>19.047593582887711</v>
      </c>
      <c r="I116" s="36">
        <v>18.134871794871792</v>
      </c>
      <c r="J116" s="36">
        <v>17.587817258883256</v>
      </c>
      <c r="K116" s="36">
        <v>17.55906432748537</v>
      </c>
      <c r="L116" s="36">
        <v>16.806249999999999</v>
      </c>
      <c r="M116" s="38">
        <v>15.595934959349592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</row>
    <row r="117" spans="1:31" ht="15" thickBot="1" x14ac:dyDescent="0.45">
      <c r="A117" s="1">
        <f t="shared" si="33"/>
        <v>2006</v>
      </c>
      <c r="B117" s="36">
        <v>14.307432432432439</v>
      </c>
      <c r="C117" s="36">
        <v>16.971724137931027</v>
      </c>
      <c r="D117" s="36">
        <v>18.624666666666666</v>
      </c>
      <c r="E117" s="36">
        <v>20.895283018867925</v>
      </c>
      <c r="F117" s="36">
        <v>18.640000000000008</v>
      </c>
      <c r="G117" s="37">
        <v>19.104545454545455</v>
      </c>
      <c r="H117" s="36">
        <v>17.938405797101467</v>
      </c>
      <c r="I117" s="36">
        <v>18.063829787234045</v>
      </c>
      <c r="J117" s="36">
        <v>17.691603053435127</v>
      </c>
      <c r="K117" s="36">
        <v>18.419847328244273</v>
      </c>
      <c r="L117" s="36">
        <v>16.124324324324331</v>
      </c>
      <c r="M117" s="38">
        <v>15.317241379310348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</row>
    <row r="118" spans="1:31" ht="16.3" thickBot="1" x14ac:dyDescent="0.5">
      <c r="A118" s="1">
        <f t="shared" si="33"/>
        <v>2007</v>
      </c>
      <c r="B118" s="36">
        <v>17.368695652173923</v>
      </c>
      <c r="C118" s="36">
        <v>17.921686746987959</v>
      </c>
      <c r="D118" s="36">
        <v>19.965168539325841</v>
      </c>
      <c r="E118" s="36">
        <v>19.460550458715602</v>
      </c>
      <c r="F118" s="36">
        <v>19.886896551724142</v>
      </c>
      <c r="G118" s="37">
        <v>19.595541401273884</v>
      </c>
      <c r="H118" s="36">
        <v>18.089204545454557</v>
      </c>
      <c r="I118" s="36">
        <v>17.931927710843375</v>
      </c>
      <c r="J118" s="36">
        <v>17.03984375000001</v>
      </c>
      <c r="K118" s="36">
        <v>15.942446043165457</v>
      </c>
      <c r="L118" s="36">
        <v>15.702068965517249</v>
      </c>
      <c r="M118" s="38">
        <v>16.198181818181812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6">
        <v>17.066956521739129</v>
      </c>
      <c r="C119" s="36">
        <v>17.779279279279287</v>
      </c>
      <c r="D119" s="36">
        <v>18.534532374100724</v>
      </c>
      <c r="E119" s="36">
        <v>19.424324324324335</v>
      </c>
      <c r="F119" s="36">
        <v>19.988235294117644</v>
      </c>
      <c r="G119" s="37"/>
      <c r="H119" s="36"/>
      <c r="I119" s="36"/>
      <c r="J119" s="36">
        <v>17.712499999999999</v>
      </c>
      <c r="K119" s="36">
        <v>16.205785123966944</v>
      </c>
      <c r="L119" s="36">
        <v>15.676119402985078</v>
      </c>
      <c r="M119" s="38">
        <v>15.892857142857142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6">
        <v>15.681818181818182</v>
      </c>
      <c r="C120" s="36">
        <v>17.93153153153153</v>
      </c>
      <c r="D120" s="36">
        <v>19.237209302325592</v>
      </c>
      <c r="E120" s="36">
        <v>20.504545454545447</v>
      </c>
      <c r="F120" s="36">
        <v>19.927731092436971</v>
      </c>
      <c r="G120" s="37">
        <v>19.69305555555556</v>
      </c>
      <c r="H120" s="36">
        <v>19.260000000000009</v>
      </c>
      <c r="I120" s="36">
        <v>18.187425149700612</v>
      </c>
      <c r="J120" s="36">
        <v>17.140506329113919</v>
      </c>
      <c r="K120" s="36">
        <v>18.029940119760486</v>
      </c>
      <c r="L120" s="36">
        <v>15.105405405405405</v>
      </c>
      <c r="M120" s="38">
        <v>15.087150837988831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6">
        <v>13.603296703296705</v>
      </c>
      <c r="C121" s="36">
        <v>13.501449275362313</v>
      </c>
      <c r="D121" s="36">
        <v>17.888461538461538</v>
      </c>
      <c r="E121" s="36">
        <v>18.544444444444437</v>
      </c>
      <c r="F121" s="36">
        <v>20.516666666666669</v>
      </c>
      <c r="G121" s="37">
        <v>19.506000000000007</v>
      </c>
      <c r="H121" s="36">
        <v>17.214423076923069</v>
      </c>
      <c r="I121" s="36">
        <v>17.004324324324326</v>
      </c>
      <c r="J121" s="36">
        <v>17.215425531914896</v>
      </c>
      <c r="K121" s="36">
        <v>15.838341968911914</v>
      </c>
      <c r="L121" s="36">
        <v>14.685714285714282</v>
      </c>
      <c r="M121" s="38">
        <v>13.017857142857141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6">
        <v>14.343195266272184</v>
      </c>
      <c r="C122" s="36">
        <v>16.543715846994544</v>
      </c>
      <c r="D122" s="36">
        <v>17.567010309278345</v>
      </c>
      <c r="E122" s="36">
        <v>19.648888888888891</v>
      </c>
      <c r="F122" s="36">
        <v>20.80500000000001</v>
      </c>
      <c r="G122" s="37">
        <v>18.737113402061858</v>
      </c>
      <c r="H122" s="36">
        <v>16.660576923076924</v>
      </c>
      <c r="I122" s="36">
        <v>18.022797927461145</v>
      </c>
      <c r="J122" s="36">
        <v>17.013513513513509</v>
      </c>
      <c r="K122" s="36">
        <v>15.668686868686878</v>
      </c>
      <c r="L122" s="36">
        <v>15.548167539267009</v>
      </c>
      <c r="M122" s="38">
        <v>15.098275862068981</v>
      </c>
      <c r="O122" s="10">
        <f>O5</f>
        <v>76680</v>
      </c>
      <c r="P122" s="4">
        <f>O119</f>
        <v>27</v>
      </c>
      <c r="Q122" s="4" t="s">
        <v>48</v>
      </c>
      <c r="R122" s="4">
        <v>5</v>
      </c>
      <c r="S122" s="15" t="e">
        <f t="shared" ref="S122:AD122" si="38">AVERAGE(B424:B453)</f>
        <v>#DIV/0!</v>
      </c>
      <c r="T122" s="15" t="e">
        <f t="shared" si="38"/>
        <v>#DIV/0!</v>
      </c>
      <c r="U122" s="15" t="e">
        <f t="shared" si="38"/>
        <v>#DIV/0!</v>
      </c>
      <c r="V122" s="15" t="e">
        <f t="shared" si="38"/>
        <v>#DIV/0!</v>
      </c>
      <c r="W122" s="15" t="e">
        <f t="shared" si="38"/>
        <v>#DIV/0!</v>
      </c>
      <c r="X122" s="15" t="e">
        <f t="shared" si="38"/>
        <v>#DIV/0!</v>
      </c>
      <c r="Y122" s="15" t="e">
        <f t="shared" si="38"/>
        <v>#DIV/0!</v>
      </c>
      <c r="Z122" s="15" t="e">
        <f t="shared" si="38"/>
        <v>#DIV/0!</v>
      </c>
      <c r="AA122" s="15" t="e">
        <f t="shared" si="38"/>
        <v>#DIV/0!</v>
      </c>
      <c r="AB122" s="15" t="e">
        <f t="shared" si="38"/>
        <v>#DIV/0!</v>
      </c>
      <c r="AC122" s="15" t="e">
        <f t="shared" si="38"/>
        <v>#DIV/0!</v>
      </c>
      <c r="AD122" s="15" t="e">
        <f t="shared" si="38"/>
        <v>#DIV/0!</v>
      </c>
      <c r="AE122" s="15" t="e">
        <f>SUM(S122:AD122)</f>
        <v>#DIV/0!</v>
      </c>
    </row>
    <row r="123" spans="1:31" ht="16.3" thickBot="1" x14ac:dyDescent="0.5">
      <c r="A123" s="1">
        <f t="shared" si="33"/>
        <v>2012</v>
      </c>
      <c r="B123" s="36">
        <v>14.050276243093924</v>
      </c>
      <c r="C123" s="36">
        <v>14.643055555555561</v>
      </c>
      <c r="D123" s="36">
        <v>17.110928961748638</v>
      </c>
      <c r="E123" s="36">
        <v>18.142424242424248</v>
      </c>
      <c r="F123" s="36">
        <v>19.345161290322576</v>
      </c>
      <c r="G123" s="37">
        <v>18.304736842105257</v>
      </c>
      <c r="H123" s="36">
        <v>16.369430051813467</v>
      </c>
      <c r="I123" s="36">
        <v>17.048969072164958</v>
      </c>
      <c r="J123" s="36">
        <v>17.269832402234634</v>
      </c>
      <c r="K123" s="36">
        <v>17.1355</v>
      </c>
      <c r="L123" s="36">
        <v>14.565445026178015</v>
      </c>
      <c r="M123" s="38">
        <v>15.05052083333333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0</v>
      </c>
      <c r="T123" s="11">
        <f t="shared" si="39"/>
        <v>0</v>
      </c>
      <c r="U123" s="11">
        <f t="shared" si="39"/>
        <v>0</v>
      </c>
      <c r="V123" s="11">
        <f t="shared" si="39"/>
        <v>0</v>
      </c>
      <c r="W123" s="11">
        <f t="shared" si="39"/>
        <v>0</v>
      </c>
      <c r="X123" s="11">
        <f t="shared" si="39"/>
        <v>0</v>
      </c>
      <c r="Y123" s="11">
        <f t="shared" si="39"/>
        <v>0</v>
      </c>
      <c r="Z123" s="11">
        <f t="shared" si="39"/>
        <v>0</v>
      </c>
      <c r="AA123" s="11">
        <f t="shared" si="39"/>
        <v>0</v>
      </c>
      <c r="AB123" s="11">
        <f t="shared" si="39"/>
        <v>0</v>
      </c>
      <c r="AC123" s="11">
        <f t="shared" si="39"/>
        <v>0</v>
      </c>
      <c r="AD123" s="11">
        <f t="shared" si="39"/>
        <v>0</v>
      </c>
      <c r="AE123" s="11">
        <f>AVERAGE(S123:AD123)</f>
        <v>0</v>
      </c>
    </row>
    <row r="124" spans="1:31" ht="15" thickBot="1" x14ac:dyDescent="0.45">
      <c r="A124" s="1">
        <f t="shared" si="33"/>
        <v>2013</v>
      </c>
      <c r="B124" s="36">
        <v>14.5</v>
      </c>
      <c r="C124" s="36">
        <v>18.085380116959062</v>
      </c>
      <c r="D124" s="36">
        <v>16.875806451612895</v>
      </c>
      <c r="E124" s="36">
        <v>20.245238095238093</v>
      </c>
      <c r="F124" s="36">
        <v>19.379906542056062</v>
      </c>
      <c r="G124" s="37">
        <v>18.394418604651179</v>
      </c>
      <c r="H124" s="36">
        <v>17.385454545454554</v>
      </c>
      <c r="I124" s="36">
        <v>17.172767857142851</v>
      </c>
      <c r="J124" s="36">
        <v>16.795391705069125</v>
      </c>
      <c r="K124" s="36">
        <v>16.993749999999999</v>
      </c>
      <c r="L124" s="36">
        <v>15.09683257918552</v>
      </c>
      <c r="M124" s="38">
        <v>15.104390243902442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6">
        <v>13.423267326732685</v>
      </c>
      <c r="C125" s="36">
        <v>17.760194174757281</v>
      </c>
      <c r="D125" s="36">
        <v>18.634418604651156</v>
      </c>
      <c r="E125" s="36">
        <v>19.183098591549292</v>
      </c>
      <c r="F125" s="36">
        <v>17.754794520547943</v>
      </c>
      <c r="G125" s="37">
        <v>17.790322580645171</v>
      </c>
      <c r="H125" s="36">
        <v>16.827272727272728</v>
      </c>
      <c r="I125" s="36">
        <v>17.545089285714276</v>
      </c>
      <c r="J125" s="36">
        <v>17.208962264150948</v>
      </c>
      <c r="K125" s="36">
        <v>16.239189189189194</v>
      </c>
      <c r="L125" s="36">
        <v>15.925837320574153</v>
      </c>
      <c r="M125" s="38">
        <v>14.974111675126897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6">
        <v>14.104232804232806</v>
      </c>
      <c r="C126" s="36">
        <v>15.834871794871791</v>
      </c>
      <c r="D126" s="36">
        <v>16.426666666666662</v>
      </c>
      <c r="E126" s="36">
        <v>19.181437125748506</v>
      </c>
      <c r="F126" s="36">
        <v>17.982938388625605</v>
      </c>
      <c r="G126" s="37">
        <v>18.146534653465338</v>
      </c>
      <c r="H126" s="36">
        <v>17.639150943396221</v>
      </c>
      <c r="I126" s="36">
        <v>17.90837209302325</v>
      </c>
      <c r="J126" s="36">
        <v>17.335680751173708</v>
      </c>
      <c r="K126" s="36">
        <v>17.323744292237443</v>
      </c>
      <c r="L126" s="36">
        <v>17.199038461538471</v>
      </c>
      <c r="M126" s="38">
        <v>15.673500000000004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6">
        <v>13.59329896907216</v>
      </c>
      <c r="C127" s="36">
        <v>15.433649289099517</v>
      </c>
      <c r="D127" s="36">
        <v>17.369565217391294</v>
      </c>
      <c r="E127" s="36">
        <v>19.931606217616565</v>
      </c>
      <c r="F127" s="36">
        <v>20.368246445497629</v>
      </c>
      <c r="G127" s="37">
        <v>18.052252252252249</v>
      </c>
      <c r="H127" s="36">
        <v>17.654237288135594</v>
      </c>
      <c r="I127" s="36">
        <v>18.275111111111109</v>
      </c>
      <c r="J127" s="36">
        <v>17.72466960352423</v>
      </c>
      <c r="K127" s="36">
        <v>16.875770925110132</v>
      </c>
      <c r="L127" s="36">
        <v>14.671621621621624</v>
      </c>
      <c r="M127" s="38">
        <v>16.291592920353988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6">
        <v>15.546428571428574</v>
      </c>
      <c r="C128" s="36">
        <v>16.986699507389165</v>
      </c>
      <c r="D128" s="36">
        <v>17.080176211453733</v>
      </c>
      <c r="E128" s="36">
        <v>18.900467289719632</v>
      </c>
      <c r="F128" s="36">
        <v>20.795670995670992</v>
      </c>
      <c r="G128" s="37">
        <v>19.309292035398229</v>
      </c>
      <c r="H128" s="36">
        <v>17.222268907563027</v>
      </c>
      <c r="I128" s="36">
        <v>18.366956521739127</v>
      </c>
      <c r="J128" s="36">
        <v>17.472350230414751</v>
      </c>
      <c r="K128" s="36">
        <v>16.910822510822506</v>
      </c>
      <c r="L128" s="36">
        <v>15.91877934272301</v>
      </c>
      <c r="M128" s="38">
        <v>14.621076233183867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6">
        <v>13.184162895927603</v>
      </c>
      <c r="C129" s="36">
        <v>16.963316582914565</v>
      </c>
      <c r="D129" s="36">
        <v>18.809500000000003</v>
      </c>
      <c r="E129" s="36">
        <v>18.488717948717948</v>
      </c>
      <c r="F129" s="36">
        <v>19.707407407407409</v>
      </c>
      <c r="G129" s="37">
        <v>18.392592592592592</v>
      </c>
      <c r="H129" s="36">
        <v>18.645454545454552</v>
      </c>
      <c r="I129" s="36">
        <v>17.224689440993775</v>
      </c>
      <c r="J129" s="36">
        <v>17.690909090909081</v>
      </c>
      <c r="K129" s="36">
        <v>17.329391304347833</v>
      </c>
      <c r="L129" s="36">
        <v>16.503906250000011</v>
      </c>
      <c r="M129" s="38">
        <v>15.873128598848364</v>
      </c>
      <c r="O129" s="10">
        <f>O5</f>
        <v>76680</v>
      </c>
      <c r="P129" s="4">
        <f>O126</f>
        <v>38</v>
      </c>
      <c r="Q129" s="4" t="s">
        <v>51</v>
      </c>
      <c r="R129" s="4">
        <v>1</v>
      </c>
      <c r="S129" s="15" t="e">
        <f t="shared" ref="S129:AD129" si="40">AVERAGE(B456:B485)</f>
        <v>#DIV/0!</v>
      </c>
      <c r="T129" s="15" t="e">
        <f t="shared" si="40"/>
        <v>#DIV/0!</v>
      </c>
      <c r="U129" s="15" t="e">
        <f t="shared" si="40"/>
        <v>#DIV/0!</v>
      </c>
      <c r="V129" s="15" t="e">
        <f t="shared" si="40"/>
        <v>#DIV/0!</v>
      </c>
      <c r="W129" s="15" t="e">
        <f t="shared" si="40"/>
        <v>#DIV/0!</v>
      </c>
      <c r="X129" s="15" t="e">
        <f t="shared" si="40"/>
        <v>#DIV/0!</v>
      </c>
      <c r="Y129" s="15" t="e">
        <f t="shared" si="40"/>
        <v>#DIV/0!</v>
      </c>
      <c r="Z129" s="15" t="e">
        <f t="shared" si="40"/>
        <v>#DIV/0!</v>
      </c>
      <c r="AA129" s="15" t="e">
        <f t="shared" si="40"/>
        <v>#DIV/0!</v>
      </c>
      <c r="AB129" s="15" t="e">
        <f t="shared" si="40"/>
        <v>#DIV/0!</v>
      </c>
      <c r="AC129" s="15" t="e">
        <f t="shared" si="40"/>
        <v>#DIV/0!</v>
      </c>
      <c r="AD129" s="15" t="e">
        <f t="shared" si="40"/>
        <v>#DIV/0!</v>
      </c>
      <c r="AE129" s="15" t="e">
        <f>AVERAGE(S129:AD129)</f>
        <v>#DIV/0!</v>
      </c>
    </row>
    <row r="130" spans="1:31" ht="16.3" thickBot="1" x14ac:dyDescent="0.5">
      <c r="A130" s="1">
        <f t="shared" si="33"/>
        <v>2019</v>
      </c>
      <c r="B130" s="36">
        <v>16.004690431519691</v>
      </c>
      <c r="C130" s="36">
        <v>18.391423357664223</v>
      </c>
      <c r="D130" s="36">
        <v>20.014982578397202</v>
      </c>
      <c r="E130" s="36">
        <v>20.828793774319067</v>
      </c>
      <c r="F130" s="36">
        <v>21.969670710571922</v>
      </c>
      <c r="G130" s="37">
        <v>19.581544256120541</v>
      </c>
      <c r="H130" s="36">
        <v>17.782833333333329</v>
      </c>
      <c r="I130" s="36">
        <v>19.498059964726632</v>
      </c>
      <c r="J130" s="36">
        <v>18.507238095238097</v>
      </c>
      <c r="K130" s="36">
        <v>18.068077601410952</v>
      </c>
      <c r="L130" s="36">
        <v>17.882077393075349</v>
      </c>
      <c r="M130" s="38">
        <v>16.24865979381444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0</v>
      </c>
      <c r="T130" s="11">
        <f t="shared" si="41"/>
        <v>0</v>
      </c>
      <c r="U130" s="11">
        <f t="shared" si="41"/>
        <v>0</v>
      </c>
      <c r="V130" s="11">
        <f t="shared" si="41"/>
        <v>0</v>
      </c>
      <c r="W130" s="11">
        <f t="shared" si="41"/>
        <v>0</v>
      </c>
      <c r="X130" s="11">
        <f t="shared" si="41"/>
        <v>0</v>
      </c>
      <c r="Y130" s="11">
        <f t="shared" si="41"/>
        <v>0</v>
      </c>
      <c r="Z130" s="11">
        <f t="shared" si="41"/>
        <v>0</v>
      </c>
      <c r="AA130" s="11">
        <f t="shared" si="41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>AVERAGE(S130:AD130)</f>
        <v>0</v>
      </c>
    </row>
    <row r="131" spans="1:31" x14ac:dyDescent="0.4">
      <c r="A131" s="1">
        <f t="shared" si="33"/>
        <v>2020</v>
      </c>
      <c r="B131" s="36">
        <v>15.603552397868544</v>
      </c>
      <c r="C131" s="36">
        <v>18.530073800737995</v>
      </c>
      <c r="D131" s="36">
        <v>20.466915887850465</v>
      </c>
      <c r="E131" s="36">
        <v>22.726446280991716</v>
      </c>
      <c r="F131" s="36">
        <v>21.627333333333322</v>
      </c>
      <c r="G131" s="37">
        <v>21.212204724409442</v>
      </c>
      <c r="H131" s="36">
        <v>20.950675675675658</v>
      </c>
      <c r="I131" s="36">
        <v>19.608414239482215</v>
      </c>
      <c r="J131" s="36">
        <v>18.616967509025276</v>
      </c>
      <c r="K131" s="36">
        <v>19.277454545454543</v>
      </c>
      <c r="L131" s="36">
        <v>18.864820846905534</v>
      </c>
      <c r="M131" s="39">
        <v>18.108474576271199</v>
      </c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43" t="s">
        <v>77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spans="1:31" x14ac:dyDescent="0.4">
      <c r="A134" s="1">
        <v>1991</v>
      </c>
      <c r="B134" s="36">
        <v>8.3000000000000007</v>
      </c>
      <c r="C134" s="36"/>
      <c r="D134" s="36"/>
      <c r="E134" s="36">
        <v>12.233333333333334</v>
      </c>
      <c r="F134" s="36">
        <v>14.1</v>
      </c>
      <c r="G134" s="37">
        <v>12.833333333333334</v>
      </c>
      <c r="H134" s="36">
        <v>13</v>
      </c>
      <c r="I134" s="36">
        <v>12.661904761904761</v>
      </c>
      <c r="J134" s="36">
        <v>13.375</v>
      </c>
      <c r="K134" s="36">
        <v>22.9</v>
      </c>
      <c r="L134" s="36"/>
      <c r="M134" s="38">
        <v>8.375</v>
      </c>
    </row>
    <row r="135" spans="1:31" x14ac:dyDescent="0.4">
      <c r="A135" s="1">
        <f>A134+1</f>
        <v>1992</v>
      </c>
      <c r="B135" s="36">
        <v>7.333333333333333</v>
      </c>
      <c r="C135" s="36"/>
      <c r="D135" s="36"/>
      <c r="E135" s="36">
        <v>13.1</v>
      </c>
      <c r="F135" s="36">
        <v>11.8</v>
      </c>
      <c r="G135" s="37">
        <v>13.724242424242426</v>
      </c>
      <c r="H135" s="36">
        <v>12</v>
      </c>
      <c r="I135" s="36"/>
      <c r="J135" s="36">
        <v>13.5</v>
      </c>
      <c r="K135" s="36"/>
      <c r="L135" s="36"/>
      <c r="M135" s="38">
        <v>9</v>
      </c>
    </row>
    <row r="136" spans="1:31" x14ac:dyDescent="0.4">
      <c r="A136" s="1">
        <f t="shared" ref="A136:A163" si="42">A135+1</f>
        <v>1993</v>
      </c>
      <c r="B136" s="36">
        <v>8.58</v>
      </c>
      <c r="C136" s="36">
        <v>9.3105263157894704</v>
      </c>
      <c r="D136" s="36">
        <v>9.8230769230769184</v>
      </c>
      <c r="E136" s="36">
        <v>12.332394366197178</v>
      </c>
      <c r="F136" s="36">
        <v>12.441176470588236</v>
      </c>
      <c r="G136" s="37">
        <v>13.835955056179769</v>
      </c>
      <c r="H136" s="36">
        <v>12.546153846153848</v>
      </c>
      <c r="I136" s="36">
        <v>11.584946236559141</v>
      </c>
      <c r="J136" s="36">
        <v>12.775362318840571</v>
      </c>
      <c r="K136" s="36">
        <v>11.81</v>
      </c>
      <c r="L136" s="36">
        <v>10.730136986301375</v>
      </c>
      <c r="M136" s="38">
        <v>8.256451612903227</v>
      </c>
    </row>
    <row r="137" spans="1:31" x14ac:dyDescent="0.4">
      <c r="A137" s="1">
        <f t="shared" si="42"/>
        <v>1994</v>
      </c>
      <c r="B137" s="36">
        <v>7.9029411764705859</v>
      </c>
      <c r="C137" s="36">
        <v>10.261538461538455</v>
      </c>
      <c r="D137" s="36">
        <v>11.794444444444444</v>
      </c>
      <c r="E137" s="36">
        <v>12.01551724137931</v>
      </c>
      <c r="F137" s="36">
        <v>13.14411764705882</v>
      </c>
      <c r="G137" s="37">
        <v>12.98589743589744</v>
      </c>
      <c r="H137" s="36">
        <v>12.26212121212121</v>
      </c>
      <c r="I137" s="36">
        <v>12.290322580645165</v>
      </c>
      <c r="J137" s="36">
        <v>11.76913580246913</v>
      </c>
      <c r="K137" s="36">
        <v>12.210810810810811</v>
      </c>
      <c r="L137" s="36">
        <v>9.9463768115942077</v>
      </c>
      <c r="M137" s="38">
        <v>10.101388888888893</v>
      </c>
    </row>
    <row r="138" spans="1:31" x14ac:dyDescent="0.4">
      <c r="A138" s="1">
        <f t="shared" si="42"/>
        <v>1995</v>
      </c>
      <c r="B138" s="36">
        <v>9.2887640449438162</v>
      </c>
      <c r="C138" s="36">
        <v>9.4358024691358064</v>
      </c>
      <c r="D138" s="36">
        <v>10.696341463414637</v>
      </c>
      <c r="E138" s="36">
        <v>13.505194805194806</v>
      </c>
      <c r="F138" s="36">
        <v>15.029787234042555</v>
      </c>
      <c r="G138" s="37">
        <v>14.367368421052635</v>
      </c>
      <c r="H138" s="36"/>
      <c r="I138" s="36">
        <v>13.1</v>
      </c>
      <c r="J138" s="36"/>
      <c r="K138" s="36">
        <v>10.870999999999995</v>
      </c>
      <c r="L138" s="36"/>
      <c r="M138" s="38"/>
    </row>
    <row r="139" spans="1:31" x14ac:dyDescent="0.4">
      <c r="A139" s="1">
        <f t="shared" si="42"/>
        <v>1996</v>
      </c>
      <c r="B139" s="36">
        <v>6.5822916666666664</v>
      </c>
      <c r="C139" s="36">
        <v>9.117592592592592</v>
      </c>
      <c r="D139" s="36">
        <v>10.046551724137935</v>
      </c>
      <c r="E139" s="36">
        <v>11.988888888888887</v>
      </c>
      <c r="F139" s="36">
        <v>14.044545454545457</v>
      </c>
      <c r="G139" s="37">
        <v>13.700999999999999</v>
      </c>
      <c r="H139" s="36">
        <v>13.158407079646015</v>
      </c>
      <c r="I139" s="36">
        <v>13.096363636363639</v>
      </c>
      <c r="J139" s="36">
        <v>13.390476190476189</v>
      </c>
      <c r="K139" s="36">
        <v>12.023008849557529</v>
      </c>
      <c r="L139" s="36">
        <v>8.7347457627118654</v>
      </c>
      <c r="M139" s="38">
        <v>8.9458333333333346</v>
      </c>
    </row>
    <row r="140" spans="1:31" x14ac:dyDescent="0.4">
      <c r="A140" s="1">
        <f t="shared" si="42"/>
        <v>1997</v>
      </c>
      <c r="B140" s="36">
        <v>7.5433962264150942</v>
      </c>
      <c r="C140" s="36">
        <v>10.216363636363633</v>
      </c>
      <c r="D140" s="36">
        <v>11.024545454545455</v>
      </c>
      <c r="E140" s="36">
        <v>12.029357798165133</v>
      </c>
      <c r="F140" s="36">
        <v>12.322764227642272</v>
      </c>
      <c r="G140" s="37">
        <v>14.240186915887856</v>
      </c>
      <c r="H140" s="36">
        <v>13.252542372881358</v>
      </c>
      <c r="I140" s="36">
        <v>12.944117647058828</v>
      </c>
      <c r="J140" s="36">
        <v>13.38803418803418</v>
      </c>
      <c r="K140" s="36">
        <v>11.466949152542371</v>
      </c>
      <c r="L140" s="36">
        <v>10.894392523364484</v>
      </c>
      <c r="M140" s="38">
        <v>9.2043010752688161</v>
      </c>
    </row>
    <row r="141" spans="1:31" x14ac:dyDescent="0.4">
      <c r="A141" s="1">
        <f t="shared" si="42"/>
        <v>1998</v>
      </c>
      <c r="B141" s="36">
        <v>7.5801980198019789</v>
      </c>
      <c r="C141" s="36">
        <v>8.0686274509803919</v>
      </c>
      <c r="D141" s="36">
        <v>10.759047619047619</v>
      </c>
      <c r="E141" s="36">
        <v>14.666355140186909</v>
      </c>
      <c r="F141" s="36">
        <v>15.345454545454556</v>
      </c>
      <c r="G141" s="37">
        <v>15.305504587155962</v>
      </c>
      <c r="H141" s="36">
        <v>13.715492957746481</v>
      </c>
      <c r="I141" s="36">
        <v>12.829761904761902</v>
      </c>
      <c r="J141" s="36">
        <v>14.501190476190473</v>
      </c>
      <c r="K141" s="36">
        <v>12.585897435897433</v>
      </c>
      <c r="L141" s="36">
        <v>12.017948717948721</v>
      </c>
      <c r="M141" s="38">
        <v>8.289189189189182</v>
      </c>
    </row>
    <row r="142" spans="1:31" x14ac:dyDescent="0.4">
      <c r="A142" s="1">
        <f t="shared" si="42"/>
        <v>1999</v>
      </c>
      <c r="B142" s="36">
        <v>7.4757281553398078</v>
      </c>
      <c r="C142" s="36">
        <v>8.8818181818181827</v>
      </c>
      <c r="D142" s="36">
        <v>10.877272727272727</v>
      </c>
      <c r="E142" s="36">
        <v>14.087012987012985</v>
      </c>
      <c r="F142" s="36">
        <v>14.113953488372097</v>
      </c>
      <c r="G142" s="37">
        <v>14.788235294117653</v>
      </c>
      <c r="H142" s="36">
        <v>12.980519480519479</v>
      </c>
      <c r="I142" s="36">
        <v>13.592537313432839</v>
      </c>
      <c r="J142" s="36">
        <v>12.726582278481011</v>
      </c>
      <c r="K142" s="36">
        <v>10.674117647058821</v>
      </c>
      <c r="L142" s="36">
        <v>8.1101449275362292</v>
      </c>
      <c r="M142" s="38">
        <v>6.5647058823529409</v>
      </c>
    </row>
    <row r="143" spans="1:31" x14ac:dyDescent="0.4">
      <c r="A143" s="1">
        <f t="shared" si="42"/>
        <v>2000</v>
      </c>
      <c r="B143" s="36">
        <v>7.7173913043478279</v>
      </c>
      <c r="C143" s="36">
        <v>9.1492537313432827</v>
      </c>
      <c r="D143" s="36">
        <v>11.311392405063291</v>
      </c>
      <c r="E143" s="36">
        <v>13.069444444444443</v>
      </c>
      <c r="F143" s="36">
        <v>13.683333333333334</v>
      </c>
      <c r="G143" s="37">
        <v>13.398795180722891</v>
      </c>
      <c r="H143" s="36">
        <v>12.783098591549296</v>
      </c>
      <c r="I143" s="36">
        <v>12.433734939759036</v>
      </c>
      <c r="J143" s="36">
        <v>13.463855421686747</v>
      </c>
      <c r="K143" s="36">
        <v>11.835632183908052</v>
      </c>
      <c r="L143" s="36">
        <v>11.322857142857146</v>
      </c>
      <c r="M143" s="38">
        <v>7.461904761904762</v>
      </c>
    </row>
    <row r="144" spans="1:31" x14ac:dyDescent="0.4">
      <c r="A144" s="1">
        <f t="shared" si="42"/>
        <v>2001</v>
      </c>
      <c r="B144" s="36">
        <v>7.9970588235294091</v>
      </c>
      <c r="C144" s="36">
        <v>9.9258064516129032</v>
      </c>
      <c r="D144" s="36">
        <v>10.549999999999997</v>
      </c>
      <c r="E144" s="36">
        <v>12.927500000000004</v>
      </c>
      <c r="F144" s="36">
        <v>13.289705882352944</v>
      </c>
      <c r="G144" s="37">
        <v>13.636585365853664</v>
      </c>
      <c r="H144" s="36">
        <v>13.164406779661022</v>
      </c>
      <c r="I144" s="36">
        <v>12.919354838709674</v>
      </c>
      <c r="J144" s="36">
        <v>12.688888888888885</v>
      </c>
      <c r="K144" s="36">
        <v>11.331578947368422</v>
      </c>
      <c r="L144" s="36">
        <v>9.3617647058823508</v>
      </c>
      <c r="M144" s="38">
        <v>8.004545454545454</v>
      </c>
    </row>
    <row r="145" spans="1:13" x14ac:dyDescent="0.4">
      <c r="A145" s="1">
        <f t="shared" si="42"/>
        <v>2002</v>
      </c>
      <c r="B145" s="36">
        <v>7.5722222222222211</v>
      </c>
      <c r="C145" s="36">
        <v>9.7282051282051238</v>
      </c>
      <c r="D145" s="36">
        <v>13.683333333333332</v>
      </c>
      <c r="E145" s="36">
        <v>12.279545454545454</v>
      </c>
      <c r="F145" s="36">
        <v>13.692307692307695</v>
      </c>
      <c r="G145" s="37">
        <v>13.565079365079374</v>
      </c>
      <c r="H145" s="36">
        <v>12.272222222222222</v>
      </c>
      <c r="I145" s="36">
        <v>13.058928571428572</v>
      </c>
      <c r="J145" s="36">
        <v>13.542553191489361</v>
      </c>
      <c r="K145" s="36">
        <v>12.765957446808509</v>
      </c>
      <c r="L145" s="36">
        <v>9.7674418604651176</v>
      </c>
      <c r="M145" s="38">
        <v>9.2272727272727266</v>
      </c>
    </row>
    <row r="146" spans="1:13" x14ac:dyDescent="0.4">
      <c r="A146" s="1">
        <f t="shared" si="42"/>
        <v>2003</v>
      </c>
      <c r="B146" s="36">
        <v>7.6209302325581376</v>
      </c>
      <c r="C146" s="36">
        <v>10.383333333333331</v>
      </c>
      <c r="D146" s="36">
        <v>11.783333333333335</v>
      </c>
      <c r="E146" s="36">
        <v>12.410526315789472</v>
      </c>
      <c r="F146" s="36">
        <v>15.161999999999994</v>
      </c>
      <c r="G146" s="37">
        <v>13.722807017543863</v>
      </c>
      <c r="H146" s="36">
        <v>12.709090909090913</v>
      </c>
      <c r="I146" s="36">
        <v>13.117391304347828</v>
      </c>
      <c r="J146" s="36">
        <v>13.75806451612903</v>
      </c>
      <c r="K146" s="36">
        <v>12.760317460317459</v>
      </c>
      <c r="L146" s="36">
        <v>11.145238095238092</v>
      </c>
      <c r="M146" s="38">
        <v>6.257894736842105</v>
      </c>
    </row>
    <row r="147" spans="1:13" x14ac:dyDescent="0.4">
      <c r="A147" s="1">
        <f t="shared" si="42"/>
        <v>2004</v>
      </c>
      <c r="B147" s="36">
        <v>9.9206896551724135</v>
      </c>
      <c r="C147" s="36">
        <v>8.928947368421051</v>
      </c>
      <c r="D147" s="36">
        <v>11.241509433962266</v>
      </c>
      <c r="E147" s="36">
        <v>12.198181818181816</v>
      </c>
      <c r="F147" s="36">
        <v>13.270491803278682</v>
      </c>
      <c r="G147" s="37">
        <v>13.490909090909099</v>
      </c>
      <c r="H147" s="36">
        <v>12.414285714285709</v>
      </c>
      <c r="I147" s="36">
        <v>13.183870967741942</v>
      </c>
      <c r="J147" s="36">
        <v>12.561403508771928</v>
      </c>
      <c r="K147" s="36">
        <v>12.81111111111111</v>
      </c>
      <c r="L147" s="36">
        <v>9.2490566037735817</v>
      </c>
      <c r="M147" s="38">
        <v>7.9545454545454533</v>
      </c>
    </row>
    <row r="148" spans="1:13" x14ac:dyDescent="0.4">
      <c r="A148" s="1">
        <f t="shared" si="42"/>
        <v>2005</v>
      </c>
      <c r="B148" s="36">
        <v>7.0702702702702709</v>
      </c>
      <c r="C148" s="36">
        <v>10.314814814814817</v>
      </c>
      <c r="D148" s="36">
        <v>11.36304347826087</v>
      </c>
      <c r="E148" s="36">
        <v>14.458620689655174</v>
      </c>
      <c r="F148" s="36">
        <v>13.506666666666661</v>
      </c>
      <c r="G148" s="37">
        <v>14.287837837837834</v>
      </c>
      <c r="H148" s="36">
        <v>14.027551020408163</v>
      </c>
      <c r="I148" s="36">
        <v>13.105825242718449</v>
      </c>
      <c r="J148" s="36">
        <v>12.332692307692309</v>
      </c>
      <c r="K148" s="36">
        <v>11.790425531914893</v>
      </c>
      <c r="L148" s="36">
        <v>9.6662337662337645</v>
      </c>
      <c r="M148" s="38">
        <v>8.1942857142857157</v>
      </c>
    </row>
    <row r="149" spans="1:13" x14ac:dyDescent="0.4">
      <c r="A149" s="1">
        <f t="shared" si="42"/>
        <v>2006</v>
      </c>
      <c r="B149" s="36">
        <v>7.3949367088607616</v>
      </c>
      <c r="C149" s="36">
        <v>10.042352941176468</v>
      </c>
      <c r="D149" s="36">
        <v>10.328947368421057</v>
      </c>
      <c r="E149" s="36">
        <v>12.630158730158731</v>
      </c>
      <c r="F149" s="36">
        <v>12.671249999999995</v>
      </c>
      <c r="G149" s="37">
        <v>12.786249999999999</v>
      </c>
      <c r="H149" s="36">
        <v>12.654430379746838</v>
      </c>
      <c r="I149" s="36">
        <v>12.657894736842112</v>
      </c>
      <c r="J149" s="36">
        <v>12.863157894736851</v>
      </c>
      <c r="K149" s="36">
        <v>12.942105263157879</v>
      </c>
      <c r="L149" s="36">
        <v>8.9099999999999984</v>
      </c>
      <c r="M149" s="38">
        <v>6.9925373134328357</v>
      </c>
    </row>
    <row r="150" spans="1:13" x14ac:dyDescent="0.4">
      <c r="A150" s="1">
        <f t="shared" si="42"/>
        <v>2007</v>
      </c>
      <c r="B150" s="36">
        <v>8.7441176470588218</v>
      </c>
      <c r="C150" s="36">
        <v>8.9807692307692299</v>
      </c>
      <c r="D150" s="36">
        <v>10.83103448275862</v>
      </c>
      <c r="E150" s="36">
        <v>11.857142857142861</v>
      </c>
      <c r="F150" s="36">
        <v>12.93655913978494</v>
      </c>
      <c r="G150" s="37">
        <v>13.421739130434776</v>
      </c>
      <c r="H150" s="36">
        <v>12.462105263157897</v>
      </c>
      <c r="I150" s="36">
        <v>12.631868131868131</v>
      </c>
      <c r="J150" s="36">
        <v>11.720312500000007</v>
      </c>
      <c r="K150" s="36">
        <v>9.0689189189189232</v>
      </c>
      <c r="L150" s="36">
        <v>7.2974999999999977</v>
      </c>
      <c r="M150" s="38">
        <v>8.0250000000000021</v>
      </c>
    </row>
    <row r="151" spans="1:13" x14ac:dyDescent="0.4">
      <c r="A151" s="1">
        <f t="shared" si="42"/>
        <v>2008</v>
      </c>
      <c r="B151" s="36">
        <v>7.9455882352941156</v>
      </c>
      <c r="C151" s="36">
        <v>8.5483333333333302</v>
      </c>
      <c r="D151" s="36">
        <v>10.495061728395068</v>
      </c>
      <c r="E151" s="36">
        <v>12.921428571428567</v>
      </c>
      <c r="F151" s="36">
        <v>11.627272727272727</v>
      </c>
      <c r="G151" s="37"/>
      <c r="H151" s="36"/>
      <c r="I151" s="36"/>
      <c r="J151" s="36">
        <v>12.717647058823525</v>
      </c>
      <c r="K151" s="36">
        <v>9.8652173913043484</v>
      </c>
      <c r="L151" s="36">
        <v>8.0527027027027032</v>
      </c>
      <c r="M151" s="38">
        <v>7.4142857142857146</v>
      </c>
    </row>
    <row r="152" spans="1:13" x14ac:dyDescent="0.4">
      <c r="A152" s="1">
        <f t="shared" si="42"/>
        <v>2009</v>
      </c>
      <c r="B152" s="36">
        <v>8.1409090909090907</v>
      </c>
      <c r="C152" s="36">
        <v>8.4206896551724135</v>
      </c>
      <c r="D152" s="36">
        <v>10.230263157894736</v>
      </c>
      <c r="E152" s="36">
        <v>12.450793650793651</v>
      </c>
      <c r="F152" s="36">
        <v>13.677777777777775</v>
      </c>
      <c r="G152" s="37">
        <v>14.021348314606737</v>
      </c>
      <c r="H152" s="36">
        <v>13.640449438202243</v>
      </c>
      <c r="I152" s="36">
        <v>13.58541666666666</v>
      </c>
      <c r="J152" s="36">
        <v>13.701111111111107</v>
      </c>
      <c r="K152" s="36">
        <v>13.741052631578942</v>
      </c>
      <c r="L152" s="36">
        <v>9.7487804878048809</v>
      </c>
      <c r="M152" s="38">
        <v>10.246874999999998</v>
      </c>
    </row>
    <row r="153" spans="1:13" x14ac:dyDescent="0.4">
      <c r="A153" s="1">
        <f t="shared" si="42"/>
        <v>2010</v>
      </c>
      <c r="B153" s="36">
        <v>8.5063157894736836</v>
      </c>
      <c r="C153" s="36">
        <v>9.4289473684210545</v>
      </c>
      <c r="D153" s="36">
        <v>11.860000000000003</v>
      </c>
      <c r="E153" s="36">
        <v>12.843333333333337</v>
      </c>
      <c r="F153" s="36">
        <v>14.225242718446609</v>
      </c>
      <c r="G153" s="37">
        <v>14.739999999999998</v>
      </c>
      <c r="H153" s="36">
        <v>14.024299065420553</v>
      </c>
      <c r="I153" s="36">
        <v>13.599009900990099</v>
      </c>
      <c r="J153" s="36">
        <v>13.763265306122447</v>
      </c>
      <c r="K153" s="36">
        <v>10.789215686274515</v>
      </c>
      <c r="L153" s="36">
        <v>8.5401960784313733</v>
      </c>
      <c r="M153" s="38">
        <v>5.8695238095238089</v>
      </c>
    </row>
    <row r="154" spans="1:13" x14ac:dyDescent="0.4">
      <c r="A154" s="1">
        <f t="shared" si="42"/>
        <v>2011</v>
      </c>
      <c r="B154" s="36">
        <v>8.2777777777777732</v>
      </c>
      <c r="C154" s="36">
        <v>10.156842105263156</v>
      </c>
      <c r="D154" s="36">
        <v>11.131313131313131</v>
      </c>
      <c r="E154" s="36">
        <v>13.921875000000005</v>
      </c>
      <c r="F154" s="36">
        <v>15.32499999999999</v>
      </c>
      <c r="G154" s="37">
        <v>13.975728155339803</v>
      </c>
      <c r="H154" s="36">
        <v>13.390740740740739</v>
      </c>
      <c r="I154" s="36">
        <v>13.823762376237619</v>
      </c>
      <c r="J154" s="36">
        <v>12.862244897959181</v>
      </c>
      <c r="K154" s="36">
        <v>10.990566037735853</v>
      </c>
      <c r="L154" s="36">
        <v>10.54081632653061</v>
      </c>
      <c r="M154" s="38">
        <v>8.4680851063829774</v>
      </c>
    </row>
    <row r="155" spans="1:13" x14ac:dyDescent="0.4">
      <c r="A155" s="1">
        <f t="shared" si="42"/>
        <v>2012</v>
      </c>
      <c r="B155" s="36">
        <v>8.4599999999999973</v>
      </c>
      <c r="C155" s="36">
        <v>9.9674999999999994</v>
      </c>
      <c r="D155" s="36">
        <v>11.095876288659799</v>
      </c>
      <c r="E155" s="36">
        <v>12.186206896551727</v>
      </c>
      <c r="F155" s="36">
        <v>14.130303030303027</v>
      </c>
      <c r="G155" s="37">
        <v>14.109000000000012</v>
      </c>
      <c r="H155" s="36">
        <v>12.964705882352938</v>
      </c>
      <c r="I155" s="36">
        <v>13.448543689320383</v>
      </c>
      <c r="J155" s="36">
        <v>13.554255319148938</v>
      </c>
      <c r="K155" s="36">
        <v>12.074285714285715</v>
      </c>
      <c r="L155" s="36">
        <v>9.7061224489795919</v>
      </c>
      <c r="M155" s="38">
        <v>9.224000000000002</v>
      </c>
    </row>
    <row r="156" spans="1:13" x14ac:dyDescent="0.4">
      <c r="A156" s="1">
        <f t="shared" si="42"/>
        <v>2013</v>
      </c>
      <c r="B156" s="36">
        <v>9.0267441860465123</v>
      </c>
      <c r="C156" s="36">
        <v>11.06666666666667</v>
      </c>
      <c r="D156" s="36">
        <v>10.544897959183672</v>
      </c>
      <c r="E156" s="36">
        <v>14.201869158878502</v>
      </c>
      <c r="F156" s="36">
        <v>14.154128440366964</v>
      </c>
      <c r="G156" s="37">
        <v>13.964545454545449</v>
      </c>
      <c r="H156" s="36">
        <v>13.555263157894727</v>
      </c>
      <c r="I156" s="36">
        <v>13.42105263157894</v>
      </c>
      <c r="J156" s="36">
        <v>13.810810810810796</v>
      </c>
      <c r="K156" s="36">
        <v>12.930973451327439</v>
      </c>
      <c r="L156" s="36">
        <v>11.032743362831862</v>
      </c>
      <c r="M156" s="38">
        <v>9.835185185185189</v>
      </c>
    </row>
    <row r="157" spans="1:13" x14ac:dyDescent="0.4">
      <c r="A157" s="1">
        <f t="shared" si="42"/>
        <v>2014</v>
      </c>
      <c r="B157" s="36">
        <v>7.8519230769230797</v>
      </c>
      <c r="C157" s="36">
        <v>10.906730769230766</v>
      </c>
      <c r="D157" s="36">
        <v>12.269444444444444</v>
      </c>
      <c r="E157" s="36">
        <v>13.422935779816514</v>
      </c>
      <c r="F157" s="36">
        <v>12.986486486486491</v>
      </c>
      <c r="G157" s="37">
        <v>14.024324324324317</v>
      </c>
      <c r="H157" s="36">
        <v>12.988888888888889</v>
      </c>
      <c r="I157" s="36">
        <v>13.222123893805311</v>
      </c>
      <c r="J157" s="36">
        <v>13.730476190476189</v>
      </c>
      <c r="K157" s="36">
        <v>12.366956521739128</v>
      </c>
      <c r="L157" s="36">
        <v>10.845714285714278</v>
      </c>
      <c r="M157" s="38">
        <v>9.7730000000000032</v>
      </c>
    </row>
    <row r="158" spans="1:13" x14ac:dyDescent="0.4">
      <c r="A158" s="1">
        <f t="shared" si="42"/>
        <v>2015</v>
      </c>
      <c r="B158" s="36">
        <v>8.9749999999999996</v>
      </c>
      <c r="C158" s="36">
        <v>9.7051546391752552</v>
      </c>
      <c r="D158" s="36">
        <v>11.259259259259261</v>
      </c>
      <c r="E158" s="36">
        <v>13.960215053763447</v>
      </c>
      <c r="F158" s="36">
        <v>13.47222222222223</v>
      </c>
      <c r="G158" s="37">
        <v>13.991509433962269</v>
      </c>
      <c r="H158" s="36">
        <v>13.233027522935775</v>
      </c>
      <c r="I158" s="36">
        <v>13.599099099099103</v>
      </c>
      <c r="J158" s="36">
        <v>13.612499999999997</v>
      </c>
      <c r="K158" s="36">
        <v>12.913043478260869</v>
      </c>
      <c r="L158" s="36">
        <v>12.47476635514019</v>
      </c>
      <c r="M158" s="38">
        <v>10.508571428571427</v>
      </c>
    </row>
    <row r="159" spans="1:13" x14ac:dyDescent="0.4">
      <c r="A159" s="1">
        <f t="shared" si="42"/>
        <v>2016</v>
      </c>
      <c r="B159" s="36">
        <v>8.309523809523812</v>
      </c>
      <c r="C159" s="36">
        <v>9.1909090909090931</v>
      </c>
      <c r="D159" s="36">
        <v>11.66666666666667</v>
      </c>
      <c r="E159" s="36">
        <v>14.133009708737864</v>
      </c>
      <c r="F159" s="36">
        <v>15.094392523364487</v>
      </c>
      <c r="G159" s="37">
        <v>13.793805309734511</v>
      </c>
      <c r="H159" s="36">
        <v>13.167226890756289</v>
      </c>
      <c r="I159" s="36">
        <v>13.855855855855848</v>
      </c>
      <c r="J159" s="36">
        <v>13.88584070796461</v>
      </c>
      <c r="K159" s="36">
        <v>12.336842105263164</v>
      </c>
      <c r="L159" s="36">
        <v>10.383185840707963</v>
      </c>
      <c r="M159" s="38">
        <v>10.431858407079639</v>
      </c>
    </row>
    <row r="160" spans="1:13" x14ac:dyDescent="0.4">
      <c r="A160" s="1">
        <f t="shared" si="42"/>
        <v>2017</v>
      </c>
      <c r="B160" s="36">
        <v>8.4035398230088489</v>
      </c>
      <c r="C160" s="36">
        <v>9.9382352941176499</v>
      </c>
      <c r="D160" s="36">
        <v>10.668421052631578</v>
      </c>
      <c r="E160" s="36">
        <v>12.4394495412844</v>
      </c>
      <c r="F160" s="36">
        <v>15.139655172413791</v>
      </c>
      <c r="G160" s="37">
        <v>14.371428571428565</v>
      </c>
      <c r="H160" s="36">
        <v>13.139495798319329</v>
      </c>
      <c r="I160" s="36">
        <v>14.286440677966104</v>
      </c>
      <c r="J160" s="36">
        <v>13.550909090909098</v>
      </c>
      <c r="K160" s="36">
        <v>12.315517241379315</v>
      </c>
      <c r="L160" s="36">
        <v>9.5314814814814852</v>
      </c>
      <c r="M160" s="38">
        <v>7.5144144144144187</v>
      </c>
    </row>
    <row r="161" spans="1:13" x14ac:dyDescent="0.4">
      <c r="A161" s="1">
        <f t="shared" si="42"/>
        <v>2018</v>
      </c>
      <c r="B161" s="36">
        <v>6.8293103448275874</v>
      </c>
      <c r="C161" s="36">
        <v>10.455660377358488</v>
      </c>
      <c r="D161" s="36">
        <v>12.106796116504853</v>
      </c>
      <c r="E161" s="36">
        <v>12.930097087378643</v>
      </c>
      <c r="F161" s="36">
        <v>13.643119266055049</v>
      </c>
      <c r="G161" s="37">
        <v>13.90982142857143</v>
      </c>
      <c r="H161" s="36">
        <v>13.138888888888889</v>
      </c>
      <c r="I161" s="36">
        <v>13.070270270270267</v>
      </c>
      <c r="J161" s="36">
        <v>13.470093457943925</v>
      </c>
      <c r="K161" s="36">
        <v>13.001010101010104</v>
      </c>
      <c r="L161" s="36">
        <v>10.402222222222226</v>
      </c>
      <c r="M161" s="38">
        <v>8.3762886597938149</v>
      </c>
    </row>
    <row r="162" spans="1:13" x14ac:dyDescent="0.4">
      <c r="A162" s="1">
        <f t="shared" si="42"/>
        <v>2019</v>
      </c>
      <c r="B162" s="36">
        <v>8.8311827956989273</v>
      </c>
      <c r="C162" s="36">
        <v>11.204123711340211</v>
      </c>
      <c r="D162" s="36">
        <v>12.195833333333338</v>
      </c>
      <c r="E162" s="36">
        <v>13.779775280898882</v>
      </c>
      <c r="F162" s="36">
        <v>14.875728155339806</v>
      </c>
      <c r="G162" s="37">
        <v>14.69148936170212</v>
      </c>
      <c r="H162" s="36">
        <v>13.142574257425743</v>
      </c>
      <c r="I162" s="36">
        <v>13.990909090909092</v>
      </c>
      <c r="J162" s="36">
        <v>13.926595744680846</v>
      </c>
      <c r="K162" s="36">
        <v>13.698958333333335</v>
      </c>
      <c r="L162" s="36">
        <v>12.074418604651164</v>
      </c>
      <c r="M162" s="38">
        <v>9.0505617977528132</v>
      </c>
    </row>
    <row r="163" spans="1:13" x14ac:dyDescent="0.4">
      <c r="A163" s="1">
        <f t="shared" si="42"/>
        <v>2020</v>
      </c>
      <c r="B163" s="36">
        <v>9.0659999999999972</v>
      </c>
      <c r="C163" s="36">
        <v>11.181720430107532</v>
      </c>
      <c r="D163" s="36">
        <v>12.398947368421053</v>
      </c>
      <c r="E163" s="36">
        <v>15.138613861386142</v>
      </c>
      <c r="F163" s="36">
        <v>13.566666666666663</v>
      </c>
      <c r="G163" s="37">
        <v>13.844999999999999</v>
      </c>
      <c r="H163" s="36">
        <v>13.739130434782611</v>
      </c>
      <c r="I163" s="36">
        <v>13.781250000000002</v>
      </c>
      <c r="J163" s="36">
        <v>13.53181818181818</v>
      </c>
      <c r="K163" s="36">
        <v>10.45681818181818</v>
      </c>
      <c r="L163" s="36">
        <v>10.169642857142856</v>
      </c>
      <c r="M163" s="39">
        <v>9.7061224489795936</v>
      </c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43" t="s">
        <v>78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spans="1:13" x14ac:dyDescent="0.4">
      <c r="A166" s="1">
        <v>1991</v>
      </c>
      <c r="B166" s="36"/>
      <c r="C166" s="36"/>
      <c r="D166" s="36"/>
      <c r="E166" s="36"/>
      <c r="F166" s="36"/>
      <c r="G166" s="37"/>
      <c r="H166" s="36"/>
      <c r="I166" s="36"/>
      <c r="J166" s="36"/>
      <c r="K166" s="36"/>
      <c r="L166" s="36"/>
      <c r="M166" s="38"/>
    </row>
    <row r="167" spans="1:13" x14ac:dyDescent="0.4">
      <c r="A167" s="1">
        <f>A166+1</f>
        <v>1992</v>
      </c>
      <c r="B167" s="36"/>
      <c r="C167" s="36"/>
      <c r="D167" s="36"/>
      <c r="E167" s="36"/>
      <c r="F167" s="36"/>
      <c r="G167" s="37"/>
      <c r="H167" s="36"/>
      <c r="I167" s="36"/>
      <c r="J167" s="36"/>
      <c r="K167" s="36"/>
      <c r="L167" s="36"/>
      <c r="M167" s="38"/>
    </row>
    <row r="168" spans="1:13" x14ac:dyDescent="0.4">
      <c r="A168" s="1">
        <f t="shared" ref="A168:A195" si="43">A167+1</f>
        <v>1993</v>
      </c>
      <c r="B168" s="36"/>
      <c r="C168" s="36"/>
      <c r="D168" s="36"/>
      <c r="E168" s="36"/>
      <c r="F168" s="36"/>
      <c r="G168" s="37"/>
      <c r="H168" s="36"/>
      <c r="I168" s="36"/>
      <c r="J168" s="36"/>
      <c r="K168" s="36"/>
      <c r="L168" s="36"/>
      <c r="M168" s="38"/>
    </row>
    <row r="169" spans="1:13" x14ac:dyDescent="0.4">
      <c r="A169" s="1">
        <f t="shared" si="43"/>
        <v>1994</v>
      </c>
      <c r="B169" s="36"/>
      <c r="C169" s="36"/>
      <c r="D169" s="36"/>
      <c r="E169" s="36"/>
      <c r="F169" s="36"/>
      <c r="G169" s="37"/>
      <c r="H169" s="36"/>
      <c r="I169" s="36"/>
      <c r="J169" s="36"/>
      <c r="K169" s="36"/>
      <c r="L169" s="36"/>
      <c r="M169" s="38"/>
    </row>
    <row r="170" spans="1:13" x14ac:dyDescent="0.4">
      <c r="A170" s="1">
        <f t="shared" si="43"/>
        <v>1995</v>
      </c>
      <c r="B170" s="36"/>
      <c r="C170" s="36"/>
      <c r="D170" s="36"/>
      <c r="E170" s="36"/>
      <c r="F170" s="36"/>
      <c r="G170" s="37"/>
      <c r="H170" s="36"/>
      <c r="I170" s="36"/>
      <c r="J170" s="36"/>
      <c r="K170" s="36"/>
      <c r="L170" s="36"/>
      <c r="M170" s="38"/>
    </row>
    <row r="171" spans="1:13" x14ac:dyDescent="0.4">
      <c r="A171" s="1">
        <f t="shared" si="43"/>
        <v>1996</v>
      </c>
      <c r="B171" s="36"/>
      <c r="C171" s="36"/>
      <c r="D171" s="36"/>
      <c r="E171" s="36"/>
      <c r="F171" s="36"/>
      <c r="G171" s="37"/>
      <c r="H171" s="36"/>
      <c r="I171" s="36"/>
      <c r="J171" s="36"/>
      <c r="K171" s="36"/>
      <c r="L171" s="36"/>
      <c r="M171" s="38"/>
    </row>
    <row r="172" spans="1:13" x14ac:dyDescent="0.4">
      <c r="A172" s="1">
        <f t="shared" si="43"/>
        <v>1997</v>
      </c>
      <c r="B172" s="36"/>
      <c r="C172" s="36"/>
      <c r="D172" s="36"/>
      <c r="E172" s="36"/>
      <c r="F172" s="36"/>
      <c r="G172" s="37"/>
      <c r="H172" s="36"/>
      <c r="I172" s="36"/>
      <c r="J172" s="36"/>
      <c r="K172" s="36"/>
      <c r="L172" s="36"/>
      <c r="M172" s="38"/>
    </row>
    <row r="173" spans="1:13" x14ac:dyDescent="0.4">
      <c r="A173" s="1">
        <f t="shared" si="43"/>
        <v>1998</v>
      </c>
      <c r="B173" s="36"/>
      <c r="C173" s="36"/>
      <c r="D173" s="36"/>
      <c r="E173" s="36"/>
      <c r="F173" s="36"/>
      <c r="G173" s="37"/>
      <c r="H173" s="36"/>
      <c r="I173" s="36"/>
      <c r="J173" s="36"/>
      <c r="K173" s="36"/>
      <c r="L173" s="36"/>
      <c r="M173" s="38"/>
    </row>
    <row r="174" spans="1:13" x14ac:dyDescent="0.4">
      <c r="A174" s="1">
        <f t="shared" si="43"/>
        <v>1999</v>
      </c>
      <c r="B174" s="36"/>
      <c r="C174" s="36"/>
      <c r="D174" s="36"/>
      <c r="E174" s="36"/>
      <c r="F174" s="36"/>
      <c r="G174" s="37"/>
      <c r="H174" s="36"/>
      <c r="I174" s="36"/>
      <c r="J174" s="36"/>
      <c r="K174" s="36"/>
      <c r="L174" s="36"/>
      <c r="M174" s="38"/>
    </row>
    <row r="175" spans="1:13" x14ac:dyDescent="0.4">
      <c r="A175" s="1">
        <f t="shared" si="43"/>
        <v>2000</v>
      </c>
      <c r="B175" s="36"/>
      <c r="C175" s="36"/>
      <c r="D175" s="36"/>
      <c r="E175" s="36"/>
      <c r="F175" s="36"/>
      <c r="G175" s="37"/>
      <c r="H175" s="36"/>
      <c r="I175" s="36"/>
      <c r="J175" s="36"/>
      <c r="K175" s="36"/>
      <c r="L175" s="36"/>
      <c r="M175" s="38"/>
    </row>
    <row r="176" spans="1:13" x14ac:dyDescent="0.4">
      <c r="A176" s="1">
        <f t="shared" si="43"/>
        <v>2001</v>
      </c>
      <c r="B176" s="36"/>
      <c r="C176" s="36"/>
      <c r="D176" s="36"/>
      <c r="E176" s="36"/>
      <c r="F176" s="36"/>
      <c r="G176" s="37"/>
      <c r="H176" s="36"/>
      <c r="I176" s="36"/>
      <c r="J176" s="36"/>
      <c r="K176" s="36"/>
      <c r="L176" s="36"/>
      <c r="M176" s="38"/>
    </row>
    <row r="177" spans="1:13" x14ac:dyDescent="0.4">
      <c r="A177" s="1">
        <f t="shared" si="43"/>
        <v>2002</v>
      </c>
      <c r="B177" s="36"/>
      <c r="C177" s="36"/>
      <c r="D177" s="36"/>
      <c r="E177" s="36"/>
      <c r="F177" s="36"/>
      <c r="G177" s="37"/>
      <c r="H177" s="36"/>
      <c r="I177" s="36"/>
      <c r="J177" s="36"/>
      <c r="K177" s="36"/>
      <c r="L177" s="36"/>
      <c r="M177" s="38"/>
    </row>
    <row r="178" spans="1:13" x14ac:dyDescent="0.4">
      <c r="A178" s="1">
        <f t="shared" si="43"/>
        <v>2003</v>
      </c>
      <c r="B178" s="36"/>
      <c r="C178" s="36"/>
      <c r="D178" s="36"/>
      <c r="E178" s="36"/>
      <c r="F178" s="36"/>
      <c r="G178" s="37"/>
      <c r="H178" s="36"/>
      <c r="I178" s="36"/>
      <c r="J178" s="36"/>
      <c r="K178" s="36"/>
      <c r="L178" s="36"/>
      <c r="M178" s="38"/>
    </row>
    <row r="179" spans="1:13" x14ac:dyDescent="0.4">
      <c r="A179" s="1">
        <f t="shared" si="43"/>
        <v>2004</v>
      </c>
      <c r="B179" s="36"/>
      <c r="C179" s="36"/>
      <c r="D179" s="36"/>
      <c r="E179" s="36"/>
      <c r="F179" s="36"/>
      <c r="G179" s="37"/>
      <c r="H179" s="36"/>
      <c r="I179" s="36"/>
      <c r="J179" s="36"/>
      <c r="K179" s="36"/>
      <c r="L179" s="36"/>
      <c r="M179" s="38"/>
    </row>
    <row r="180" spans="1:13" x14ac:dyDescent="0.4">
      <c r="A180" s="1">
        <f t="shared" si="43"/>
        <v>2005</v>
      </c>
      <c r="B180" s="36"/>
      <c r="C180" s="36"/>
      <c r="D180" s="36"/>
      <c r="E180" s="36"/>
      <c r="F180" s="36"/>
      <c r="G180" s="37"/>
      <c r="H180" s="36"/>
      <c r="I180" s="36"/>
      <c r="J180" s="36"/>
      <c r="K180" s="36"/>
      <c r="L180" s="36"/>
      <c r="M180" s="38"/>
    </row>
    <row r="181" spans="1:13" x14ac:dyDescent="0.4">
      <c r="A181" s="1">
        <f t="shared" si="43"/>
        <v>2006</v>
      </c>
      <c r="B181" s="36"/>
      <c r="C181" s="36"/>
      <c r="D181" s="36"/>
      <c r="E181" s="36"/>
      <c r="F181" s="36"/>
      <c r="G181" s="37"/>
      <c r="H181" s="36"/>
      <c r="I181" s="36"/>
      <c r="J181" s="36"/>
      <c r="K181" s="36"/>
      <c r="L181" s="36"/>
      <c r="M181" s="38"/>
    </row>
    <row r="182" spans="1:13" x14ac:dyDescent="0.4">
      <c r="A182" s="1">
        <f t="shared" si="43"/>
        <v>2007</v>
      </c>
      <c r="B182" s="36"/>
      <c r="C182" s="36"/>
      <c r="D182" s="36"/>
      <c r="E182" s="36"/>
      <c r="F182" s="36"/>
      <c r="G182" s="37"/>
      <c r="H182" s="36"/>
      <c r="I182" s="36"/>
      <c r="J182" s="36"/>
      <c r="K182" s="36"/>
      <c r="L182" s="36"/>
      <c r="M182" s="38"/>
    </row>
    <row r="183" spans="1:13" x14ac:dyDescent="0.4">
      <c r="A183" s="1">
        <f t="shared" si="43"/>
        <v>2008</v>
      </c>
      <c r="B183" s="36"/>
      <c r="C183" s="36"/>
      <c r="D183" s="36"/>
      <c r="E183" s="36"/>
      <c r="F183" s="36"/>
      <c r="G183" s="37"/>
      <c r="H183" s="36"/>
      <c r="I183" s="36"/>
      <c r="J183" s="36"/>
      <c r="K183" s="36"/>
      <c r="L183" s="36"/>
      <c r="M183" s="38"/>
    </row>
    <row r="184" spans="1:13" x14ac:dyDescent="0.4">
      <c r="A184" s="1">
        <f t="shared" si="43"/>
        <v>2009</v>
      </c>
      <c r="B184" s="36"/>
      <c r="C184" s="36"/>
      <c r="D184" s="36"/>
      <c r="E184" s="36"/>
      <c r="F184" s="36"/>
      <c r="G184" s="37"/>
      <c r="H184" s="36"/>
      <c r="I184" s="36"/>
      <c r="J184" s="36"/>
      <c r="K184" s="36"/>
      <c r="L184" s="36"/>
      <c r="M184" s="38"/>
    </row>
    <row r="185" spans="1:13" x14ac:dyDescent="0.4">
      <c r="A185" s="1">
        <f t="shared" si="43"/>
        <v>2010</v>
      </c>
      <c r="B185" s="36"/>
      <c r="C185" s="36"/>
      <c r="D185" s="36"/>
      <c r="E185" s="36"/>
      <c r="F185" s="36"/>
      <c r="G185" s="37"/>
      <c r="H185" s="36"/>
      <c r="I185" s="36"/>
      <c r="J185" s="36"/>
      <c r="K185" s="36"/>
      <c r="L185" s="36"/>
      <c r="M185" s="38"/>
    </row>
    <row r="186" spans="1:13" x14ac:dyDescent="0.4">
      <c r="A186" s="1">
        <f t="shared" si="43"/>
        <v>2011</v>
      </c>
      <c r="B186" s="36"/>
      <c r="C186" s="36"/>
      <c r="D186" s="36"/>
      <c r="E186" s="36"/>
      <c r="F186" s="36"/>
      <c r="G186" s="37"/>
      <c r="H186" s="36"/>
      <c r="I186" s="36"/>
      <c r="J186" s="36"/>
      <c r="K186" s="36"/>
      <c r="L186" s="36"/>
      <c r="M186" s="38"/>
    </row>
    <row r="187" spans="1:13" x14ac:dyDescent="0.4">
      <c r="A187" s="1">
        <f t="shared" si="43"/>
        <v>2012</v>
      </c>
      <c r="B187" s="36"/>
      <c r="C187" s="36"/>
      <c r="D187" s="36"/>
      <c r="E187" s="36"/>
      <c r="F187" s="36"/>
      <c r="G187" s="37"/>
      <c r="H187" s="36"/>
      <c r="I187" s="36"/>
      <c r="J187" s="36"/>
      <c r="K187" s="36"/>
      <c r="L187" s="36"/>
      <c r="M187" s="38"/>
    </row>
    <row r="188" spans="1:13" x14ac:dyDescent="0.4">
      <c r="A188" s="1">
        <f t="shared" si="43"/>
        <v>2013</v>
      </c>
      <c r="B188" s="36"/>
      <c r="C188" s="36"/>
      <c r="D188" s="36"/>
      <c r="E188" s="36"/>
      <c r="F188" s="36"/>
      <c r="G188" s="37"/>
      <c r="H188" s="36"/>
      <c r="I188" s="36"/>
      <c r="J188" s="36"/>
      <c r="K188" s="36"/>
      <c r="L188" s="36"/>
      <c r="M188" s="38"/>
    </row>
    <row r="189" spans="1:13" x14ac:dyDescent="0.4">
      <c r="A189" s="1">
        <f t="shared" si="43"/>
        <v>2014</v>
      </c>
      <c r="B189" s="36"/>
      <c r="C189" s="36"/>
      <c r="D189" s="36"/>
      <c r="E189" s="36"/>
      <c r="F189" s="36"/>
      <c r="G189" s="37"/>
      <c r="H189" s="36"/>
      <c r="I189" s="36"/>
      <c r="J189" s="36"/>
      <c r="K189" s="36"/>
      <c r="L189" s="36"/>
      <c r="M189" s="38"/>
    </row>
    <row r="190" spans="1:13" x14ac:dyDescent="0.4">
      <c r="A190" s="1">
        <f t="shared" si="43"/>
        <v>2015</v>
      </c>
      <c r="B190" s="36"/>
      <c r="C190" s="36"/>
      <c r="D190" s="36"/>
      <c r="E190" s="36"/>
      <c r="F190" s="36"/>
      <c r="G190" s="37"/>
      <c r="H190" s="36"/>
      <c r="I190" s="36"/>
      <c r="J190" s="36"/>
      <c r="K190" s="36"/>
      <c r="L190" s="36"/>
      <c r="M190" s="38"/>
    </row>
    <row r="191" spans="1:13" x14ac:dyDescent="0.4">
      <c r="A191" s="1">
        <f t="shared" si="43"/>
        <v>2016</v>
      </c>
      <c r="B191" s="36"/>
      <c r="C191" s="36"/>
      <c r="D191" s="36"/>
      <c r="E191" s="36"/>
      <c r="F191" s="36"/>
      <c r="G191" s="37"/>
      <c r="H191" s="36"/>
      <c r="I191" s="36"/>
      <c r="J191" s="36"/>
      <c r="K191" s="36"/>
      <c r="L191" s="36"/>
      <c r="M191" s="38"/>
    </row>
    <row r="192" spans="1:13" x14ac:dyDescent="0.4">
      <c r="A192" s="1">
        <f t="shared" si="43"/>
        <v>2017</v>
      </c>
      <c r="B192" s="36"/>
      <c r="C192" s="36"/>
      <c r="D192" s="36"/>
      <c r="E192" s="36"/>
      <c r="F192" s="36"/>
      <c r="G192" s="37"/>
      <c r="H192" s="36"/>
      <c r="I192" s="36"/>
      <c r="J192" s="36"/>
      <c r="K192" s="36"/>
      <c r="L192" s="36"/>
      <c r="M192" s="38"/>
    </row>
    <row r="193" spans="1:13" x14ac:dyDescent="0.4">
      <c r="A193" s="1">
        <f t="shared" si="43"/>
        <v>2018</v>
      </c>
      <c r="B193" s="36"/>
      <c r="C193" s="36"/>
      <c r="D193" s="36"/>
      <c r="E193" s="36"/>
      <c r="F193" s="36"/>
      <c r="G193" s="37"/>
      <c r="H193" s="36"/>
      <c r="I193" s="36"/>
      <c r="J193" s="36"/>
      <c r="K193" s="36"/>
      <c r="L193" s="36"/>
      <c r="M193" s="38"/>
    </row>
    <row r="194" spans="1:13" x14ac:dyDescent="0.4">
      <c r="A194" s="1">
        <f t="shared" si="43"/>
        <v>2019</v>
      </c>
      <c r="B194" s="36"/>
      <c r="C194" s="36"/>
      <c r="D194" s="36"/>
      <c r="E194" s="36"/>
      <c r="F194" s="36"/>
      <c r="G194" s="37"/>
      <c r="H194" s="36"/>
      <c r="I194" s="36"/>
      <c r="J194" s="36"/>
      <c r="K194" s="36"/>
      <c r="L194" s="36"/>
      <c r="M194" s="38"/>
    </row>
    <row r="195" spans="1:13" x14ac:dyDescent="0.4">
      <c r="A195" s="1">
        <f t="shared" si="43"/>
        <v>2020</v>
      </c>
      <c r="B195" s="36"/>
      <c r="C195" s="36"/>
      <c r="D195" s="36"/>
      <c r="E195" s="36"/>
      <c r="F195" s="36"/>
      <c r="G195" s="37"/>
      <c r="H195" s="36"/>
      <c r="I195" s="36"/>
      <c r="J195" s="36"/>
      <c r="K195" s="36"/>
      <c r="L195" s="36"/>
      <c r="M195" s="39"/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6"/>
      <c r="C198" s="36"/>
      <c r="D198" s="36"/>
      <c r="E198" s="36"/>
      <c r="F198" s="41"/>
      <c r="G198" s="37"/>
      <c r="H198" s="36"/>
      <c r="I198" s="36"/>
      <c r="J198" s="36"/>
      <c r="K198" s="36"/>
      <c r="L198" s="36"/>
      <c r="M198" s="38"/>
    </row>
    <row r="199" spans="1:13" x14ac:dyDescent="0.4">
      <c r="A199" s="1">
        <f>A198+1</f>
        <v>1992</v>
      </c>
      <c r="B199" s="36"/>
      <c r="C199" s="36"/>
      <c r="D199" s="36"/>
      <c r="E199" s="36"/>
      <c r="F199" s="42"/>
      <c r="G199" s="37"/>
      <c r="H199" s="36"/>
      <c r="I199" s="36"/>
      <c r="J199" s="36"/>
      <c r="K199" s="36"/>
      <c r="L199" s="36"/>
      <c r="M199" s="38"/>
    </row>
    <row r="200" spans="1:13" x14ac:dyDescent="0.4">
      <c r="A200" s="1">
        <f t="shared" ref="A200:A227" si="44">A199+1</f>
        <v>1993</v>
      </c>
      <c r="B200" s="36"/>
      <c r="C200" s="36"/>
      <c r="D200" s="36"/>
      <c r="E200" s="36"/>
      <c r="F200" s="42"/>
      <c r="G200" s="37"/>
      <c r="H200" s="36"/>
      <c r="I200" s="36"/>
      <c r="J200" s="36"/>
      <c r="K200" s="36"/>
      <c r="L200" s="36"/>
      <c r="M200" s="38"/>
    </row>
    <row r="201" spans="1:13" x14ac:dyDescent="0.4">
      <c r="A201" s="1">
        <f t="shared" si="44"/>
        <v>1994</v>
      </c>
      <c r="B201" s="36"/>
      <c r="C201" s="36"/>
      <c r="D201" s="36"/>
      <c r="E201" s="36"/>
      <c r="F201" s="42"/>
      <c r="G201" s="37"/>
      <c r="H201" s="36"/>
      <c r="I201" s="36"/>
      <c r="J201" s="36"/>
      <c r="K201" s="36"/>
      <c r="L201" s="36"/>
      <c r="M201" s="38"/>
    </row>
    <row r="202" spans="1:13" x14ac:dyDescent="0.4">
      <c r="A202" s="1">
        <f t="shared" si="44"/>
        <v>1995</v>
      </c>
      <c r="B202" s="36"/>
      <c r="C202" s="36"/>
      <c r="D202" s="36"/>
      <c r="E202" s="36"/>
      <c r="F202" s="42"/>
      <c r="G202" s="37"/>
      <c r="H202" s="36"/>
      <c r="I202" s="36"/>
      <c r="J202" s="36"/>
      <c r="K202" s="36"/>
      <c r="L202" s="36"/>
      <c r="M202" s="38"/>
    </row>
    <row r="203" spans="1:13" x14ac:dyDescent="0.4">
      <c r="A203" s="1">
        <f t="shared" si="44"/>
        <v>1996</v>
      </c>
      <c r="B203" s="36"/>
      <c r="C203" s="36"/>
      <c r="D203" s="36"/>
      <c r="E203" s="36"/>
      <c r="F203" s="42"/>
      <c r="G203" s="37"/>
      <c r="H203" s="36"/>
      <c r="I203" s="36"/>
      <c r="J203" s="36"/>
      <c r="K203" s="36"/>
      <c r="L203" s="36"/>
      <c r="M203" s="38"/>
    </row>
    <row r="204" spans="1:13" x14ac:dyDescent="0.4">
      <c r="A204" s="1">
        <f t="shared" si="44"/>
        <v>1997</v>
      </c>
      <c r="B204" s="36"/>
      <c r="C204" s="36"/>
      <c r="D204" s="36"/>
      <c r="E204" s="36"/>
      <c r="F204" s="42"/>
      <c r="G204" s="37"/>
      <c r="H204" s="36"/>
      <c r="I204" s="36"/>
      <c r="J204" s="36"/>
      <c r="K204" s="36"/>
      <c r="L204" s="36"/>
      <c r="M204" s="38"/>
    </row>
    <row r="205" spans="1:13" x14ac:dyDescent="0.4">
      <c r="A205" s="1">
        <f t="shared" si="44"/>
        <v>1998</v>
      </c>
      <c r="B205" s="36"/>
      <c r="C205" s="36"/>
      <c r="D205" s="36"/>
      <c r="E205" s="36"/>
      <c r="F205" s="42"/>
      <c r="G205" s="37"/>
      <c r="H205" s="36"/>
      <c r="I205" s="36"/>
      <c r="J205" s="36"/>
      <c r="K205" s="36"/>
      <c r="L205" s="36"/>
      <c r="M205" s="38"/>
    </row>
    <row r="206" spans="1:13" x14ac:dyDescent="0.4">
      <c r="A206" s="1">
        <f t="shared" si="44"/>
        <v>1999</v>
      </c>
      <c r="B206" s="36"/>
      <c r="C206" s="36"/>
      <c r="D206" s="36"/>
      <c r="E206" s="36"/>
      <c r="F206" s="42"/>
      <c r="G206" s="37"/>
      <c r="H206" s="36"/>
      <c r="I206" s="36"/>
      <c r="J206" s="36"/>
      <c r="K206" s="36"/>
      <c r="L206" s="36"/>
      <c r="M206" s="38"/>
    </row>
    <row r="207" spans="1:13" x14ac:dyDescent="0.4">
      <c r="A207" s="1">
        <f t="shared" si="44"/>
        <v>2000</v>
      </c>
      <c r="B207" s="36"/>
      <c r="C207" s="36"/>
      <c r="D207" s="36"/>
      <c r="E207" s="36"/>
      <c r="F207" s="42"/>
      <c r="G207" s="37"/>
      <c r="H207" s="36"/>
      <c r="I207" s="36"/>
      <c r="J207" s="36"/>
      <c r="K207" s="36"/>
      <c r="L207" s="36"/>
      <c r="M207" s="38"/>
    </row>
    <row r="208" spans="1:13" x14ac:dyDescent="0.4">
      <c r="A208" s="1">
        <f t="shared" si="44"/>
        <v>2001</v>
      </c>
      <c r="B208" s="36"/>
      <c r="C208" s="36"/>
      <c r="D208" s="36"/>
      <c r="E208" s="36"/>
      <c r="F208" s="42"/>
      <c r="G208" s="37"/>
      <c r="H208" s="36"/>
      <c r="I208" s="36"/>
      <c r="J208" s="36"/>
      <c r="K208" s="36"/>
      <c r="L208" s="36"/>
      <c r="M208" s="38"/>
    </row>
    <row r="209" spans="1:13" x14ac:dyDescent="0.4">
      <c r="A209" s="1">
        <f t="shared" si="44"/>
        <v>2002</v>
      </c>
      <c r="B209" s="36"/>
      <c r="C209" s="36"/>
      <c r="D209" s="36"/>
      <c r="E209" s="36"/>
      <c r="F209" s="42"/>
      <c r="G209" s="37"/>
      <c r="H209" s="36"/>
      <c r="I209" s="36"/>
      <c r="J209" s="36"/>
      <c r="K209" s="36"/>
      <c r="L209" s="36"/>
      <c r="M209" s="38"/>
    </row>
    <row r="210" spans="1:13" x14ac:dyDescent="0.4">
      <c r="A210" s="1">
        <f t="shared" si="44"/>
        <v>2003</v>
      </c>
      <c r="B210" s="36"/>
      <c r="C210" s="36"/>
      <c r="D210" s="36"/>
      <c r="E210" s="36"/>
      <c r="F210" s="42"/>
      <c r="G210" s="37"/>
      <c r="H210" s="36"/>
      <c r="I210" s="36"/>
      <c r="J210" s="36"/>
      <c r="K210" s="36"/>
      <c r="L210" s="36"/>
      <c r="M210" s="38"/>
    </row>
    <row r="211" spans="1:13" x14ac:dyDescent="0.4">
      <c r="A211" s="1">
        <f t="shared" si="44"/>
        <v>2004</v>
      </c>
      <c r="B211" s="36"/>
      <c r="C211" s="36"/>
      <c r="D211" s="36"/>
      <c r="E211" s="36"/>
      <c r="F211" s="42"/>
      <c r="G211" s="37"/>
      <c r="H211" s="36"/>
      <c r="I211" s="36"/>
      <c r="J211" s="36"/>
      <c r="K211" s="36"/>
      <c r="L211" s="36"/>
      <c r="M211" s="38"/>
    </row>
    <row r="212" spans="1:13" x14ac:dyDescent="0.4">
      <c r="A212" s="1">
        <f t="shared" si="44"/>
        <v>2005</v>
      </c>
      <c r="B212" s="36"/>
      <c r="C212" s="36"/>
      <c r="D212" s="36"/>
      <c r="E212" s="36"/>
      <c r="F212" s="42"/>
      <c r="G212" s="37"/>
      <c r="H212" s="36"/>
      <c r="I212" s="36"/>
      <c r="J212" s="36"/>
      <c r="K212" s="36"/>
      <c r="L212" s="36"/>
      <c r="M212" s="38"/>
    </row>
    <row r="213" spans="1:13" x14ac:dyDescent="0.4">
      <c r="A213" s="1">
        <f t="shared" si="44"/>
        <v>2006</v>
      </c>
      <c r="B213" s="36"/>
      <c r="C213" s="36"/>
      <c r="D213" s="36"/>
      <c r="E213" s="36"/>
      <c r="F213" s="42"/>
      <c r="G213" s="37"/>
      <c r="H213" s="36"/>
      <c r="I213" s="36"/>
      <c r="J213" s="36"/>
      <c r="K213" s="36"/>
      <c r="L213" s="36"/>
      <c r="M213" s="38"/>
    </row>
    <row r="214" spans="1:13" x14ac:dyDescent="0.4">
      <c r="A214" s="1">
        <f t="shared" si="44"/>
        <v>2007</v>
      </c>
      <c r="B214" s="36"/>
      <c r="C214" s="36"/>
      <c r="D214" s="36"/>
      <c r="E214" s="36"/>
      <c r="F214" s="42"/>
      <c r="G214" s="37"/>
      <c r="H214" s="36"/>
      <c r="I214" s="36"/>
      <c r="J214" s="36"/>
      <c r="K214" s="36"/>
      <c r="L214" s="36"/>
      <c r="M214" s="38"/>
    </row>
    <row r="215" spans="1:13" x14ac:dyDescent="0.4">
      <c r="A215" s="1">
        <f t="shared" si="44"/>
        <v>2008</v>
      </c>
      <c r="B215" s="36"/>
      <c r="C215" s="36"/>
      <c r="D215" s="36"/>
      <c r="E215" s="36"/>
      <c r="F215" s="42"/>
      <c r="G215" s="37"/>
      <c r="H215" s="36"/>
      <c r="I215" s="36"/>
      <c r="J215" s="36"/>
      <c r="K215" s="36"/>
      <c r="L215" s="36"/>
      <c r="M215" s="38"/>
    </row>
    <row r="216" spans="1:13" x14ac:dyDescent="0.4">
      <c r="A216" s="1">
        <f t="shared" si="44"/>
        <v>2009</v>
      </c>
      <c r="B216" s="36"/>
      <c r="C216" s="36"/>
      <c r="D216" s="36"/>
      <c r="E216" s="36"/>
      <c r="F216" s="42"/>
      <c r="G216" s="37"/>
      <c r="H216" s="36"/>
      <c r="I216" s="36"/>
      <c r="J216" s="36"/>
      <c r="K216" s="36"/>
      <c r="L216" s="36"/>
      <c r="M216" s="38"/>
    </row>
    <row r="217" spans="1:13" x14ac:dyDescent="0.4">
      <c r="A217" s="1">
        <f t="shared" si="44"/>
        <v>2010</v>
      </c>
      <c r="B217" s="36"/>
      <c r="C217" s="36"/>
      <c r="D217" s="36"/>
      <c r="E217" s="36"/>
      <c r="F217" s="42"/>
      <c r="G217" s="37"/>
      <c r="H217" s="36"/>
      <c r="I217" s="36"/>
      <c r="J217" s="36"/>
      <c r="K217" s="36"/>
      <c r="L217" s="36"/>
      <c r="M217" s="38"/>
    </row>
    <row r="218" spans="1:13" x14ac:dyDescent="0.4">
      <c r="A218" s="1">
        <f t="shared" si="44"/>
        <v>2011</v>
      </c>
      <c r="B218" s="36"/>
      <c r="C218" s="36"/>
      <c r="D218" s="36"/>
      <c r="E218" s="36"/>
      <c r="F218" s="36"/>
      <c r="G218" s="37"/>
      <c r="H218" s="36"/>
      <c r="I218" s="36"/>
      <c r="J218" s="36"/>
      <c r="K218" s="36"/>
      <c r="L218" s="36"/>
      <c r="M218" s="38"/>
    </row>
    <row r="219" spans="1:13" x14ac:dyDescent="0.4">
      <c r="A219" s="1">
        <f t="shared" si="44"/>
        <v>2012</v>
      </c>
      <c r="B219" s="36"/>
      <c r="C219" s="36"/>
      <c r="D219" s="36"/>
      <c r="E219" s="36"/>
      <c r="F219" s="36"/>
      <c r="G219" s="37"/>
      <c r="H219" s="36"/>
      <c r="I219" s="36"/>
      <c r="J219" s="36"/>
      <c r="K219" s="36"/>
      <c r="L219" s="36"/>
      <c r="M219" s="38"/>
    </row>
    <row r="220" spans="1:13" x14ac:dyDescent="0.4">
      <c r="A220" s="1">
        <f t="shared" si="44"/>
        <v>2013</v>
      </c>
      <c r="B220" s="36"/>
      <c r="C220" s="36"/>
      <c r="D220" s="36"/>
      <c r="E220" s="36"/>
      <c r="F220" s="36"/>
      <c r="G220" s="37"/>
      <c r="H220" s="36"/>
      <c r="I220" s="36"/>
      <c r="J220" s="36"/>
      <c r="K220" s="36"/>
      <c r="L220" s="36"/>
      <c r="M220" s="38"/>
    </row>
    <row r="221" spans="1:13" x14ac:dyDescent="0.4">
      <c r="A221" s="1">
        <f t="shared" si="44"/>
        <v>2014</v>
      </c>
      <c r="B221" s="36"/>
      <c r="C221" s="36"/>
      <c r="D221" s="36"/>
      <c r="E221" s="36"/>
      <c r="F221" s="36"/>
      <c r="G221" s="37"/>
      <c r="H221" s="36"/>
      <c r="I221" s="36"/>
      <c r="J221" s="36"/>
      <c r="K221" s="36"/>
      <c r="L221" s="36"/>
      <c r="M221" s="38"/>
    </row>
    <row r="222" spans="1:13" x14ac:dyDescent="0.4">
      <c r="A222" s="1">
        <f t="shared" si="44"/>
        <v>2015</v>
      </c>
      <c r="B222" s="36"/>
      <c r="C222" s="36"/>
      <c r="D222" s="36"/>
      <c r="E222" s="36"/>
      <c r="F222" s="36"/>
      <c r="G222" s="37"/>
      <c r="H222" s="36"/>
      <c r="I222" s="36"/>
      <c r="J222" s="36"/>
      <c r="K222" s="36"/>
      <c r="L222" s="36"/>
      <c r="M222" s="38"/>
    </row>
    <row r="223" spans="1:13" x14ac:dyDescent="0.4">
      <c r="A223" s="1">
        <f t="shared" si="44"/>
        <v>2016</v>
      </c>
      <c r="B223" s="36"/>
      <c r="C223" s="36"/>
      <c r="D223" s="36"/>
      <c r="E223" s="36"/>
      <c r="F223" s="36"/>
      <c r="G223" s="37"/>
      <c r="H223" s="36"/>
      <c r="I223" s="36"/>
      <c r="J223" s="36"/>
      <c r="K223" s="36"/>
      <c r="L223" s="36"/>
      <c r="M223" s="38"/>
    </row>
    <row r="224" spans="1:13" x14ac:dyDescent="0.4">
      <c r="A224" s="1">
        <f t="shared" si="44"/>
        <v>2017</v>
      </c>
      <c r="B224" s="36"/>
      <c r="C224" s="36"/>
      <c r="D224" s="36"/>
      <c r="E224" s="36"/>
      <c r="F224" s="36"/>
      <c r="G224" s="37"/>
      <c r="H224" s="36"/>
      <c r="I224" s="36"/>
      <c r="J224" s="36"/>
      <c r="K224" s="36"/>
      <c r="L224" s="36"/>
      <c r="M224" s="38"/>
    </row>
    <row r="225" spans="1:13" x14ac:dyDescent="0.4">
      <c r="A225" s="1">
        <f t="shared" si="44"/>
        <v>2018</v>
      </c>
      <c r="B225" s="36"/>
      <c r="C225" s="36"/>
      <c r="D225" s="36"/>
      <c r="E225" s="36"/>
      <c r="F225" s="36"/>
      <c r="G225" s="37"/>
      <c r="H225" s="36"/>
      <c r="I225" s="36"/>
      <c r="J225" s="36"/>
      <c r="K225" s="36"/>
      <c r="L225" s="36"/>
      <c r="M225" s="38"/>
    </row>
    <row r="226" spans="1:13" x14ac:dyDescent="0.4">
      <c r="A226" s="1">
        <f t="shared" si="44"/>
        <v>2019</v>
      </c>
      <c r="B226" s="36"/>
      <c r="C226" s="36"/>
      <c r="D226" s="36"/>
      <c r="E226" s="36"/>
      <c r="F226" s="36"/>
      <c r="G226" s="37"/>
      <c r="H226" s="36"/>
      <c r="I226" s="36"/>
      <c r="J226" s="36"/>
      <c r="K226" s="36"/>
      <c r="L226" s="36"/>
      <c r="M226" s="38"/>
    </row>
    <row r="227" spans="1:13" x14ac:dyDescent="0.4">
      <c r="A227" s="1">
        <f t="shared" si="44"/>
        <v>2020</v>
      </c>
      <c r="B227" s="36"/>
      <c r="C227" s="36"/>
      <c r="D227" s="36"/>
      <c r="E227" s="36"/>
      <c r="F227" s="36"/>
      <c r="G227" s="37"/>
      <c r="H227" s="36"/>
      <c r="I227" s="36"/>
      <c r="J227" s="36"/>
      <c r="K227" s="36"/>
      <c r="L227" s="36"/>
      <c r="M227" s="39"/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6">
        <v>107.6</v>
      </c>
      <c r="C230" s="36">
        <v>151.69999999999999</v>
      </c>
      <c r="D230" s="36">
        <v>194.79999999999998</v>
      </c>
      <c r="E230" s="36">
        <v>108</v>
      </c>
      <c r="F230" s="36">
        <v>110.7</v>
      </c>
      <c r="G230" s="37">
        <v>90.7</v>
      </c>
      <c r="H230" s="36">
        <v>37.200000000000003</v>
      </c>
      <c r="I230" s="36">
        <v>92.8</v>
      </c>
      <c r="J230" s="36">
        <v>71.09999999999998</v>
      </c>
      <c r="K230" s="36">
        <v>76.2</v>
      </c>
      <c r="L230" s="36">
        <v>108.6</v>
      </c>
      <c r="M230" s="38">
        <v>102.7</v>
      </c>
    </row>
    <row r="231" spans="1:13" x14ac:dyDescent="0.4">
      <c r="A231" s="1">
        <f>A230+1</f>
        <v>1992</v>
      </c>
      <c r="B231" s="36">
        <v>71.7</v>
      </c>
      <c r="C231" s="36">
        <v>124.89999999999999</v>
      </c>
      <c r="D231" s="36">
        <v>111.29999999999998</v>
      </c>
      <c r="E231" s="36">
        <v>67.3</v>
      </c>
      <c r="F231" s="36">
        <v>62.70000000000001</v>
      </c>
      <c r="G231" s="37">
        <v>87</v>
      </c>
      <c r="H231" s="36">
        <v>118.50000000000001</v>
      </c>
      <c r="I231" s="36"/>
      <c r="J231" s="36">
        <v>75.599999999999994</v>
      </c>
      <c r="K231" s="36">
        <v>99.1</v>
      </c>
      <c r="L231" s="36">
        <v>117.49999999999999</v>
      </c>
      <c r="M231" s="38">
        <v>422.4</v>
      </c>
    </row>
    <row r="232" spans="1:13" x14ac:dyDescent="0.4">
      <c r="A232" s="1">
        <f t="shared" ref="A232:A259" si="45">A231+1</f>
        <v>1993</v>
      </c>
      <c r="B232" s="36">
        <v>314.7</v>
      </c>
      <c r="C232" s="36">
        <v>221.6</v>
      </c>
      <c r="D232" s="36">
        <v>169.2</v>
      </c>
      <c r="E232" s="36">
        <v>250</v>
      </c>
      <c r="F232" s="36">
        <v>118.10000000000001</v>
      </c>
      <c r="G232" s="37">
        <v>275.19999999999993</v>
      </c>
      <c r="H232" s="36">
        <v>675.7</v>
      </c>
      <c r="I232" s="36">
        <v>750.90000000000009</v>
      </c>
      <c r="J232" s="36">
        <v>55.5</v>
      </c>
      <c r="K232" s="36">
        <v>33.799999999999997</v>
      </c>
      <c r="L232" s="36">
        <v>168.8</v>
      </c>
      <c r="M232" s="38">
        <v>36</v>
      </c>
    </row>
    <row r="233" spans="1:13" x14ac:dyDescent="0.4">
      <c r="A233" s="1">
        <f t="shared" si="45"/>
        <v>1994</v>
      </c>
      <c r="B233" s="36">
        <v>41.900000000000006</v>
      </c>
      <c r="C233" s="36">
        <v>52.8</v>
      </c>
      <c r="D233" s="36">
        <v>56.400000000000006</v>
      </c>
      <c r="E233" s="36">
        <v>21.3</v>
      </c>
      <c r="F233" s="36">
        <v>60</v>
      </c>
      <c r="G233" s="37">
        <v>16.600000000000001</v>
      </c>
      <c r="H233" s="36">
        <v>70</v>
      </c>
      <c r="I233" s="36">
        <v>49.699999999999996</v>
      </c>
      <c r="J233" s="36">
        <v>100.39999999999999</v>
      </c>
      <c r="K233" s="36">
        <v>16.600000000000001</v>
      </c>
      <c r="L233" s="36">
        <v>45.2</v>
      </c>
      <c r="M233" s="38">
        <v>32.200000000000003</v>
      </c>
    </row>
    <row r="234" spans="1:13" x14ac:dyDescent="0.4">
      <c r="A234" s="1">
        <f t="shared" si="45"/>
        <v>1995</v>
      </c>
      <c r="B234" s="36">
        <v>13</v>
      </c>
      <c r="C234" s="36">
        <v>14.6</v>
      </c>
      <c r="D234" s="36"/>
      <c r="E234" s="36">
        <v>42.5</v>
      </c>
      <c r="F234" s="36">
        <v>90.499999999999986</v>
      </c>
      <c r="G234" s="37">
        <v>71.599999999999994</v>
      </c>
      <c r="H234" s="36">
        <v>230.89999999999998</v>
      </c>
      <c r="I234" s="36">
        <v>72.5</v>
      </c>
      <c r="J234" s="36">
        <v>46.5</v>
      </c>
      <c r="K234" s="36">
        <v>96.4</v>
      </c>
      <c r="L234" s="36">
        <v>99.59999999999998</v>
      </c>
      <c r="M234" s="38">
        <v>151.30000000000001</v>
      </c>
    </row>
    <row r="235" spans="1:13" x14ac:dyDescent="0.4">
      <c r="A235" s="1">
        <f t="shared" si="45"/>
        <v>1996</v>
      </c>
      <c r="B235" s="36">
        <v>118.2</v>
      </c>
      <c r="C235" s="36">
        <v>333.60000000000008</v>
      </c>
      <c r="D235" s="36">
        <v>311.2</v>
      </c>
      <c r="E235" s="36">
        <v>209.79999999999998</v>
      </c>
      <c r="F235" s="36">
        <v>292.99999999999994</v>
      </c>
      <c r="G235" s="37">
        <v>126.10000000000001</v>
      </c>
      <c r="H235" s="36">
        <v>193.7</v>
      </c>
      <c r="I235" s="36">
        <v>115.99999999999999</v>
      </c>
      <c r="J235" s="36">
        <v>150.4</v>
      </c>
      <c r="K235" s="36">
        <v>163</v>
      </c>
      <c r="L235" s="36">
        <v>219.1</v>
      </c>
      <c r="M235" s="38">
        <v>125.39999999999999</v>
      </c>
    </row>
    <row r="236" spans="1:13" x14ac:dyDescent="0.4">
      <c r="A236" s="1">
        <f t="shared" si="45"/>
        <v>1997</v>
      </c>
      <c r="B236" s="36">
        <v>171.4</v>
      </c>
      <c r="C236" s="36">
        <v>208.1</v>
      </c>
      <c r="D236" s="36">
        <v>149.4</v>
      </c>
      <c r="E236" s="36">
        <v>163.69999999999999</v>
      </c>
      <c r="F236" s="36">
        <v>174.9</v>
      </c>
      <c r="G236" s="37">
        <v>155</v>
      </c>
      <c r="H236" s="36">
        <v>153.29999999999998</v>
      </c>
      <c r="I236" s="36">
        <v>160.49999999999997</v>
      </c>
      <c r="J236" s="36">
        <v>131.5</v>
      </c>
      <c r="K236" s="36">
        <v>195.29999999999995</v>
      </c>
      <c r="L236" s="36">
        <v>137.6</v>
      </c>
      <c r="M236" s="38">
        <v>145.29999999999998</v>
      </c>
    </row>
    <row r="237" spans="1:13" x14ac:dyDescent="0.4">
      <c r="A237" s="1">
        <f t="shared" si="45"/>
        <v>1998</v>
      </c>
      <c r="B237" s="36">
        <v>205.79999999999998</v>
      </c>
      <c r="C237" s="36">
        <v>267.2</v>
      </c>
      <c r="D237" s="36">
        <v>258.59999999999997</v>
      </c>
      <c r="E237" s="36">
        <v>275.70000000000005</v>
      </c>
      <c r="F237" s="36">
        <v>217.8</v>
      </c>
      <c r="G237" s="37">
        <v>215.99999999999997</v>
      </c>
      <c r="H237" s="36">
        <v>100.70000000000002</v>
      </c>
      <c r="I237" s="36">
        <v>79.7</v>
      </c>
      <c r="J237" s="36">
        <v>83.300000000000011</v>
      </c>
      <c r="K237" s="36">
        <v>106.6</v>
      </c>
      <c r="L237" s="36">
        <v>141.60000000000002</v>
      </c>
      <c r="M237" s="38">
        <v>102.7</v>
      </c>
    </row>
    <row r="238" spans="1:13" x14ac:dyDescent="0.4">
      <c r="A238" s="1">
        <f t="shared" si="45"/>
        <v>1999</v>
      </c>
      <c r="B238" s="36">
        <v>231.89999999999998</v>
      </c>
      <c r="C238" s="36">
        <v>210.2</v>
      </c>
      <c r="D238" s="36">
        <v>167.69999999999996</v>
      </c>
      <c r="E238" s="36">
        <v>74.5</v>
      </c>
      <c r="F238" s="36">
        <v>134.99999999999997</v>
      </c>
      <c r="G238" s="37">
        <v>96.499999999999986</v>
      </c>
      <c r="H238" s="36">
        <v>57.3</v>
      </c>
      <c r="I238" s="36">
        <v>77.400000000000006</v>
      </c>
      <c r="J238" s="36">
        <v>66.099999999999994</v>
      </c>
      <c r="K238" s="36">
        <v>57.4</v>
      </c>
      <c r="L238" s="36">
        <v>70.8</v>
      </c>
      <c r="M238" s="38">
        <v>64</v>
      </c>
    </row>
    <row r="239" spans="1:13" x14ac:dyDescent="0.4">
      <c r="A239" s="1">
        <f t="shared" si="45"/>
        <v>2000</v>
      </c>
      <c r="B239" s="36">
        <v>105.19999999999999</v>
      </c>
      <c r="C239" s="36">
        <v>104.4</v>
      </c>
      <c r="D239" s="36">
        <v>115.50000000000001</v>
      </c>
      <c r="E239" s="36">
        <v>111.6</v>
      </c>
      <c r="F239" s="36">
        <v>66.299999999999983</v>
      </c>
      <c r="G239" s="37">
        <v>53.300000000000004</v>
      </c>
      <c r="H239" s="36">
        <v>28.4</v>
      </c>
      <c r="I239" s="36">
        <v>99.399999999999991</v>
      </c>
      <c r="J239" s="36">
        <v>85.899999999999991</v>
      </c>
      <c r="K239" s="36">
        <v>87.6</v>
      </c>
      <c r="L239" s="36">
        <v>99.3</v>
      </c>
      <c r="M239" s="38">
        <v>80.799999999999983</v>
      </c>
    </row>
    <row r="240" spans="1:13" x14ac:dyDescent="0.4">
      <c r="A240" s="1">
        <f t="shared" si="45"/>
        <v>2001</v>
      </c>
      <c r="B240" s="36">
        <v>73.399999999999991</v>
      </c>
      <c r="C240" s="36">
        <v>90.399999999999991</v>
      </c>
      <c r="D240" s="36">
        <v>107.20000000000002</v>
      </c>
      <c r="E240" s="36">
        <v>8</v>
      </c>
      <c r="F240" s="36">
        <v>33.200000000000003</v>
      </c>
      <c r="G240" s="37">
        <v>97.5</v>
      </c>
      <c r="H240" s="36">
        <v>34.9</v>
      </c>
      <c r="I240" s="36"/>
      <c r="J240" s="36"/>
      <c r="K240" s="36"/>
      <c r="L240" s="36"/>
      <c r="M240" s="38"/>
    </row>
    <row r="241" spans="1:13" x14ac:dyDescent="0.4">
      <c r="A241" s="1">
        <f t="shared" si="45"/>
        <v>2002</v>
      </c>
      <c r="B241" s="36"/>
      <c r="C241" s="36"/>
      <c r="D241" s="36"/>
      <c r="E241" s="36"/>
      <c r="F241" s="36"/>
      <c r="G241" s="37"/>
      <c r="H241" s="36"/>
      <c r="I241" s="36"/>
      <c r="J241" s="36"/>
      <c r="K241" s="36"/>
      <c r="L241" s="36"/>
      <c r="M241" s="38"/>
    </row>
    <row r="242" spans="1:13" x14ac:dyDescent="0.4">
      <c r="A242" s="1">
        <f t="shared" si="45"/>
        <v>2003</v>
      </c>
      <c r="B242" s="36"/>
      <c r="C242" s="36">
        <v>0.5</v>
      </c>
      <c r="D242" s="36"/>
      <c r="E242" s="36"/>
      <c r="F242" s="36"/>
      <c r="G242" s="37"/>
      <c r="H242" s="36"/>
      <c r="I242" s="36"/>
      <c r="J242" s="36"/>
      <c r="K242" s="36"/>
      <c r="L242" s="36"/>
      <c r="M242" s="38"/>
    </row>
    <row r="243" spans="1:13" x14ac:dyDescent="0.4">
      <c r="A243" s="1">
        <f t="shared" si="45"/>
        <v>2004</v>
      </c>
      <c r="B243" s="36"/>
      <c r="C243" s="36"/>
      <c r="D243" s="36"/>
      <c r="E243" s="36"/>
      <c r="F243" s="36"/>
      <c r="G243" s="37"/>
      <c r="H243" s="36"/>
      <c r="I243" s="36"/>
      <c r="J243" s="36"/>
      <c r="K243" s="36"/>
      <c r="L243" s="36"/>
      <c r="M243" s="38"/>
    </row>
    <row r="244" spans="1:13" x14ac:dyDescent="0.4">
      <c r="A244" s="1">
        <f t="shared" si="45"/>
        <v>2005</v>
      </c>
      <c r="B244" s="36"/>
      <c r="C244" s="36"/>
      <c r="D244" s="36"/>
      <c r="E244" s="36"/>
      <c r="F244" s="36">
        <v>0.5</v>
      </c>
      <c r="G244" s="37">
        <v>18.3</v>
      </c>
      <c r="H244" s="36">
        <v>777.2</v>
      </c>
      <c r="I244" s="36">
        <v>364.00000000000006</v>
      </c>
      <c r="J244" s="36">
        <v>306.3</v>
      </c>
      <c r="K244" s="36">
        <v>341.2</v>
      </c>
      <c r="L244" s="36">
        <v>133.5</v>
      </c>
      <c r="M244" s="38">
        <v>143.9</v>
      </c>
    </row>
    <row r="245" spans="1:13" x14ac:dyDescent="0.4">
      <c r="A245" s="1">
        <f t="shared" si="45"/>
        <v>2006</v>
      </c>
      <c r="B245" s="36">
        <v>189.79999999999995</v>
      </c>
      <c r="C245" s="36">
        <v>191.29999999999998</v>
      </c>
      <c r="D245" s="36">
        <v>190.89999999999998</v>
      </c>
      <c r="E245" s="36">
        <v>94.3</v>
      </c>
      <c r="F245" s="36">
        <v>81.2</v>
      </c>
      <c r="G245" s="37">
        <v>84.09999999999998</v>
      </c>
      <c r="H245" s="36">
        <v>69.900000000000006</v>
      </c>
      <c r="I245" s="36">
        <v>96.299999999999983</v>
      </c>
      <c r="J245" s="36">
        <v>94.7</v>
      </c>
      <c r="K245" s="36">
        <v>66.400000000000006</v>
      </c>
      <c r="L245" s="36">
        <v>73.3</v>
      </c>
      <c r="M245" s="38">
        <v>54.600000000000009</v>
      </c>
    </row>
    <row r="246" spans="1:13" x14ac:dyDescent="0.4">
      <c r="A246" s="1">
        <f t="shared" si="45"/>
        <v>2007</v>
      </c>
      <c r="B246" s="36">
        <v>82.800000000000011</v>
      </c>
      <c r="C246" s="36">
        <v>93.5</v>
      </c>
      <c r="D246" s="36">
        <v>86.5</v>
      </c>
      <c r="E246" s="36">
        <v>68.3</v>
      </c>
      <c r="F246" s="36">
        <v>84.800000000000011</v>
      </c>
      <c r="G246" s="37">
        <v>82.200000000000017</v>
      </c>
      <c r="H246" s="36">
        <v>73.7</v>
      </c>
      <c r="I246" s="36">
        <v>60.5</v>
      </c>
      <c r="J246" s="36">
        <v>40.1</v>
      </c>
      <c r="K246" s="36">
        <v>96</v>
      </c>
      <c r="L246" s="36">
        <v>194.79999999999998</v>
      </c>
      <c r="M246" s="38">
        <v>164.9</v>
      </c>
    </row>
    <row r="247" spans="1:13" x14ac:dyDescent="0.4">
      <c r="A247" s="1">
        <f t="shared" si="45"/>
        <v>2008</v>
      </c>
      <c r="B247" s="36">
        <v>125.39999999999998</v>
      </c>
      <c r="C247" s="36">
        <v>147.30000000000001</v>
      </c>
      <c r="D247" s="36">
        <v>211.09999999999994</v>
      </c>
      <c r="E247" s="36">
        <v>148.80000000000001</v>
      </c>
      <c r="F247" s="36">
        <v>15.4</v>
      </c>
      <c r="G247" s="37"/>
      <c r="H247" s="36"/>
      <c r="I247" s="36"/>
      <c r="J247" s="36">
        <v>45.20000000000001</v>
      </c>
      <c r="K247" s="36">
        <v>84.499999999999986</v>
      </c>
      <c r="L247" s="36">
        <v>108.69999999999997</v>
      </c>
      <c r="M247" s="38">
        <v>100.99999999999999</v>
      </c>
    </row>
    <row r="248" spans="1:13" x14ac:dyDescent="0.4">
      <c r="A248" s="1">
        <f t="shared" si="45"/>
        <v>2009</v>
      </c>
      <c r="B248" s="36">
        <v>75.400000000000006</v>
      </c>
      <c r="C248" s="36">
        <v>103.39999999999999</v>
      </c>
      <c r="D248" s="36">
        <v>138.5</v>
      </c>
      <c r="E248" s="36">
        <v>125.19999999999999</v>
      </c>
      <c r="F248" s="36">
        <v>127.49999999999999</v>
      </c>
      <c r="G248" s="37">
        <v>189.3</v>
      </c>
      <c r="H248" s="36">
        <v>167.49999999999997</v>
      </c>
      <c r="I248" s="36">
        <v>273</v>
      </c>
      <c r="J248" s="36">
        <v>93.399999999999991</v>
      </c>
      <c r="K248" s="36">
        <v>159.79999999999998</v>
      </c>
      <c r="L248" s="36">
        <v>142.69999999999999</v>
      </c>
      <c r="M248" s="38">
        <v>211.40000000000003</v>
      </c>
    </row>
    <row r="249" spans="1:13" x14ac:dyDescent="0.4">
      <c r="A249" s="1">
        <f t="shared" si="45"/>
        <v>2010</v>
      </c>
      <c r="B249" s="36">
        <v>119.60000000000002</v>
      </c>
      <c r="C249" s="36">
        <v>205.7</v>
      </c>
      <c r="D249" s="36">
        <v>273.50000000000006</v>
      </c>
      <c r="E249" s="36">
        <v>238.09999999999997</v>
      </c>
      <c r="F249" s="36">
        <v>273.5</v>
      </c>
      <c r="G249" s="37">
        <v>198.5</v>
      </c>
      <c r="H249" s="36">
        <v>118</v>
      </c>
      <c r="I249" s="36">
        <v>180.1</v>
      </c>
      <c r="J249" s="36">
        <v>69.099999999999994</v>
      </c>
      <c r="K249" s="36">
        <v>134.60000000000002</v>
      </c>
      <c r="L249" s="36">
        <v>137.70000000000005</v>
      </c>
      <c r="M249" s="38">
        <v>156.60000000000005</v>
      </c>
    </row>
    <row r="250" spans="1:13" x14ac:dyDescent="0.4">
      <c r="A250" s="1">
        <f t="shared" si="45"/>
        <v>2011</v>
      </c>
      <c r="B250" s="36">
        <v>194.1</v>
      </c>
      <c r="C250" s="36">
        <v>128.20000000000002</v>
      </c>
      <c r="D250" s="36">
        <v>200.4</v>
      </c>
      <c r="E250" s="36">
        <v>325.10000000000002</v>
      </c>
      <c r="F250" s="36">
        <v>326.8</v>
      </c>
      <c r="G250" s="37">
        <v>240.4</v>
      </c>
      <c r="H250" s="36">
        <v>125.8</v>
      </c>
      <c r="I250" s="36">
        <v>197.50000000000006</v>
      </c>
      <c r="J250" s="36">
        <v>187.79999999999998</v>
      </c>
      <c r="K250" s="36">
        <v>193.5</v>
      </c>
      <c r="L250" s="36">
        <v>140.79999999999998</v>
      </c>
      <c r="M250" s="38">
        <v>180.09999999999997</v>
      </c>
    </row>
    <row r="251" spans="1:13" x14ac:dyDescent="0.4">
      <c r="A251" s="1">
        <f t="shared" si="45"/>
        <v>2012</v>
      </c>
      <c r="B251" s="36">
        <v>159</v>
      </c>
      <c r="C251" s="36">
        <v>87.800000000000011</v>
      </c>
      <c r="D251" s="36">
        <v>191.99999999999994</v>
      </c>
      <c r="E251" s="36">
        <v>160.49999999999994</v>
      </c>
      <c r="F251" s="36">
        <v>159.99999999999997</v>
      </c>
      <c r="G251" s="37">
        <v>89.9</v>
      </c>
      <c r="H251" s="36">
        <v>75.2</v>
      </c>
      <c r="I251" s="36">
        <v>92.8</v>
      </c>
      <c r="J251" s="36">
        <v>116.8</v>
      </c>
      <c r="K251" s="36">
        <v>132.1</v>
      </c>
      <c r="L251" s="36">
        <v>91.399999999999977</v>
      </c>
      <c r="M251" s="38">
        <v>139.19999999999999</v>
      </c>
    </row>
    <row r="252" spans="1:13" x14ac:dyDescent="0.4">
      <c r="A252" s="1">
        <f t="shared" si="45"/>
        <v>2013</v>
      </c>
      <c r="B252" s="36">
        <v>104.3</v>
      </c>
      <c r="C252" s="36">
        <v>115.39999999999999</v>
      </c>
      <c r="D252" s="36">
        <v>89.499999999999986</v>
      </c>
      <c r="E252" s="36">
        <v>150.60000000000002</v>
      </c>
      <c r="F252" s="36">
        <v>198.00000000000003</v>
      </c>
      <c r="G252" s="37">
        <v>189.3</v>
      </c>
      <c r="H252" s="36">
        <v>206.39999999999995</v>
      </c>
      <c r="I252" s="36">
        <v>197.4</v>
      </c>
      <c r="J252" s="36">
        <v>97</v>
      </c>
      <c r="K252" s="36">
        <v>178.39999999999995</v>
      </c>
      <c r="L252" s="36">
        <v>173.50000000000003</v>
      </c>
      <c r="M252" s="38">
        <v>230.69999999999996</v>
      </c>
    </row>
    <row r="253" spans="1:13" x14ac:dyDescent="0.4">
      <c r="A253" s="1">
        <f t="shared" si="45"/>
        <v>2014</v>
      </c>
      <c r="B253" s="36">
        <v>206.40000000000003</v>
      </c>
      <c r="C253" s="36">
        <v>226.1</v>
      </c>
      <c r="D253" s="36">
        <v>237.09999999999997</v>
      </c>
      <c r="E253" s="36">
        <v>225.19999999999996</v>
      </c>
      <c r="F253" s="36">
        <v>178.99999999999994</v>
      </c>
      <c r="G253" s="37">
        <v>148.89999999999998</v>
      </c>
      <c r="H253" s="36">
        <v>126.79999999999998</v>
      </c>
      <c r="I253" s="36">
        <v>211.1</v>
      </c>
      <c r="J253" s="36">
        <v>131.70000000000002</v>
      </c>
      <c r="K253" s="36">
        <v>169.2</v>
      </c>
      <c r="L253" s="36">
        <v>171.00000000000003</v>
      </c>
      <c r="M253" s="38">
        <v>169.7</v>
      </c>
    </row>
    <row r="254" spans="1:13" x14ac:dyDescent="0.4">
      <c r="A254" s="1">
        <f t="shared" si="45"/>
        <v>2015</v>
      </c>
      <c r="B254" s="36">
        <v>209.89999999999998</v>
      </c>
      <c r="C254" s="36">
        <v>178.89999999999998</v>
      </c>
      <c r="D254" s="36">
        <v>186.6</v>
      </c>
      <c r="E254" s="36">
        <v>253.49999999999997</v>
      </c>
      <c r="F254" s="36">
        <v>198.30000000000004</v>
      </c>
      <c r="G254" s="37">
        <v>160.69999999999999</v>
      </c>
      <c r="H254" s="36">
        <v>183.2</v>
      </c>
      <c r="I254" s="36">
        <v>206.89999999999998</v>
      </c>
      <c r="J254" s="36">
        <v>142.70000000000002</v>
      </c>
      <c r="K254" s="36">
        <v>166.9</v>
      </c>
      <c r="L254" s="36">
        <v>165.39999999999998</v>
      </c>
      <c r="M254" s="38">
        <v>172.29999999999998</v>
      </c>
    </row>
    <row r="255" spans="1:13" x14ac:dyDescent="0.4">
      <c r="A255" s="1">
        <f t="shared" si="45"/>
        <v>2016</v>
      </c>
      <c r="B255" s="36">
        <v>150.99999999999997</v>
      </c>
      <c r="C255" s="36">
        <v>231.39999999999995</v>
      </c>
      <c r="D255" s="36">
        <v>176.49999999999997</v>
      </c>
      <c r="E255" s="36">
        <v>226.39999999999998</v>
      </c>
      <c r="F255" s="36">
        <v>214.29999999999998</v>
      </c>
      <c r="G255" s="37">
        <v>198.4</v>
      </c>
      <c r="H255" s="36">
        <v>186.50000000000003</v>
      </c>
      <c r="I255" s="36">
        <v>151.4</v>
      </c>
      <c r="J255" s="36">
        <v>142.80000000000001</v>
      </c>
      <c r="K255" s="36">
        <v>181.7</v>
      </c>
      <c r="L255" s="36">
        <v>130.5</v>
      </c>
      <c r="M255" s="38">
        <v>211.19999999999996</v>
      </c>
    </row>
    <row r="256" spans="1:13" x14ac:dyDescent="0.4">
      <c r="A256" s="1">
        <f t="shared" si="45"/>
        <v>2017</v>
      </c>
      <c r="B256" s="36">
        <v>233.70000000000002</v>
      </c>
      <c r="C256" s="36">
        <v>200.7</v>
      </c>
      <c r="D256" s="36">
        <v>223.90000000000003</v>
      </c>
      <c r="E256" s="36">
        <v>209.1</v>
      </c>
      <c r="F256" s="36">
        <v>203.4</v>
      </c>
      <c r="G256" s="37">
        <v>203.99999999999997</v>
      </c>
      <c r="H256" s="36">
        <v>156.89999999999998</v>
      </c>
      <c r="I256" s="36">
        <v>191.09999999999994</v>
      </c>
      <c r="J256" s="36">
        <v>79.900000000000006</v>
      </c>
      <c r="K256" s="36">
        <v>159.59999999999997</v>
      </c>
      <c r="L256" s="36">
        <v>228.00000000000006</v>
      </c>
      <c r="M256" s="38">
        <v>224.20000000000002</v>
      </c>
    </row>
    <row r="257" spans="1:13" x14ac:dyDescent="0.4">
      <c r="A257" s="1">
        <f t="shared" si="45"/>
        <v>2018</v>
      </c>
      <c r="B257" s="36">
        <v>211.8</v>
      </c>
      <c r="C257" s="36">
        <v>189.30000000000004</v>
      </c>
      <c r="D257" s="36">
        <v>244.79999999999995</v>
      </c>
      <c r="E257" s="36">
        <v>228.89999999999998</v>
      </c>
      <c r="F257" s="36">
        <v>232.6</v>
      </c>
      <c r="G257" s="37">
        <v>164.89999999999995</v>
      </c>
      <c r="H257" s="36">
        <v>201.9</v>
      </c>
      <c r="I257" s="36">
        <v>162.29999999999998</v>
      </c>
      <c r="J257" s="36">
        <v>163.19999999999996</v>
      </c>
      <c r="K257" s="36">
        <v>126.69999999999999</v>
      </c>
      <c r="L257" s="36">
        <v>140.69999999999996</v>
      </c>
      <c r="M257" s="38">
        <v>192.70000000000002</v>
      </c>
    </row>
    <row r="258" spans="1:13" x14ac:dyDescent="0.4">
      <c r="A258" s="1">
        <f t="shared" si="45"/>
        <v>2019</v>
      </c>
      <c r="B258" s="36">
        <v>174.2</v>
      </c>
      <c r="C258" s="36">
        <v>230.5</v>
      </c>
      <c r="D258" s="36">
        <v>197.4</v>
      </c>
      <c r="E258" s="36">
        <v>204.3</v>
      </c>
      <c r="F258" s="36">
        <v>173.5</v>
      </c>
      <c r="G258" s="37">
        <v>144.30000000000001</v>
      </c>
      <c r="H258" s="36">
        <v>179.59999999999997</v>
      </c>
      <c r="I258" s="36">
        <v>218.70000000000002</v>
      </c>
      <c r="J258" s="36">
        <v>173.80000000000004</v>
      </c>
      <c r="K258" s="36">
        <v>147.60000000000005</v>
      </c>
      <c r="L258" s="36">
        <v>176.1</v>
      </c>
      <c r="M258" s="38">
        <v>204.99999999999997</v>
      </c>
    </row>
    <row r="259" spans="1:13" x14ac:dyDescent="0.4">
      <c r="A259" s="1">
        <f t="shared" si="45"/>
        <v>2020</v>
      </c>
      <c r="B259" s="36">
        <v>225.1</v>
      </c>
      <c r="C259" s="36">
        <v>206.89999999999998</v>
      </c>
      <c r="D259" s="36">
        <v>193.2</v>
      </c>
      <c r="E259" s="36">
        <v>147.60000000000002</v>
      </c>
      <c r="F259" s="36">
        <v>26.799999999999997</v>
      </c>
      <c r="G259" s="37"/>
      <c r="H259" s="36"/>
      <c r="I259" s="36"/>
      <c r="J259" s="36">
        <v>5</v>
      </c>
      <c r="K259" s="36"/>
      <c r="L259" s="36"/>
      <c r="M259" s="39"/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52" t="s">
        <v>81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</row>
    <row r="262" spans="1:13" x14ac:dyDescent="0.4">
      <c r="A262" s="1"/>
      <c r="B262" s="43" t="s">
        <v>82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x14ac:dyDescent="0.4">
      <c r="A263" s="1">
        <v>1991</v>
      </c>
      <c r="B263" s="36">
        <v>774.34166666666658</v>
      </c>
      <c r="C263" s="36">
        <v>776.50308641975312</v>
      </c>
      <c r="D263" s="36">
        <v>774.23681318681327</v>
      </c>
      <c r="E263" s="36">
        <v>775.24335664335661</v>
      </c>
      <c r="F263" s="36">
        <v>773.19050632911376</v>
      </c>
      <c r="G263" s="37">
        <v>774.27714285714308</v>
      </c>
      <c r="H263" s="36">
        <v>775.24838709677442</v>
      </c>
      <c r="I263" s="36">
        <v>775.69797297297305</v>
      </c>
      <c r="J263" s="36">
        <v>776.48029197080257</v>
      </c>
      <c r="K263" s="36">
        <v>770.75668789808969</v>
      </c>
      <c r="L263" s="36">
        <v>773.90540540540519</v>
      </c>
      <c r="M263" s="38">
        <v>775.2268656716418</v>
      </c>
    </row>
    <row r="264" spans="1:13" x14ac:dyDescent="0.4">
      <c r="A264" s="1">
        <f>A263+1</f>
        <v>1992</v>
      </c>
      <c r="B264" s="36">
        <v>773.43055555555554</v>
      </c>
      <c r="C264" s="36">
        <v>774.39043478260828</v>
      </c>
      <c r="D264" s="36">
        <v>770.98425196850405</v>
      </c>
      <c r="E264" s="36">
        <v>773.54697986577173</v>
      </c>
      <c r="F264" s="36">
        <v>771.51153846153841</v>
      </c>
      <c r="G264" s="37">
        <v>772.75396825396865</v>
      </c>
      <c r="H264" s="36">
        <v>775.54596774193567</v>
      </c>
      <c r="I264" s="36">
        <v>774.87692307692294</v>
      </c>
      <c r="J264" s="36">
        <v>764.78623188405777</v>
      </c>
      <c r="K264" s="36">
        <v>779.58551724137942</v>
      </c>
      <c r="L264" s="36">
        <v>775.43457943925239</v>
      </c>
      <c r="M264" s="38">
        <v>769.06022727272716</v>
      </c>
    </row>
    <row r="265" spans="1:13" x14ac:dyDescent="0.4">
      <c r="A265" s="1">
        <f t="shared" ref="A265:A292" si="46">A264+1</f>
        <v>1993</v>
      </c>
      <c r="B265" s="36">
        <v>770.65169491525398</v>
      </c>
      <c r="C265" s="36">
        <v>777.15895522388087</v>
      </c>
      <c r="D265" s="36">
        <v>771.27272727272771</v>
      </c>
      <c r="E265" s="36">
        <v>773.23361344537818</v>
      </c>
      <c r="F265" s="36">
        <v>773.70084745762688</v>
      </c>
      <c r="G265" s="37">
        <v>775.8711538461539</v>
      </c>
      <c r="H265" s="36">
        <v>779.11416666666639</v>
      </c>
      <c r="I265" s="36">
        <v>775.97532467532471</v>
      </c>
      <c r="J265" s="36">
        <v>775.24262295081974</v>
      </c>
      <c r="K265" s="36">
        <v>775.21728395061757</v>
      </c>
      <c r="L265" s="36">
        <v>764.72580645161315</v>
      </c>
      <c r="M265" s="38">
        <v>775.34234234234214</v>
      </c>
    </row>
    <row r="266" spans="1:13" x14ac:dyDescent="0.4">
      <c r="A266" s="1">
        <f t="shared" si="46"/>
        <v>1994</v>
      </c>
      <c r="B266" s="36">
        <v>777.51570247933876</v>
      </c>
      <c r="C266" s="36">
        <v>776.66206896551728</v>
      </c>
      <c r="D266" s="36">
        <v>770.55192307692278</v>
      </c>
      <c r="E266" s="36">
        <v>774.10970873786414</v>
      </c>
      <c r="F266" s="36">
        <v>776.47619047619071</v>
      </c>
      <c r="G266" s="37">
        <v>774.1687943262408</v>
      </c>
      <c r="H266" s="36">
        <v>776.05952380952385</v>
      </c>
      <c r="I266" s="36">
        <v>775.79030303030345</v>
      </c>
      <c r="J266" s="36">
        <v>775.35034965034981</v>
      </c>
      <c r="K266" s="36">
        <v>775.88028169014081</v>
      </c>
      <c r="L266" s="36">
        <v>775.81074380165273</v>
      </c>
      <c r="M266" s="38">
        <v>766.06896551724151</v>
      </c>
    </row>
    <row r="267" spans="1:13" x14ac:dyDescent="0.4">
      <c r="A267" s="1">
        <f t="shared" si="46"/>
        <v>1995</v>
      </c>
      <c r="B267" s="36">
        <v>775.03733333333309</v>
      </c>
      <c r="C267" s="36">
        <v>776.35138888888889</v>
      </c>
      <c r="D267" s="36">
        <v>774.48145695364258</v>
      </c>
      <c r="E267" s="36">
        <v>773.26043165467661</v>
      </c>
      <c r="F267" s="36">
        <v>775.45534591194951</v>
      </c>
      <c r="G267" s="37">
        <v>775.91578947368419</v>
      </c>
      <c r="H267" s="36">
        <v>775.52424242424263</v>
      </c>
      <c r="I267" s="36">
        <v>773.4938650306749</v>
      </c>
      <c r="J267" s="36">
        <v>775.36490066225178</v>
      </c>
      <c r="K267" s="36">
        <v>773.45300546448163</v>
      </c>
      <c r="L267" s="36">
        <v>778.27017543859643</v>
      </c>
      <c r="M267" s="38">
        <v>776.18108108108106</v>
      </c>
    </row>
    <row r="268" spans="1:13" x14ac:dyDescent="0.4">
      <c r="A268" s="1">
        <f t="shared" si="46"/>
        <v>1996</v>
      </c>
      <c r="B268" s="36">
        <v>775.34054054054081</v>
      </c>
      <c r="C268" s="36">
        <v>775.22932692307688</v>
      </c>
      <c r="D268" s="36">
        <v>774.33200000000011</v>
      </c>
      <c r="E268" s="36">
        <v>774.7246445497633</v>
      </c>
      <c r="F268" s="36">
        <v>772.7190045248874</v>
      </c>
      <c r="G268" s="37">
        <v>769.10561224489788</v>
      </c>
      <c r="H268" s="36">
        <v>776.29910714285768</v>
      </c>
      <c r="I268" s="36">
        <v>774.24799999999993</v>
      </c>
      <c r="J268" s="36">
        <v>773.30549450549472</v>
      </c>
      <c r="K268" s="36">
        <v>775.6256281407035</v>
      </c>
      <c r="L268" s="36">
        <v>776.84417475728139</v>
      </c>
      <c r="M268" s="38">
        <v>778.27000000000032</v>
      </c>
    </row>
    <row r="269" spans="1:13" x14ac:dyDescent="0.4">
      <c r="A269" s="1">
        <f t="shared" si="46"/>
        <v>1997</v>
      </c>
      <c r="B269" s="36">
        <v>777.15876777251174</v>
      </c>
      <c r="C269" s="36">
        <v>778.32946859903382</v>
      </c>
      <c r="D269" s="36">
        <v>769.42383177570071</v>
      </c>
      <c r="E269" s="36">
        <v>772.86842105263213</v>
      </c>
      <c r="F269" s="36">
        <v>776.96008583691014</v>
      </c>
      <c r="G269" s="37">
        <v>774.69189189189171</v>
      </c>
      <c r="H269" s="36">
        <v>778.65754716981098</v>
      </c>
      <c r="I269" s="36">
        <v>777.87671957672012</v>
      </c>
      <c r="J269" s="36">
        <v>771.91359223300958</v>
      </c>
      <c r="K269" s="36">
        <v>774.00049019607832</v>
      </c>
      <c r="L269" s="36">
        <v>776.9719576719574</v>
      </c>
      <c r="M269" s="38">
        <v>775.64882352941186</v>
      </c>
    </row>
    <row r="270" spans="1:13" x14ac:dyDescent="0.4">
      <c r="A270" s="1">
        <f t="shared" si="46"/>
        <v>1998</v>
      </c>
      <c r="B270" s="36">
        <v>773.87435897435887</v>
      </c>
      <c r="C270" s="36">
        <v>773.096174863388</v>
      </c>
      <c r="D270" s="36">
        <v>774.04100000000039</v>
      </c>
      <c r="E270" s="36">
        <v>774.48298969072107</v>
      </c>
      <c r="F270" s="36">
        <v>775.42119565217376</v>
      </c>
      <c r="G270" s="37">
        <v>777.00833333333276</v>
      </c>
      <c r="H270" s="36">
        <v>776.42113821138219</v>
      </c>
      <c r="I270" s="36">
        <v>767.40696202531615</v>
      </c>
      <c r="J270" s="36">
        <v>773.4023529411769</v>
      </c>
      <c r="K270" s="36">
        <v>777.21179775280916</v>
      </c>
      <c r="L270" s="36">
        <v>776.04036144578356</v>
      </c>
      <c r="M270" s="38">
        <v>776.58417266187064</v>
      </c>
    </row>
    <row r="271" spans="1:13" x14ac:dyDescent="0.4">
      <c r="A271" s="1">
        <f t="shared" si="46"/>
        <v>1999</v>
      </c>
      <c r="B271" s="36">
        <v>776.06338797814215</v>
      </c>
      <c r="C271" s="36">
        <v>778.63714285714298</v>
      </c>
      <c r="D271" s="36">
        <v>774.53395061728361</v>
      </c>
      <c r="E271" s="36">
        <v>775.24634146341441</v>
      </c>
      <c r="F271" s="36">
        <v>775.46328125000025</v>
      </c>
      <c r="G271" s="37">
        <v>775.05040650406522</v>
      </c>
      <c r="H271" s="36">
        <v>776.52589285714271</v>
      </c>
      <c r="I271" s="36">
        <v>775.77310924369783</v>
      </c>
      <c r="J271" s="36">
        <v>774.77350427350393</v>
      </c>
      <c r="K271" s="36">
        <v>776.2</v>
      </c>
      <c r="L271" s="36">
        <v>777.12521008403348</v>
      </c>
      <c r="M271" s="38">
        <v>775.72962962962947</v>
      </c>
    </row>
    <row r="272" spans="1:13" x14ac:dyDescent="0.4">
      <c r="A272" s="1">
        <f t="shared" si="46"/>
        <v>2000</v>
      </c>
      <c r="B272" s="36">
        <v>778.72960000000023</v>
      </c>
      <c r="C272" s="36">
        <v>778.69186991869913</v>
      </c>
      <c r="D272" s="36">
        <v>774.22714285714289</v>
      </c>
      <c r="E272" s="36">
        <v>776.08073394495386</v>
      </c>
      <c r="F272" s="36">
        <v>775.41333333333284</v>
      </c>
      <c r="G272" s="37">
        <v>765.02333333333343</v>
      </c>
      <c r="H272" s="36">
        <v>776.36666666666656</v>
      </c>
      <c r="I272" s="36">
        <v>776.68532110091758</v>
      </c>
      <c r="J272" s="36">
        <v>775.01834862385317</v>
      </c>
      <c r="K272" s="36">
        <v>776.4182608695653</v>
      </c>
      <c r="L272" s="36">
        <v>775.2723577235771</v>
      </c>
      <c r="M272" s="38">
        <v>779.71588785046731</v>
      </c>
    </row>
    <row r="273" spans="1:13" x14ac:dyDescent="0.4">
      <c r="A273" s="1">
        <f t="shared" si="46"/>
        <v>2001</v>
      </c>
      <c r="B273" s="36">
        <v>776.00175438596489</v>
      </c>
      <c r="C273" s="36">
        <v>775.59777777777776</v>
      </c>
      <c r="D273" s="36">
        <v>774.63177570093467</v>
      </c>
      <c r="E273" s="36">
        <v>775.77037037037064</v>
      </c>
      <c r="F273" s="36">
        <v>775.60412371134043</v>
      </c>
      <c r="G273" s="37">
        <v>776.22830188679234</v>
      </c>
      <c r="H273" s="36">
        <v>776.5936708860761</v>
      </c>
      <c r="I273" s="36">
        <v>776.46666666666647</v>
      </c>
      <c r="J273" s="36">
        <v>775.49803921568628</v>
      </c>
      <c r="K273" s="36">
        <v>779.42333333333329</v>
      </c>
      <c r="L273" s="36">
        <v>775.202</v>
      </c>
      <c r="M273" s="38">
        <v>780.65675675675686</v>
      </c>
    </row>
    <row r="274" spans="1:13" x14ac:dyDescent="0.4">
      <c r="A274" s="1">
        <f t="shared" si="46"/>
        <v>2002</v>
      </c>
      <c r="B274" s="36">
        <v>774.32631578947371</v>
      </c>
      <c r="C274" s="36">
        <v>774.5310344827584</v>
      </c>
      <c r="D274" s="36">
        <v>773.96935483871016</v>
      </c>
      <c r="E274" s="36">
        <v>775.38208955223899</v>
      </c>
      <c r="F274" s="36">
        <v>775.40470588235303</v>
      </c>
      <c r="G274" s="37">
        <v>774.89444444444428</v>
      </c>
      <c r="H274" s="36">
        <v>777.37199999999984</v>
      </c>
      <c r="I274" s="36">
        <v>776.01898734177223</v>
      </c>
      <c r="J274" s="36">
        <v>767.65937499999995</v>
      </c>
      <c r="K274" s="36">
        <v>775.27230769230744</v>
      </c>
      <c r="L274" s="36">
        <v>776.25285714285724</v>
      </c>
      <c r="M274" s="38">
        <v>774.5925925925925</v>
      </c>
    </row>
    <row r="275" spans="1:13" x14ac:dyDescent="0.4">
      <c r="A275" s="1">
        <f t="shared" si="46"/>
        <v>2003</v>
      </c>
      <c r="B275" s="36">
        <v>776.34533333333366</v>
      </c>
      <c r="C275" s="36">
        <v>773.66086956521735</v>
      </c>
      <c r="D275" s="36">
        <v>772.89016393442625</v>
      </c>
      <c r="E275" s="36">
        <v>774.47599999999977</v>
      </c>
      <c r="F275" s="36">
        <v>775.6277777777774</v>
      </c>
      <c r="G275" s="37">
        <v>774.58987341772126</v>
      </c>
      <c r="H275" s="36">
        <v>775.62399999999991</v>
      </c>
      <c r="I275" s="36">
        <v>776.06315789473661</v>
      </c>
      <c r="J275" s="36">
        <v>775.42068965517262</v>
      </c>
      <c r="K275" s="36">
        <v>775.82061855670077</v>
      </c>
      <c r="L275" s="36">
        <v>776.07428571428591</v>
      </c>
      <c r="M275" s="38">
        <v>775.74333333333311</v>
      </c>
    </row>
    <row r="276" spans="1:13" x14ac:dyDescent="0.4">
      <c r="A276" s="1">
        <f t="shared" si="46"/>
        <v>2004</v>
      </c>
      <c r="B276" s="36">
        <v>775.10624999999993</v>
      </c>
      <c r="C276" s="36">
        <v>778.73593750000009</v>
      </c>
      <c r="D276" s="36">
        <v>775.87078651685397</v>
      </c>
      <c r="E276" s="36">
        <v>774.58313253012045</v>
      </c>
      <c r="F276" s="36">
        <v>776.06704545454534</v>
      </c>
      <c r="G276" s="37">
        <v>776.30107526881716</v>
      </c>
      <c r="H276" s="36">
        <v>776.43932584269658</v>
      </c>
      <c r="I276" s="36">
        <v>776.06629213483154</v>
      </c>
      <c r="J276" s="36">
        <v>775.86470588235272</v>
      </c>
      <c r="K276" s="36">
        <v>776.19222222222243</v>
      </c>
      <c r="L276" s="36">
        <v>775.76966292134853</v>
      </c>
      <c r="M276" s="38">
        <v>776.12962962962979</v>
      </c>
    </row>
    <row r="277" spans="1:13" x14ac:dyDescent="0.4">
      <c r="A277" s="1">
        <f t="shared" si="46"/>
        <v>2005</v>
      </c>
      <c r="B277" s="36">
        <v>776.31311475409836</v>
      </c>
      <c r="C277" s="36">
        <v>775.16091954023022</v>
      </c>
      <c r="D277" s="36">
        <v>773.62191780821877</v>
      </c>
      <c r="E277" s="36">
        <v>775.50416666666661</v>
      </c>
      <c r="F277" s="36">
        <v>775.08041237113434</v>
      </c>
      <c r="G277" s="37">
        <v>776.0945945945947</v>
      </c>
      <c r="H277" s="36">
        <v>777.47165775401049</v>
      </c>
      <c r="I277" s="36">
        <v>776.158974358975</v>
      </c>
      <c r="J277" s="36">
        <v>773.55736040609133</v>
      </c>
      <c r="K277" s="36">
        <v>775.47869822485234</v>
      </c>
      <c r="L277" s="36">
        <v>778.66758620689632</v>
      </c>
      <c r="M277" s="38">
        <v>775.99674796747968</v>
      </c>
    </row>
    <row r="278" spans="1:13" x14ac:dyDescent="0.4">
      <c r="A278" s="1">
        <f t="shared" si="46"/>
        <v>2006</v>
      </c>
      <c r="B278" s="36">
        <v>776.44966442952989</v>
      </c>
      <c r="C278" s="36">
        <v>775.41379310344803</v>
      </c>
      <c r="D278" s="36">
        <v>774.61788079470148</v>
      </c>
      <c r="E278" s="36">
        <v>774.47641509433936</v>
      </c>
      <c r="F278" s="36">
        <v>775.26307692307682</v>
      </c>
      <c r="G278" s="37">
        <v>775.4323308270674</v>
      </c>
      <c r="H278" s="36">
        <v>776.41086956521769</v>
      </c>
      <c r="I278" s="36">
        <v>779.22836879432657</v>
      </c>
      <c r="J278" s="36">
        <v>775.66412213740466</v>
      </c>
      <c r="K278" s="36">
        <v>775.33560606060598</v>
      </c>
      <c r="L278" s="36">
        <v>775.25398230088501</v>
      </c>
      <c r="M278" s="38">
        <v>776.57948717948727</v>
      </c>
    </row>
    <row r="279" spans="1:13" x14ac:dyDescent="0.4">
      <c r="A279" s="1">
        <f t="shared" si="46"/>
        <v>2007</v>
      </c>
      <c r="B279" s="36">
        <v>775.13130434782602</v>
      </c>
      <c r="C279" s="36">
        <v>774.1048192771085</v>
      </c>
      <c r="D279" s="36">
        <v>775.02359550561789</v>
      </c>
      <c r="E279" s="36">
        <v>775.06422018348655</v>
      </c>
      <c r="F279" s="36">
        <v>775.3131034482758</v>
      </c>
      <c r="G279" s="37">
        <v>775.31455696202522</v>
      </c>
      <c r="H279" s="36">
        <v>776.03465909090914</v>
      </c>
      <c r="I279" s="36">
        <v>775.19341317365274</v>
      </c>
      <c r="J279" s="36">
        <v>777.13178294573629</v>
      </c>
      <c r="K279" s="36">
        <v>775.01642857142861</v>
      </c>
      <c r="L279" s="36">
        <v>776.60699300699298</v>
      </c>
      <c r="M279" s="38">
        <v>776.5563636363637</v>
      </c>
    </row>
    <row r="280" spans="1:13" x14ac:dyDescent="0.4">
      <c r="A280" s="1">
        <f t="shared" si="46"/>
        <v>2008</v>
      </c>
      <c r="B280" s="36">
        <v>774.66379310344792</v>
      </c>
      <c r="C280" s="36">
        <v>775.38288288288288</v>
      </c>
      <c r="D280" s="36">
        <v>774.56115107913683</v>
      </c>
      <c r="E280" s="36">
        <v>774.48445945945969</v>
      </c>
      <c r="F280" s="36">
        <v>773.82941176470592</v>
      </c>
      <c r="G280" s="37"/>
      <c r="H280" s="36"/>
      <c r="I280" s="36"/>
      <c r="J280" s="36">
        <v>774.30499999999995</v>
      </c>
      <c r="K280" s="36">
        <v>776.83471074380145</v>
      </c>
      <c r="L280" s="36">
        <v>775.67462686567194</v>
      </c>
      <c r="M280" s="38">
        <v>776.23809523809496</v>
      </c>
    </row>
    <row r="281" spans="1:13" x14ac:dyDescent="0.4">
      <c r="A281" s="1">
        <f t="shared" si="46"/>
        <v>2009</v>
      </c>
      <c r="B281" s="36">
        <v>776.68512396694223</v>
      </c>
      <c r="C281" s="36">
        <v>775.85855855855834</v>
      </c>
      <c r="D281" s="36">
        <v>774.24384615384588</v>
      </c>
      <c r="E281" s="36">
        <v>774.82201834862406</v>
      </c>
      <c r="F281" s="36">
        <v>774.24285714285702</v>
      </c>
      <c r="G281" s="37">
        <v>774.59236111111125</v>
      </c>
      <c r="H281" s="36">
        <v>776.37756410256361</v>
      </c>
      <c r="I281" s="36">
        <v>776.32574850299375</v>
      </c>
      <c r="J281" s="36">
        <v>775.65063291139245</v>
      </c>
      <c r="K281" s="36">
        <v>775.89156626506031</v>
      </c>
      <c r="L281" s="36">
        <v>775.40536912751691</v>
      </c>
      <c r="M281" s="38">
        <v>777.16111111111093</v>
      </c>
    </row>
    <row r="282" spans="1:13" x14ac:dyDescent="0.4">
      <c r="A282" s="1">
        <f t="shared" si="46"/>
        <v>2010</v>
      </c>
      <c r="B282" s="36">
        <v>774.33626373626305</v>
      </c>
      <c r="C282" s="36">
        <v>766.74130434782603</v>
      </c>
      <c r="D282" s="36">
        <v>773.50769230769242</v>
      </c>
      <c r="E282" s="36">
        <v>773.62576687116552</v>
      </c>
      <c r="F282" s="36">
        <v>776.89141414141443</v>
      </c>
      <c r="G282" s="37">
        <v>776.39299999999957</v>
      </c>
      <c r="H282" s="36">
        <v>775.14951923076922</v>
      </c>
      <c r="I282" s="36">
        <v>775.39351351351343</v>
      </c>
      <c r="J282" s="36">
        <v>774.16702127659585</v>
      </c>
      <c r="K282" s="36">
        <v>776.90721649484533</v>
      </c>
      <c r="L282" s="36">
        <v>775.53434343434333</v>
      </c>
      <c r="M282" s="38">
        <v>775.29489795918312</v>
      </c>
    </row>
    <row r="283" spans="1:13" x14ac:dyDescent="0.4">
      <c r="A283" s="1">
        <f t="shared" si="46"/>
        <v>2011</v>
      </c>
      <c r="B283" s="36">
        <v>774.66982248520742</v>
      </c>
      <c r="C283" s="36">
        <v>774.67158469945366</v>
      </c>
      <c r="D283" s="36">
        <v>775.11185567010295</v>
      </c>
      <c r="E283" s="36">
        <v>774.83444444444399</v>
      </c>
      <c r="F283" s="36">
        <v>774.32250000000045</v>
      </c>
      <c r="G283" s="37">
        <v>775.7</v>
      </c>
      <c r="H283" s="36">
        <v>774.77596153846252</v>
      </c>
      <c r="I283" s="36">
        <v>775.19326424870485</v>
      </c>
      <c r="J283" s="36">
        <v>775.90161290322601</v>
      </c>
      <c r="K283" s="36">
        <v>775.58080808080808</v>
      </c>
      <c r="L283" s="36">
        <v>776.35549738219902</v>
      </c>
      <c r="M283" s="38">
        <v>775.95057471264352</v>
      </c>
    </row>
    <row r="284" spans="1:13" x14ac:dyDescent="0.4">
      <c r="A284" s="1">
        <f t="shared" si="46"/>
        <v>2012</v>
      </c>
      <c r="B284" s="36">
        <v>776.12596685082872</v>
      </c>
      <c r="C284" s="36">
        <v>775.59241379310333</v>
      </c>
      <c r="D284" s="36">
        <v>774.63989071038225</v>
      </c>
      <c r="E284" s="36">
        <v>776.20119760479008</v>
      </c>
      <c r="F284" s="36">
        <v>775.90802139037407</v>
      </c>
      <c r="G284" s="37">
        <v>775.27368421052631</v>
      </c>
      <c r="H284" s="36">
        <v>776.31443298969089</v>
      </c>
      <c r="I284" s="36">
        <v>775.57268041237114</v>
      </c>
      <c r="J284" s="36">
        <v>778.74254143646419</v>
      </c>
      <c r="K284" s="36">
        <v>775.59552238805986</v>
      </c>
      <c r="L284" s="36">
        <v>778.7837696335082</v>
      </c>
      <c r="M284" s="38">
        <v>775.46875000000011</v>
      </c>
    </row>
    <row r="285" spans="1:13" x14ac:dyDescent="0.4">
      <c r="A285" s="1">
        <f t="shared" si="46"/>
        <v>2013</v>
      </c>
      <c r="B285" s="36">
        <v>775.94012345678982</v>
      </c>
      <c r="C285" s="36">
        <v>774.5023391812864</v>
      </c>
      <c r="D285" s="36">
        <v>775.10909090909092</v>
      </c>
      <c r="E285" s="36">
        <v>774.12952380952402</v>
      </c>
      <c r="F285" s="36">
        <v>776.34953271028064</v>
      </c>
      <c r="G285" s="37">
        <v>776.26139534883748</v>
      </c>
      <c r="H285" s="36">
        <v>776.11681818181796</v>
      </c>
      <c r="I285" s="36">
        <v>776.24151785714298</v>
      </c>
      <c r="J285" s="36">
        <v>773.83715596330273</v>
      </c>
      <c r="K285" s="36">
        <v>773.54488888888818</v>
      </c>
      <c r="L285" s="36">
        <v>776.30814479638013</v>
      </c>
      <c r="M285" s="38">
        <v>776.24927536231883</v>
      </c>
    </row>
    <row r="286" spans="1:13" x14ac:dyDescent="0.4">
      <c r="A286" s="1">
        <f t="shared" si="46"/>
        <v>2014</v>
      </c>
      <c r="B286" s="36">
        <v>776.10837438423687</v>
      </c>
      <c r="C286" s="36">
        <v>774.59468599033801</v>
      </c>
      <c r="D286" s="36">
        <v>774.6023148148148</v>
      </c>
      <c r="E286" s="36">
        <v>775.99107981220698</v>
      </c>
      <c r="F286" s="36">
        <v>775.38995433789955</v>
      </c>
      <c r="G286" s="37">
        <v>774.87695852534614</v>
      </c>
      <c r="H286" s="36">
        <v>777.34488636363642</v>
      </c>
      <c r="I286" s="36">
        <v>776.51205357142885</v>
      </c>
      <c r="J286" s="36">
        <v>775.1014150943389</v>
      </c>
      <c r="K286" s="36">
        <v>776.5121076233188</v>
      </c>
      <c r="L286" s="36">
        <v>776.18277511961753</v>
      </c>
      <c r="M286" s="38">
        <v>777.02741116751292</v>
      </c>
    </row>
    <row r="287" spans="1:13" x14ac:dyDescent="0.4">
      <c r="A287" s="1">
        <f t="shared" si="46"/>
        <v>2015</v>
      </c>
      <c r="B287" s="36">
        <v>776.81164021163977</v>
      </c>
      <c r="C287" s="36">
        <v>775.24871794871785</v>
      </c>
      <c r="D287" s="36">
        <v>775.56822429906617</v>
      </c>
      <c r="E287" s="36">
        <v>776.01395348837207</v>
      </c>
      <c r="F287" s="36">
        <v>775.91516587677745</v>
      </c>
      <c r="G287" s="37">
        <v>775.53069306930684</v>
      </c>
      <c r="H287" s="36">
        <v>776.77840375586868</v>
      </c>
      <c r="I287" s="36">
        <v>776.56249999999943</v>
      </c>
      <c r="J287" s="36">
        <v>775.50845070422565</v>
      </c>
      <c r="K287" s="36">
        <v>776.05681818181858</v>
      </c>
      <c r="L287" s="36">
        <v>775.79423076923035</v>
      </c>
      <c r="M287" s="38">
        <v>775.25198019801974</v>
      </c>
    </row>
    <row r="288" spans="1:13" x14ac:dyDescent="0.4">
      <c r="A288" s="1">
        <f t="shared" si="46"/>
        <v>2016</v>
      </c>
      <c r="B288" s="36">
        <v>775.21443298969041</v>
      </c>
      <c r="C288" s="36">
        <v>775.9924882629108</v>
      </c>
      <c r="D288" s="36">
        <v>774.69516908212563</v>
      </c>
      <c r="E288" s="36">
        <v>775.71243523316139</v>
      </c>
      <c r="F288" s="36">
        <v>776.06208530805702</v>
      </c>
      <c r="G288" s="37">
        <v>776.32477477477482</v>
      </c>
      <c r="H288" s="36">
        <v>777.31483050847498</v>
      </c>
      <c r="I288" s="36">
        <v>776.0359999999996</v>
      </c>
      <c r="J288" s="36">
        <v>776.49295154184983</v>
      </c>
      <c r="K288" s="36">
        <v>776.55526315789518</v>
      </c>
      <c r="L288" s="36">
        <v>777.80495495495552</v>
      </c>
      <c r="M288" s="38">
        <v>777.00353982300919</v>
      </c>
    </row>
    <row r="289" spans="1:13" x14ac:dyDescent="0.4">
      <c r="A289" s="1">
        <f t="shared" si="46"/>
        <v>2017</v>
      </c>
      <c r="B289" s="36">
        <v>775.88839285714243</v>
      </c>
      <c r="C289" s="36">
        <v>775.37339901477787</v>
      </c>
      <c r="D289" s="36">
        <v>776.4675438596488</v>
      </c>
      <c r="E289" s="36">
        <v>774.63364485981288</v>
      </c>
      <c r="F289" s="36">
        <v>774.75627705627687</v>
      </c>
      <c r="G289" s="37">
        <v>774.72699115044281</v>
      </c>
      <c r="H289" s="36">
        <v>777.26025104602502</v>
      </c>
      <c r="I289" s="36">
        <v>776.04310344827582</v>
      </c>
      <c r="J289" s="36">
        <v>775.10871559633028</v>
      </c>
      <c r="K289" s="36">
        <v>775.82900432900419</v>
      </c>
      <c r="L289" s="36">
        <v>776.46682242990653</v>
      </c>
      <c r="M289" s="38">
        <v>778.07174887892404</v>
      </c>
    </row>
    <row r="290" spans="1:13" x14ac:dyDescent="0.4">
      <c r="A290" s="1">
        <f t="shared" si="46"/>
        <v>2018</v>
      </c>
      <c r="B290" s="36">
        <v>776.69504504504471</v>
      </c>
      <c r="C290" s="36">
        <v>776.35150000000033</v>
      </c>
      <c r="D290" s="36">
        <v>774.9609999999999</v>
      </c>
      <c r="E290" s="36">
        <v>775.79948717948719</v>
      </c>
      <c r="F290" s="36">
        <v>775.5277777777776</v>
      </c>
      <c r="G290" s="37">
        <v>775.26111111111118</v>
      </c>
      <c r="H290" s="36">
        <v>777.61715686274579</v>
      </c>
      <c r="I290" s="36">
        <v>775.71761978361678</v>
      </c>
      <c r="J290" s="36">
        <v>775.33084415584369</v>
      </c>
      <c r="K290" s="36">
        <v>776.34573913043562</v>
      </c>
      <c r="L290" s="36">
        <v>775.86984435797626</v>
      </c>
      <c r="M290" s="38">
        <v>775.75700575815711</v>
      </c>
    </row>
    <row r="291" spans="1:13" x14ac:dyDescent="0.4">
      <c r="A291" s="1">
        <f t="shared" si="46"/>
        <v>2019</v>
      </c>
      <c r="B291" s="36">
        <v>775.98691588785061</v>
      </c>
      <c r="C291" s="36">
        <v>773.97704918032741</v>
      </c>
      <c r="D291" s="36">
        <v>775.62804878048826</v>
      </c>
      <c r="E291" s="36">
        <v>774.96247582205035</v>
      </c>
      <c r="F291" s="36">
        <v>774.10346620450628</v>
      </c>
      <c r="G291" s="37">
        <v>776.01958568738223</v>
      </c>
      <c r="H291" s="36">
        <v>776.9858333333334</v>
      </c>
      <c r="I291" s="36">
        <v>775.21199294532653</v>
      </c>
      <c r="J291" s="36">
        <v>775.97580952380872</v>
      </c>
      <c r="K291" s="36">
        <v>774.81093474426791</v>
      </c>
      <c r="L291" s="36">
        <v>776.3542682926817</v>
      </c>
      <c r="M291" s="38">
        <v>776.29773662551497</v>
      </c>
    </row>
    <row r="292" spans="1:13" x14ac:dyDescent="0.4">
      <c r="A292" s="1">
        <f t="shared" si="46"/>
        <v>2020</v>
      </c>
      <c r="B292" s="36">
        <v>776.34379432624132</v>
      </c>
      <c r="C292" s="36">
        <v>775.60055248618789</v>
      </c>
      <c r="D292" s="36">
        <v>776.45858208955235</v>
      </c>
      <c r="E292" s="36">
        <v>774.0774793388432</v>
      </c>
      <c r="F292" s="36">
        <v>776.22066666666626</v>
      </c>
      <c r="G292" s="37">
        <v>775.91023622047203</v>
      </c>
      <c r="H292" s="36">
        <v>776.24256756756733</v>
      </c>
      <c r="I292" s="36">
        <v>776.15145631067958</v>
      </c>
      <c r="J292" s="36">
        <v>776.08194945848334</v>
      </c>
      <c r="K292" s="36">
        <v>776.23854545454549</v>
      </c>
      <c r="L292" s="36">
        <v>776.74592833876181</v>
      </c>
      <c r="M292" s="39">
        <v>775.86135593220354</v>
      </c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43" t="s">
        <v>83</v>
      </c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</row>
    <row r="295" spans="1:13" x14ac:dyDescent="0.4">
      <c r="A295" s="1">
        <v>1991</v>
      </c>
      <c r="B295" s="36">
        <v>27.3</v>
      </c>
      <c r="C295" s="36">
        <v>28.6</v>
      </c>
      <c r="D295" s="36">
        <v>33.299999999999997</v>
      </c>
      <c r="E295" s="36">
        <v>32.5</v>
      </c>
      <c r="F295" s="36">
        <v>30.3</v>
      </c>
      <c r="G295" s="37">
        <v>30.8</v>
      </c>
      <c r="H295" s="36">
        <v>25.5</v>
      </c>
      <c r="I295" s="36">
        <v>35</v>
      </c>
      <c r="J295" s="36">
        <v>26.8</v>
      </c>
      <c r="K295" s="36">
        <v>24.3</v>
      </c>
      <c r="L295" s="36">
        <v>24.5</v>
      </c>
      <c r="M295" s="38">
        <v>23.5</v>
      </c>
    </row>
    <row r="296" spans="1:13" x14ac:dyDescent="0.4">
      <c r="A296" s="1">
        <f>A295+1</f>
        <v>1992</v>
      </c>
      <c r="B296" s="36">
        <v>23.3</v>
      </c>
      <c r="C296" s="36">
        <v>28.4</v>
      </c>
      <c r="D296" s="36">
        <v>29.8</v>
      </c>
      <c r="E296" s="36">
        <v>29</v>
      </c>
      <c r="F296" s="36">
        <v>27.3</v>
      </c>
      <c r="G296" s="37">
        <v>29.4</v>
      </c>
      <c r="H296" s="36">
        <v>27.6</v>
      </c>
      <c r="I296" s="36"/>
      <c r="J296" s="36">
        <v>25.6</v>
      </c>
      <c r="K296" s="36">
        <v>24.8</v>
      </c>
      <c r="L296" s="36">
        <v>25</v>
      </c>
      <c r="M296" s="38">
        <v>24</v>
      </c>
    </row>
    <row r="297" spans="1:13" x14ac:dyDescent="0.4">
      <c r="A297" s="1">
        <f t="shared" ref="A297:A324" si="47">A296+1</f>
        <v>1993</v>
      </c>
      <c r="B297" s="36">
        <v>25.4</v>
      </c>
      <c r="C297" s="36">
        <v>27</v>
      </c>
      <c r="D297" s="36">
        <v>27.4</v>
      </c>
      <c r="E297" s="36">
        <v>29.3</v>
      </c>
      <c r="F297" s="36">
        <v>28.4</v>
      </c>
      <c r="G297" s="37">
        <v>31.2</v>
      </c>
      <c r="H297" s="36">
        <v>26.6</v>
      </c>
      <c r="I297" s="36">
        <v>26.8</v>
      </c>
      <c r="J297" s="36">
        <v>24.9</v>
      </c>
      <c r="K297" s="36">
        <v>27.3</v>
      </c>
      <c r="L297" s="36">
        <v>32.6</v>
      </c>
      <c r="M297" s="38">
        <v>26.2</v>
      </c>
    </row>
    <row r="298" spans="1:13" x14ac:dyDescent="0.4">
      <c r="A298" s="1">
        <f t="shared" si="47"/>
        <v>1994</v>
      </c>
      <c r="B298" s="36">
        <v>34.4</v>
      </c>
      <c r="C298" s="36">
        <v>26.2</v>
      </c>
      <c r="D298" s="36">
        <v>31.4</v>
      </c>
      <c r="E298" s="36">
        <v>30.5</v>
      </c>
      <c r="F298" s="36">
        <v>35.9</v>
      </c>
      <c r="G298" s="37">
        <v>28.2</v>
      </c>
      <c r="H298" s="36">
        <v>26.8</v>
      </c>
      <c r="I298" s="36">
        <v>44.4</v>
      </c>
      <c r="J298" s="36">
        <v>26.1</v>
      </c>
      <c r="K298" s="36">
        <v>27.5</v>
      </c>
      <c r="L298" s="36">
        <v>28.4</v>
      </c>
      <c r="M298" s="38">
        <v>25.7</v>
      </c>
    </row>
    <row r="299" spans="1:13" x14ac:dyDescent="0.4">
      <c r="A299" s="1">
        <f t="shared" si="47"/>
        <v>1995</v>
      </c>
      <c r="B299" s="36">
        <v>25.1</v>
      </c>
      <c r="C299" s="36">
        <v>29.3</v>
      </c>
      <c r="D299" s="36">
        <v>30.7</v>
      </c>
      <c r="E299" s="36">
        <v>32</v>
      </c>
      <c r="F299" s="36">
        <v>36</v>
      </c>
      <c r="G299" s="37">
        <v>30.6</v>
      </c>
      <c r="H299" s="36">
        <v>26.8</v>
      </c>
      <c r="I299" s="36">
        <v>27.3</v>
      </c>
      <c r="J299" s="36">
        <v>26.6</v>
      </c>
      <c r="K299" s="36">
        <v>26.5</v>
      </c>
      <c r="L299" s="36">
        <v>27.6</v>
      </c>
      <c r="M299" s="38">
        <v>25.2</v>
      </c>
    </row>
    <row r="300" spans="1:13" x14ac:dyDescent="0.4">
      <c r="A300" s="1">
        <f t="shared" si="47"/>
        <v>1996</v>
      </c>
      <c r="B300" s="36">
        <v>25.6</v>
      </c>
      <c r="C300" s="36">
        <v>28.7</v>
      </c>
      <c r="D300" s="36">
        <v>29.6</v>
      </c>
      <c r="E300" s="36">
        <v>29.1</v>
      </c>
      <c r="F300" s="36">
        <v>32</v>
      </c>
      <c r="G300" s="37">
        <v>27.6</v>
      </c>
      <c r="H300" s="36">
        <v>27.9</v>
      </c>
      <c r="I300" s="36">
        <v>27.2</v>
      </c>
      <c r="J300" s="36">
        <v>27.3</v>
      </c>
      <c r="K300" s="36">
        <v>27.7</v>
      </c>
      <c r="L300" s="36">
        <v>26.5</v>
      </c>
      <c r="M300" s="38">
        <v>25</v>
      </c>
    </row>
    <row r="301" spans="1:13" x14ac:dyDescent="0.4">
      <c r="A301" s="1">
        <f t="shared" si="47"/>
        <v>1997</v>
      </c>
      <c r="B301" s="36">
        <v>24.7</v>
      </c>
      <c r="C301" s="36">
        <v>27.8</v>
      </c>
      <c r="D301" s="36">
        <v>29.3</v>
      </c>
      <c r="E301" s="36">
        <v>29.1</v>
      </c>
      <c r="F301" s="36">
        <v>29.8</v>
      </c>
      <c r="G301" s="37">
        <v>30</v>
      </c>
      <c r="H301" s="36">
        <v>27.4</v>
      </c>
      <c r="I301" s="36">
        <v>27.8</v>
      </c>
      <c r="J301" s="36">
        <v>27.3</v>
      </c>
      <c r="K301" s="36">
        <v>27.8</v>
      </c>
      <c r="L301" s="36">
        <v>27</v>
      </c>
      <c r="M301" s="38">
        <v>27.2</v>
      </c>
    </row>
    <row r="302" spans="1:13" x14ac:dyDescent="0.4">
      <c r="A302" s="1">
        <f t="shared" si="47"/>
        <v>1998</v>
      </c>
      <c r="B302" s="36">
        <v>26</v>
      </c>
      <c r="C302" s="36">
        <v>28.5</v>
      </c>
      <c r="D302" s="36">
        <v>29.8</v>
      </c>
      <c r="E302" s="36">
        <v>36.4</v>
      </c>
      <c r="F302" s="36">
        <v>33.9</v>
      </c>
      <c r="G302" s="37">
        <v>32.4</v>
      </c>
      <c r="H302" s="36">
        <v>29</v>
      </c>
      <c r="I302" s="36">
        <v>27.5</v>
      </c>
      <c r="J302" s="36">
        <v>25.6</v>
      </c>
      <c r="K302" s="36">
        <v>25.3</v>
      </c>
      <c r="L302" s="36">
        <v>26.4</v>
      </c>
      <c r="M302" s="38">
        <v>24.5</v>
      </c>
    </row>
    <row r="303" spans="1:13" x14ac:dyDescent="0.4">
      <c r="A303" s="1">
        <f t="shared" si="47"/>
        <v>1999</v>
      </c>
      <c r="B303" s="36">
        <v>29.9</v>
      </c>
      <c r="C303" s="36">
        <v>26</v>
      </c>
      <c r="D303" s="36">
        <v>27.8</v>
      </c>
      <c r="E303" s="36">
        <v>31.6</v>
      </c>
      <c r="F303" s="36">
        <v>29.8</v>
      </c>
      <c r="G303" s="37">
        <v>29.3</v>
      </c>
      <c r="H303" s="36">
        <v>27.4</v>
      </c>
      <c r="I303" s="36">
        <v>26.5</v>
      </c>
      <c r="J303" s="36">
        <v>26.5</v>
      </c>
      <c r="K303" s="36">
        <v>24.6</v>
      </c>
      <c r="L303" s="36">
        <v>23.2</v>
      </c>
      <c r="M303" s="38">
        <v>23.3</v>
      </c>
    </row>
    <row r="304" spans="1:13" x14ac:dyDescent="0.4">
      <c r="A304" s="1">
        <f t="shared" si="47"/>
        <v>2000</v>
      </c>
      <c r="B304" s="36">
        <v>25.5</v>
      </c>
      <c r="C304" s="36">
        <v>27.6</v>
      </c>
      <c r="D304" s="36">
        <v>29</v>
      </c>
      <c r="E304" s="36">
        <v>30.9</v>
      </c>
      <c r="F304" s="36">
        <v>28.8</v>
      </c>
      <c r="G304" s="37">
        <v>27.1</v>
      </c>
      <c r="H304" s="36">
        <v>27.4</v>
      </c>
      <c r="I304" s="36">
        <v>32.5</v>
      </c>
      <c r="J304" s="36">
        <v>27.4</v>
      </c>
      <c r="K304" s="36">
        <v>27.3</v>
      </c>
      <c r="L304" s="36">
        <v>26.4</v>
      </c>
      <c r="M304" s="38">
        <v>24.5</v>
      </c>
    </row>
    <row r="305" spans="1:13" x14ac:dyDescent="0.4">
      <c r="A305" s="1">
        <f t="shared" si="47"/>
        <v>2001</v>
      </c>
      <c r="B305" s="36">
        <v>25.5</v>
      </c>
      <c r="C305" s="36">
        <v>26.4</v>
      </c>
      <c r="D305" s="36">
        <v>29.4</v>
      </c>
      <c r="E305" s="36">
        <v>31.2</v>
      </c>
      <c r="F305" s="36">
        <v>30.5</v>
      </c>
      <c r="G305" s="37">
        <v>28.5</v>
      </c>
      <c r="H305" s="36">
        <v>26.5</v>
      </c>
      <c r="I305" s="36">
        <v>25.5</v>
      </c>
      <c r="J305" s="36">
        <v>26</v>
      </c>
      <c r="K305" s="36">
        <v>25.7</v>
      </c>
      <c r="L305" s="36">
        <v>24.5</v>
      </c>
      <c r="M305" s="38">
        <v>22.5</v>
      </c>
    </row>
    <row r="306" spans="1:13" x14ac:dyDescent="0.4">
      <c r="A306" s="1">
        <f t="shared" si="47"/>
        <v>2002</v>
      </c>
      <c r="B306" s="36">
        <v>26</v>
      </c>
      <c r="C306" s="36">
        <v>25.9</v>
      </c>
      <c r="D306" s="36">
        <v>30</v>
      </c>
      <c r="E306" s="36">
        <v>31.4</v>
      </c>
      <c r="F306" s="36">
        <v>32.5</v>
      </c>
      <c r="G306" s="37">
        <v>28.8</v>
      </c>
      <c r="H306" s="36">
        <v>27</v>
      </c>
      <c r="I306" s="36">
        <v>26.3</v>
      </c>
      <c r="J306" s="36">
        <v>26.4</v>
      </c>
      <c r="K306" s="36">
        <v>25.7</v>
      </c>
      <c r="L306" s="36">
        <v>25.4</v>
      </c>
      <c r="M306" s="38">
        <v>26.2</v>
      </c>
    </row>
    <row r="307" spans="1:13" x14ac:dyDescent="0.4">
      <c r="A307" s="1">
        <f t="shared" si="47"/>
        <v>2003</v>
      </c>
      <c r="B307" s="36">
        <v>24.1</v>
      </c>
      <c r="C307" s="36">
        <v>28</v>
      </c>
      <c r="D307" s="36">
        <v>31.1</v>
      </c>
      <c r="E307" s="36">
        <v>30.7</v>
      </c>
      <c r="F307" s="36">
        <v>33.5</v>
      </c>
      <c r="G307" s="37">
        <v>29.5</v>
      </c>
      <c r="H307" s="36">
        <v>26.2</v>
      </c>
      <c r="I307" s="36">
        <v>26.6</v>
      </c>
      <c r="J307" s="36">
        <v>26.5</v>
      </c>
      <c r="K307" s="36">
        <v>27.3</v>
      </c>
      <c r="L307" s="36">
        <v>26.1</v>
      </c>
      <c r="M307" s="38">
        <v>24.3</v>
      </c>
    </row>
    <row r="308" spans="1:13" x14ac:dyDescent="0.4">
      <c r="A308" s="1">
        <f t="shared" si="47"/>
        <v>2004</v>
      </c>
      <c r="B308" s="36">
        <v>22.9</v>
      </c>
      <c r="C308" s="36">
        <v>24.5</v>
      </c>
      <c r="D308" s="36">
        <v>27.7</v>
      </c>
      <c r="E308" s="36">
        <v>29.5</v>
      </c>
      <c r="F308" s="36">
        <v>30.6</v>
      </c>
      <c r="G308" s="37">
        <v>28</v>
      </c>
      <c r="H308" s="36">
        <v>26.8</v>
      </c>
      <c r="I308" s="36">
        <v>27.1</v>
      </c>
      <c r="J308" s="36">
        <v>27.1</v>
      </c>
      <c r="K308" s="36">
        <v>29.2</v>
      </c>
      <c r="L308" s="36">
        <v>25.7</v>
      </c>
      <c r="M308" s="38">
        <v>24.2</v>
      </c>
    </row>
    <row r="309" spans="1:13" x14ac:dyDescent="0.4">
      <c r="A309" s="1">
        <f t="shared" si="47"/>
        <v>2005</v>
      </c>
      <c r="B309" s="36">
        <v>24.7</v>
      </c>
      <c r="C309" s="36">
        <v>27.1</v>
      </c>
      <c r="D309" s="36">
        <v>29.4</v>
      </c>
      <c r="E309" s="36">
        <v>30.1</v>
      </c>
      <c r="F309" s="36">
        <v>30.1</v>
      </c>
      <c r="G309" s="37">
        <v>32.6</v>
      </c>
      <c r="H309" s="36">
        <v>32.5</v>
      </c>
      <c r="I309" s="36">
        <v>27.6</v>
      </c>
      <c r="J309" s="36">
        <v>27.7</v>
      </c>
      <c r="K309" s="36">
        <v>26.5</v>
      </c>
      <c r="L309" s="36">
        <v>26</v>
      </c>
      <c r="M309" s="38">
        <v>25.4</v>
      </c>
    </row>
    <row r="310" spans="1:13" x14ac:dyDescent="0.4">
      <c r="A310" s="1">
        <f t="shared" si="47"/>
        <v>2006</v>
      </c>
      <c r="B310" s="36">
        <v>25.5</v>
      </c>
      <c r="C310" s="36">
        <v>28.8</v>
      </c>
      <c r="D310" s="36">
        <v>31.4</v>
      </c>
      <c r="E310" s="36">
        <v>31</v>
      </c>
      <c r="F310" s="36">
        <v>30.3</v>
      </c>
      <c r="G310" s="37">
        <v>29.4</v>
      </c>
      <c r="H310" s="36">
        <v>26.8</v>
      </c>
      <c r="I310" s="36">
        <v>26.8</v>
      </c>
      <c r="J310" s="36">
        <v>27.3</v>
      </c>
      <c r="K310" s="36">
        <v>27.7</v>
      </c>
      <c r="L310" s="36">
        <v>26</v>
      </c>
      <c r="M310" s="38">
        <v>25.9</v>
      </c>
    </row>
    <row r="311" spans="1:13" x14ac:dyDescent="0.4">
      <c r="A311" s="1">
        <f t="shared" si="47"/>
        <v>2007</v>
      </c>
      <c r="B311" s="36">
        <v>26.8</v>
      </c>
      <c r="C311" s="36">
        <v>29.9</v>
      </c>
      <c r="D311" s="36">
        <v>30</v>
      </c>
      <c r="E311" s="36">
        <v>29.6</v>
      </c>
      <c r="F311" s="36">
        <v>30.1</v>
      </c>
      <c r="G311" s="37">
        <v>31.8</v>
      </c>
      <c r="H311" s="36">
        <v>27.9</v>
      </c>
      <c r="I311" s="36">
        <v>28.4</v>
      </c>
      <c r="J311" s="36">
        <v>26</v>
      </c>
      <c r="K311" s="36">
        <v>28.2</v>
      </c>
      <c r="L311" s="36">
        <v>26.6</v>
      </c>
      <c r="M311" s="38">
        <v>26.2</v>
      </c>
    </row>
    <row r="312" spans="1:13" x14ac:dyDescent="0.4">
      <c r="A312" s="1">
        <f t="shared" si="47"/>
        <v>2008</v>
      </c>
      <c r="B312" s="36">
        <v>27</v>
      </c>
      <c r="C312" s="36">
        <v>28.5</v>
      </c>
      <c r="D312" s="36">
        <v>28.6</v>
      </c>
      <c r="E312" s="36">
        <v>31</v>
      </c>
      <c r="F312" s="36">
        <v>27.9</v>
      </c>
      <c r="G312" s="37"/>
      <c r="H312" s="36"/>
      <c r="I312" s="36"/>
      <c r="J312" s="36">
        <v>28</v>
      </c>
      <c r="K312" s="36">
        <v>28.5</v>
      </c>
      <c r="L312" s="36">
        <v>28</v>
      </c>
      <c r="M312" s="38">
        <v>26.9</v>
      </c>
    </row>
    <row r="313" spans="1:13" x14ac:dyDescent="0.4">
      <c r="A313" s="1">
        <f t="shared" si="47"/>
        <v>2009</v>
      </c>
      <c r="B313" s="36">
        <v>27.6</v>
      </c>
      <c r="C313" s="36">
        <v>28.6</v>
      </c>
      <c r="D313" s="36">
        <v>29.6</v>
      </c>
      <c r="E313" s="36">
        <v>32</v>
      </c>
      <c r="F313" s="36">
        <v>35</v>
      </c>
      <c r="G313" s="37">
        <v>30.8</v>
      </c>
      <c r="H313" s="36">
        <v>28.5</v>
      </c>
      <c r="I313" s="36">
        <v>28.5</v>
      </c>
      <c r="J313" s="36">
        <v>26.1</v>
      </c>
      <c r="K313" s="36">
        <v>29</v>
      </c>
      <c r="L313" s="36">
        <v>25.5</v>
      </c>
      <c r="M313" s="38">
        <v>26.7</v>
      </c>
    </row>
    <row r="314" spans="1:13" x14ac:dyDescent="0.4">
      <c r="A314" s="1">
        <f t="shared" si="47"/>
        <v>2010</v>
      </c>
      <c r="B314" s="36">
        <v>28</v>
      </c>
      <c r="C314" s="36">
        <v>25.8</v>
      </c>
      <c r="D314" s="36">
        <v>29.6</v>
      </c>
      <c r="E314" s="36">
        <v>29.6</v>
      </c>
      <c r="F314" s="36">
        <v>32.1</v>
      </c>
      <c r="G314" s="37">
        <v>30.6</v>
      </c>
      <c r="H314" s="36">
        <v>27.2</v>
      </c>
      <c r="I314" s="36">
        <v>27.3</v>
      </c>
      <c r="J314" s="36">
        <v>26.6</v>
      </c>
      <c r="K314" s="36">
        <v>27.7</v>
      </c>
      <c r="L314" s="36">
        <v>25.6</v>
      </c>
      <c r="M314" s="38">
        <v>26</v>
      </c>
    </row>
    <row r="315" spans="1:13" x14ac:dyDescent="0.4">
      <c r="A315" s="1">
        <f t="shared" si="47"/>
        <v>2011</v>
      </c>
      <c r="B315" s="36">
        <v>26.4</v>
      </c>
      <c r="C315" s="36">
        <v>27.3</v>
      </c>
      <c r="D315" s="36">
        <v>30.3</v>
      </c>
      <c r="E315" s="36">
        <v>31.2</v>
      </c>
      <c r="F315" s="36">
        <v>32.5</v>
      </c>
      <c r="G315" s="37">
        <v>29.1</v>
      </c>
      <c r="H315" s="36">
        <v>28.5</v>
      </c>
      <c r="I315" s="36">
        <v>29</v>
      </c>
      <c r="J315" s="36">
        <v>27.4</v>
      </c>
      <c r="K315" s="36">
        <v>27.1</v>
      </c>
      <c r="L315" s="36">
        <v>26.5</v>
      </c>
      <c r="M315" s="38">
        <v>25.9</v>
      </c>
    </row>
    <row r="316" spans="1:13" x14ac:dyDescent="0.4">
      <c r="A316" s="1">
        <f t="shared" si="47"/>
        <v>2012</v>
      </c>
      <c r="B316" s="36">
        <v>24.9</v>
      </c>
      <c r="C316" s="36">
        <v>27.5</v>
      </c>
      <c r="D316" s="36">
        <v>29.5</v>
      </c>
      <c r="E316" s="36">
        <v>35.200000000000003</v>
      </c>
      <c r="F316" s="36">
        <v>31</v>
      </c>
      <c r="G316" s="37">
        <v>30.4</v>
      </c>
      <c r="H316" s="36">
        <v>25.2</v>
      </c>
      <c r="I316" s="36">
        <v>27.1</v>
      </c>
      <c r="J316" s="36">
        <v>27.4</v>
      </c>
      <c r="K316" s="36">
        <v>27.4</v>
      </c>
      <c r="L316" s="36">
        <v>25.1</v>
      </c>
      <c r="M316" s="38">
        <v>26.2</v>
      </c>
    </row>
    <row r="317" spans="1:13" x14ac:dyDescent="0.4">
      <c r="A317" s="1">
        <f t="shared" si="47"/>
        <v>2013</v>
      </c>
      <c r="B317" s="36">
        <v>26.2</v>
      </c>
      <c r="C317" s="36">
        <v>30.2</v>
      </c>
      <c r="D317" s="36">
        <v>29.6</v>
      </c>
      <c r="E317" s="36">
        <v>31.6</v>
      </c>
      <c r="F317" s="36">
        <v>30.7</v>
      </c>
      <c r="G317" s="37">
        <v>29.9</v>
      </c>
      <c r="H317" s="36">
        <v>27.5</v>
      </c>
      <c r="I317" s="36">
        <v>27.2</v>
      </c>
      <c r="J317" s="36">
        <v>26.4</v>
      </c>
      <c r="K317" s="36">
        <v>28.1</v>
      </c>
      <c r="L317" s="36">
        <v>25.9</v>
      </c>
      <c r="M317" s="38">
        <v>26.9</v>
      </c>
    </row>
    <row r="318" spans="1:13" x14ac:dyDescent="0.4">
      <c r="A318" s="1">
        <f t="shared" si="47"/>
        <v>2014</v>
      </c>
      <c r="B318" s="36">
        <v>25.1</v>
      </c>
      <c r="C318" s="36">
        <v>27.1</v>
      </c>
      <c r="D318" s="36">
        <v>32</v>
      </c>
      <c r="E318" s="36">
        <v>32.200000000000003</v>
      </c>
      <c r="F318" s="36">
        <v>29.7</v>
      </c>
      <c r="G318" s="37">
        <v>28.6</v>
      </c>
      <c r="H318" s="36">
        <v>27.4</v>
      </c>
      <c r="I318" s="36">
        <v>27.5</v>
      </c>
      <c r="J318" s="36">
        <v>28</v>
      </c>
      <c r="K318" s="36">
        <v>27.3</v>
      </c>
      <c r="L318" s="36">
        <v>27.8</v>
      </c>
      <c r="M318" s="38">
        <v>26.5</v>
      </c>
    </row>
    <row r="319" spans="1:13" x14ac:dyDescent="0.4">
      <c r="A319" s="1">
        <f t="shared" si="47"/>
        <v>2015</v>
      </c>
      <c r="B319" s="36">
        <v>24.6</v>
      </c>
      <c r="C319" s="36">
        <v>29.9</v>
      </c>
      <c r="D319" s="36">
        <v>29</v>
      </c>
      <c r="E319" s="36">
        <v>31.4</v>
      </c>
      <c r="F319" s="36">
        <v>29.8</v>
      </c>
      <c r="G319" s="37">
        <v>29.3</v>
      </c>
      <c r="H319" s="36">
        <v>28.5</v>
      </c>
      <c r="I319" s="36">
        <v>29.5</v>
      </c>
      <c r="J319" s="36">
        <v>27.7</v>
      </c>
      <c r="K319" s="36">
        <v>28</v>
      </c>
      <c r="L319" s="36">
        <v>26.6</v>
      </c>
      <c r="M319" s="38">
        <v>28.1</v>
      </c>
    </row>
    <row r="320" spans="1:13" x14ac:dyDescent="0.4">
      <c r="A320" s="1">
        <f t="shared" si="47"/>
        <v>2016</v>
      </c>
      <c r="B320" s="36">
        <v>27.8</v>
      </c>
      <c r="C320" s="36">
        <v>28.6</v>
      </c>
      <c r="D320" s="36">
        <v>29.9</v>
      </c>
      <c r="E320" s="36">
        <v>31.9</v>
      </c>
      <c r="F320" s="36">
        <v>33</v>
      </c>
      <c r="G320" s="37">
        <v>28.5</v>
      </c>
      <c r="H320" s="36">
        <v>28</v>
      </c>
      <c r="I320" s="36">
        <v>27.7</v>
      </c>
      <c r="J320" s="36">
        <v>27.4</v>
      </c>
      <c r="K320" s="36">
        <v>27.1</v>
      </c>
      <c r="L320" s="36">
        <v>25.6</v>
      </c>
      <c r="M320" s="38">
        <v>26.8</v>
      </c>
    </row>
    <row r="321" spans="1:13" x14ac:dyDescent="0.4">
      <c r="A321" s="1">
        <f t="shared" si="47"/>
        <v>2017</v>
      </c>
      <c r="B321" s="36">
        <v>27.6</v>
      </c>
      <c r="C321" s="36">
        <v>27.6</v>
      </c>
      <c r="D321" s="36">
        <v>29.4</v>
      </c>
      <c r="E321" s="36">
        <v>30.7</v>
      </c>
      <c r="F321" s="36">
        <v>33.4</v>
      </c>
      <c r="G321" s="37">
        <v>31</v>
      </c>
      <c r="H321" s="36">
        <v>27.4</v>
      </c>
      <c r="I321" s="36">
        <v>28.6</v>
      </c>
      <c r="J321" s="36">
        <v>28.6</v>
      </c>
      <c r="K321" s="36">
        <v>27.6</v>
      </c>
      <c r="L321" s="36">
        <v>28.1</v>
      </c>
      <c r="M321" s="38">
        <v>25.8</v>
      </c>
    </row>
    <row r="322" spans="1:13" x14ac:dyDescent="0.4">
      <c r="A322" s="1">
        <f t="shared" si="47"/>
        <v>2018</v>
      </c>
      <c r="B322" s="36">
        <v>25.6</v>
      </c>
      <c r="C322" s="36">
        <v>27.2</v>
      </c>
      <c r="D322" s="36">
        <v>30.3</v>
      </c>
      <c r="E322" s="36">
        <v>29.9</v>
      </c>
      <c r="F322" s="36">
        <v>31.7</v>
      </c>
      <c r="G322" s="37">
        <v>32.6</v>
      </c>
      <c r="H322" s="36">
        <v>29.5</v>
      </c>
      <c r="I322" s="36">
        <v>27.2</v>
      </c>
      <c r="J322" s="36">
        <v>27.5</v>
      </c>
      <c r="K322" s="36">
        <v>27.1</v>
      </c>
      <c r="L322" s="36">
        <v>26.8</v>
      </c>
      <c r="M322" s="38">
        <v>26.8</v>
      </c>
    </row>
    <row r="323" spans="1:13" x14ac:dyDescent="0.4">
      <c r="A323" s="1">
        <f t="shared" si="47"/>
        <v>2019</v>
      </c>
      <c r="B323" s="36">
        <v>26.6</v>
      </c>
      <c r="C323" s="36">
        <v>30.7</v>
      </c>
      <c r="D323" s="36">
        <v>31.6</v>
      </c>
      <c r="E323" s="36">
        <v>32.1</v>
      </c>
      <c r="F323" s="36">
        <v>31.7</v>
      </c>
      <c r="G323" s="37">
        <v>30.9</v>
      </c>
      <c r="H323" s="36">
        <v>28.3</v>
      </c>
      <c r="I323" s="36">
        <v>29.6</v>
      </c>
      <c r="J323" s="36">
        <v>29</v>
      </c>
      <c r="K323" s="36">
        <v>28.1</v>
      </c>
      <c r="L323" s="36">
        <v>27.7</v>
      </c>
      <c r="M323" s="38">
        <v>26.6</v>
      </c>
    </row>
    <row r="324" spans="1:13" x14ac:dyDescent="0.4">
      <c r="A324" s="1">
        <f t="shared" si="47"/>
        <v>2020</v>
      </c>
      <c r="B324" s="36">
        <v>26.2</v>
      </c>
      <c r="C324" s="36">
        <v>30.5</v>
      </c>
      <c r="D324" s="36">
        <v>33</v>
      </c>
      <c r="E324" s="36">
        <v>32.299999999999997</v>
      </c>
      <c r="F324" s="36">
        <v>30.2</v>
      </c>
      <c r="G324" s="37">
        <v>30.5</v>
      </c>
      <c r="H324" s="36">
        <v>28.5</v>
      </c>
      <c r="I324" s="36">
        <v>27.8</v>
      </c>
      <c r="J324" s="36">
        <v>26.7</v>
      </c>
      <c r="K324" s="36">
        <v>28.8</v>
      </c>
      <c r="L324" s="36">
        <v>27.9</v>
      </c>
      <c r="M324" s="39">
        <v>25.9</v>
      </c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43" t="s">
        <v>84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</row>
    <row r="327" spans="1:13" x14ac:dyDescent="0.4">
      <c r="A327" s="1">
        <v>1991</v>
      </c>
      <c r="B327" s="36">
        <v>8.3000000000000007</v>
      </c>
      <c r="C327" s="36"/>
      <c r="D327" s="36"/>
      <c r="E327" s="36">
        <v>11.2</v>
      </c>
      <c r="F327" s="36">
        <v>14.1</v>
      </c>
      <c r="G327" s="37">
        <v>12.3</v>
      </c>
      <c r="H327" s="36">
        <v>13</v>
      </c>
      <c r="I327" s="36">
        <v>10.5</v>
      </c>
      <c r="J327" s="36">
        <v>12.5</v>
      </c>
      <c r="K327" s="36">
        <v>22.9</v>
      </c>
      <c r="L327" s="36"/>
      <c r="M327" s="38">
        <v>8</v>
      </c>
    </row>
    <row r="328" spans="1:13" x14ac:dyDescent="0.4">
      <c r="A328" s="1">
        <f>A327+1</f>
        <v>1992</v>
      </c>
      <c r="B328" s="36">
        <v>6</v>
      </c>
      <c r="C328" s="36"/>
      <c r="D328" s="36"/>
      <c r="E328" s="36">
        <v>13.1</v>
      </c>
      <c r="F328" s="36">
        <v>11.8</v>
      </c>
      <c r="G328" s="37">
        <v>11.6</v>
      </c>
      <c r="H328" s="36">
        <v>12</v>
      </c>
      <c r="I328" s="36"/>
      <c r="J328" s="36">
        <v>13.5</v>
      </c>
      <c r="K328" s="36"/>
      <c r="L328" s="36"/>
      <c r="M328" s="38">
        <v>9</v>
      </c>
    </row>
    <row r="329" spans="1:13" x14ac:dyDescent="0.4">
      <c r="A329" s="1">
        <f t="shared" ref="A329:A356" si="48">A328+1</f>
        <v>1993</v>
      </c>
      <c r="B329" s="36">
        <v>-2.2000000000000002</v>
      </c>
      <c r="C329" s="36">
        <v>5.5</v>
      </c>
      <c r="D329" s="36">
        <v>7.3</v>
      </c>
      <c r="E329" s="36">
        <v>8</v>
      </c>
      <c r="F329" s="36">
        <v>8.1999999999999993</v>
      </c>
      <c r="G329" s="37">
        <v>11.6</v>
      </c>
      <c r="H329" s="36">
        <v>11</v>
      </c>
      <c r="I329" s="36">
        <v>-77</v>
      </c>
      <c r="J329" s="36">
        <v>10.6</v>
      </c>
      <c r="K329" s="36">
        <v>9.8000000000000007</v>
      </c>
      <c r="L329" s="36">
        <v>7.6</v>
      </c>
      <c r="M329" s="38">
        <v>4.9000000000000004</v>
      </c>
    </row>
    <row r="330" spans="1:13" x14ac:dyDescent="0.4">
      <c r="A330" s="1">
        <f t="shared" si="48"/>
        <v>1994</v>
      </c>
      <c r="B330" s="36">
        <v>1.4</v>
      </c>
      <c r="C330" s="36">
        <v>7.4</v>
      </c>
      <c r="D330" s="36">
        <v>8.1999999999999993</v>
      </c>
      <c r="E330" s="36">
        <v>8.3000000000000007</v>
      </c>
      <c r="F330" s="36">
        <v>10.7</v>
      </c>
      <c r="G330" s="37">
        <v>10.9</v>
      </c>
      <c r="H330" s="36">
        <v>9.1</v>
      </c>
      <c r="I330" s="36">
        <v>9.8000000000000007</v>
      </c>
      <c r="J330" s="36">
        <v>8.9</v>
      </c>
      <c r="K330" s="36">
        <v>10.3</v>
      </c>
      <c r="L330" s="36">
        <v>-8.9</v>
      </c>
      <c r="M330" s="38">
        <v>2.7</v>
      </c>
    </row>
    <row r="331" spans="1:13" x14ac:dyDescent="0.4">
      <c r="A331" s="1">
        <f t="shared" si="48"/>
        <v>1995</v>
      </c>
      <c r="B331" s="36">
        <v>6.9</v>
      </c>
      <c r="C331" s="36">
        <v>3.1</v>
      </c>
      <c r="D331" s="36">
        <v>1.1000000000000001</v>
      </c>
      <c r="E331" s="36">
        <v>-2.7</v>
      </c>
      <c r="F331" s="36">
        <v>11.5</v>
      </c>
      <c r="G331" s="37">
        <v>12.1</v>
      </c>
      <c r="H331" s="36"/>
      <c r="I331" s="36">
        <v>13.1</v>
      </c>
      <c r="J331" s="36"/>
      <c r="K331" s="36">
        <v>6.2</v>
      </c>
      <c r="L331" s="36"/>
      <c r="M331" s="38"/>
    </row>
    <row r="332" spans="1:13" x14ac:dyDescent="0.4">
      <c r="A332" s="1">
        <f t="shared" si="48"/>
        <v>1996</v>
      </c>
      <c r="B332" s="36">
        <v>2.5</v>
      </c>
      <c r="C332" s="36">
        <v>3</v>
      </c>
      <c r="D332" s="36">
        <v>4.5</v>
      </c>
      <c r="E332" s="36">
        <v>-1.3</v>
      </c>
      <c r="F332" s="36">
        <v>1.3</v>
      </c>
      <c r="G332" s="37">
        <v>10.5</v>
      </c>
      <c r="H332" s="36">
        <v>10.9</v>
      </c>
      <c r="I332" s="36">
        <v>12</v>
      </c>
      <c r="J332" s="36">
        <v>11.8</v>
      </c>
      <c r="K332" s="36">
        <v>8.1999999999999993</v>
      </c>
      <c r="L332" s="36">
        <v>1</v>
      </c>
      <c r="M332" s="38">
        <v>6.2</v>
      </c>
    </row>
    <row r="333" spans="1:13" x14ac:dyDescent="0.4">
      <c r="A333" s="1">
        <f t="shared" si="48"/>
        <v>1997</v>
      </c>
      <c r="B333" s="36">
        <v>3</v>
      </c>
      <c r="C333" s="36">
        <v>5.0999999999999996</v>
      </c>
      <c r="D333" s="36">
        <v>6.4</v>
      </c>
      <c r="E333" s="36">
        <v>9.3000000000000007</v>
      </c>
      <c r="F333" s="36">
        <v>10</v>
      </c>
      <c r="G333" s="37">
        <v>12</v>
      </c>
      <c r="H333" s="36">
        <v>11.9</v>
      </c>
      <c r="I333" s="36">
        <v>11.5</v>
      </c>
      <c r="J333" s="36">
        <v>11.8</v>
      </c>
      <c r="K333" s="36">
        <v>4.8</v>
      </c>
      <c r="L333" s="36">
        <v>7.5</v>
      </c>
      <c r="M333" s="38">
        <v>1.9</v>
      </c>
    </row>
    <row r="334" spans="1:13" x14ac:dyDescent="0.4">
      <c r="A334" s="1">
        <f t="shared" si="48"/>
        <v>1998</v>
      </c>
      <c r="B334" s="36">
        <v>4.0999999999999996</v>
      </c>
      <c r="C334" s="36">
        <v>2.6</v>
      </c>
      <c r="D334" s="36">
        <v>5</v>
      </c>
      <c r="E334" s="36">
        <v>10.6</v>
      </c>
      <c r="F334" s="36">
        <v>2</v>
      </c>
      <c r="G334" s="37">
        <v>0</v>
      </c>
      <c r="H334" s="36">
        <v>12</v>
      </c>
      <c r="I334" s="36">
        <v>-35.799999999999997</v>
      </c>
      <c r="J334" s="36">
        <v>13.2</v>
      </c>
      <c r="K334" s="36">
        <v>-6.6</v>
      </c>
      <c r="L334" s="36">
        <v>7.2</v>
      </c>
      <c r="M334" s="38">
        <v>6</v>
      </c>
    </row>
    <row r="335" spans="1:13" x14ac:dyDescent="0.4">
      <c r="A335" s="1">
        <f t="shared" si="48"/>
        <v>1999</v>
      </c>
      <c r="B335" s="36">
        <v>4.0999999999999996</v>
      </c>
      <c r="C335" s="36">
        <v>2.1</v>
      </c>
      <c r="D335" s="36">
        <v>8</v>
      </c>
      <c r="E335" s="36">
        <v>10.199999999999999</v>
      </c>
      <c r="F335" s="36">
        <v>11.4</v>
      </c>
      <c r="G335" s="37">
        <v>13.4</v>
      </c>
      <c r="H335" s="36">
        <v>10.199999999999999</v>
      </c>
      <c r="I335" s="36">
        <v>11.4</v>
      </c>
      <c r="J335" s="36">
        <v>10</v>
      </c>
      <c r="K335" s="36">
        <v>4.8</v>
      </c>
      <c r="L335" s="36">
        <v>3.4</v>
      </c>
      <c r="M335" s="38">
        <v>1.7</v>
      </c>
    </row>
    <row r="336" spans="1:13" x14ac:dyDescent="0.4">
      <c r="A336" s="1">
        <f t="shared" si="48"/>
        <v>2000</v>
      </c>
      <c r="B336" s="36">
        <v>3.4</v>
      </c>
      <c r="C336" s="36">
        <v>3.8</v>
      </c>
      <c r="D336" s="36">
        <v>8.3000000000000007</v>
      </c>
      <c r="E336" s="36">
        <v>9.1</v>
      </c>
      <c r="F336" s="36">
        <v>10.3</v>
      </c>
      <c r="G336" s="37">
        <v>11.6</v>
      </c>
      <c r="H336" s="36">
        <v>6</v>
      </c>
      <c r="I336" s="36">
        <v>10.199999999999999</v>
      </c>
      <c r="J336" s="36">
        <v>11.2</v>
      </c>
      <c r="K336" s="36">
        <v>9.6</v>
      </c>
      <c r="L336" s="36">
        <v>9.3000000000000007</v>
      </c>
      <c r="M336" s="38">
        <v>4.2</v>
      </c>
    </row>
    <row r="337" spans="1:13" x14ac:dyDescent="0.4">
      <c r="A337" s="1">
        <f t="shared" si="48"/>
        <v>2001</v>
      </c>
      <c r="B337" s="36">
        <v>2.5</v>
      </c>
      <c r="C337" s="36">
        <v>5.6</v>
      </c>
      <c r="D337" s="36">
        <v>5.0999999999999996</v>
      </c>
      <c r="E337" s="36">
        <v>9.8000000000000007</v>
      </c>
      <c r="F337" s="36">
        <v>9.4</v>
      </c>
      <c r="G337" s="37">
        <v>10</v>
      </c>
      <c r="H337" s="36">
        <v>11.1</v>
      </c>
      <c r="I337" s="36">
        <v>11.2</v>
      </c>
      <c r="J337" s="36">
        <v>11</v>
      </c>
      <c r="K337" s="36">
        <v>7.1</v>
      </c>
      <c r="L337" s="36">
        <v>7.5</v>
      </c>
      <c r="M337" s="38">
        <v>6.5</v>
      </c>
    </row>
    <row r="338" spans="1:13" x14ac:dyDescent="0.4">
      <c r="A338" s="1">
        <f t="shared" si="48"/>
        <v>2002</v>
      </c>
      <c r="B338" s="36">
        <v>4.5</v>
      </c>
      <c r="C338" s="36">
        <v>4.2</v>
      </c>
      <c r="D338" s="36">
        <v>9.1</v>
      </c>
      <c r="E338" s="36">
        <v>10</v>
      </c>
      <c r="F338" s="36">
        <v>11.6</v>
      </c>
      <c r="G338" s="37">
        <v>10.4</v>
      </c>
      <c r="H338" s="36">
        <v>10.199999999999999</v>
      </c>
      <c r="I338" s="36">
        <v>9.5</v>
      </c>
      <c r="J338" s="36">
        <v>9</v>
      </c>
      <c r="K338" s="36">
        <v>10.5</v>
      </c>
      <c r="L338" s="36">
        <v>2.2000000000000002</v>
      </c>
      <c r="M338" s="38">
        <v>6</v>
      </c>
    </row>
    <row r="339" spans="1:13" x14ac:dyDescent="0.4">
      <c r="A339" s="1">
        <f t="shared" si="48"/>
        <v>2003</v>
      </c>
      <c r="B339" s="36">
        <v>4.4000000000000004</v>
      </c>
      <c r="C339" s="36">
        <v>8</v>
      </c>
      <c r="D339" s="36">
        <v>8.6999999999999993</v>
      </c>
      <c r="E339" s="36">
        <v>7</v>
      </c>
      <c r="F339" s="36">
        <v>12.7</v>
      </c>
      <c r="G339" s="37">
        <v>10</v>
      </c>
      <c r="H339" s="36">
        <v>10.5</v>
      </c>
      <c r="I339" s="36">
        <v>11.6</v>
      </c>
      <c r="J339" s="36">
        <v>10.1</v>
      </c>
      <c r="K339" s="36">
        <v>9.4</v>
      </c>
      <c r="L339" s="36">
        <v>8.4</v>
      </c>
      <c r="M339" s="38">
        <v>4.4000000000000004</v>
      </c>
    </row>
    <row r="340" spans="1:13" x14ac:dyDescent="0.4">
      <c r="A340" s="1">
        <f t="shared" si="48"/>
        <v>2004</v>
      </c>
      <c r="B340" s="36">
        <v>4.2</v>
      </c>
      <c r="C340" s="36">
        <v>4.4000000000000004</v>
      </c>
      <c r="D340" s="36">
        <v>8.1</v>
      </c>
      <c r="E340" s="36">
        <v>8</v>
      </c>
      <c r="F340" s="36">
        <v>10.5</v>
      </c>
      <c r="G340" s="37">
        <v>10.1</v>
      </c>
      <c r="H340" s="36">
        <v>9.9</v>
      </c>
      <c r="I340" s="36">
        <v>10.3</v>
      </c>
      <c r="J340" s="36">
        <v>10</v>
      </c>
      <c r="K340" s="36">
        <v>7.3</v>
      </c>
      <c r="L340" s="36">
        <v>5.9</v>
      </c>
      <c r="M340" s="38">
        <v>4</v>
      </c>
    </row>
    <row r="341" spans="1:13" x14ac:dyDescent="0.4">
      <c r="A341" s="1">
        <f t="shared" si="48"/>
        <v>2005</v>
      </c>
      <c r="B341" s="36">
        <v>1</v>
      </c>
      <c r="C341" s="36">
        <v>7.3</v>
      </c>
      <c r="D341" s="36">
        <v>6.7</v>
      </c>
      <c r="E341" s="36">
        <v>12.7</v>
      </c>
      <c r="F341" s="36">
        <v>10.5</v>
      </c>
      <c r="G341" s="37">
        <v>8.3000000000000007</v>
      </c>
      <c r="H341" s="36">
        <v>10.7</v>
      </c>
      <c r="I341" s="36">
        <v>11.1</v>
      </c>
      <c r="J341" s="36">
        <v>8.8000000000000007</v>
      </c>
      <c r="K341" s="36">
        <v>8.5</v>
      </c>
      <c r="L341" s="36">
        <v>6.9</v>
      </c>
      <c r="M341" s="38">
        <v>5.0999999999999996</v>
      </c>
    </row>
    <row r="342" spans="1:13" x14ac:dyDescent="0.4">
      <c r="A342" s="1">
        <f t="shared" si="48"/>
        <v>2006</v>
      </c>
      <c r="B342" s="36">
        <v>2.5</v>
      </c>
      <c r="C342" s="36">
        <v>5</v>
      </c>
      <c r="D342" s="36">
        <v>7</v>
      </c>
      <c r="E342" s="36">
        <v>7</v>
      </c>
      <c r="F342" s="36">
        <v>10.3</v>
      </c>
      <c r="G342" s="37">
        <v>10.1</v>
      </c>
      <c r="H342" s="36">
        <v>10.4</v>
      </c>
      <c r="I342" s="36">
        <v>11</v>
      </c>
      <c r="J342" s="36">
        <v>10.3</v>
      </c>
      <c r="K342" s="36">
        <v>7.9</v>
      </c>
      <c r="L342" s="36">
        <v>1.5</v>
      </c>
      <c r="M342" s="38">
        <v>2.4</v>
      </c>
    </row>
    <row r="343" spans="1:13" x14ac:dyDescent="0.4">
      <c r="A343" s="1">
        <f t="shared" si="48"/>
        <v>2007</v>
      </c>
      <c r="B343" s="36">
        <v>4.2</v>
      </c>
      <c r="C343" s="36">
        <v>2.8</v>
      </c>
      <c r="D343" s="36">
        <v>4.2</v>
      </c>
      <c r="E343" s="36">
        <v>7.6</v>
      </c>
      <c r="F343" s="36">
        <v>10.3</v>
      </c>
      <c r="G343" s="37">
        <v>11.2</v>
      </c>
      <c r="H343" s="36">
        <v>8.5</v>
      </c>
      <c r="I343" s="36">
        <v>11.1</v>
      </c>
      <c r="J343" s="36">
        <v>9.1</v>
      </c>
      <c r="K343" s="36">
        <v>3</v>
      </c>
      <c r="L343" s="36">
        <v>0.5</v>
      </c>
      <c r="M343" s="38">
        <v>4.5</v>
      </c>
    </row>
    <row r="344" spans="1:13" x14ac:dyDescent="0.4">
      <c r="A344" s="1">
        <f t="shared" si="48"/>
        <v>2008</v>
      </c>
      <c r="B344" s="36">
        <v>-0.3</v>
      </c>
      <c r="C344" s="36">
        <v>1.1000000000000001</v>
      </c>
      <c r="D344" s="36">
        <v>5.9</v>
      </c>
      <c r="E344" s="36">
        <v>8.3000000000000007</v>
      </c>
      <c r="F344" s="36">
        <v>9.8000000000000007</v>
      </c>
      <c r="G344" s="37"/>
      <c r="H344" s="36"/>
      <c r="I344" s="36"/>
      <c r="J344" s="36">
        <v>7.6</v>
      </c>
      <c r="K344" s="36">
        <v>4.9000000000000004</v>
      </c>
      <c r="L344" s="36">
        <v>4.5</v>
      </c>
      <c r="M344" s="38">
        <v>5</v>
      </c>
    </row>
    <row r="345" spans="1:13" x14ac:dyDescent="0.4">
      <c r="A345" s="1">
        <f t="shared" si="48"/>
        <v>2009</v>
      </c>
      <c r="B345" s="36">
        <v>5</v>
      </c>
      <c r="C345" s="36">
        <v>3.5</v>
      </c>
      <c r="D345" s="36">
        <v>4.8</v>
      </c>
      <c r="E345" s="36">
        <v>8.5</v>
      </c>
      <c r="F345" s="36">
        <v>10.8</v>
      </c>
      <c r="G345" s="37">
        <v>10.8</v>
      </c>
      <c r="H345" s="36">
        <v>11.9</v>
      </c>
      <c r="I345" s="36">
        <v>12.5</v>
      </c>
      <c r="J345" s="36">
        <v>12.6</v>
      </c>
      <c r="K345" s="36">
        <v>10</v>
      </c>
      <c r="L345" s="36">
        <v>7.1</v>
      </c>
      <c r="M345" s="38">
        <v>1.1000000000000001</v>
      </c>
    </row>
    <row r="346" spans="1:13" x14ac:dyDescent="0.4">
      <c r="A346" s="1">
        <f t="shared" si="48"/>
        <v>2010</v>
      </c>
      <c r="B346" s="36">
        <v>5</v>
      </c>
      <c r="C346" s="36">
        <v>5.2</v>
      </c>
      <c r="D346" s="36">
        <v>8.5</v>
      </c>
      <c r="E346" s="36">
        <v>8.8000000000000007</v>
      </c>
      <c r="F346" s="36">
        <v>6.3</v>
      </c>
      <c r="G346" s="37">
        <v>13</v>
      </c>
      <c r="H346" s="36">
        <v>12.2</v>
      </c>
      <c r="I346" s="36">
        <v>11.7</v>
      </c>
      <c r="J346" s="36">
        <v>9</v>
      </c>
      <c r="K346" s="36">
        <v>3.5</v>
      </c>
      <c r="L346" s="36">
        <v>2.5</v>
      </c>
      <c r="M346" s="38">
        <v>-66</v>
      </c>
    </row>
    <row r="347" spans="1:13" x14ac:dyDescent="0.4">
      <c r="A347" s="1">
        <f t="shared" si="48"/>
        <v>2011</v>
      </c>
      <c r="B347" s="36">
        <v>5</v>
      </c>
      <c r="C347" s="36">
        <v>6</v>
      </c>
      <c r="D347" s="36">
        <v>6</v>
      </c>
      <c r="E347" s="36">
        <v>10.6</v>
      </c>
      <c r="F347" s="36">
        <v>9</v>
      </c>
      <c r="G347" s="37">
        <v>11.3</v>
      </c>
      <c r="H347" s="36">
        <v>11.3</v>
      </c>
      <c r="I347" s="36">
        <v>12</v>
      </c>
      <c r="J347" s="36">
        <v>7.5</v>
      </c>
      <c r="K347" s="36">
        <v>7</v>
      </c>
      <c r="L347" s="36">
        <v>3.5</v>
      </c>
      <c r="M347" s="38">
        <v>4.8</v>
      </c>
    </row>
    <row r="348" spans="1:13" x14ac:dyDescent="0.4">
      <c r="A348" s="1">
        <f t="shared" si="48"/>
        <v>2012</v>
      </c>
      <c r="B348" s="36">
        <v>5.5</v>
      </c>
      <c r="C348" s="36">
        <v>7.6</v>
      </c>
      <c r="D348" s="36">
        <v>3.4</v>
      </c>
      <c r="E348" s="36">
        <v>7.6</v>
      </c>
      <c r="F348" s="36">
        <v>10.4</v>
      </c>
      <c r="G348" s="37">
        <v>12.5</v>
      </c>
      <c r="H348" s="36">
        <v>11</v>
      </c>
      <c r="I348" s="36">
        <v>9.5</v>
      </c>
      <c r="J348" s="36">
        <v>11.3</v>
      </c>
      <c r="K348" s="36">
        <v>9.5</v>
      </c>
      <c r="L348" s="36">
        <v>7.4</v>
      </c>
      <c r="M348" s="38">
        <v>5.4</v>
      </c>
    </row>
    <row r="349" spans="1:13" x14ac:dyDescent="0.4">
      <c r="A349" s="1">
        <f t="shared" si="48"/>
        <v>2013</v>
      </c>
      <c r="B349" s="36">
        <v>1</v>
      </c>
      <c r="C349" s="36">
        <v>6.5</v>
      </c>
      <c r="D349" s="36">
        <v>1</v>
      </c>
      <c r="E349" s="36">
        <v>10.8</v>
      </c>
      <c r="F349" s="36">
        <v>12.2</v>
      </c>
      <c r="G349" s="37">
        <v>12.5</v>
      </c>
      <c r="H349" s="36">
        <v>12.3</v>
      </c>
      <c r="I349" s="36">
        <v>11.2</v>
      </c>
      <c r="J349" s="36">
        <v>12.5</v>
      </c>
      <c r="K349" s="36">
        <v>7.6</v>
      </c>
      <c r="L349" s="36">
        <v>6.5</v>
      </c>
      <c r="M349" s="38">
        <v>6.5</v>
      </c>
    </row>
    <row r="350" spans="1:13" x14ac:dyDescent="0.4">
      <c r="A350" s="1">
        <f t="shared" si="48"/>
        <v>2014</v>
      </c>
      <c r="B350" s="36">
        <v>4</v>
      </c>
      <c r="C350" s="36">
        <v>8.6999999999999993</v>
      </c>
      <c r="D350" s="36">
        <v>9.8000000000000007</v>
      </c>
      <c r="E350" s="36">
        <v>9</v>
      </c>
      <c r="F350" s="36">
        <v>7.4</v>
      </c>
      <c r="G350" s="37">
        <v>12</v>
      </c>
      <c r="H350" s="36">
        <v>11.4</v>
      </c>
      <c r="I350" s="36">
        <v>11.8</v>
      </c>
      <c r="J350" s="36">
        <v>11.8</v>
      </c>
      <c r="K350" s="36">
        <v>9</v>
      </c>
      <c r="L350" s="36">
        <v>5</v>
      </c>
      <c r="M350" s="38">
        <v>7.5</v>
      </c>
    </row>
    <row r="351" spans="1:13" x14ac:dyDescent="0.4">
      <c r="A351" s="1">
        <f t="shared" si="48"/>
        <v>2015</v>
      </c>
      <c r="B351" s="36">
        <v>6</v>
      </c>
      <c r="C351" s="36">
        <v>6</v>
      </c>
      <c r="D351" s="36">
        <v>6.8</v>
      </c>
      <c r="E351" s="36">
        <v>9.5</v>
      </c>
      <c r="F351" s="36">
        <v>11.5</v>
      </c>
      <c r="G351" s="37">
        <v>11.7</v>
      </c>
      <c r="H351" s="36">
        <v>11</v>
      </c>
      <c r="I351" s="36">
        <v>12</v>
      </c>
      <c r="J351" s="36">
        <v>8.8000000000000007</v>
      </c>
      <c r="K351" s="36">
        <v>9.4</v>
      </c>
      <c r="L351" s="36">
        <v>9.1999999999999993</v>
      </c>
      <c r="M351" s="38">
        <v>7.2</v>
      </c>
    </row>
    <row r="352" spans="1:13" x14ac:dyDescent="0.4">
      <c r="A352" s="1">
        <f t="shared" si="48"/>
        <v>2016</v>
      </c>
      <c r="B352" s="36">
        <v>2.4</v>
      </c>
      <c r="C352" s="36">
        <v>5</v>
      </c>
      <c r="D352" s="36">
        <v>0.9</v>
      </c>
      <c r="E352" s="36">
        <v>10</v>
      </c>
      <c r="F352" s="36">
        <v>13</v>
      </c>
      <c r="G352" s="37">
        <v>11.8</v>
      </c>
      <c r="H352" s="36">
        <v>12</v>
      </c>
      <c r="I352" s="36">
        <v>12</v>
      </c>
      <c r="J352" s="36">
        <v>12</v>
      </c>
      <c r="K352" s="36">
        <v>7.8</v>
      </c>
      <c r="L352" s="36">
        <v>6.7</v>
      </c>
      <c r="M352" s="38">
        <v>7.9</v>
      </c>
    </row>
    <row r="353" spans="1:13" x14ac:dyDescent="0.4">
      <c r="A353" s="1">
        <f t="shared" si="48"/>
        <v>2017</v>
      </c>
      <c r="B353" s="36">
        <v>3.4</v>
      </c>
      <c r="C353" s="36">
        <v>7.5</v>
      </c>
      <c r="D353" s="36">
        <v>8.4</v>
      </c>
      <c r="E353" s="36">
        <v>8.6</v>
      </c>
      <c r="F353" s="36">
        <v>12.6</v>
      </c>
      <c r="G353" s="37">
        <v>12.3</v>
      </c>
      <c r="H353" s="36">
        <v>11.5</v>
      </c>
      <c r="I353" s="36">
        <v>12.6</v>
      </c>
      <c r="J353" s="36">
        <v>9.5</v>
      </c>
      <c r="K353" s="36">
        <v>7.5</v>
      </c>
      <c r="L353" s="36">
        <v>5.6</v>
      </c>
      <c r="M353" s="38">
        <v>1</v>
      </c>
    </row>
    <row r="354" spans="1:13" x14ac:dyDescent="0.4">
      <c r="A354" s="1">
        <f t="shared" si="48"/>
        <v>2018</v>
      </c>
      <c r="B354" s="36">
        <v>1.5</v>
      </c>
      <c r="C354" s="36">
        <v>1</v>
      </c>
      <c r="D354" s="36">
        <v>8.5</v>
      </c>
      <c r="E354" s="36">
        <v>8.5</v>
      </c>
      <c r="F354" s="36">
        <v>12</v>
      </c>
      <c r="G354" s="37">
        <v>12</v>
      </c>
      <c r="H354" s="36">
        <v>11.5</v>
      </c>
      <c r="I354" s="36">
        <v>10.5</v>
      </c>
      <c r="J354" s="36">
        <v>11.5</v>
      </c>
      <c r="K354" s="36">
        <v>10.5</v>
      </c>
      <c r="L354" s="36">
        <v>4</v>
      </c>
      <c r="M354" s="38">
        <v>0.9</v>
      </c>
    </row>
    <row r="355" spans="1:13" x14ac:dyDescent="0.4">
      <c r="A355" s="1">
        <f t="shared" si="48"/>
        <v>2019</v>
      </c>
      <c r="B355" s="36">
        <v>5.5</v>
      </c>
      <c r="C355" s="36">
        <v>7.5</v>
      </c>
      <c r="D355" s="36">
        <v>8.6</v>
      </c>
      <c r="E355" s="36">
        <v>10.4</v>
      </c>
      <c r="F355" s="36">
        <v>10.199999999999999</v>
      </c>
      <c r="G355" s="37">
        <v>10.9</v>
      </c>
      <c r="H355" s="36">
        <v>10.9</v>
      </c>
      <c r="I355" s="36">
        <v>11.6</v>
      </c>
      <c r="J355" s="36">
        <v>12.6</v>
      </c>
      <c r="K355" s="36">
        <v>12</v>
      </c>
      <c r="L355" s="36">
        <v>10.199999999999999</v>
      </c>
      <c r="M355" s="38">
        <v>-7</v>
      </c>
    </row>
    <row r="356" spans="1:13" x14ac:dyDescent="0.4">
      <c r="A356" s="1">
        <f t="shared" si="48"/>
        <v>2020</v>
      </c>
      <c r="B356" s="36">
        <v>4.9000000000000004</v>
      </c>
      <c r="C356" s="36">
        <v>1.2</v>
      </c>
      <c r="D356" s="36">
        <v>1.4</v>
      </c>
      <c r="E356" s="36">
        <v>12.5</v>
      </c>
      <c r="F356" s="36">
        <v>10.5</v>
      </c>
      <c r="G356" s="37">
        <v>11.5</v>
      </c>
      <c r="H356" s="36">
        <v>10.6</v>
      </c>
      <c r="I356" s="36">
        <v>12</v>
      </c>
      <c r="J356" s="36">
        <v>8.5</v>
      </c>
      <c r="K356" s="36">
        <v>-7</v>
      </c>
      <c r="L356" s="36">
        <v>6</v>
      </c>
      <c r="M356" s="39">
        <v>5.5</v>
      </c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6">
        <v>19.3</v>
      </c>
      <c r="C359" s="36">
        <v>1</v>
      </c>
      <c r="D359" s="36">
        <v>0</v>
      </c>
      <c r="E359" s="36">
        <v>7.8</v>
      </c>
      <c r="F359" s="36">
        <v>14.4</v>
      </c>
      <c r="G359" s="37">
        <v>60.1</v>
      </c>
      <c r="H359" s="36">
        <v>53</v>
      </c>
      <c r="I359" s="36">
        <v>26</v>
      </c>
      <c r="J359" s="36">
        <v>44.9</v>
      </c>
      <c r="K359" s="36">
        <v>31.1</v>
      </c>
      <c r="L359" s="36">
        <v>3</v>
      </c>
      <c r="M359" s="38">
        <v>6</v>
      </c>
    </row>
    <row r="360" spans="1:13" x14ac:dyDescent="0.4">
      <c r="A360" s="1">
        <f>A359+1</f>
        <v>1992</v>
      </c>
      <c r="B360" s="36">
        <v>6.1</v>
      </c>
      <c r="C360" s="36">
        <v>10.7</v>
      </c>
      <c r="D360" s="36">
        <v>5.9</v>
      </c>
      <c r="E360" s="36">
        <v>2.9</v>
      </c>
      <c r="F360" s="36">
        <v>6.6</v>
      </c>
      <c r="G360" s="37">
        <v>33.299999999999997</v>
      </c>
      <c r="H360" s="36">
        <v>18.7</v>
      </c>
      <c r="I360" s="36"/>
      <c r="J360" s="36">
        <v>63.2</v>
      </c>
      <c r="K360" s="36">
        <v>37</v>
      </c>
      <c r="L360" s="36">
        <v>16.7</v>
      </c>
      <c r="M360" s="38">
        <v>0</v>
      </c>
    </row>
    <row r="361" spans="1:13" x14ac:dyDescent="0.4">
      <c r="A361" s="1">
        <f t="shared" ref="A361:A388" si="49">A360+1</f>
        <v>1993</v>
      </c>
      <c r="B361" s="36">
        <v>1</v>
      </c>
      <c r="C361" s="36">
        <v>0</v>
      </c>
      <c r="D361" s="36">
        <v>0.8</v>
      </c>
      <c r="E361" s="36">
        <v>10.199999999999999</v>
      </c>
      <c r="F361" s="36">
        <v>5.3</v>
      </c>
      <c r="G361" s="37">
        <v>14.2</v>
      </c>
      <c r="H361" s="36">
        <v>34.700000000000003</v>
      </c>
      <c r="I361" s="36">
        <v>29.2</v>
      </c>
      <c r="J361" s="36">
        <v>21.9</v>
      </c>
      <c r="K361" s="36">
        <v>0.1</v>
      </c>
      <c r="L361" s="36">
        <v>4.9000000000000004</v>
      </c>
      <c r="M361" s="38">
        <v>0</v>
      </c>
    </row>
    <row r="362" spans="1:13" x14ac:dyDescent="0.4">
      <c r="A362" s="1">
        <f t="shared" si="49"/>
        <v>1994</v>
      </c>
      <c r="B362" s="36">
        <v>0</v>
      </c>
      <c r="C362" s="36">
        <v>0</v>
      </c>
      <c r="D362" s="36">
        <v>0</v>
      </c>
      <c r="E362" s="36">
        <v>0.8</v>
      </c>
      <c r="F362" s="36">
        <v>1.8</v>
      </c>
      <c r="G362" s="37">
        <v>25</v>
      </c>
      <c r="H362" s="36">
        <v>21.7</v>
      </c>
      <c r="I362" s="36">
        <v>40</v>
      </c>
      <c r="J362" s="36">
        <v>25.4</v>
      </c>
      <c r="K362" s="36">
        <v>14</v>
      </c>
      <c r="L362" s="36">
        <v>1.7</v>
      </c>
      <c r="M362" s="38">
        <v>0</v>
      </c>
    </row>
    <row r="363" spans="1:13" x14ac:dyDescent="0.4">
      <c r="A363" s="1">
        <f t="shared" si="49"/>
        <v>1995</v>
      </c>
      <c r="B363" s="36">
        <v>15.9</v>
      </c>
      <c r="C363" s="36">
        <v>2.5</v>
      </c>
      <c r="D363" s="36">
        <v>5.4</v>
      </c>
      <c r="E363" s="36">
        <v>5.3</v>
      </c>
      <c r="F363" s="36">
        <v>10.7</v>
      </c>
      <c r="G363" s="37">
        <v>9.9</v>
      </c>
      <c r="H363" s="36">
        <v>34</v>
      </c>
      <c r="I363" s="36">
        <v>31.2</v>
      </c>
      <c r="J363" s="36">
        <v>23.3</v>
      </c>
      <c r="K363" s="36">
        <v>24.1</v>
      </c>
      <c r="L363" s="36">
        <v>23.2</v>
      </c>
      <c r="M363" s="38">
        <v>0</v>
      </c>
    </row>
    <row r="364" spans="1:13" x14ac:dyDescent="0.4">
      <c r="A364" s="1">
        <f t="shared" si="49"/>
        <v>1996</v>
      </c>
      <c r="B364" s="36">
        <v>0</v>
      </c>
      <c r="C364" s="36">
        <v>0.3</v>
      </c>
      <c r="D364" s="36">
        <v>1</v>
      </c>
      <c r="E364" s="36">
        <v>25.4</v>
      </c>
      <c r="F364" s="36">
        <v>18.899999999999999</v>
      </c>
      <c r="G364" s="37">
        <v>24.8</v>
      </c>
      <c r="H364" s="36">
        <v>19.3</v>
      </c>
      <c r="I364" s="36">
        <v>22.1</v>
      </c>
      <c r="J364" s="36">
        <v>40.1</v>
      </c>
      <c r="K364" s="36">
        <v>38.5</v>
      </c>
      <c r="L364" s="36">
        <v>0</v>
      </c>
      <c r="M364" s="38">
        <v>7.2</v>
      </c>
    </row>
    <row r="365" spans="1:13" x14ac:dyDescent="0.4">
      <c r="A365" s="1">
        <f t="shared" si="49"/>
        <v>1997</v>
      </c>
      <c r="B365" s="36">
        <v>1.4</v>
      </c>
      <c r="C365" s="36">
        <v>3.8</v>
      </c>
      <c r="D365" s="36">
        <v>10.6</v>
      </c>
      <c r="E365" s="36">
        <v>18.899999999999999</v>
      </c>
      <c r="F365" s="36">
        <v>13.4</v>
      </c>
      <c r="G365" s="37">
        <v>11.3</v>
      </c>
      <c r="H365" s="36">
        <v>30.9</v>
      </c>
      <c r="I365" s="36">
        <v>36.1</v>
      </c>
      <c r="J365" s="36">
        <v>48.9</v>
      </c>
      <c r="K365" s="36">
        <v>32.700000000000003</v>
      </c>
      <c r="L365" s="36">
        <v>4.0999999999999996</v>
      </c>
      <c r="M365" s="38">
        <v>4.0999999999999996</v>
      </c>
    </row>
    <row r="366" spans="1:13" x14ac:dyDescent="0.4">
      <c r="A366" s="1">
        <f t="shared" si="49"/>
        <v>1998</v>
      </c>
      <c r="B366" s="36">
        <v>4.3</v>
      </c>
      <c r="C366" s="36">
        <v>0</v>
      </c>
      <c r="D366" s="36">
        <v>0</v>
      </c>
      <c r="E366" s="36">
        <v>0.7</v>
      </c>
      <c r="F366" s="36">
        <v>7.2</v>
      </c>
      <c r="G366" s="37">
        <v>18.2</v>
      </c>
      <c r="H366" s="36">
        <v>19.3</v>
      </c>
      <c r="I366" s="36">
        <v>47.8</v>
      </c>
      <c r="J366" s="36">
        <v>52.2</v>
      </c>
      <c r="K366" s="36">
        <v>15</v>
      </c>
      <c r="L366" s="36">
        <v>16.3</v>
      </c>
      <c r="M366" s="38">
        <v>0</v>
      </c>
    </row>
    <row r="367" spans="1:13" x14ac:dyDescent="0.4">
      <c r="A367" s="1">
        <f t="shared" si="49"/>
        <v>1999</v>
      </c>
      <c r="B367" s="36">
        <v>0</v>
      </c>
      <c r="C367" s="36">
        <v>0.8</v>
      </c>
      <c r="D367" s="36">
        <v>6.3</v>
      </c>
      <c r="E367" s="36">
        <v>3.2</v>
      </c>
      <c r="F367" s="36">
        <v>4.8</v>
      </c>
      <c r="G367" s="37">
        <v>34</v>
      </c>
      <c r="H367" s="36">
        <v>20</v>
      </c>
      <c r="I367" s="36">
        <v>27.5</v>
      </c>
      <c r="J367" s="36">
        <v>41.9</v>
      </c>
      <c r="K367" s="36">
        <v>13.8</v>
      </c>
      <c r="L367" s="36">
        <v>0.6</v>
      </c>
      <c r="M367" s="38">
        <v>0</v>
      </c>
    </row>
    <row r="368" spans="1:13" x14ac:dyDescent="0.4">
      <c r="A368" s="1">
        <f t="shared" si="49"/>
        <v>2000</v>
      </c>
      <c r="B368" s="36">
        <v>0</v>
      </c>
      <c r="C368" s="36">
        <v>0</v>
      </c>
      <c r="D368" s="36">
        <v>4.0999999999999996</v>
      </c>
      <c r="E368" s="36">
        <v>2.7</v>
      </c>
      <c r="F368" s="36">
        <v>48</v>
      </c>
      <c r="G368" s="37">
        <v>32.700000000000003</v>
      </c>
      <c r="H368" s="36">
        <v>18.600000000000001</v>
      </c>
      <c r="I368" s="36">
        <v>33.299999999999997</v>
      </c>
      <c r="J368" s="36">
        <v>20.399999999999999</v>
      </c>
      <c r="K368" s="36">
        <v>20.7</v>
      </c>
      <c r="L368" s="36">
        <v>8.5</v>
      </c>
      <c r="M368" s="38">
        <v>0</v>
      </c>
    </row>
    <row r="369" spans="1:13" x14ac:dyDescent="0.4">
      <c r="A369" s="1">
        <f t="shared" si="49"/>
        <v>2001</v>
      </c>
      <c r="B369" s="36">
        <v>1.2</v>
      </c>
      <c r="C369" s="36">
        <v>0.1</v>
      </c>
      <c r="D369" s="36">
        <v>3</v>
      </c>
      <c r="E369" s="36">
        <v>2</v>
      </c>
      <c r="F369" s="36">
        <v>8.1999999999999993</v>
      </c>
      <c r="G369" s="37">
        <v>18.100000000000001</v>
      </c>
      <c r="H369" s="36">
        <v>11.4</v>
      </c>
      <c r="I369" s="36"/>
      <c r="J369" s="36"/>
      <c r="K369" s="36"/>
      <c r="L369" s="36"/>
      <c r="M369" s="38">
        <v>0</v>
      </c>
    </row>
    <row r="370" spans="1:13" x14ac:dyDescent="0.4">
      <c r="A370" s="1">
        <f t="shared" si="49"/>
        <v>2002</v>
      </c>
      <c r="B370" s="36"/>
      <c r="C370" s="36"/>
      <c r="D370" s="36"/>
      <c r="E370" s="36"/>
      <c r="F370" s="36"/>
      <c r="G370" s="37">
        <v>57.1</v>
      </c>
      <c r="H370" s="36">
        <v>15.1</v>
      </c>
      <c r="I370" s="36">
        <v>17.100000000000001</v>
      </c>
      <c r="J370" s="36">
        <v>50.8</v>
      </c>
      <c r="K370" s="36">
        <v>33.1</v>
      </c>
      <c r="L370" s="36">
        <v>37.9</v>
      </c>
      <c r="M370" s="38">
        <v>0</v>
      </c>
    </row>
    <row r="371" spans="1:13" x14ac:dyDescent="0.4">
      <c r="A371" s="1">
        <f t="shared" si="49"/>
        <v>2003</v>
      </c>
      <c r="B371" s="36">
        <v>0</v>
      </c>
      <c r="C371" s="36">
        <v>0</v>
      </c>
      <c r="D371" s="36">
        <v>0</v>
      </c>
      <c r="E371" s="36">
        <v>0</v>
      </c>
      <c r="F371" s="36">
        <v>0</v>
      </c>
      <c r="G371" s="37">
        <v>42</v>
      </c>
      <c r="H371" s="36">
        <v>20.2</v>
      </c>
      <c r="I371" s="36">
        <v>11.4</v>
      </c>
      <c r="J371" s="36">
        <v>49</v>
      </c>
      <c r="K371" s="36">
        <v>15.5</v>
      </c>
      <c r="L371" s="36">
        <v>46</v>
      </c>
      <c r="M371" s="38">
        <v>0</v>
      </c>
    </row>
    <row r="372" spans="1:13" x14ac:dyDescent="0.4">
      <c r="A372" s="1">
        <f t="shared" si="49"/>
        <v>2004</v>
      </c>
      <c r="B372" s="36">
        <v>0</v>
      </c>
      <c r="C372" s="36">
        <v>0</v>
      </c>
      <c r="D372" s="36">
        <v>12.8</v>
      </c>
      <c r="E372" s="36">
        <v>5.2</v>
      </c>
      <c r="F372" s="36">
        <v>17</v>
      </c>
      <c r="G372" s="37">
        <v>45.8</v>
      </c>
      <c r="H372" s="36">
        <v>29.1</v>
      </c>
      <c r="I372" s="36">
        <v>37.6</v>
      </c>
      <c r="J372" s="36">
        <v>32.799999999999997</v>
      </c>
      <c r="K372" s="36">
        <v>23.7</v>
      </c>
      <c r="L372" s="36">
        <v>2.4</v>
      </c>
      <c r="M372" s="38">
        <v>0</v>
      </c>
    </row>
    <row r="373" spans="1:13" x14ac:dyDescent="0.4">
      <c r="A373" s="1">
        <f t="shared" si="49"/>
        <v>2005</v>
      </c>
      <c r="B373" s="36">
        <v>0</v>
      </c>
      <c r="C373" s="36">
        <v>0</v>
      </c>
      <c r="D373" s="36">
        <v>0.1</v>
      </c>
      <c r="E373" s="36">
        <v>0</v>
      </c>
      <c r="F373" s="36">
        <v>4.8</v>
      </c>
      <c r="G373" s="37">
        <v>12.2</v>
      </c>
      <c r="H373" s="36">
        <v>17.3</v>
      </c>
      <c r="I373" s="36">
        <v>25.3</v>
      </c>
      <c r="J373" s="36">
        <v>28</v>
      </c>
      <c r="K373" s="36">
        <v>32.5</v>
      </c>
      <c r="L373" s="36">
        <v>0</v>
      </c>
      <c r="M373" s="38">
        <v>0</v>
      </c>
    </row>
    <row r="374" spans="1:13" x14ac:dyDescent="0.4">
      <c r="A374" s="1">
        <f t="shared" si="49"/>
        <v>2006</v>
      </c>
      <c r="B374" s="36">
        <v>4.3</v>
      </c>
      <c r="C374" s="36">
        <v>3.7</v>
      </c>
      <c r="D374" s="36">
        <v>7.9</v>
      </c>
      <c r="E374" s="36">
        <v>8.1</v>
      </c>
      <c r="F374" s="36">
        <v>19</v>
      </c>
      <c r="G374" s="37">
        <v>17.399999999999999</v>
      </c>
      <c r="H374" s="36">
        <v>33.200000000000003</v>
      </c>
      <c r="I374" s="36">
        <v>49.3</v>
      </c>
      <c r="J374" s="36">
        <v>25.6</v>
      </c>
      <c r="K374" s="36">
        <v>11.1</v>
      </c>
      <c r="L374" s="36">
        <v>31.6</v>
      </c>
      <c r="M374" s="38">
        <v>0</v>
      </c>
    </row>
    <row r="375" spans="1:13" x14ac:dyDescent="0.4">
      <c r="A375" s="1">
        <f t="shared" si="49"/>
        <v>2007</v>
      </c>
      <c r="B375" s="36">
        <v>0</v>
      </c>
      <c r="C375" s="36">
        <v>0</v>
      </c>
      <c r="D375" s="36">
        <v>0</v>
      </c>
      <c r="E375" s="36">
        <v>15.8</v>
      </c>
      <c r="F375" s="36">
        <v>51.5</v>
      </c>
      <c r="G375" s="37">
        <v>35.799999999999997</v>
      </c>
      <c r="H375" s="36">
        <v>28.4</v>
      </c>
      <c r="I375" s="36">
        <v>34.6</v>
      </c>
      <c r="J375" s="36">
        <v>34.9</v>
      </c>
      <c r="K375" s="36">
        <v>15.4</v>
      </c>
      <c r="L375" s="36">
        <v>0.1</v>
      </c>
      <c r="M375" s="38">
        <v>0</v>
      </c>
    </row>
    <row r="376" spans="1:13" x14ac:dyDescent="0.4">
      <c r="A376" s="1">
        <f t="shared" si="49"/>
        <v>2008</v>
      </c>
      <c r="B376" s="36">
        <v>0</v>
      </c>
      <c r="C376" s="36">
        <v>0</v>
      </c>
      <c r="D376" s="36">
        <v>0</v>
      </c>
      <c r="E376" s="36">
        <v>30.2</v>
      </c>
      <c r="F376" s="36">
        <v>0</v>
      </c>
      <c r="G376" s="37"/>
      <c r="H376" s="36"/>
      <c r="I376" s="36"/>
      <c r="J376" s="36">
        <v>3.8</v>
      </c>
      <c r="K376" s="36">
        <v>2.8</v>
      </c>
      <c r="L376" s="36">
        <v>0</v>
      </c>
      <c r="M376" s="38">
        <v>0</v>
      </c>
    </row>
    <row r="377" spans="1:13" x14ac:dyDescent="0.4">
      <c r="A377" s="1">
        <f t="shared" si="49"/>
        <v>2009</v>
      </c>
      <c r="B377" s="36">
        <v>5.8</v>
      </c>
      <c r="C377" s="36">
        <v>7.1</v>
      </c>
      <c r="D377" s="36">
        <v>0.8</v>
      </c>
      <c r="E377" s="36">
        <v>9.4</v>
      </c>
      <c r="F377" s="36">
        <v>13</v>
      </c>
      <c r="G377" s="37">
        <v>23.5</v>
      </c>
      <c r="H377" s="36">
        <v>25.7</v>
      </c>
      <c r="I377" s="36">
        <v>16.5</v>
      </c>
      <c r="J377" s="36">
        <v>38.6</v>
      </c>
      <c r="K377" s="36">
        <v>38.1</v>
      </c>
      <c r="L377" s="36">
        <v>0.1</v>
      </c>
      <c r="M377" s="38">
        <v>0.5</v>
      </c>
    </row>
    <row r="378" spans="1:13" x14ac:dyDescent="0.4">
      <c r="A378" s="1">
        <f t="shared" si="49"/>
        <v>2010</v>
      </c>
      <c r="B378" s="36">
        <v>10.7</v>
      </c>
      <c r="C378" s="36">
        <v>16.600000000000001</v>
      </c>
      <c r="D378" s="36">
        <v>1.3</v>
      </c>
      <c r="E378" s="36">
        <v>7.6</v>
      </c>
      <c r="F378" s="36">
        <v>18.5</v>
      </c>
      <c r="G378" s="37">
        <v>20.8</v>
      </c>
      <c r="H378" s="36">
        <v>48</v>
      </c>
      <c r="I378" s="36">
        <v>19.3</v>
      </c>
      <c r="J378" s="36">
        <v>24.9</v>
      </c>
      <c r="K378" s="36">
        <v>0.7</v>
      </c>
      <c r="L378" s="36">
        <v>0.7</v>
      </c>
      <c r="M378" s="38">
        <v>0</v>
      </c>
    </row>
    <row r="379" spans="1:13" x14ac:dyDescent="0.4">
      <c r="A379" s="1">
        <f t="shared" si="49"/>
        <v>2011</v>
      </c>
      <c r="B379" s="36">
        <v>0</v>
      </c>
      <c r="C379" s="36">
        <v>0.3</v>
      </c>
      <c r="D379" s="36">
        <v>5.9</v>
      </c>
      <c r="E379" s="36">
        <v>36.1</v>
      </c>
      <c r="F379" s="36">
        <v>22</v>
      </c>
      <c r="G379" s="37">
        <v>9.4</v>
      </c>
      <c r="H379" s="36">
        <v>56.4</v>
      </c>
      <c r="I379" s="36">
        <v>51.1</v>
      </c>
      <c r="J379" s="36">
        <v>22.9</v>
      </c>
      <c r="K379" s="36">
        <v>41.6</v>
      </c>
      <c r="L379" s="36">
        <v>3.4</v>
      </c>
      <c r="M379" s="38">
        <v>0</v>
      </c>
    </row>
    <row r="380" spans="1:13" x14ac:dyDescent="0.4">
      <c r="A380" s="1">
        <f t="shared" si="49"/>
        <v>2012</v>
      </c>
      <c r="B380" s="36">
        <v>7.5</v>
      </c>
      <c r="C380" s="36">
        <v>17</v>
      </c>
      <c r="D380" s="36">
        <v>28.4</v>
      </c>
      <c r="E380" s="36">
        <v>12.1</v>
      </c>
      <c r="F380" s="36">
        <v>8.1</v>
      </c>
      <c r="G380" s="37">
        <v>23.5</v>
      </c>
      <c r="H380" s="36">
        <v>35.799999999999997</v>
      </c>
      <c r="I380" s="36">
        <v>46.5</v>
      </c>
      <c r="J380" s="36">
        <v>38.700000000000003</v>
      </c>
      <c r="K380" s="36">
        <v>6.6</v>
      </c>
      <c r="L380" s="36">
        <v>12.9</v>
      </c>
      <c r="M380" s="38">
        <v>0</v>
      </c>
    </row>
    <row r="381" spans="1:13" x14ac:dyDescent="0.4">
      <c r="A381" s="1">
        <f t="shared" si="49"/>
        <v>2013</v>
      </c>
      <c r="B381" s="36">
        <v>0.3</v>
      </c>
      <c r="C381" s="36">
        <v>0</v>
      </c>
      <c r="D381" s="36">
        <v>1.6</v>
      </c>
      <c r="E381" s="36">
        <v>12.5</v>
      </c>
      <c r="F381" s="36">
        <v>23.3</v>
      </c>
      <c r="G381" s="37">
        <v>19.899999999999999</v>
      </c>
      <c r="H381" s="36">
        <v>20</v>
      </c>
      <c r="I381" s="36">
        <v>14.7</v>
      </c>
      <c r="J381" s="36">
        <v>45.2</v>
      </c>
      <c r="K381" s="36">
        <v>42.4</v>
      </c>
      <c r="L381" s="36">
        <v>11.5</v>
      </c>
      <c r="M381" s="38">
        <v>1.6</v>
      </c>
    </row>
    <row r="382" spans="1:13" x14ac:dyDescent="0.4">
      <c r="A382" s="1">
        <f t="shared" si="49"/>
        <v>2014</v>
      </c>
      <c r="B382" s="36">
        <v>0.1</v>
      </c>
      <c r="C382" s="36">
        <v>2</v>
      </c>
      <c r="D382" s="36">
        <v>8.8000000000000007</v>
      </c>
      <c r="E382" s="36">
        <v>10.4</v>
      </c>
      <c r="F382" s="36">
        <v>28.9</v>
      </c>
      <c r="G382" s="37">
        <v>41.3</v>
      </c>
      <c r="H382" s="36">
        <v>39.4</v>
      </c>
      <c r="I382" s="36">
        <v>58.2</v>
      </c>
      <c r="J382" s="36">
        <v>30.5</v>
      </c>
      <c r="K382" s="36">
        <v>65.5</v>
      </c>
      <c r="L382" s="36">
        <v>1</v>
      </c>
      <c r="M382" s="38">
        <v>26.9</v>
      </c>
    </row>
    <row r="383" spans="1:13" x14ac:dyDescent="0.4">
      <c r="A383" s="1">
        <f t="shared" si="49"/>
        <v>2015</v>
      </c>
      <c r="B383" s="36">
        <v>0</v>
      </c>
      <c r="C383" s="36">
        <v>0.8</v>
      </c>
      <c r="D383" s="36">
        <v>13.8</v>
      </c>
      <c r="E383" s="36">
        <v>6.4</v>
      </c>
      <c r="F383" s="36">
        <v>40.4</v>
      </c>
      <c r="G383" s="37">
        <v>28.5</v>
      </c>
      <c r="H383" s="36">
        <v>25.9</v>
      </c>
      <c r="I383" s="36">
        <v>14.3</v>
      </c>
      <c r="J383" s="36">
        <v>68.599999999999994</v>
      </c>
      <c r="K383" s="36">
        <v>11.6</v>
      </c>
      <c r="L383" s="36">
        <v>3.2</v>
      </c>
      <c r="M383" s="38">
        <v>0.8</v>
      </c>
    </row>
    <row r="384" spans="1:13" x14ac:dyDescent="0.4">
      <c r="A384" s="1">
        <f t="shared" si="49"/>
        <v>2016</v>
      </c>
      <c r="B384" s="36">
        <v>4.4000000000000004</v>
      </c>
      <c r="C384" s="36">
        <v>0.7</v>
      </c>
      <c r="D384" s="36">
        <v>1.4</v>
      </c>
      <c r="E384" s="36">
        <v>15.9</v>
      </c>
      <c r="F384" s="36">
        <v>12.7</v>
      </c>
      <c r="G384" s="37">
        <v>28.2</v>
      </c>
      <c r="H384" s="36">
        <v>30.2</v>
      </c>
      <c r="I384" s="36">
        <v>38.5</v>
      </c>
      <c r="J384" s="36">
        <v>15.9</v>
      </c>
      <c r="K384" s="36">
        <v>10.6</v>
      </c>
      <c r="L384" s="36">
        <v>23</v>
      </c>
      <c r="M384" s="38">
        <v>3.4</v>
      </c>
    </row>
    <row r="385" spans="1:13" x14ac:dyDescent="0.4">
      <c r="A385" s="1">
        <f t="shared" si="49"/>
        <v>2017</v>
      </c>
      <c r="B385" s="36">
        <v>0</v>
      </c>
      <c r="C385" s="36">
        <v>0</v>
      </c>
      <c r="D385" s="36">
        <v>4</v>
      </c>
      <c r="E385" s="36">
        <v>11.8</v>
      </c>
      <c r="F385" s="36">
        <v>36</v>
      </c>
      <c r="G385" s="37">
        <v>34.299999999999997</v>
      </c>
      <c r="H385" s="36">
        <v>19.600000000000001</v>
      </c>
      <c r="I385" s="36">
        <v>29</v>
      </c>
      <c r="J385" s="36">
        <v>13.8</v>
      </c>
      <c r="K385" s="36">
        <v>39</v>
      </c>
      <c r="L385" s="36">
        <v>11.2</v>
      </c>
      <c r="M385" s="38">
        <v>0</v>
      </c>
    </row>
    <row r="386" spans="1:13" x14ac:dyDescent="0.4">
      <c r="A386" s="1">
        <f t="shared" si="49"/>
        <v>2018</v>
      </c>
      <c r="B386" s="36">
        <v>10</v>
      </c>
      <c r="C386" s="36">
        <v>5</v>
      </c>
      <c r="D386" s="36">
        <v>7.2</v>
      </c>
      <c r="E386" s="36">
        <v>8.1</v>
      </c>
      <c r="F386" s="36">
        <v>28.2</v>
      </c>
      <c r="G386" s="37">
        <v>22.2</v>
      </c>
      <c r="H386" s="36">
        <v>13.9</v>
      </c>
      <c r="I386" s="36">
        <v>46.3</v>
      </c>
      <c r="J386" s="36">
        <v>24.8</v>
      </c>
      <c r="K386" s="36">
        <v>17.100000000000001</v>
      </c>
      <c r="L386" s="36">
        <v>12.6</v>
      </c>
      <c r="M386" s="38">
        <v>14.2</v>
      </c>
    </row>
    <row r="387" spans="1:13" x14ac:dyDescent="0.4">
      <c r="A387" s="1">
        <f t="shared" si="49"/>
        <v>2019</v>
      </c>
      <c r="B387" s="36">
        <v>0.2</v>
      </c>
      <c r="C387" s="36">
        <v>2.2000000000000002</v>
      </c>
      <c r="D387" s="36">
        <v>7.3</v>
      </c>
      <c r="E387" s="36">
        <v>1.3</v>
      </c>
      <c r="F387" s="36">
        <v>3.9</v>
      </c>
      <c r="G387" s="37">
        <v>33</v>
      </c>
      <c r="H387" s="36">
        <v>26.8</v>
      </c>
      <c r="I387" s="36">
        <v>24.7</v>
      </c>
      <c r="J387" s="36">
        <v>25.7</v>
      </c>
      <c r="K387" s="36">
        <v>17.7</v>
      </c>
      <c r="L387" s="36">
        <v>10.4</v>
      </c>
      <c r="M387" s="38">
        <v>0</v>
      </c>
    </row>
    <row r="388" spans="1:13" x14ac:dyDescent="0.4">
      <c r="A388" s="1">
        <f t="shared" si="49"/>
        <v>2020</v>
      </c>
      <c r="B388" s="36">
        <v>4.0999999999999996</v>
      </c>
      <c r="C388" s="36">
        <v>7.5</v>
      </c>
      <c r="D388" s="36">
        <v>15.4</v>
      </c>
      <c r="E388" s="36">
        <v>3.2</v>
      </c>
      <c r="F388" s="36">
        <v>1.6</v>
      </c>
      <c r="G388" s="37">
        <v>0</v>
      </c>
      <c r="H388" s="36">
        <v>15.1</v>
      </c>
      <c r="I388" s="36">
        <v>33.6</v>
      </c>
      <c r="J388" s="36">
        <v>7.6</v>
      </c>
      <c r="K388" s="36">
        <v>0</v>
      </c>
      <c r="L388" s="36">
        <v>0.8</v>
      </c>
      <c r="M388" s="39">
        <v>0</v>
      </c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43" t="s">
        <v>86</v>
      </c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</row>
    <row r="391" spans="1:13" x14ac:dyDescent="0.4">
      <c r="A391" s="1">
        <v>1991</v>
      </c>
      <c r="B391" s="36"/>
      <c r="C391" s="36"/>
      <c r="D391" s="36"/>
      <c r="E391" s="36"/>
      <c r="F391" s="36"/>
      <c r="G391" s="37"/>
      <c r="H391" s="36"/>
      <c r="I391" s="36"/>
      <c r="J391" s="36"/>
      <c r="K391" s="36"/>
      <c r="L391" s="36"/>
      <c r="M391" s="38"/>
    </row>
    <row r="392" spans="1:13" x14ac:dyDescent="0.4">
      <c r="A392" s="1">
        <f>A391+1</f>
        <v>1992</v>
      </c>
      <c r="B392" s="36"/>
      <c r="C392" s="36"/>
      <c r="D392" s="36"/>
      <c r="E392" s="36"/>
      <c r="F392" s="36"/>
      <c r="G392" s="37"/>
      <c r="H392" s="36"/>
      <c r="I392" s="36"/>
      <c r="J392" s="36"/>
      <c r="K392" s="36"/>
      <c r="L392" s="36"/>
      <c r="M392" s="38"/>
    </row>
    <row r="393" spans="1:13" x14ac:dyDescent="0.4">
      <c r="A393" s="1">
        <f t="shared" ref="A393:A420" si="50">A392+1</f>
        <v>1993</v>
      </c>
      <c r="B393" s="36"/>
      <c r="C393" s="36"/>
      <c r="D393" s="36"/>
      <c r="E393" s="36"/>
      <c r="F393" s="36"/>
      <c r="G393" s="37"/>
      <c r="H393" s="36"/>
      <c r="I393" s="36"/>
      <c r="J393" s="36"/>
      <c r="K393" s="36"/>
      <c r="L393" s="36"/>
      <c r="M393" s="38"/>
    </row>
    <row r="394" spans="1:13" x14ac:dyDescent="0.4">
      <c r="A394" s="1">
        <f t="shared" si="50"/>
        <v>1994</v>
      </c>
      <c r="B394" s="36"/>
      <c r="C394" s="36"/>
      <c r="D394" s="36"/>
      <c r="E394" s="36"/>
      <c r="F394" s="36"/>
      <c r="G394" s="37"/>
      <c r="H394" s="36"/>
      <c r="I394" s="36"/>
      <c r="J394" s="36"/>
      <c r="K394" s="36"/>
      <c r="L394" s="36"/>
      <c r="M394" s="38"/>
    </row>
    <row r="395" spans="1:13" x14ac:dyDescent="0.4">
      <c r="A395" s="1">
        <f t="shared" si="50"/>
        <v>1995</v>
      </c>
      <c r="B395" s="36"/>
      <c r="C395" s="36"/>
      <c r="D395" s="36"/>
      <c r="E395" s="36"/>
      <c r="F395" s="36"/>
      <c r="G395" s="37"/>
      <c r="H395" s="36"/>
      <c r="I395" s="36"/>
      <c r="J395" s="36"/>
      <c r="K395" s="36"/>
      <c r="L395" s="36"/>
      <c r="M395" s="38"/>
    </row>
    <row r="396" spans="1:13" x14ac:dyDescent="0.4">
      <c r="A396" s="1">
        <f t="shared" si="50"/>
        <v>1996</v>
      </c>
      <c r="B396" s="36"/>
      <c r="C396" s="36"/>
      <c r="D396" s="36"/>
      <c r="E396" s="36"/>
      <c r="F396" s="36"/>
      <c r="G396" s="37"/>
      <c r="H396" s="36"/>
      <c r="I396" s="36"/>
      <c r="J396" s="36"/>
      <c r="K396" s="36"/>
      <c r="L396" s="36"/>
      <c r="M396" s="38"/>
    </row>
    <row r="397" spans="1:13" x14ac:dyDescent="0.4">
      <c r="A397" s="1">
        <f t="shared" si="50"/>
        <v>1997</v>
      </c>
      <c r="B397" s="36"/>
      <c r="C397" s="36"/>
      <c r="D397" s="36"/>
      <c r="E397" s="36"/>
      <c r="F397" s="36"/>
      <c r="G397" s="37"/>
      <c r="H397" s="36"/>
      <c r="I397" s="36"/>
      <c r="J397" s="36"/>
      <c r="K397" s="36"/>
      <c r="L397" s="36"/>
      <c r="M397" s="38"/>
    </row>
    <row r="398" spans="1:13" x14ac:dyDescent="0.4">
      <c r="A398" s="1">
        <f t="shared" si="50"/>
        <v>1998</v>
      </c>
      <c r="B398" s="36"/>
      <c r="C398" s="36"/>
      <c r="D398" s="36"/>
      <c r="E398" s="36"/>
      <c r="F398" s="36"/>
      <c r="G398" s="37"/>
      <c r="H398" s="36"/>
      <c r="I398" s="36"/>
      <c r="J398" s="36"/>
      <c r="K398" s="36"/>
      <c r="L398" s="36"/>
      <c r="M398" s="38"/>
    </row>
    <row r="399" spans="1:13" x14ac:dyDescent="0.4">
      <c r="A399" s="1">
        <f t="shared" si="50"/>
        <v>1999</v>
      </c>
      <c r="B399" s="36"/>
      <c r="C399" s="36"/>
      <c r="D399" s="36"/>
      <c r="E399" s="36"/>
      <c r="F399" s="36"/>
      <c r="G399" s="37"/>
      <c r="H399" s="36"/>
      <c r="I399" s="36"/>
      <c r="J399" s="36"/>
      <c r="K399" s="36"/>
      <c r="L399" s="36"/>
      <c r="M399" s="38"/>
    </row>
    <row r="400" spans="1:13" x14ac:dyDescent="0.4">
      <c r="A400" s="1">
        <f t="shared" si="50"/>
        <v>2000</v>
      </c>
      <c r="B400" s="36"/>
      <c r="C400" s="36"/>
      <c r="D400" s="36"/>
      <c r="E400" s="36"/>
      <c r="F400" s="36"/>
      <c r="G400" s="37"/>
      <c r="H400" s="36"/>
      <c r="I400" s="36"/>
      <c r="J400" s="36"/>
      <c r="K400" s="36"/>
      <c r="L400" s="36"/>
      <c r="M400" s="38"/>
    </row>
    <row r="401" spans="1:13" x14ac:dyDescent="0.4">
      <c r="A401" s="1">
        <f t="shared" si="50"/>
        <v>2001</v>
      </c>
      <c r="B401" s="36"/>
      <c r="C401" s="36"/>
      <c r="D401" s="36"/>
      <c r="E401" s="36"/>
      <c r="F401" s="36"/>
      <c r="G401" s="37"/>
      <c r="H401" s="36"/>
      <c r="I401" s="36"/>
      <c r="J401" s="36"/>
      <c r="K401" s="36"/>
      <c r="L401" s="36"/>
      <c r="M401" s="38"/>
    </row>
    <row r="402" spans="1:13" x14ac:dyDescent="0.4">
      <c r="A402" s="1">
        <f t="shared" si="50"/>
        <v>2002</v>
      </c>
      <c r="B402" s="36"/>
      <c r="C402" s="36"/>
      <c r="D402" s="36"/>
      <c r="E402" s="36"/>
      <c r="F402" s="36"/>
      <c r="G402" s="37"/>
      <c r="H402" s="36"/>
      <c r="I402" s="36"/>
      <c r="J402" s="36"/>
      <c r="K402" s="36"/>
      <c r="L402" s="36"/>
      <c r="M402" s="38"/>
    </row>
    <row r="403" spans="1:13" x14ac:dyDescent="0.4">
      <c r="A403" s="1">
        <f t="shared" si="50"/>
        <v>2003</v>
      </c>
      <c r="B403" s="36"/>
      <c r="C403" s="36"/>
      <c r="D403" s="36"/>
      <c r="E403" s="36"/>
      <c r="F403" s="36"/>
      <c r="G403" s="37"/>
      <c r="H403" s="36"/>
      <c r="I403" s="36"/>
      <c r="J403" s="36"/>
      <c r="K403" s="36"/>
      <c r="L403" s="36"/>
      <c r="M403" s="38"/>
    </row>
    <row r="404" spans="1:13" x14ac:dyDescent="0.4">
      <c r="A404" s="1">
        <f t="shared" si="50"/>
        <v>2004</v>
      </c>
      <c r="B404" s="36"/>
      <c r="C404" s="36"/>
      <c r="D404" s="36"/>
      <c r="E404" s="36"/>
      <c r="F404" s="36"/>
      <c r="G404" s="37"/>
      <c r="H404" s="36"/>
      <c r="I404" s="36"/>
      <c r="J404" s="36"/>
      <c r="K404" s="36"/>
      <c r="L404" s="36"/>
      <c r="M404" s="38"/>
    </row>
    <row r="405" spans="1:13" x14ac:dyDescent="0.4">
      <c r="A405" s="1">
        <f t="shared" si="50"/>
        <v>2005</v>
      </c>
      <c r="B405" s="36"/>
      <c r="C405" s="36"/>
      <c r="D405" s="36"/>
      <c r="E405" s="36"/>
      <c r="F405" s="36"/>
      <c r="G405" s="37"/>
      <c r="H405" s="36"/>
      <c r="I405" s="36"/>
      <c r="J405" s="36"/>
      <c r="K405" s="36"/>
      <c r="L405" s="36"/>
      <c r="M405" s="38"/>
    </row>
    <row r="406" spans="1:13" x14ac:dyDescent="0.4">
      <c r="A406" s="1">
        <f t="shared" si="50"/>
        <v>2006</v>
      </c>
      <c r="B406" s="36"/>
      <c r="C406" s="36"/>
      <c r="D406" s="36"/>
      <c r="E406" s="36"/>
      <c r="F406" s="36"/>
      <c r="G406" s="37"/>
      <c r="H406" s="36"/>
      <c r="I406" s="36"/>
      <c r="J406" s="36"/>
      <c r="K406" s="36"/>
      <c r="L406" s="36"/>
      <c r="M406" s="38"/>
    </row>
    <row r="407" spans="1:13" x14ac:dyDescent="0.4">
      <c r="A407" s="1">
        <f t="shared" si="50"/>
        <v>2007</v>
      </c>
      <c r="B407" s="36"/>
      <c r="C407" s="36"/>
      <c r="D407" s="36"/>
      <c r="E407" s="36"/>
      <c r="F407" s="36"/>
      <c r="G407" s="37"/>
      <c r="H407" s="36"/>
      <c r="I407" s="36"/>
      <c r="J407" s="36"/>
      <c r="K407" s="36"/>
      <c r="L407" s="36"/>
      <c r="M407" s="38"/>
    </row>
    <row r="408" spans="1:13" x14ac:dyDescent="0.4">
      <c r="A408" s="1">
        <f t="shared" si="50"/>
        <v>2008</v>
      </c>
      <c r="B408" s="36"/>
      <c r="C408" s="36"/>
      <c r="D408" s="36"/>
      <c r="E408" s="36"/>
      <c r="F408" s="36"/>
      <c r="G408" s="37"/>
      <c r="H408" s="36"/>
      <c r="I408" s="36"/>
      <c r="J408" s="36"/>
      <c r="K408" s="36"/>
      <c r="L408" s="36"/>
      <c r="M408" s="38"/>
    </row>
    <row r="409" spans="1:13" x14ac:dyDescent="0.4">
      <c r="A409" s="1">
        <f t="shared" si="50"/>
        <v>2009</v>
      </c>
      <c r="B409" s="36"/>
      <c r="C409" s="36"/>
      <c r="D409" s="36"/>
      <c r="E409" s="36"/>
      <c r="F409" s="36"/>
      <c r="G409" s="37"/>
      <c r="H409" s="36"/>
      <c r="I409" s="36"/>
      <c r="J409" s="36"/>
      <c r="K409" s="36"/>
      <c r="L409" s="36"/>
      <c r="M409" s="38"/>
    </row>
    <row r="410" spans="1:13" x14ac:dyDescent="0.4">
      <c r="A410" s="1">
        <f t="shared" si="50"/>
        <v>2010</v>
      </c>
      <c r="B410" s="36"/>
      <c r="C410" s="36"/>
      <c r="D410" s="36"/>
      <c r="E410" s="36"/>
      <c r="F410" s="36"/>
      <c r="G410" s="37"/>
      <c r="H410" s="36"/>
      <c r="I410" s="36"/>
      <c r="J410" s="36"/>
      <c r="K410" s="36"/>
      <c r="L410" s="36"/>
      <c r="M410" s="38"/>
    </row>
    <row r="411" spans="1:13" x14ac:dyDescent="0.4">
      <c r="A411" s="1">
        <f t="shared" si="50"/>
        <v>2011</v>
      </c>
      <c r="B411" s="36"/>
      <c r="C411" s="36"/>
      <c r="D411" s="36"/>
      <c r="E411" s="36"/>
      <c r="F411" s="36"/>
      <c r="G411" s="37"/>
      <c r="H411" s="36"/>
      <c r="I411" s="36"/>
      <c r="J411" s="36"/>
      <c r="K411" s="36"/>
      <c r="L411" s="36"/>
      <c r="M411" s="38"/>
    </row>
    <row r="412" spans="1:13" x14ac:dyDescent="0.4">
      <c r="A412" s="1">
        <f t="shared" si="50"/>
        <v>2012</v>
      </c>
      <c r="B412" s="36"/>
      <c r="C412" s="36"/>
      <c r="D412" s="36"/>
      <c r="E412" s="36"/>
      <c r="F412" s="36"/>
      <c r="G412" s="37"/>
      <c r="H412" s="36"/>
      <c r="I412" s="36"/>
      <c r="J412" s="36"/>
      <c r="K412" s="36"/>
      <c r="L412" s="36"/>
      <c r="M412" s="38"/>
    </row>
    <row r="413" spans="1:13" x14ac:dyDescent="0.4">
      <c r="A413" s="1">
        <f t="shared" si="50"/>
        <v>2013</v>
      </c>
      <c r="B413" s="36"/>
      <c r="C413" s="36"/>
      <c r="D413" s="36"/>
      <c r="E413" s="36"/>
      <c r="F413" s="36"/>
      <c r="G413" s="37"/>
      <c r="H413" s="36"/>
      <c r="I413" s="36"/>
      <c r="J413" s="36"/>
      <c r="K413" s="36"/>
      <c r="L413" s="36"/>
      <c r="M413" s="38"/>
    </row>
    <row r="414" spans="1:13" x14ac:dyDescent="0.4">
      <c r="A414" s="1">
        <f t="shared" si="50"/>
        <v>2014</v>
      </c>
      <c r="B414" s="36"/>
      <c r="C414" s="36"/>
      <c r="D414" s="36"/>
      <c r="E414" s="36"/>
      <c r="F414" s="36"/>
      <c r="G414" s="37"/>
      <c r="H414" s="36"/>
      <c r="I414" s="36"/>
      <c r="J414" s="36"/>
      <c r="K414" s="36"/>
      <c r="L414" s="36"/>
      <c r="M414" s="38"/>
    </row>
    <row r="415" spans="1:13" x14ac:dyDescent="0.4">
      <c r="A415" s="1">
        <f t="shared" si="50"/>
        <v>2015</v>
      </c>
      <c r="B415" s="36"/>
      <c r="C415" s="36"/>
      <c r="D415" s="36"/>
      <c r="E415" s="36"/>
      <c r="F415" s="36"/>
      <c r="G415" s="37"/>
      <c r="H415" s="36"/>
      <c r="I415" s="36"/>
      <c r="J415" s="36"/>
      <c r="K415" s="36"/>
      <c r="L415" s="36"/>
      <c r="M415" s="38"/>
    </row>
    <row r="416" spans="1:13" x14ac:dyDescent="0.4">
      <c r="A416" s="1">
        <f t="shared" si="50"/>
        <v>2016</v>
      </c>
      <c r="B416" s="36"/>
      <c r="C416" s="36"/>
      <c r="D416" s="36"/>
      <c r="E416" s="36"/>
      <c r="F416" s="36"/>
      <c r="G416" s="37"/>
      <c r="H416" s="36"/>
      <c r="I416" s="36"/>
      <c r="J416" s="36"/>
      <c r="K416" s="36"/>
      <c r="L416" s="36"/>
      <c r="M416" s="38"/>
    </row>
    <row r="417" spans="1:13" x14ac:dyDescent="0.4">
      <c r="A417" s="1">
        <f t="shared" si="50"/>
        <v>2017</v>
      </c>
      <c r="B417" s="36"/>
      <c r="C417" s="36"/>
      <c r="D417" s="36"/>
      <c r="E417" s="36"/>
      <c r="F417" s="36"/>
      <c r="G417" s="37"/>
      <c r="H417" s="36"/>
      <c r="I417" s="36"/>
      <c r="J417" s="36"/>
      <c r="K417" s="36"/>
      <c r="L417" s="36"/>
      <c r="M417" s="38"/>
    </row>
    <row r="418" spans="1:13" x14ac:dyDescent="0.4">
      <c r="A418" s="1">
        <f t="shared" si="50"/>
        <v>2018</v>
      </c>
      <c r="B418" s="36"/>
      <c r="C418" s="36"/>
      <c r="D418" s="36"/>
      <c r="E418" s="36"/>
      <c r="F418" s="36"/>
      <c r="G418" s="37"/>
      <c r="H418" s="36"/>
      <c r="I418" s="36"/>
      <c r="J418" s="36"/>
      <c r="K418" s="36"/>
      <c r="L418" s="36"/>
      <c r="M418" s="38"/>
    </row>
    <row r="419" spans="1:13" x14ac:dyDescent="0.4">
      <c r="A419" s="1">
        <f t="shared" si="50"/>
        <v>2019</v>
      </c>
      <c r="B419" s="36"/>
      <c r="C419" s="36"/>
      <c r="D419" s="36"/>
      <c r="E419" s="36"/>
      <c r="F419" s="36"/>
      <c r="G419" s="37"/>
      <c r="H419" s="36"/>
      <c r="I419" s="36"/>
      <c r="J419" s="36"/>
      <c r="K419" s="36"/>
      <c r="L419" s="36"/>
      <c r="M419" s="38"/>
    </row>
    <row r="420" spans="1:13" x14ac:dyDescent="0.4">
      <c r="A420" s="1">
        <f t="shared" si="50"/>
        <v>2020</v>
      </c>
      <c r="B420" s="36"/>
      <c r="C420" s="36"/>
      <c r="D420" s="36"/>
      <c r="E420" s="36"/>
      <c r="F420" s="36"/>
      <c r="G420" s="37"/>
      <c r="H420" s="36"/>
      <c r="I420" s="36"/>
      <c r="J420" s="36"/>
      <c r="K420" s="36"/>
      <c r="L420" s="36"/>
      <c r="M420" s="39"/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43" t="s">
        <v>87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</row>
    <row r="423" spans="1:13" x14ac:dyDescent="0.4">
      <c r="A423" s="1"/>
      <c r="B423" s="43" t="s">
        <v>88</v>
      </c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</row>
    <row r="424" spans="1:13" x14ac:dyDescent="0.4">
      <c r="A424" s="1">
        <v>1991</v>
      </c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8"/>
    </row>
    <row r="425" spans="1:13" x14ac:dyDescent="0.4">
      <c r="A425" s="1">
        <f>A424+1</f>
        <v>1992</v>
      </c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8"/>
    </row>
    <row r="426" spans="1:13" x14ac:dyDescent="0.4">
      <c r="A426" s="1">
        <f t="shared" ref="A426:A453" si="51">A425+1</f>
        <v>1993</v>
      </c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8"/>
    </row>
    <row r="427" spans="1:13" x14ac:dyDescent="0.4">
      <c r="A427" s="1">
        <f t="shared" si="51"/>
        <v>1994</v>
      </c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8"/>
    </row>
    <row r="428" spans="1:13" x14ac:dyDescent="0.4">
      <c r="A428" s="1">
        <f t="shared" si="51"/>
        <v>1995</v>
      </c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8"/>
    </row>
    <row r="429" spans="1:13" x14ac:dyDescent="0.4">
      <c r="A429" s="1">
        <f t="shared" si="51"/>
        <v>1996</v>
      </c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8"/>
    </row>
    <row r="430" spans="1:13" x14ac:dyDescent="0.4">
      <c r="A430" s="1">
        <f t="shared" si="51"/>
        <v>1997</v>
      </c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8"/>
    </row>
    <row r="431" spans="1:13" x14ac:dyDescent="0.4">
      <c r="A431" s="1">
        <f t="shared" si="51"/>
        <v>1998</v>
      </c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8"/>
    </row>
    <row r="432" spans="1:13" x14ac:dyDescent="0.4">
      <c r="A432" s="1">
        <f t="shared" si="51"/>
        <v>1999</v>
      </c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8"/>
    </row>
    <row r="433" spans="1:13" x14ac:dyDescent="0.4">
      <c r="A433" s="1">
        <f t="shared" si="51"/>
        <v>2000</v>
      </c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8"/>
    </row>
    <row r="434" spans="1:13" x14ac:dyDescent="0.4">
      <c r="A434" s="1">
        <f t="shared" si="51"/>
        <v>2001</v>
      </c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8"/>
    </row>
    <row r="435" spans="1:13" x14ac:dyDescent="0.4">
      <c r="A435" s="1">
        <f t="shared" si="51"/>
        <v>2002</v>
      </c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8"/>
    </row>
    <row r="436" spans="1:13" x14ac:dyDescent="0.4">
      <c r="A436" s="1">
        <f t="shared" si="51"/>
        <v>2003</v>
      </c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8"/>
    </row>
    <row r="437" spans="1:13" x14ac:dyDescent="0.4">
      <c r="A437" s="1">
        <f t="shared" si="51"/>
        <v>2004</v>
      </c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8"/>
    </row>
    <row r="438" spans="1:13" x14ac:dyDescent="0.4">
      <c r="A438" s="1">
        <f t="shared" si="51"/>
        <v>2005</v>
      </c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8"/>
    </row>
    <row r="439" spans="1:13" x14ac:dyDescent="0.4">
      <c r="A439" s="1">
        <f t="shared" si="51"/>
        <v>2006</v>
      </c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8"/>
    </row>
    <row r="440" spans="1:13" x14ac:dyDescent="0.4">
      <c r="A440" s="1">
        <f t="shared" si="51"/>
        <v>2007</v>
      </c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8"/>
    </row>
    <row r="441" spans="1:13" x14ac:dyDescent="0.4">
      <c r="A441" s="1">
        <f t="shared" si="51"/>
        <v>2008</v>
      </c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8"/>
    </row>
    <row r="442" spans="1:13" x14ac:dyDescent="0.4">
      <c r="A442" s="1">
        <f t="shared" si="51"/>
        <v>2009</v>
      </c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8"/>
    </row>
    <row r="443" spans="1:13" x14ac:dyDescent="0.4">
      <c r="A443" s="1">
        <f t="shared" si="51"/>
        <v>2010</v>
      </c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8"/>
    </row>
    <row r="444" spans="1:13" x14ac:dyDescent="0.4">
      <c r="A444" s="1">
        <f t="shared" si="51"/>
        <v>2011</v>
      </c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8"/>
    </row>
    <row r="445" spans="1:13" x14ac:dyDescent="0.4">
      <c r="A445" s="1">
        <f t="shared" si="51"/>
        <v>2012</v>
      </c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8"/>
    </row>
    <row r="446" spans="1:13" x14ac:dyDescent="0.4">
      <c r="A446" s="1">
        <f t="shared" si="51"/>
        <v>2013</v>
      </c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8"/>
    </row>
    <row r="447" spans="1:13" x14ac:dyDescent="0.4">
      <c r="A447" s="1">
        <f t="shared" si="51"/>
        <v>2014</v>
      </c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8"/>
    </row>
    <row r="448" spans="1:13" x14ac:dyDescent="0.4">
      <c r="A448" s="1">
        <f t="shared" si="51"/>
        <v>2015</v>
      </c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8"/>
    </row>
    <row r="449" spans="1:13" x14ac:dyDescent="0.4">
      <c r="A449" s="1">
        <f t="shared" si="51"/>
        <v>2016</v>
      </c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8"/>
    </row>
    <row r="450" spans="1:13" x14ac:dyDescent="0.4">
      <c r="A450" s="1">
        <f t="shared" si="51"/>
        <v>2017</v>
      </c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8"/>
    </row>
    <row r="451" spans="1:13" x14ac:dyDescent="0.4">
      <c r="A451" s="1">
        <f t="shared" si="51"/>
        <v>2018</v>
      </c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8"/>
    </row>
    <row r="452" spans="1:13" x14ac:dyDescent="0.4">
      <c r="A452" s="1">
        <f t="shared" si="51"/>
        <v>2019</v>
      </c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8"/>
    </row>
    <row r="453" spans="1:13" x14ac:dyDescent="0.4">
      <c r="A453" s="1">
        <f t="shared" si="51"/>
        <v>2020</v>
      </c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8"/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43" t="s">
        <v>89</v>
      </c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</row>
    <row r="456" spans="1:13" x14ac:dyDescent="0.4">
      <c r="A456" s="1">
        <v>1991</v>
      </c>
      <c r="B456" s="36"/>
      <c r="C456" s="36"/>
      <c r="D456" s="36"/>
      <c r="E456" s="36"/>
      <c r="F456" s="36"/>
      <c r="G456" s="37"/>
      <c r="H456" s="36"/>
      <c r="I456" s="36"/>
      <c r="J456" s="36"/>
      <c r="K456" s="36"/>
      <c r="L456" s="36"/>
      <c r="M456" s="38"/>
    </row>
    <row r="457" spans="1:13" x14ac:dyDescent="0.4">
      <c r="A457" s="1">
        <f>A456+1</f>
        <v>1992</v>
      </c>
      <c r="B457" s="36"/>
      <c r="C457" s="36"/>
      <c r="D457" s="36"/>
      <c r="E457" s="36"/>
      <c r="F457" s="36"/>
      <c r="G457" s="37"/>
      <c r="H457" s="36"/>
      <c r="I457" s="36"/>
      <c r="J457" s="36"/>
      <c r="K457" s="36"/>
      <c r="L457" s="36"/>
      <c r="M457" s="38"/>
    </row>
    <row r="458" spans="1:13" x14ac:dyDescent="0.4">
      <c r="A458" s="1">
        <f t="shared" ref="A458:A485" si="52">A457+1</f>
        <v>1993</v>
      </c>
      <c r="B458" s="36"/>
      <c r="C458" s="36"/>
      <c r="D458" s="36"/>
      <c r="E458" s="36"/>
      <c r="F458" s="36"/>
      <c r="G458" s="37"/>
      <c r="H458" s="36"/>
      <c r="I458" s="36"/>
      <c r="J458" s="36"/>
      <c r="K458" s="36"/>
      <c r="L458" s="36"/>
      <c r="M458" s="38"/>
    </row>
    <row r="459" spans="1:13" x14ac:dyDescent="0.4">
      <c r="A459" s="1">
        <f t="shared" si="52"/>
        <v>1994</v>
      </c>
      <c r="B459" s="36"/>
      <c r="C459" s="36"/>
      <c r="D459" s="36"/>
      <c r="E459" s="36"/>
      <c r="F459" s="36"/>
      <c r="G459" s="37"/>
      <c r="H459" s="36"/>
      <c r="I459" s="36"/>
      <c r="J459" s="36"/>
      <c r="K459" s="36"/>
      <c r="L459" s="36"/>
      <c r="M459" s="38"/>
    </row>
    <row r="460" spans="1:13" x14ac:dyDescent="0.4">
      <c r="A460" s="1">
        <f t="shared" si="52"/>
        <v>1995</v>
      </c>
      <c r="B460" s="36"/>
      <c r="C460" s="36"/>
      <c r="D460" s="36"/>
      <c r="E460" s="36"/>
      <c r="F460" s="36"/>
      <c r="G460" s="37"/>
      <c r="H460" s="36"/>
      <c r="I460" s="36"/>
      <c r="J460" s="36"/>
      <c r="K460" s="36"/>
      <c r="L460" s="36"/>
      <c r="M460" s="38"/>
    </row>
    <row r="461" spans="1:13" x14ac:dyDescent="0.4">
      <c r="A461" s="1">
        <f t="shared" si="52"/>
        <v>1996</v>
      </c>
      <c r="B461" s="36"/>
      <c r="C461" s="36"/>
      <c r="D461" s="36"/>
      <c r="E461" s="36"/>
      <c r="F461" s="36"/>
      <c r="G461" s="37"/>
      <c r="H461" s="36"/>
      <c r="I461" s="36"/>
      <c r="J461" s="36"/>
      <c r="K461" s="36"/>
      <c r="L461" s="36"/>
      <c r="M461" s="38"/>
    </row>
    <row r="462" spans="1:13" x14ac:dyDescent="0.4">
      <c r="A462" s="1">
        <f t="shared" si="52"/>
        <v>1997</v>
      </c>
      <c r="B462" s="36"/>
      <c r="C462" s="36"/>
      <c r="D462" s="36"/>
      <c r="E462" s="36"/>
      <c r="F462" s="36"/>
      <c r="G462" s="37"/>
      <c r="H462" s="36"/>
      <c r="I462" s="36"/>
      <c r="J462" s="36"/>
      <c r="K462" s="36"/>
      <c r="L462" s="36"/>
      <c r="M462" s="38"/>
    </row>
    <row r="463" spans="1:13" x14ac:dyDescent="0.4">
      <c r="A463" s="1">
        <f t="shared" si="52"/>
        <v>1998</v>
      </c>
      <c r="B463" s="36"/>
      <c r="C463" s="36"/>
      <c r="D463" s="36"/>
      <c r="E463" s="36"/>
      <c r="F463" s="36"/>
      <c r="G463" s="37"/>
      <c r="H463" s="36"/>
      <c r="I463" s="36"/>
      <c r="J463" s="36"/>
      <c r="K463" s="36"/>
      <c r="L463" s="36"/>
      <c r="M463" s="38"/>
    </row>
    <row r="464" spans="1:13" x14ac:dyDescent="0.4">
      <c r="A464" s="1">
        <f t="shared" si="52"/>
        <v>1999</v>
      </c>
      <c r="B464" s="36"/>
      <c r="C464" s="36"/>
      <c r="D464" s="36"/>
      <c r="E464" s="36"/>
      <c r="F464" s="36"/>
      <c r="G464" s="37"/>
      <c r="H464" s="36"/>
      <c r="I464" s="36"/>
      <c r="J464" s="36"/>
      <c r="K464" s="36"/>
      <c r="L464" s="36"/>
      <c r="M464" s="38"/>
    </row>
    <row r="465" spans="1:13" x14ac:dyDescent="0.4">
      <c r="A465" s="1">
        <f t="shared" si="52"/>
        <v>2000</v>
      </c>
      <c r="B465" s="36"/>
      <c r="C465" s="36"/>
      <c r="D465" s="36"/>
      <c r="E465" s="36"/>
      <c r="F465" s="36"/>
      <c r="G465" s="37"/>
      <c r="H465" s="36"/>
      <c r="I465" s="36"/>
      <c r="J465" s="36"/>
      <c r="K465" s="36"/>
      <c r="L465" s="36"/>
      <c r="M465" s="38"/>
    </row>
    <row r="466" spans="1:13" x14ac:dyDescent="0.4">
      <c r="A466" s="1">
        <f t="shared" si="52"/>
        <v>2001</v>
      </c>
      <c r="B466" s="36"/>
      <c r="C466" s="36"/>
      <c r="D466" s="36"/>
      <c r="E466" s="36"/>
      <c r="F466" s="36"/>
      <c r="G466" s="37"/>
      <c r="H466" s="36"/>
      <c r="I466" s="36"/>
      <c r="J466" s="36"/>
      <c r="K466" s="36"/>
      <c r="L466" s="36"/>
      <c r="M466" s="38"/>
    </row>
    <row r="467" spans="1:13" x14ac:dyDescent="0.4">
      <c r="A467" s="1">
        <f t="shared" si="52"/>
        <v>2002</v>
      </c>
      <c r="B467" s="36"/>
      <c r="C467" s="36"/>
      <c r="D467" s="36"/>
      <c r="E467" s="36"/>
      <c r="F467" s="36"/>
      <c r="G467" s="37"/>
      <c r="H467" s="36"/>
      <c r="I467" s="36"/>
      <c r="J467" s="36"/>
      <c r="K467" s="36"/>
      <c r="L467" s="36"/>
      <c r="M467" s="38"/>
    </row>
    <row r="468" spans="1:13" x14ac:dyDescent="0.4">
      <c r="A468" s="1">
        <f t="shared" si="52"/>
        <v>2003</v>
      </c>
      <c r="B468" s="36"/>
      <c r="C468" s="36"/>
      <c r="D468" s="36"/>
      <c r="E468" s="36"/>
      <c r="F468" s="36"/>
      <c r="G468" s="37"/>
      <c r="H468" s="36"/>
      <c r="I468" s="36"/>
      <c r="J468" s="36"/>
      <c r="K468" s="36"/>
      <c r="L468" s="36"/>
      <c r="M468" s="38"/>
    </row>
    <row r="469" spans="1:13" x14ac:dyDescent="0.4">
      <c r="A469" s="1">
        <f t="shared" si="52"/>
        <v>2004</v>
      </c>
      <c r="B469" s="36"/>
      <c r="C469" s="36"/>
      <c r="D469" s="36"/>
      <c r="E469" s="36"/>
      <c r="F469" s="36"/>
      <c r="G469" s="37"/>
      <c r="H469" s="36"/>
      <c r="I469" s="36"/>
      <c r="J469" s="36"/>
      <c r="K469" s="36"/>
      <c r="L469" s="36"/>
      <c r="M469" s="38"/>
    </row>
    <row r="470" spans="1:13" x14ac:dyDescent="0.4">
      <c r="A470" s="1">
        <f t="shared" si="52"/>
        <v>2005</v>
      </c>
      <c r="B470" s="36"/>
      <c r="C470" s="36"/>
      <c r="D470" s="36"/>
      <c r="E470" s="36"/>
      <c r="F470" s="36"/>
      <c r="G470" s="37"/>
      <c r="H470" s="36"/>
      <c r="I470" s="36"/>
      <c r="J470" s="36"/>
      <c r="K470" s="36"/>
      <c r="L470" s="36"/>
      <c r="M470" s="38"/>
    </row>
    <row r="471" spans="1:13" x14ac:dyDescent="0.4">
      <c r="A471" s="1">
        <f t="shared" si="52"/>
        <v>2006</v>
      </c>
      <c r="B471" s="36"/>
      <c r="C471" s="36"/>
      <c r="D471" s="36"/>
      <c r="E471" s="36"/>
      <c r="F471" s="36"/>
      <c r="G471" s="37"/>
      <c r="H471" s="36"/>
      <c r="I471" s="36"/>
      <c r="J471" s="36"/>
      <c r="K471" s="36"/>
      <c r="L471" s="36"/>
      <c r="M471" s="38"/>
    </row>
    <row r="472" spans="1:13" x14ac:dyDescent="0.4">
      <c r="A472" s="1">
        <f t="shared" si="52"/>
        <v>2007</v>
      </c>
      <c r="B472" s="36"/>
      <c r="C472" s="36"/>
      <c r="D472" s="36"/>
      <c r="E472" s="36"/>
      <c r="F472" s="36"/>
      <c r="G472" s="37"/>
      <c r="H472" s="36"/>
      <c r="I472" s="36"/>
      <c r="J472" s="36"/>
      <c r="K472" s="36"/>
      <c r="L472" s="36"/>
      <c r="M472" s="38"/>
    </row>
    <row r="473" spans="1:13" x14ac:dyDescent="0.4">
      <c r="A473" s="1">
        <f t="shared" si="52"/>
        <v>2008</v>
      </c>
      <c r="B473" s="36"/>
      <c r="C473" s="36"/>
      <c r="D473" s="36"/>
      <c r="E473" s="36"/>
      <c r="F473" s="36"/>
      <c r="G473" s="37"/>
      <c r="H473" s="36"/>
      <c r="I473" s="36"/>
      <c r="J473" s="36"/>
      <c r="K473" s="36"/>
      <c r="L473" s="36"/>
      <c r="M473" s="38"/>
    </row>
    <row r="474" spans="1:13" x14ac:dyDescent="0.4">
      <c r="A474" s="1">
        <f t="shared" si="52"/>
        <v>2009</v>
      </c>
      <c r="B474" s="36"/>
      <c r="C474" s="36"/>
      <c r="D474" s="36"/>
      <c r="E474" s="36"/>
      <c r="F474" s="36"/>
      <c r="G474" s="37"/>
      <c r="H474" s="36"/>
      <c r="I474" s="36"/>
      <c r="J474" s="36"/>
      <c r="K474" s="36"/>
      <c r="L474" s="36"/>
      <c r="M474" s="38"/>
    </row>
    <row r="475" spans="1:13" x14ac:dyDescent="0.4">
      <c r="A475" s="1">
        <f t="shared" si="52"/>
        <v>2010</v>
      </c>
      <c r="B475" s="36"/>
      <c r="C475" s="36"/>
      <c r="D475" s="36"/>
      <c r="E475" s="36"/>
      <c r="F475" s="36"/>
      <c r="G475" s="37"/>
      <c r="H475" s="36"/>
      <c r="I475" s="36"/>
      <c r="J475" s="36"/>
      <c r="K475" s="36"/>
      <c r="L475" s="36"/>
      <c r="M475" s="38"/>
    </row>
    <row r="476" spans="1:13" x14ac:dyDescent="0.4">
      <c r="A476" s="1">
        <f t="shared" si="52"/>
        <v>2011</v>
      </c>
      <c r="B476" s="36"/>
      <c r="C476" s="36"/>
      <c r="D476" s="36"/>
      <c r="E476" s="36"/>
      <c r="F476" s="36"/>
      <c r="G476" s="37"/>
      <c r="H476" s="36"/>
      <c r="I476" s="36"/>
      <c r="J476" s="36"/>
      <c r="K476" s="36"/>
      <c r="L476" s="36"/>
      <c r="M476" s="38"/>
    </row>
    <row r="477" spans="1:13" x14ac:dyDescent="0.4">
      <c r="A477" s="1">
        <f t="shared" si="52"/>
        <v>2012</v>
      </c>
      <c r="B477" s="36"/>
      <c r="C477" s="36"/>
      <c r="D477" s="36"/>
      <c r="E477" s="36"/>
      <c r="F477" s="36"/>
      <c r="G477" s="37"/>
      <c r="H477" s="36"/>
      <c r="I477" s="36"/>
      <c r="J477" s="36"/>
      <c r="K477" s="36"/>
      <c r="L477" s="36"/>
      <c r="M477" s="38"/>
    </row>
    <row r="478" spans="1:13" x14ac:dyDescent="0.4">
      <c r="A478" s="1">
        <f t="shared" si="52"/>
        <v>2013</v>
      </c>
      <c r="B478" s="36"/>
      <c r="C478" s="36"/>
      <c r="D478" s="36"/>
      <c r="E478" s="36"/>
      <c r="F478" s="36"/>
      <c r="G478" s="37"/>
      <c r="H478" s="36"/>
      <c r="I478" s="36"/>
      <c r="J478" s="36"/>
      <c r="K478" s="36"/>
      <c r="L478" s="36"/>
      <c r="M478" s="38"/>
    </row>
    <row r="479" spans="1:13" x14ac:dyDescent="0.4">
      <c r="A479" s="1">
        <f t="shared" si="52"/>
        <v>2014</v>
      </c>
      <c r="B479" s="36"/>
      <c r="C479" s="36"/>
      <c r="D479" s="36"/>
      <c r="E479" s="36"/>
      <c r="F479" s="36"/>
      <c r="G479" s="37"/>
      <c r="H479" s="36"/>
      <c r="I479" s="36"/>
      <c r="J479" s="36"/>
      <c r="K479" s="36"/>
      <c r="L479" s="36"/>
      <c r="M479" s="38"/>
    </row>
    <row r="480" spans="1:13" x14ac:dyDescent="0.4">
      <c r="A480" s="1">
        <f t="shared" si="52"/>
        <v>2015</v>
      </c>
      <c r="B480" s="36"/>
      <c r="C480" s="36"/>
      <c r="D480" s="36"/>
      <c r="E480" s="36"/>
      <c r="F480" s="36"/>
      <c r="G480" s="37"/>
      <c r="H480" s="36"/>
      <c r="I480" s="36"/>
      <c r="J480" s="36"/>
      <c r="K480" s="36"/>
      <c r="L480" s="36"/>
      <c r="M480" s="38"/>
    </row>
    <row r="481" spans="1:13" x14ac:dyDescent="0.4">
      <c r="A481" s="1">
        <f t="shared" si="52"/>
        <v>2016</v>
      </c>
      <c r="B481" s="36"/>
      <c r="C481" s="36"/>
      <c r="D481" s="36"/>
      <c r="E481" s="36"/>
      <c r="F481" s="36"/>
      <c r="G481" s="37"/>
      <c r="H481" s="36"/>
      <c r="I481" s="36"/>
      <c r="J481" s="36"/>
      <c r="K481" s="36"/>
      <c r="L481" s="36"/>
      <c r="M481" s="38"/>
    </row>
    <row r="482" spans="1:13" x14ac:dyDescent="0.4">
      <c r="A482" s="1">
        <f t="shared" si="52"/>
        <v>2017</v>
      </c>
      <c r="B482" s="36"/>
      <c r="C482" s="36"/>
      <c r="D482" s="36"/>
      <c r="E482" s="36"/>
      <c r="F482" s="36"/>
      <c r="G482" s="37"/>
      <c r="H482" s="36"/>
      <c r="I482" s="36"/>
      <c r="J482" s="36"/>
      <c r="K482" s="36"/>
      <c r="L482" s="36"/>
      <c r="M482" s="38"/>
    </row>
    <row r="483" spans="1:13" x14ac:dyDescent="0.4">
      <c r="A483" s="1">
        <f t="shared" si="52"/>
        <v>2018</v>
      </c>
      <c r="B483" s="36"/>
      <c r="C483" s="36"/>
      <c r="D483" s="36"/>
      <c r="E483" s="36"/>
      <c r="F483" s="36"/>
      <c r="G483" s="37"/>
      <c r="H483" s="36"/>
      <c r="I483" s="36"/>
      <c r="J483" s="36"/>
      <c r="K483" s="36"/>
      <c r="L483" s="36"/>
      <c r="M483" s="38"/>
    </row>
    <row r="484" spans="1:13" x14ac:dyDescent="0.4">
      <c r="A484" s="1">
        <f t="shared" si="52"/>
        <v>2019</v>
      </c>
      <c r="B484" s="36"/>
      <c r="C484" s="36"/>
      <c r="D484" s="36"/>
      <c r="E484" s="36"/>
      <c r="F484" s="36"/>
      <c r="G484" s="37"/>
      <c r="H484" s="36"/>
      <c r="I484" s="36"/>
      <c r="J484" s="36"/>
      <c r="K484" s="36"/>
      <c r="L484" s="36"/>
      <c r="M484" s="38"/>
    </row>
    <row r="485" spans="1:13" x14ac:dyDescent="0.4">
      <c r="A485" s="1">
        <f t="shared" si="52"/>
        <v>2020</v>
      </c>
      <c r="B485" s="36"/>
      <c r="C485" s="36"/>
      <c r="D485" s="36"/>
      <c r="E485" s="36"/>
      <c r="F485" s="36"/>
      <c r="G485" s="37"/>
      <c r="H485" s="36"/>
      <c r="I485" s="36"/>
      <c r="J485" s="36"/>
      <c r="K485" s="36"/>
      <c r="L485" s="36"/>
      <c r="M485" s="39"/>
    </row>
  </sheetData>
  <mergeCells count="17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2023-03-31T23:25:44Z</dcterms:modified>
</cp:coreProperties>
</file>