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6800" windowHeight="8297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5" i="1" l="1"/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P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P68" i="1"/>
  <c r="AD67" i="1"/>
  <c r="AC67" i="1"/>
  <c r="AB67" i="1"/>
  <c r="AA67" i="1"/>
  <c r="Z67" i="1"/>
  <c r="Y67" i="1"/>
  <c r="X67" i="1"/>
  <c r="W67" i="1"/>
  <c r="V67" i="1"/>
  <c r="U67" i="1"/>
  <c r="T67" i="1"/>
  <c r="P67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P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122" i="1" l="1"/>
  <c r="AE108" i="1"/>
  <c r="AE74" i="1"/>
  <c r="AE67" i="1"/>
  <c r="AE60" i="1"/>
  <c r="AE46" i="1"/>
  <c r="AE32" i="1"/>
  <c r="AE82" i="1"/>
  <c r="AE85" i="1"/>
  <c r="AE18" i="1"/>
  <c r="AE87" i="1"/>
  <c r="AE86" i="1"/>
  <c r="AE84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<sst xmlns="http://schemas.openxmlformats.org/spreadsheetml/2006/main" count="455" uniqueCount="99">
  <si>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</si>
  <si>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</si>
  <si>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</si>
  <si>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</si>
  <si>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</si>
  <si>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</si>
  <si>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</si>
  <si>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</si>
  <si>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</si>
  <si>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</si>
  <si>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</si>
  <si>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</si>
  <si>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</si>
  <si>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</si>
  <si>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</si>
  <si>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</si>
  <si>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</si>
  <si>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</si>
  <si>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</si>
  <si>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</si>
  <si>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</si>
  <si>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</si>
  <si>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</si>
  <si>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</si>
  <si>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</si>
  <si>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</si>
  <si>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</si>
  <si>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</si>
  <si>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</si>
  <si>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</si>
  <si>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</si>
  <si>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</si>
  <si>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</si>
  <si>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</si>
  <si>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</si>
  <si>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</si>
  <si>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</si>
  <si>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</si>
  <si>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</si>
  <si>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</si>
  <si>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</si>
  <si>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</si>
  <si>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</si>
  <si>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</si>
  <si>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</si>
  <si>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</si>
  <si>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</si>
  <si>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</si>
  <si>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</si>
  <si>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</si>
  <si>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</si>
  <si>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</si>
  <si>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</si>
  <si>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</si>
  <si>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</si>
  <si>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</si>
  <si>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</si>
  <si>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</si>
  <si>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</si>
  <si>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</si>
  <si>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</si>
  <si>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</si>
  <si>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</si>
  <si>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</si>
  <si>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</si>
  <si>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</si>
  <si>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</si>
  <si>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</si>
  <si>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</si>
  <si>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</si>
  <si>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</si>
  <si>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</si>
  <si>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</si>
  <si>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</si>
  <si>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</si>
  <si>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</si>
  <si>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</si>
  <si>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</si>
  <si>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</si>
  <si>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</si>
  <si>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</si>
  <si>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</si>
  <si>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</si>
  <si>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</si>
  <si>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</si>
  <si>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</si>
  <si>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</si>
  <si>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</si>
  <si>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</si>
  <si>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</si>
  <si>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</si>
  <si>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INAP.</t>
  </si>
  <si>
    <t>INAP</t>
  </si>
  <si>
    <t>35..5</t>
  </si>
  <si>
    <t>veracruz</t>
  </si>
  <si>
    <t>19°08'35"</t>
  </si>
  <si>
    <t>96°06'41"</t>
  </si>
  <si>
    <t>Mexico</t>
  </si>
  <si>
    <t>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</si>
</sst>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4" fillId="3" borderId="1" xfId="0" applyNumberFormat="1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zoomScaleNormal="100" workbookViewId="0">
      <selection activeCell="P3" sqref="P3"/>
    </sheetView>
  </sheetViews>
  <sheetFormatPr baseColWidth="10" defaultColWidth="10.84375" defaultRowHeight="14.6" x14ac:dyDescent="0.4"/>
  <cols>
    <col min="1" max="1" width="7.3828125" customWidth="1"/>
    <col min="2" max="2" width="6.3828125" bestFit="1" customWidth="1"/>
    <col min="3" max="3" width="7.3828125" customWidth="1"/>
    <col min="4" max="5" width="6.3828125" bestFit="1" customWidth="1"/>
    <col min="6" max="6" width="6.53515625" customWidth="1"/>
    <col min="7" max="7" width="7.3828125" bestFit="1" customWidth="1"/>
    <col min="8" max="13" width="6.3828125" bestFit="1" customWidth="1"/>
    <col min="14" max="14" width="7.152343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5"/>
      <c r="B1" s="36"/>
      <c r="C1" s="36"/>
      <c r="D1" s="36"/>
      <c r="E1" s="36"/>
      <c r="F1" s="36"/>
      <c r="G1" s="36" t="s">
        <v>0</v>
      </c>
      <c r="H1" s="36"/>
      <c r="I1" s="36"/>
      <c r="J1" s="36"/>
      <c r="K1" s="36"/>
      <c r="L1" s="36"/>
      <c r="M1" s="36"/>
      <c r="N1" s="30"/>
      <c r="O1" s="3" t="s">
        <v>1</v>
      </c>
      <c r="P1" s="4" t="s">
        <v>97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90</v>
      </c>
      <c r="B2" s="2"/>
      <c r="C2" s="31" t="s">
        <v>94</v>
      </c>
      <c r="D2" s="32"/>
      <c r="E2" s="32"/>
      <c r="F2" s="32"/>
      <c r="G2" s="32"/>
      <c r="H2" s="32"/>
      <c r="I2" s="32"/>
      <c r="J2" s="32"/>
      <c r="K2" s="32"/>
      <c r="L2" s="32"/>
      <c r="M2" s="30"/>
      <c r="N2" s="2"/>
      <c r="O2" s="3" t="s">
        <v>2</v>
      </c>
      <c r="P2" s="4" t="s">
        <v>98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47" t="s">
        <v>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47" t="s">
        <v>21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2"/>
      <c r="O5" s="10">
        <v>76692</v>
      </c>
      <c r="P5" s="4" t="s">
        <v>95</v>
      </c>
      <c r="Q5" s="4" t="s">
        <v>96</v>
      </c>
      <c r="R5" s="11">
        <v>15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7">
        <v>66.7</v>
      </c>
      <c r="C6" s="37">
        <v>3.6</v>
      </c>
      <c r="D6" s="37">
        <v>6.3</v>
      </c>
      <c r="E6" s="37">
        <v>1.1000000000000001</v>
      </c>
      <c r="F6" s="37">
        <v>45</v>
      </c>
      <c r="G6" s="38">
        <v>384.1</v>
      </c>
      <c r="H6" s="37">
        <v>555.9</v>
      </c>
      <c r="I6" s="37">
        <v>320.7</v>
      </c>
      <c r="J6" s="37">
        <v>345.9</v>
      </c>
      <c r="K6" s="37">
        <v>123.7</v>
      </c>
      <c r="L6" s="37">
        <v>56.9</v>
      </c>
      <c r="M6" s="39">
        <v>137.5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7">
        <v>31.3</v>
      </c>
      <c r="C7" s="37">
        <v>14.8</v>
      </c>
      <c r="D7" s="37">
        <v>8.6</v>
      </c>
      <c r="E7" s="37">
        <v>29</v>
      </c>
      <c r="F7" s="37">
        <v>239.1</v>
      </c>
      <c r="G7" s="38">
        <v>157</v>
      </c>
      <c r="H7" s="37">
        <v>398.1</v>
      </c>
      <c r="I7" s="37">
        <v>724.6</v>
      </c>
      <c r="J7" s="37">
        <v>669.4</v>
      </c>
      <c r="K7" s="37">
        <v>194.5</v>
      </c>
      <c r="L7" s="37">
        <v>33</v>
      </c>
      <c r="M7" s="39">
        <v>54.3</v>
      </c>
      <c r="N7" s="12"/>
      <c r="O7" s="48" t="s">
        <v>22</v>
      </c>
      <c r="P7" s="4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7">
        <v>24.5</v>
      </c>
      <c r="C8" s="37">
        <v>11.5</v>
      </c>
      <c r="D8" s="37" t="s">
        <v>91</v>
      </c>
      <c r="E8" s="37">
        <v>4.9000000000000004</v>
      </c>
      <c r="F8" s="37">
        <v>48.4</v>
      </c>
      <c r="G8" s="38">
        <v>608.5</v>
      </c>
      <c r="H8" s="37">
        <v>266.8</v>
      </c>
      <c r="I8" s="37">
        <v>490.6</v>
      </c>
      <c r="J8" s="37">
        <v>327.39999999999998</v>
      </c>
      <c r="K8" s="37">
        <v>45.3</v>
      </c>
      <c r="L8" s="37">
        <v>8.1</v>
      </c>
      <c r="M8" s="39">
        <v>4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7">
        <v>42.3</v>
      </c>
      <c r="C9" s="37">
        <v>11.3</v>
      </c>
      <c r="D9" s="37">
        <v>5.3</v>
      </c>
      <c r="E9" s="37">
        <v>1</v>
      </c>
      <c r="F9" s="37">
        <v>22.9</v>
      </c>
      <c r="G9" s="38">
        <v>104.7</v>
      </c>
      <c r="H9" s="37">
        <v>270</v>
      </c>
      <c r="I9" s="37">
        <v>330.2</v>
      </c>
      <c r="J9" s="37">
        <v>233.3</v>
      </c>
      <c r="K9" s="37">
        <v>81.2</v>
      </c>
      <c r="L9" s="37">
        <v>259.39999999999998</v>
      </c>
      <c r="M9" s="39">
        <v>76.400000000000006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7">
        <v>30.3</v>
      </c>
      <c r="C10" s="37">
        <v>58.6</v>
      </c>
      <c r="D10" s="37">
        <v>17.899999999999999</v>
      </c>
      <c r="E10" s="37">
        <v>4.4000000000000004</v>
      </c>
      <c r="F10" s="37">
        <v>46.8</v>
      </c>
      <c r="G10" s="38">
        <v>89.6</v>
      </c>
      <c r="H10" s="37">
        <v>424.5</v>
      </c>
      <c r="I10" s="37">
        <v>422.6</v>
      </c>
      <c r="J10" s="37">
        <v>396.5</v>
      </c>
      <c r="K10" s="37">
        <v>72.7</v>
      </c>
      <c r="L10" s="37">
        <v>54</v>
      </c>
      <c r="M10" s="39">
        <v>19.5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7">
        <v>0.9</v>
      </c>
      <c r="C11" s="37">
        <v>2.9</v>
      </c>
      <c r="D11" s="37">
        <v>9</v>
      </c>
      <c r="E11" s="37" t="s">
        <v>91</v>
      </c>
      <c r="F11" s="37">
        <v>20.3</v>
      </c>
      <c r="G11" s="38">
        <v>373.3</v>
      </c>
      <c r="H11" s="37">
        <v>256.89999999999998</v>
      </c>
      <c r="I11" s="37">
        <v>605.5</v>
      </c>
      <c r="J11" s="37">
        <v>251.7</v>
      </c>
      <c r="K11" s="37">
        <v>55.8</v>
      </c>
      <c r="L11" s="37">
        <v>81</v>
      </c>
      <c r="M11" s="39">
        <v>16.600000000000001</v>
      </c>
      <c r="N11" s="12"/>
      <c r="O11" s="50" t="s">
        <v>23</v>
      </c>
      <c r="P11" s="51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7">
        <v>50.8</v>
      </c>
      <c r="C12" s="37">
        <v>1.5</v>
      </c>
      <c r="D12" s="37">
        <v>30.5</v>
      </c>
      <c r="E12" s="37">
        <v>84.4</v>
      </c>
      <c r="F12" s="37">
        <v>181.6</v>
      </c>
      <c r="G12" s="38">
        <v>158.80000000000001</v>
      </c>
      <c r="H12" s="37">
        <v>373.8</v>
      </c>
      <c r="I12" s="37">
        <v>223</v>
      </c>
      <c r="J12" s="37">
        <v>232.6</v>
      </c>
      <c r="K12" s="37">
        <v>184.9</v>
      </c>
      <c r="L12" s="37">
        <v>39.799999999999997</v>
      </c>
      <c r="M12" s="39">
        <v>20.2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7">
        <v>21.7</v>
      </c>
      <c r="C13" s="37">
        <v>4.3</v>
      </c>
      <c r="D13" s="37">
        <v>79.3</v>
      </c>
      <c r="E13" s="37">
        <v>135.30000000000001</v>
      </c>
      <c r="F13" s="37" t="s">
        <v>91</v>
      </c>
      <c r="G13" s="38">
        <v>37.5</v>
      </c>
      <c r="H13" s="37">
        <v>379.3</v>
      </c>
      <c r="I13" s="37">
        <v>204.6</v>
      </c>
      <c r="J13" s="37">
        <v>255.8</v>
      </c>
      <c r="K13" s="37">
        <v>218.7</v>
      </c>
      <c r="L13" s="37">
        <v>141.80000000000001</v>
      </c>
      <c r="M13" s="39">
        <v>40.4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7">
        <v>7.7</v>
      </c>
      <c r="C14" s="37">
        <v>24.2</v>
      </c>
      <c r="D14" s="37">
        <v>61.2</v>
      </c>
      <c r="E14" s="37" t="s">
        <v>91</v>
      </c>
      <c r="F14" s="37">
        <v>5.7</v>
      </c>
      <c r="G14" s="38">
        <v>201.2</v>
      </c>
      <c r="H14" s="37">
        <v>412.2</v>
      </c>
      <c r="I14" s="37">
        <v>251.7</v>
      </c>
      <c r="J14" s="37">
        <v>353.6</v>
      </c>
      <c r="K14" s="37">
        <v>156.69999999999999</v>
      </c>
      <c r="L14" s="37">
        <v>58.9</v>
      </c>
      <c r="M14" s="39">
        <v>16.600000000000001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7">
        <v>212.3</v>
      </c>
      <c r="C15" s="37">
        <v>9.5</v>
      </c>
      <c r="D15" s="37">
        <v>0.2</v>
      </c>
      <c r="E15" s="37">
        <v>2.6</v>
      </c>
      <c r="F15" s="37">
        <v>280.10000000000002</v>
      </c>
      <c r="G15" s="38">
        <v>111</v>
      </c>
      <c r="H15" s="37">
        <v>301.7</v>
      </c>
      <c r="I15" s="37">
        <v>436.3</v>
      </c>
      <c r="J15" s="37">
        <v>290.89999999999998</v>
      </c>
      <c r="K15" s="37">
        <v>100.2</v>
      </c>
      <c r="L15" s="37">
        <v>25.6</v>
      </c>
      <c r="M15" s="39">
        <v>13.2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7">
        <v>0.5</v>
      </c>
      <c r="C16" s="37">
        <v>12.9</v>
      </c>
      <c r="D16" s="37">
        <v>0.1</v>
      </c>
      <c r="E16" s="37">
        <v>82.6</v>
      </c>
      <c r="F16" s="37">
        <v>139.4</v>
      </c>
      <c r="G16" s="38">
        <v>160.30000000000001</v>
      </c>
      <c r="H16" s="37">
        <v>296.8</v>
      </c>
      <c r="I16" s="37">
        <v>389.7</v>
      </c>
      <c r="J16" s="37">
        <v>266.8</v>
      </c>
      <c r="K16" s="37">
        <v>239.9</v>
      </c>
      <c r="L16" s="37">
        <v>60</v>
      </c>
      <c r="M16" s="39">
        <v>39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7" t="s">
        <v>91</v>
      </c>
      <c r="C17" s="37">
        <v>0.6</v>
      </c>
      <c r="D17" s="37" t="s">
        <v>91</v>
      </c>
      <c r="E17" s="37">
        <v>58.2</v>
      </c>
      <c r="F17" s="37">
        <v>0.3</v>
      </c>
      <c r="G17" s="38">
        <v>499.8</v>
      </c>
      <c r="H17" s="37">
        <v>289.5</v>
      </c>
      <c r="I17" s="37">
        <v>327.8</v>
      </c>
      <c r="J17" s="37">
        <v>178.3</v>
      </c>
      <c r="K17" s="37">
        <v>140.69999999999999</v>
      </c>
      <c r="L17" s="37">
        <v>79.900000000000006</v>
      </c>
      <c r="M17" s="39">
        <v>16.399999999999999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7">
        <v>128.4</v>
      </c>
      <c r="C18" s="37" t="s">
        <v>92</v>
      </c>
      <c r="D18" s="37">
        <v>0.1</v>
      </c>
      <c r="E18" s="37">
        <v>4.4000000000000004</v>
      </c>
      <c r="F18" s="37">
        <v>13.6</v>
      </c>
      <c r="G18" s="38">
        <v>161.9</v>
      </c>
      <c r="H18" s="37">
        <v>302.5</v>
      </c>
      <c r="I18" s="37">
        <v>322.89999999999998</v>
      </c>
      <c r="J18" s="37">
        <v>496</v>
      </c>
      <c r="K18" s="37">
        <v>259.2</v>
      </c>
      <c r="L18" s="37">
        <v>145.30000000000001</v>
      </c>
      <c r="M18" s="39">
        <v>27.6</v>
      </c>
      <c r="N18" s="12"/>
      <c r="O18" s="10">
        <f>O5</f>
        <v>76692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38.610344827586204</v>
      </c>
      <c r="T18" s="15">
        <f t="shared" si="1"/>
        <v>17.310344827586206</v>
      </c>
      <c r="U18" s="15">
        <f t="shared" si="1"/>
        <v>19.500769230769226</v>
      </c>
      <c r="V18" s="15">
        <f t="shared" si="1"/>
        <v>26.262962962962959</v>
      </c>
      <c r="W18" s="15">
        <f t="shared" si="1"/>
        <v>63.207142857142863</v>
      </c>
      <c r="X18" s="15">
        <f t="shared" si="1"/>
        <v>245.02413793103452</v>
      </c>
      <c r="Y18" s="15">
        <f t="shared" si="1"/>
        <v>326.56896551724145</v>
      </c>
      <c r="Z18" s="15">
        <f t="shared" si="1"/>
        <v>356.62758620689652</v>
      </c>
      <c r="AA18" s="15">
        <f t="shared" si="1"/>
        <v>356.05862068965519</v>
      </c>
      <c r="AB18" s="15">
        <f t="shared" si="1"/>
        <v>170.30344827586208</v>
      </c>
      <c r="AC18" s="15">
        <f t="shared" si="1"/>
        <v>75.899999999999991</v>
      </c>
      <c r="AD18" s="15">
        <f t="shared" si="1"/>
        <v>28.793103448275858</v>
      </c>
      <c r="AE18" s="15">
        <f>SUM(S18:AD18)</f>
        <v>1724.1674267750132</v>
      </c>
    </row>
    <row r="19" spans="1:31" ht="16.3" thickBot="1" x14ac:dyDescent="0.5">
      <c r="A19" s="1">
        <f t="shared" si="0"/>
        <v>2004</v>
      </c>
      <c r="B19" s="37">
        <v>26.3</v>
      </c>
      <c r="C19" s="37">
        <v>6.2</v>
      </c>
      <c r="D19" s="37">
        <v>21.7</v>
      </c>
      <c r="E19" s="37">
        <v>22</v>
      </c>
      <c r="F19" s="37">
        <v>87.9</v>
      </c>
      <c r="G19" s="38">
        <v>277.5</v>
      </c>
      <c r="H19" s="37">
        <v>311.2</v>
      </c>
      <c r="I19" s="37">
        <v>149.30000000000001</v>
      </c>
      <c r="J19" s="37">
        <v>214.4</v>
      </c>
      <c r="K19" s="37">
        <v>276.3</v>
      </c>
      <c r="L19" s="37">
        <v>0.8</v>
      </c>
      <c r="M19" s="39">
        <v>2.1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29</v>
      </c>
      <c r="T19" s="11">
        <f t="shared" si="2"/>
        <v>29</v>
      </c>
      <c r="U19" s="11">
        <f t="shared" si="2"/>
        <v>26</v>
      </c>
      <c r="V19" s="11">
        <f t="shared" si="2"/>
        <v>27</v>
      </c>
      <c r="W19" s="11">
        <f t="shared" si="2"/>
        <v>28</v>
      </c>
      <c r="X19" s="11">
        <f t="shared" si="2"/>
        <v>29</v>
      </c>
      <c r="Y19" s="11">
        <f t="shared" si="2"/>
        <v>29</v>
      </c>
      <c r="Z19" s="11">
        <f t="shared" si="2"/>
        <v>29</v>
      </c>
      <c r="AA19" s="11">
        <f t="shared" si="2"/>
        <v>29</v>
      </c>
      <c r="AB19" s="11">
        <f t="shared" si="2"/>
        <v>29</v>
      </c>
      <c r="AC19" s="11">
        <f t="shared" si="2"/>
        <v>29</v>
      </c>
      <c r="AD19" s="11">
        <f t="shared" si="2"/>
        <v>29</v>
      </c>
      <c r="AE19" s="11">
        <f>AVERAGE(S19:AD19)</f>
        <v>28.5</v>
      </c>
    </row>
    <row r="20" spans="1:31" ht="16.3" thickBot="1" x14ac:dyDescent="0.5">
      <c r="A20" s="1">
        <f t="shared" si="0"/>
        <v>2005</v>
      </c>
      <c r="B20" s="37">
        <v>23.4</v>
      </c>
      <c r="C20" s="37">
        <v>2.8</v>
      </c>
      <c r="D20" s="37">
        <v>10.1</v>
      </c>
      <c r="E20" s="37">
        <v>3.9</v>
      </c>
      <c r="F20" s="37">
        <v>28.6</v>
      </c>
      <c r="G20" s="38">
        <v>375.9</v>
      </c>
      <c r="H20" s="37">
        <v>268.3</v>
      </c>
      <c r="I20" s="37">
        <v>541.29999999999995</v>
      </c>
      <c r="J20" s="37">
        <v>482</v>
      </c>
      <c r="K20" s="37">
        <v>793.1</v>
      </c>
      <c r="L20" s="37">
        <v>59.7</v>
      </c>
      <c r="M20" s="39">
        <v>10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7">
        <v>27.6</v>
      </c>
      <c r="C21" s="37">
        <v>22.6</v>
      </c>
      <c r="D21" s="37">
        <v>0.5</v>
      </c>
      <c r="E21" s="37">
        <v>29</v>
      </c>
      <c r="F21" s="37">
        <v>28.9</v>
      </c>
      <c r="G21" s="38">
        <v>211.3</v>
      </c>
      <c r="H21" s="37">
        <v>669.3</v>
      </c>
      <c r="I21" s="37">
        <v>480</v>
      </c>
      <c r="J21" s="37">
        <v>475.7</v>
      </c>
      <c r="K21" s="37">
        <v>74.599999999999994</v>
      </c>
      <c r="L21" s="37">
        <v>107.4</v>
      </c>
      <c r="M21" s="39">
        <v>29.2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7">
        <v>13.5</v>
      </c>
      <c r="C22" s="37">
        <v>49.4</v>
      </c>
      <c r="D22" s="37">
        <v>0.4</v>
      </c>
      <c r="E22" s="37">
        <v>5.0999999999999996</v>
      </c>
      <c r="F22" s="37">
        <v>67.400000000000006</v>
      </c>
      <c r="G22" s="38">
        <v>264.8</v>
      </c>
      <c r="H22" s="37">
        <v>75.599999999999994</v>
      </c>
      <c r="I22" s="37">
        <v>321.8</v>
      </c>
      <c r="J22" s="37">
        <v>358.6</v>
      </c>
      <c r="K22" s="37">
        <v>149.5</v>
      </c>
      <c r="L22" s="37">
        <v>88.5</v>
      </c>
      <c r="M22" s="39">
        <v>55.1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7">
        <v>16.899999999999999</v>
      </c>
      <c r="C23" s="37">
        <v>1.4</v>
      </c>
      <c r="D23" s="37">
        <v>64.3</v>
      </c>
      <c r="E23" s="37">
        <v>23.5</v>
      </c>
      <c r="F23" s="37">
        <v>20.6</v>
      </c>
      <c r="G23" s="38">
        <v>382.5</v>
      </c>
      <c r="H23" s="37">
        <v>338.6</v>
      </c>
      <c r="I23" s="37">
        <v>132.80000000000001</v>
      </c>
      <c r="J23" s="37">
        <v>343</v>
      </c>
      <c r="K23" s="37">
        <v>205.1</v>
      </c>
      <c r="L23" s="37">
        <v>39.1</v>
      </c>
      <c r="M23" s="39">
        <v>4.5999999999999996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7">
        <v>38.4</v>
      </c>
      <c r="C24" s="37">
        <v>90.1</v>
      </c>
      <c r="D24" s="37" t="s">
        <v>91</v>
      </c>
      <c r="E24" s="37">
        <v>4.4000000000000004</v>
      </c>
      <c r="F24" s="37">
        <v>47.1</v>
      </c>
      <c r="G24" s="38">
        <v>213.4</v>
      </c>
      <c r="H24" s="37">
        <v>319.8</v>
      </c>
      <c r="I24" s="37">
        <v>430.9</v>
      </c>
      <c r="J24" s="37">
        <v>512.6</v>
      </c>
      <c r="K24" s="37">
        <v>130.30000000000001</v>
      </c>
      <c r="L24" s="37">
        <v>3.1</v>
      </c>
      <c r="M24" s="39">
        <v>9.6999999999999993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7">
        <v>6.1</v>
      </c>
      <c r="C25" s="37">
        <v>25.3</v>
      </c>
      <c r="D25" s="37">
        <v>1.9</v>
      </c>
      <c r="E25" s="37">
        <v>61</v>
      </c>
      <c r="F25" s="37">
        <v>4.7</v>
      </c>
      <c r="G25" s="38">
        <v>112.2</v>
      </c>
      <c r="H25" s="37">
        <v>433.5</v>
      </c>
      <c r="I25" s="37">
        <v>559.20000000000005</v>
      </c>
      <c r="J25" s="37">
        <v>701.8</v>
      </c>
      <c r="K25" s="37">
        <v>20.9</v>
      </c>
      <c r="L25" s="37">
        <v>13.5</v>
      </c>
      <c r="M25" s="39">
        <v>2.9</v>
      </c>
      <c r="N25" s="12"/>
      <c r="O25" s="10">
        <f>O5</f>
        <v>76692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5.16</v>
      </c>
      <c r="T25" s="15">
        <f t="shared" si="3"/>
        <v>3.375</v>
      </c>
      <c r="U25" s="15">
        <f t="shared" si="3"/>
        <v>2.7826086956521738</v>
      </c>
      <c r="V25" s="15">
        <f t="shared" si="3"/>
        <v>3.0869565217391304</v>
      </c>
      <c r="W25" s="15">
        <f t="shared" si="3"/>
        <v>5.4782608695652177</v>
      </c>
      <c r="X25" s="15">
        <f t="shared" si="3"/>
        <v>13.521739130434783</v>
      </c>
      <c r="Y25" s="15">
        <f t="shared" si="3"/>
        <v>17.40909090909091</v>
      </c>
      <c r="Z25" s="15">
        <f t="shared" si="3"/>
        <v>19.181818181818183</v>
      </c>
      <c r="AA25" s="15">
        <f t="shared" si="3"/>
        <v>17.90909090909091</v>
      </c>
      <c r="AB25" s="15">
        <f t="shared" si="3"/>
        <v>12</v>
      </c>
      <c r="AC25" s="15">
        <f t="shared" si="3"/>
        <v>7.2727272727272725</v>
      </c>
      <c r="AD25" s="15">
        <f t="shared" si="3"/>
        <v>5.3181818181818183</v>
      </c>
      <c r="AE25" s="15">
        <f>SUM(S25:AD25)</f>
        <v>112.49547430830039</v>
      </c>
    </row>
    <row r="26" spans="1:31" ht="16.3" thickBot="1" x14ac:dyDescent="0.5">
      <c r="A26" s="1">
        <f t="shared" si="0"/>
        <v>2011</v>
      </c>
      <c r="B26" s="37">
        <v>33.9</v>
      </c>
      <c r="C26" s="37">
        <v>0</v>
      </c>
      <c r="D26" s="37">
        <v>1.6</v>
      </c>
      <c r="E26" s="37">
        <v>0</v>
      </c>
      <c r="F26" s="37">
        <v>4.7</v>
      </c>
      <c r="G26" s="38">
        <v>112.9</v>
      </c>
      <c r="H26" s="37">
        <v>317.3</v>
      </c>
      <c r="I26" s="37">
        <v>369.5</v>
      </c>
      <c r="J26" s="37">
        <v>96.799999999999983</v>
      </c>
      <c r="K26" s="37">
        <v>12.299999999999999</v>
      </c>
      <c r="L26" s="37">
        <v>139</v>
      </c>
      <c r="M26" s="39">
        <v>43.800000000000004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25</v>
      </c>
      <c r="T26" s="11">
        <f t="shared" si="4"/>
        <v>24</v>
      </c>
      <c r="U26" s="11">
        <f t="shared" si="4"/>
        <v>23</v>
      </c>
      <c r="V26" s="11">
        <f t="shared" si="4"/>
        <v>23</v>
      </c>
      <c r="W26" s="11">
        <f t="shared" si="4"/>
        <v>23</v>
      </c>
      <c r="X26" s="11">
        <f t="shared" si="4"/>
        <v>23</v>
      </c>
      <c r="Y26" s="11">
        <f t="shared" si="4"/>
        <v>22</v>
      </c>
      <c r="Z26" s="11">
        <f t="shared" si="4"/>
        <v>22</v>
      </c>
      <c r="AA26" s="11">
        <f t="shared" si="4"/>
        <v>22</v>
      </c>
      <c r="AB26" s="11">
        <f t="shared" si="4"/>
        <v>22</v>
      </c>
      <c r="AC26" s="11">
        <f t="shared" si="4"/>
        <v>22</v>
      </c>
      <c r="AD26" s="11">
        <f t="shared" si="4"/>
        <v>22</v>
      </c>
      <c r="AE26" s="11">
        <f>AVERAGE(S26:AD26)</f>
        <v>22.75</v>
      </c>
    </row>
    <row r="27" spans="1:31" ht="16.3" thickBot="1" x14ac:dyDescent="0.5">
      <c r="A27" s="1">
        <f t="shared" si="0"/>
        <v>2012</v>
      </c>
      <c r="B27" s="37">
        <v>103.5</v>
      </c>
      <c r="C27" s="37">
        <v>4.5</v>
      </c>
      <c r="D27" s="37">
        <v>1.4</v>
      </c>
      <c r="E27" s="37">
        <v>33.5</v>
      </c>
      <c r="F27" s="37">
        <v>57.400000000000006</v>
      </c>
      <c r="G27" s="38">
        <v>195.79999999999998</v>
      </c>
      <c r="H27" s="37">
        <v>479.79999999999995</v>
      </c>
      <c r="I27" s="37">
        <v>474.3</v>
      </c>
      <c r="J27" s="37">
        <v>528.79999999999984</v>
      </c>
      <c r="K27" s="37">
        <v>203.50000000000003</v>
      </c>
      <c r="L27" s="37">
        <v>89.4</v>
      </c>
      <c r="M27" s="39">
        <v>1.4000000000000001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7">
        <v>17.399999999999999</v>
      </c>
      <c r="C28" s="37">
        <v>32.5</v>
      </c>
      <c r="D28" s="37">
        <v>15.5</v>
      </c>
      <c r="E28" s="37">
        <v>5.7</v>
      </c>
      <c r="F28" s="37">
        <v>28.099999999999998</v>
      </c>
      <c r="G28" s="38">
        <v>408.2</v>
      </c>
      <c r="H28" s="37">
        <v>196</v>
      </c>
      <c r="I28" s="37">
        <v>476.90000000000003</v>
      </c>
      <c r="J28" s="37">
        <v>515.70000000000005</v>
      </c>
      <c r="K28" s="37">
        <v>234.40000000000003</v>
      </c>
      <c r="L28" s="37">
        <v>78.3</v>
      </c>
      <c r="M28" s="39">
        <v>1.4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7">
        <v>3.0999999999999996</v>
      </c>
      <c r="C29" s="37">
        <v>0</v>
      </c>
      <c r="D29" s="37">
        <v>1.4000000000000001</v>
      </c>
      <c r="E29" s="37">
        <v>2.8</v>
      </c>
      <c r="F29" s="37">
        <v>58.2</v>
      </c>
      <c r="G29" s="38">
        <v>470.79999999999995</v>
      </c>
      <c r="H29" s="37">
        <v>227.69999999999996</v>
      </c>
      <c r="I29" s="37">
        <v>141</v>
      </c>
      <c r="J29" s="37">
        <v>575.29999999999995</v>
      </c>
      <c r="K29" s="37">
        <v>149.69999999999999</v>
      </c>
      <c r="L29" s="37">
        <v>90.100000000000009</v>
      </c>
      <c r="M29" s="39">
        <v>39.900000000000006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7">
        <v>24</v>
      </c>
      <c r="C30" s="37">
        <v>0</v>
      </c>
      <c r="D30" s="37">
        <v>81.820000000000007</v>
      </c>
      <c r="E30" s="37">
        <v>26.8</v>
      </c>
      <c r="F30" s="37">
        <v>54.300000000000004</v>
      </c>
      <c r="G30" s="38">
        <v>202.59999999999997</v>
      </c>
      <c r="H30" s="37">
        <v>168.2</v>
      </c>
      <c r="I30" s="37">
        <v>308.2</v>
      </c>
      <c r="J30" s="37">
        <v>105.69999999999999</v>
      </c>
      <c r="K30" s="37">
        <v>155.59999999999997</v>
      </c>
      <c r="L30" s="37">
        <v>150.19999999999999</v>
      </c>
      <c r="M30" s="39">
        <v>0.3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7">
        <v>19.899999999999999</v>
      </c>
      <c r="C31" s="37">
        <v>14.9</v>
      </c>
      <c r="D31" s="37">
        <v>13.3</v>
      </c>
      <c r="E31" s="37">
        <v>0.2</v>
      </c>
      <c r="F31" s="37">
        <v>6.3</v>
      </c>
      <c r="G31" s="38">
        <v>85.9</v>
      </c>
      <c r="H31" s="37">
        <v>146.69999999999999</v>
      </c>
      <c r="I31" s="37">
        <v>330.50000000000006</v>
      </c>
      <c r="J31" s="37">
        <v>346.30000000000007</v>
      </c>
      <c r="K31" s="37">
        <v>151.69999999999999</v>
      </c>
      <c r="L31" s="37">
        <v>88.100000000000023</v>
      </c>
      <c r="M31" s="39">
        <v>38.799999999999997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7">
        <v>0.3</v>
      </c>
      <c r="C32" s="37">
        <v>33.4</v>
      </c>
      <c r="D32" s="37">
        <v>74.2</v>
      </c>
      <c r="E32" s="37">
        <v>29.5</v>
      </c>
      <c r="F32" s="37">
        <v>150.20000000000002</v>
      </c>
      <c r="G32" s="38">
        <v>230.6</v>
      </c>
      <c r="H32" s="37">
        <v>517.6</v>
      </c>
      <c r="I32" s="37">
        <v>92.899999999999991</v>
      </c>
      <c r="J32" s="37">
        <v>314.5</v>
      </c>
      <c r="K32" s="37">
        <v>233.9</v>
      </c>
      <c r="L32" s="37">
        <v>83.699999999999989</v>
      </c>
      <c r="M32" s="39">
        <v>48.3</v>
      </c>
      <c r="O32" s="10">
        <f>O5</f>
        <v>76692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25.719741935483874</v>
      </c>
      <c r="T32" s="15">
        <f t="shared" si="5"/>
        <v>26.60111658456486</v>
      </c>
      <c r="U32" s="15">
        <f t="shared" si="5"/>
        <v>28.374304783092324</v>
      </c>
      <c r="V32" s="15">
        <f t="shared" si="5"/>
        <v>30.567607540475812</v>
      </c>
      <c r="W32" s="15">
        <f t="shared" si="5"/>
        <v>32.053281423804222</v>
      </c>
      <c r="X32" s="15">
        <f t="shared" si="5"/>
        <v>32.21143479984147</v>
      </c>
      <c r="Y32" s="15">
        <f t="shared" si="5"/>
        <v>31.871357063403778</v>
      </c>
      <c r="Z32" s="15">
        <f t="shared" si="5"/>
        <v>32.081090100111233</v>
      </c>
      <c r="AA32" s="15">
        <f t="shared" si="5"/>
        <v>31.697816091954028</v>
      </c>
      <c r="AB32" s="15">
        <f t="shared" si="5"/>
        <v>30.684760845383753</v>
      </c>
      <c r="AC32" s="15">
        <f t="shared" si="5"/>
        <v>28.52586206896552</v>
      </c>
      <c r="AD32" s="15">
        <f t="shared" si="5"/>
        <v>26.596126723601031</v>
      </c>
      <c r="AE32" s="15">
        <f>AVERAGE(S32:AD32)</f>
        <v>29.748708330056825</v>
      </c>
    </row>
    <row r="33" spans="1:31" ht="16.3" thickBot="1" x14ac:dyDescent="0.5">
      <c r="A33" s="1">
        <f t="shared" si="0"/>
        <v>2018</v>
      </c>
      <c r="B33" s="37">
        <v>26.3</v>
      </c>
      <c r="C33" s="37">
        <v>46.2</v>
      </c>
      <c r="D33" s="37">
        <v>0.4</v>
      </c>
      <c r="E33" s="37">
        <v>51</v>
      </c>
      <c r="F33" s="37">
        <v>72.499999999999986</v>
      </c>
      <c r="G33" s="38">
        <v>338.59999999999997</v>
      </c>
      <c r="H33" s="37">
        <v>285.90000000000009</v>
      </c>
      <c r="I33" s="37">
        <v>410.4</v>
      </c>
      <c r="J33" s="37">
        <v>218.99999999999997</v>
      </c>
      <c r="K33" s="37">
        <v>171.4</v>
      </c>
      <c r="L33" s="37">
        <v>6.5</v>
      </c>
      <c r="M33" s="39">
        <v>26.9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29</v>
      </c>
      <c r="V33" s="11">
        <f t="shared" si="6"/>
        <v>29</v>
      </c>
      <c r="W33" s="11">
        <f t="shared" si="6"/>
        <v>29</v>
      </c>
      <c r="X33" s="11">
        <f t="shared" si="6"/>
        <v>29</v>
      </c>
      <c r="Y33" s="11">
        <f t="shared" si="6"/>
        <v>29</v>
      </c>
      <c r="Z33" s="11">
        <f t="shared" si="6"/>
        <v>29</v>
      </c>
      <c r="AA33" s="11">
        <f t="shared" si="6"/>
        <v>29</v>
      </c>
      <c r="AB33" s="11">
        <f t="shared" si="6"/>
        <v>29</v>
      </c>
      <c r="AC33" s="11">
        <f t="shared" si="6"/>
        <v>29</v>
      </c>
      <c r="AD33" s="11">
        <f t="shared" si="6"/>
        <v>29</v>
      </c>
      <c r="AE33" s="11">
        <f>AVERAGE(S33:AD33)</f>
        <v>29.166666666666668</v>
      </c>
    </row>
    <row r="34" spans="1:31" ht="16.3" thickBot="1" x14ac:dyDescent="0.5">
      <c r="A34" s="1">
        <f t="shared" si="0"/>
        <v>2019</v>
      </c>
      <c r="B34" s="37">
        <v>28.200000000000003</v>
      </c>
      <c r="C34" s="37">
        <v>2.7</v>
      </c>
      <c r="D34" s="37">
        <v>0</v>
      </c>
      <c r="E34" s="37">
        <v>2.8</v>
      </c>
      <c r="F34" s="37">
        <v>9.6999999999999993</v>
      </c>
      <c r="G34" s="38">
        <v>175</v>
      </c>
      <c r="H34" s="37">
        <v>187</v>
      </c>
      <c r="I34" s="37">
        <v>73</v>
      </c>
      <c r="J34" s="37">
        <v>237.3</v>
      </c>
      <c r="K34" s="37">
        <v>103</v>
      </c>
      <c r="L34" s="37">
        <v>120</v>
      </c>
      <c r="M34" s="39">
        <v>38.9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7">
        <v>93.5</v>
      </c>
      <c r="C35" s="37">
        <v>14.3</v>
      </c>
      <c r="D35" s="37"/>
      <c r="E35" s="37"/>
      <c r="F35" s="37"/>
      <c r="G35" s="38"/>
      <c r="H35" s="37"/>
      <c r="I35" s="37"/>
      <c r="J35" s="37"/>
      <c r="K35" s="37"/>
      <c r="L35" s="37"/>
      <c r="M35" s="40"/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52" t="s">
        <v>53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7">
        <v>6</v>
      </c>
      <c r="C38" s="37">
        <v>2</v>
      </c>
      <c r="D38" s="37">
        <v>1</v>
      </c>
      <c r="E38" s="37">
        <v>1</v>
      </c>
      <c r="F38" s="37">
        <v>5</v>
      </c>
      <c r="G38" s="38">
        <v>20</v>
      </c>
      <c r="H38" s="37">
        <v>21</v>
      </c>
      <c r="I38" s="37">
        <v>17</v>
      </c>
      <c r="J38" s="37">
        <v>21</v>
      </c>
      <c r="K38" s="37">
        <v>11</v>
      </c>
      <c r="L38" s="37">
        <v>9</v>
      </c>
      <c r="M38" s="39">
        <v>10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7">
        <v>6</v>
      </c>
      <c r="C39" s="37">
        <v>3</v>
      </c>
      <c r="D39" s="37">
        <v>6</v>
      </c>
      <c r="E39" s="37">
        <v>6</v>
      </c>
      <c r="F39" s="37">
        <v>13</v>
      </c>
      <c r="G39" s="38">
        <v>12</v>
      </c>
      <c r="H39" s="37">
        <v>25</v>
      </c>
      <c r="I39" s="37">
        <v>24</v>
      </c>
      <c r="J39" s="37">
        <v>19</v>
      </c>
      <c r="K39" s="37">
        <v>10</v>
      </c>
      <c r="L39" s="37">
        <v>4</v>
      </c>
      <c r="M39" s="39">
        <v>5</v>
      </c>
      <c r="O39" s="10">
        <f>O5</f>
        <v>76692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18.525268817204303</v>
      </c>
      <c r="T39" s="15">
        <f t="shared" si="7"/>
        <v>19.210656814449916</v>
      </c>
      <c r="U39" s="15">
        <f t="shared" si="7"/>
        <v>20.904449388209127</v>
      </c>
      <c r="V39" s="15">
        <f t="shared" si="7"/>
        <v>23.028045977011491</v>
      </c>
      <c r="W39" s="15">
        <f t="shared" si="7"/>
        <v>24.858954393770855</v>
      </c>
      <c r="X39" s="15">
        <f t="shared" si="7"/>
        <v>24.910804597701155</v>
      </c>
      <c r="Y39" s="15">
        <f t="shared" si="7"/>
        <v>24.187652947719688</v>
      </c>
      <c r="Z39" s="15">
        <f t="shared" si="7"/>
        <v>24.279199110122356</v>
      </c>
      <c r="AA39" s="15">
        <f t="shared" si="7"/>
        <v>24.061839080459769</v>
      </c>
      <c r="AB39" s="15">
        <f t="shared" si="7"/>
        <v>23.094104560622917</v>
      </c>
      <c r="AC39" s="15">
        <f t="shared" si="7"/>
        <v>20.987438248117328</v>
      </c>
      <c r="AD39" s="15">
        <f t="shared" si="7"/>
        <v>19.385392176095817</v>
      </c>
      <c r="AE39" s="15">
        <f>AVERAGE(S39:AD39)</f>
        <v>22.286150509290394</v>
      </c>
    </row>
    <row r="40" spans="1:31" ht="16.3" thickBot="1" x14ac:dyDescent="0.5">
      <c r="A40" s="1">
        <f t="shared" ref="A40:A67" si="8">A39+1</f>
        <v>1993</v>
      </c>
      <c r="B40" s="37">
        <v>4</v>
      </c>
      <c r="C40" s="37">
        <v>2</v>
      </c>
      <c r="D40" s="37">
        <v>0</v>
      </c>
      <c r="E40" s="37">
        <v>3</v>
      </c>
      <c r="F40" s="37">
        <v>4</v>
      </c>
      <c r="G40" s="38">
        <v>18</v>
      </c>
      <c r="H40" s="37">
        <v>19</v>
      </c>
      <c r="I40" s="37">
        <v>21</v>
      </c>
      <c r="J40" s="37">
        <v>24</v>
      </c>
      <c r="K40" s="37">
        <v>11</v>
      </c>
      <c r="L40" s="37">
        <v>3</v>
      </c>
      <c r="M40" s="39">
        <v>6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29</v>
      </c>
      <c r="V40" s="11">
        <f t="shared" si="9"/>
        <v>29</v>
      </c>
      <c r="W40" s="11">
        <f t="shared" si="9"/>
        <v>29</v>
      </c>
      <c r="X40" s="11">
        <f t="shared" si="9"/>
        <v>29</v>
      </c>
      <c r="Y40" s="11">
        <f t="shared" si="9"/>
        <v>29</v>
      </c>
      <c r="Z40" s="11">
        <f t="shared" si="9"/>
        <v>29</v>
      </c>
      <c r="AA40" s="11">
        <f t="shared" si="9"/>
        <v>29</v>
      </c>
      <c r="AB40" s="11">
        <f t="shared" si="9"/>
        <v>29</v>
      </c>
      <c r="AC40" s="11">
        <f t="shared" si="9"/>
        <v>29</v>
      </c>
      <c r="AD40" s="11">
        <f t="shared" si="9"/>
        <v>29</v>
      </c>
      <c r="AE40" s="11">
        <f>AVERAGE(S40:AD40)</f>
        <v>29.166666666666668</v>
      </c>
    </row>
    <row r="41" spans="1:31" ht="16.3" thickBot="1" x14ac:dyDescent="0.5">
      <c r="A41" s="1">
        <f t="shared" si="8"/>
        <v>1994</v>
      </c>
      <c r="B41" s="37">
        <v>6</v>
      </c>
      <c r="C41" s="37">
        <v>4</v>
      </c>
      <c r="D41" s="37">
        <v>3</v>
      </c>
      <c r="E41" s="37">
        <v>3</v>
      </c>
      <c r="F41" s="37">
        <v>7</v>
      </c>
      <c r="G41" s="38">
        <v>17</v>
      </c>
      <c r="H41" s="37">
        <v>16</v>
      </c>
      <c r="I41" s="37">
        <v>23</v>
      </c>
      <c r="J41" s="37">
        <v>20</v>
      </c>
      <c r="K41" s="37">
        <v>13</v>
      </c>
      <c r="L41" s="37">
        <v>8</v>
      </c>
      <c r="M41" s="39">
        <v>6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7">
        <v>5</v>
      </c>
      <c r="C42" s="37">
        <v>4</v>
      </c>
      <c r="D42" s="37">
        <v>4</v>
      </c>
      <c r="E42" s="37">
        <v>4</v>
      </c>
      <c r="F42" s="37">
        <v>4</v>
      </c>
      <c r="G42" s="38">
        <v>11</v>
      </c>
      <c r="H42" s="37">
        <v>20</v>
      </c>
      <c r="I42" s="37">
        <v>22</v>
      </c>
      <c r="J42" s="37">
        <v>17</v>
      </c>
      <c r="K42" s="37">
        <v>9</v>
      </c>
      <c r="L42" s="37">
        <v>10</v>
      </c>
      <c r="M42" s="39">
        <v>9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7">
        <v>1</v>
      </c>
      <c r="C43" s="37">
        <v>4</v>
      </c>
      <c r="D43" s="37">
        <v>5</v>
      </c>
      <c r="E43" s="37">
        <v>0</v>
      </c>
      <c r="F43" s="37">
        <v>3</v>
      </c>
      <c r="G43" s="38">
        <v>18</v>
      </c>
      <c r="H43" s="37">
        <v>16</v>
      </c>
      <c r="I43" s="37">
        <v>23</v>
      </c>
      <c r="J43" s="37">
        <v>15</v>
      </c>
      <c r="K43" s="37">
        <v>8</v>
      </c>
      <c r="L43" s="37">
        <v>13</v>
      </c>
      <c r="M43" s="39">
        <v>5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7">
        <v>4</v>
      </c>
      <c r="C44" s="37">
        <v>1</v>
      </c>
      <c r="D44" s="37">
        <v>4</v>
      </c>
      <c r="E44" s="37">
        <v>7</v>
      </c>
      <c r="F44" s="37">
        <v>7</v>
      </c>
      <c r="G44" s="38">
        <v>10</v>
      </c>
      <c r="H44" s="37">
        <v>20</v>
      </c>
      <c r="I44" s="37">
        <v>19</v>
      </c>
      <c r="J44" s="37">
        <v>15</v>
      </c>
      <c r="K44" s="37">
        <v>14</v>
      </c>
      <c r="L44" s="37">
        <v>6</v>
      </c>
      <c r="M44" s="39">
        <v>4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7">
        <v>7</v>
      </c>
      <c r="C45" s="37">
        <v>5</v>
      </c>
      <c r="D45" s="37">
        <v>9</v>
      </c>
      <c r="E45" s="37">
        <v>2</v>
      </c>
      <c r="F45" s="37">
        <v>0</v>
      </c>
      <c r="G45" s="38">
        <v>5</v>
      </c>
      <c r="H45" s="37">
        <v>20</v>
      </c>
      <c r="I45" s="37">
        <v>15</v>
      </c>
      <c r="J45" s="37">
        <v>14</v>
      </c>
      <c r="K45" s="37">
        <v>18</v>
      </c>
      <c r="L45" s="37">
        <v>11</v>
      </c>
      <c r="M45" s="39">
        <v>7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7">
        <v>1</v>
      </c>
      <c r="C46" s="37">
        <v>4</v>
      </c>
      <c r="D46" s="37">
        <v>3</v>
      </c>
      <c r="E46" s="37">
        <v>0</v>
      </c>
      <c r="F46" s="37">
        <v>2</v>
      </c>
      <c r="G46" s="38">
        <v>12</v>
      </c>
      <c r="H46" s="37">
        <v>16</v>
      </c>
      <c r="I46" s="37">
        <v>14</v>
      </c>
      <c r="J46" s="37">
        <v>17</v>
      </c>
      <c r="K46" s="37">
        <v>9</v>
      </c>
      <c r="L46" s="37">
        <v>7</v>
      </c>
      <c r="M46" s="39">
        <v>7</v>
      </c>
      <c r="O46" s="10">
        <f>O5</f>
        <v>76692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21.694041160199468</v>
      </c>
      <c r="T46" s="15">
        <f t="shared" si="10"/>
        <v>22.378132661818892</v>
      </c>
      <c r="U46" s="15">
        <f t="shared" si="10"/>
        <v>24.072593715239154</v>
      </c>
      <c r="V46" s="15">
        <f t="shared" si="10"/>
        <v>26.180805092077616</v>
      </c>
      <c r="W46" s="15">
        <f t="shared" si="10"/>
        <v>27.937044401186508</v>
      </c>
      <c r="X46" s="15">
        <f t="shared" si="10"/>
        <v>28.293826628352488</v>
      </c>
      <c r="Y46" s="15">
        <f t="shared" si="10"/>
        <v>27.947932408934584</v>
      </c>
      <c r="Z46" s="15">
        <f t="shared" si="10"/>
        <v>28.040685362963675</v>
      </c>
      <c r="AA46" s="15">
        <f t="shared" si="10"/>
        <v>27.73956896551724</v>
      </c>
      <c r="AB46" s="15">
        <f t="shared" si="10"/>
        <v>26.684619855394889</v>
      </c>
      <c r="AC46" s="15">
        <f t="shared" si="10"/>
        <v>24.457705112949263</v>
      </c>
      <c r="AD46" s="15">
        <f t="shared" si="10"/>
        <v>22.695218894009223</v>
      </c>
      <c r="AE46" s="15">
        <f>AVERAGE(S46:AD46)</f>
        <v>25.676847854886915</v>
      </c>
    </row>
    <row r="47" spans="1:31" ht="16.3" thickBot="1" x14ac:dyDescent="0.5">
      <c r="A47" s="1">
        <f t="shared" si="8"/>
        <v>2000</v>
      </c>
      <c r="B47" s="37">
        <v>7</v>
      </c>
      <c r="C47" s="37">
        <v>3</v>
      </c>
      <c r="D47" s="37">
        <v>1</v>
      </c>
      <c r="E47" s="37">
        <v>4</v>
      </c>
      <c r="F47" s="37">
        <v>12</v>
      </c>
      <c r="G47" s="38">
        <v>18</v>
      </c>
      <c r="H47" s="37">
        <v>15</v>
      </c>
      <c r="I47" s="37">
        <v>25</v>
      </c>
      <c r="J47" s="37">
        <v>16</v>
      </c>
      <c r="K47" s="37">
        <v>10</v>
      </c>
      <c r="L47" s="37">
        <v>8</v>
      </c>
      <c r="M47" s="39">
        <v>5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29</v>
      </c>
      <c r="V47" s="11">
        <f t="shared" si="11"/>
        <v>29</v>
      </c>
      <c r="W47" s="11">
        <f t="shared" si="11"/>
        <v>29</v>
      </c>
      <c r="X47" s="11">
        <f t="shared" si="11"/>
        <v>29</v>
      </c>
      <c r="Y47" s="11">
        <f t="shared" si="11"/>
        <v>29</v>
      </c>
      <c r="Z47" s="11">
        <f t="shared" si="11"/>
        <v>29</v>
      </c>
      <c r="AA47" s="11">
        <f t="shared" si="11"/>
        <v>29</v>
      </c>
      <c r="AB47" s="11">
        <f t="shared" si="11"/>
        <v>29</v>
      </c>
      <c r="AC47" s="11">
        <f t="shared" si="11"/>
        <v>29</v>
      </c>
      <c r="AD47" s="11">
        <f t="shared" si="11"/>
        <v>28</v>
      </c>
      <c r="AE47" s="11">
        <f>AVERAGE(S47:AD47)</f>
        <v>29.083333333333332</v>
      </c>
    </row>
    <row r="48" spans="1:31" ht="16.3" thickBot="1" x14ac:dyDescent="0.5">
      <c r="A48" s="1">
        <f t="shared" si="8"/>
        <v>2001</v>
      </c>
      <c r="B48" s="37">
        <v>2</v>
      </c>
      <c r="C48" s="37">
        <v>4</v>
      </c>
      <c r="D48" s="37">
        <v>1</v>
      </c>
      <c r="E48" s="37">
        <v>5</v>
      </c>
      <c r="F48" s="37">
        <v>9</v>
      </c>
      <c r="G48" s="38">
        <v>9</v>
      </c>
      <c r="H48" s="37">
        <v>19</v>
      </c>
      <c r="I48" s="37">
        <v>23</v>
      </c>
      <c r="J48" s="37">
        <v>16</v>
      </c>
      <c r="K48" s="37">
        <v>12</v>
      </c>
      <c r="L48" s="37">
        <v>10</v>
      </c>
      <c r="M48" s="39">
        <v>8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7">
        <v>0</v>
      </c>
      <c r="C49" s="37">
        <v>2</v>
      </c>
      <c r="D49" s="37">
        <v>0</v>
      </c>
      <c r="E49" s="37">
        <v>1</v>
      </c>
      <c r="F49" s="37">
        <v>1</v>
      </c>
      <c r="G49" s="38">
        <v>18</v>
      </c>
      <c r="H49" s="37">
        <v>17</v>
      </c>
      <c r="I49" s="37">
        <v>16</v>
      </c>
      <c r="J49" s="37">
        <v>14</v>
      </c>
      <c r="K49" s="37">
        <v>18</v>
      </c>
      <c r="L49" s="37">
        <v>7</v>
      </c>
      <c r="M49" s="39">
        <v>5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7">
        <v>8</v>
      </c>
      <c r="C50" s="37">
        <v>0</v>
      </c>
      <c r="D50" s="37">
        <v>1</v>
      </c>
      <c r="E50" s="37">
        <v>3</v>
      </c>
      <c r="F50" s="37">
        <v>3</v>
      </c>
      <c r="G50" s="38">
        <v>14</v>
      </c>
      <c r="H50" s="37">
        <v>18</v>
      </c>
      <c r="I50" s="37">
        <v>20</v>
      </c>
      <c r="J50" s="37">
        <v>21</v>
      </c>
      <c r="K50" s="37">
        <v>15</v>
      </c>
      <c r="L50" s="37">
        <v>10</v>
      </c>
      <c r="M50" s="39">
        <v>4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7">
        <v>9</v>
      </c>
      <c r="C51" s="37">
        <v>4</v>
      </c>
      <c r="D51" s="37">
        <v>3</v>
      </c>
      <c r="E51" s="37">
        <v>6</v>
      </c>
      <c r="F51" s="37">
        <v>8</v>
      </c>
      <c r="G51" s="38">
        <v>16</v>
      </c>
      <c r="H51" s="37">
        <v>11</v>
      </c>
      <c r="I51" s="37">
        <v>17</v>
      </c>
      <c r="J51" s="37">
        <v>16</v>
      </c>
      <c r="K51" s="37">
        <v>9</v>
      </c>
      <c r="L51" s="37">
        <v>1</v>
      </c>
      <c r="M51" s="39">
        <v>1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7">
        <v>5</v>
      </c>
      <c r="C52" s="37">
        <v>2</v>
      </c>
      <c r="D52" s="37">
        <v>3</v>
      </c>
      <c r="E52" s="37">
        <v>1</v>
      </c>
      <c r="F52" s="37">
        <v>9</v>
      </c>
      <c r="G52" s="38">
        <v>12</v>
      </c>
      <c r="H52" s="37">
        <v>17</v>
      </c>
      <c r="I52" s="37">
        <v>22</v>
      </c>
      <c r="J52" s="37">
        <v>19</v>
      </c>
      <c r="K52" s="37">
        <v>17</v>
      </c>
      <c r="L52" s="37">
        <v>8</v>
      </c>
      <c r="M52" s="39">
        <v>3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7">
        <v>7</v>
      </c>
      <c r="C53" s="37">
        <v>1</v>
      </c>
      <c r="D53" s="37">
        <v>2</v>
      </c>
      <c r="E53" s="37">
        <v>3</v>
      </c>
      <c r="F53" s="37">
        <v>7</v>
      </c>
      <c r="G53" s="38">
        <v>11</v>
      </c>
      <c r="H53" s="37">
        <v>25</v>
      </c>
      <c r="I53" s="37">
        <v>21</v>
      </c>
      <c r="J53" s="37">
        <v>20</v>
      </c>
      <c r="K53" s="37">
        <v>9</v>
      </c>
      <c r="L53" s="37">
        <v>9</v>
      </c>
      <c r="M53" s="39">
        <v>8</v>
      </c>
      <c r="O53" s="10">
        <f>O5</f>
        <v>76692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1018.9640872589384</v>
      </c>
      <c r="T53" s="15">
        <f t="shared" si="12"/>
        <v>1017.182411741761</v>
      </c>
      <c r="U53" s="15">
        <f t="shared" si="12"/>
        <v>1015.6758620689656</v>
      </c>
      <c r="V53" s="15">
        <f t="shared" si="12"/>
        <v>1012.9037931034484</v>
      </c>
      <c r="W53" s="15">
        <f t="shared" si="12"/>
        <v>1012.3482758620692</v>
      </c>
      <c r="X53" s="15">
        <f t="shared" si="12"/>
        <v>1012.6344827586206</v>
      </c>
      <c r="Y53" s="15">
        <f t="shared" si="12"/>
        <v>1015.3034482758617</v>
      </c>
      <c r="Z53" s="15">
        <f t="shared" si="12"/>
        <v>1014.506896551724</v>
      </c>
      <c r="AA53" s="15">
        <f t="shared" si="12"/>
        <v>1013.1172413793105</v>
      </c>
      <c r="AB53" s="15">
        <f t="shared" si="12"/>
        <v>1014.4793103448275</v>
      </c>
      <c r="AC53" s="15">
        <f t="shared" si="12"/>
        <v>1017.4000000000001</v>
      </c>
      <c r="AD53" s="15">
        <f t="shared" si="12"/>
        <v>1018.3448275862072</v>
      </c>
      <c r="AE53" s="15">
        <f>AVERAGE(S53:AD53)</f>
        <v>1015.2383864109778</v>
      </c>
    </row>
    <row r="54" spans="1:31" ht="16.3" thickBot="1" x14ac:dyDescent="0.5">
      <c r="A54" s="1">
        <f t="shared" si="8"/>
        <v>2007</v>
      </c>
      <c r="B54" s="37">
        <v>5</v>
      </c>
      <c r="C54" s="37">
        <v>3</v>
      </c>
      <c r="D54" s="37">
        <v>1</v>
      </c>
      <c r="E54" s="37">
        <v>3</v>
      </c>
      <c r="F54" s="37">
        <v>7</v>
      </c>
      <c r="G54" s="38">
        <v>8</v>
      </c>
      <c r="H54" s="37">
        <v>10</v>
      </c>
      <c r="I54" s="37">
        <v>21</v>
      </c>
      <c r="J54" s="37">
        <v>18</v>
      </c>
      <c r="K54" s="37">
        <v>11</v>
      </c>
      <c r="L54" s="37">
        <v>8</v>
      </c>
      <c r="M54" s="39">
        <v>5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29</v>
      </c>
      <c r="V54" s="11">
        <f t="shared" si="13"/>
        <v>29</v>
      </c>
      <c r="W54" s="11">
        <f t="shared" si="13"/>
        <v>29</v>
      </c>
      <c r="X54" s="11">
        <f t="shared" si="13"/>
        <v>29</v>
      </c>
      <c r="Y54" s="11">
        <f t="shared" si="13"/>
        <v>29</v>
      </c>
      <c r="Z54" s="11">
        <f t="shared" si="13"/>
        <v>29</v>
      </c>
      <c r="AA54" s="11">
        <f t="shared" si="13"/>
        <v>29</v>
      </c>
      <c r="AB54" s="11">
        <f t="shared" si="13"/>
        <v>29</v>
      </c>
      <c r="AC54" s="11">
        <f t="shared" si="13"/>
        <v>29</v>
      </c>
      <c r="AD54" s="11">
        <f t="shared" si="13"/>
        <v>29</v>
      </c>
      <c r="AE54" s="11">
        <f>AVERAGE(S54:AD54)</f>
        <v>29.166666666666668</v>
      </c>
    </row>
    <row r="55" spans="1:31" ht="16.3" thickBot="1" x14ac:dyDescent="0.5">
      <c r="A55" s="1">
        <f t="shared" si="8"/>
        <v>2008</v>
      </c>
      <c r="B55" s="37">
        <v>1</v>
      </c>
      <c r="C55" s="37">
        <v>2</v>
      </c>
      <c r="D55" s="37">
        <v>4</v>
      </c>
      <c r="E55" s="37">
        <v>2</v>
      </c>
      <c r="F55" s="37">
        <v>4</v>
      </c>
      <c r="G55" s="38">
        <v>18</v>
      </c>
      <c r="H55" s="37">
        <v>16</v>
      </c>
      <c r="I55" s="37">
        <v>11</v>
      </c>
      <c r="J55" s="37">
        <v>14</v>
      </c>
      <c r="K55" s="37">
        <v>14</v>
      </c>
      <c r="L55" s="37">
        <v>8</v>
      </c>
      <c r="M55" s="39">
        <v>2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7">
        <v>5</v>
      </c>
      <c r="C56" s="37">
        <v>4</v>
      </c>
      <c r="D56" s="37">
        <v>0</v>
      </c>
      <c r="E56" s="37">
        <v>2</v>
      </c>
      <c r="F56" s="37">
        <v>4</v>
      </c>
      <c r="G56" s="38">
        <v>13</v>
      </c>
      <c r="H56" s="37">
        <v>14</v>
      </c>
      <c r="I56" s="37">
        <v>21</v>
      </c>
      <c r="J56" s="37">
        <v>20</v>
      </c>
      <c r="K56" s="37">
        <v>7</v>
      </c>
      <c r="L56" s="37">
        <v>4</v>
      </c>
      <c r="M56" s="39">
        <v>6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7">
        <v>6</v>
      </c>
      <c r="C57" s="37">
        <v>11</v>
      </c>
      <c r="D57" s="37">
        <v>2</v>
      </c>
      <c r="E57" s="37">
        <v>5</v>
      </c>
      <c r="F57" s="37">
        <v>4</v>
      </c>
      <c r="G57" s="38">
        <v>10</v>
      </c>
      <c r="H57" s="37">
        <v>23</v>
      </c>
      <c r="I57" s="37">
        <v>19</v>
      </c>
      <c r="J57" s="37">
        <v>21</v>
      </c>
      <c r="K57" s="37">
        <v>7</v>
      </c>
      <c r="L57" s="37">
        <v>3</v>
      </c>
      <c r="M57" s="39">
        <v>3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7">
        <v>7</v>
      </c>
      <c r="C58" s="37"/>
      <c r="D58" s="37"/>
      <c r="E58" s="37"/>
      <c r="F58" s="37"/>
      <c r="G58" s="38"/>
      <c r="H58" s="37"/>
      <c r="I58" s="37"/>
      <c r="J58" s="37"/>
      <c r="K58" s="37"/>
      <c r="L58" s="37"/>
      <c r="M58" s="39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7"/>
      <c r="C59" s="37"/>
      <c r="D59" s="37"/>
      <c r="E59" s="37"/>
      <c r="F59" s="37"/>
      <c r="G59" s="38"/>
      <c r="H59" s="37"/>
      <c r="I59" s="37"/>
      <c r="J59" s="37"/>
      <c r="K59" s="37"/>
      <c r="L59" s="37"/>
      <c r="M59" s="39"/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7"/>
      <c r="C60" s="37"/>
      <c r="D60" s="37"/>
      <c r="E60" s="37"/>
      <c r="F60" s="37"/>
      <c r="G60" s="38"/>
      <c r="H60" s="37"/>
      <c r="I60" s="37"/>
      <c r="J60" s="37"/>
      <c r="K60" s="37"/>
      <c r="L60" s="37"/>
      <c r="M60" s="39"/>
      <c r="O60" s="10">
        <f>O5</f>
        <v>76692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21.120000000000005</v>
      </c>
      <c r="T60" s="20">
        <f t="shared" si="14"/>
        <v>22.316101425819248</v>
      </c>
      <c r="U60" s="20">
        <f t="shared" si="14"/>
        <v>23.99655172413793</v>
      </c>
      <c r="V60" s="20">
        <f t="shared" si="14"/>
        <v>26.758620689655171</v>
      </c>
      <c r="W60" s="20">
        <f t="shared" si="14"/>
        <v>29.5</v>
      </c>
      <c r="X60" s="20">
        <f t="shared" si="14"/>
        <v>30.537931034482764</v>
      </c>
      <c r="Y60" s="20">
        <f t="shared" si="14"/>
        <v>30.0655172413793</v>
      </c>
      <c r="Z60" s="20">
        <f t="shared" si="14"/>
        <v>30.393103448275863</v>
      </c>
      <c r="AA60" s="20">
        <f t="shared" si="14"/>
        <v>29.92413793103448</v>
      </c>
      <c r="AB60" s="20">
        <f t="shared" si="14"/>
        <v>27.46206896551724</v>
      </c>
      <c r="AC60" s="20">
        <f t="shared" si="14"/>
        <v>24.42413793103448</v>
      </c>
      <c r="AD60" s="20">
        <f t="shared" si="14"/>
        <v>22.393103448275863</v>
      </c>
      <c r="AE60" s="20">
        <f>AVERAGE(S60:AD60)</f>
        <v>26.574272819967693</v>
      </c>
    </row>
    <row r="61" spans="1:31" ht="16.3" thickBot="1" x14ac:dyDescent="0.5">
      <c r="A61" s="1">
        <f t="shared" si="8"/>
        <v>2014</v>
      </c>
      <c r="B61" s="37"/>
      <c r="C61" s="37"/>
      <c r="D61" s="37"/>
      <c r="E61" s="37"/>
      <c r="F61" s="37"/>
      <c r="G61" s="38"/>
      <c r="H61" s="37"/>
      <c r="I61" s="37"/>
      <c r="J61" s="37"/>
      <c r="K61" s="37"/>
      <c r="L61" s="37"/>
      <c r="M61" s="39"/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29</v>
      </c>
      <c r="V61" s="11">
        <f t="shared" si="15"/>
        <v>29</v>
      </c>
      <c r="W61" s="11">
        <f t="shared" si="15"/>
        <v>29</v>
      </c>
      <c r="X61" s="11">
        <f t="shared" si="15"/>
        <v>29</v>
      </c>
      <c r="Y61" s="11">
        <f t="shared" si="15"/>
        <v>29</v>
      </c>
      <c r="Z61" s="11">
        <f t="shared" si="15"/>
        <v>29</v>
      </c>
      <c r="AA61" s="11">
        <f t="shared" si="15"/>
        <v>29</v>
      </c>
      <c r="AB61" s="11">
        <f t="shared" si="15"/>
        <v>29</v>
      </c>
      <c r="AC61" s="11">
        <f t="shared" si="15"/>
        <v>29</v>
      </c>
      <c r="AD61" s="11">
        <f t="shared" si="15"/>
        <v>29</v>
      </c>
      <c r="AE61" s="11">
        <f>AVERAGE(S61:AD61)</f>
        <v>29.166666666666668</v>
      </c>
    </row>
    <row r="62" spans="1:31" ht="16.3" thickBot="1" x14ac:dyDescent="0.5">
      <c r="A62" s="1">
        <f t="shared" si="8"/>
        <v>2015</v>
      </c>
      <c r="B62" s="37"/>
      <c r="C62" s="37"/>
      <c r="D62" s="37"/>
      <c r="E62" s="37"/>
      <c r="F62" s="37"/>
      <c r="G62" s="38"/>
      <c r="H62" s="37"/>
      <c r="I62" s="37"/>
      <c r="J62" s="37"/>
      <c r="K62" s="37"/>
      <c r="L62" s="37"/>
      <c r="M62" s="39"/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7"/>
      <c r="C63" s="37"/>
      <c r="D63" s="37"/>
      <c r="E63" s="37"/>
      <c r="F63" s="37"/>
      <c r="G63" s="38"/>
      <c r="H63" s="37"/>
      <c r="I63" s="37"/>
      <c r="J63" s="37"/>
      <c r="K63" s="37"/>
      <c r="L63" s="37"/>
      <c r="M63" s="39"/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7">
        <v>1</v>
      </c>
      <c r="C64" s="37">
        <v>3</v>
      </c>
      <c r="D64" s="37">
        <v>7</v>
      </c>
      <c r="E64" s="37">
        <v>4</v>
      </c>
      <c r="F64" s="37">
        <v>4</v>
      </c>
      <c r="G64" s="38">
        <v>11</v>
      </c>
      <c r="H64" s="37"/>
      <c r="I64" s="37"/>
      <c r="J64" s="37"/>
      <c r="K64" s="37"/>
      <c r="L64" s="37"/>
      <c r="M64" s="39"/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7">
        <v>9</v>
      </c>
      <c r="C65" s="37">
        <v>4</v>
      </c>
      <c r="D65" s="37">
        <v>4</v>
      </c>
      <c r="E65" s="37">
        <v>5</v>
      </c>
      <c r="F65" s="37">
        <v>4</v>
      </c>
      <c r="G65" s="38">
        <v>16</v>
      </c>
      <c r="H65" s="37">
        <v>12</v>
      </c>
      <c r="I65" s="37">
        <v>22</v>
      </c>
      <c r="J65" s="37">
        <v>20</v>
      </c>
      <c r="K65" s="37">
        <v>17</v>
      </c>
      <c r="L65" s="37">
        <v>4</v>
      </c>
      <c r="M65" s="39">
        <v>7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7">
        <v>8</v>
      </c>
      <c r="C66" s="37">
        <v>3</v>
      </c>
      <c r="D66" s="37">
        <v>0</v>
      </c>
      <c r="E66" s="37">
        <v>1</v>
      </c>
      <c r="F66" s="37">
        <v>5</v>
      </c>
      <c r="G66" s="38">
        <v>14</v>
      </c>
      <c r="H66" s="37">
        <v>13</v>
      </c>
      <c r="I66" s="37">
        <v>6</v>
      </c>
      <c r="J66" s="37">
        <v>17</v>
      </c>
      <c r="K66" s="37">
        <v>15</v>
      </c>
      <c r="L66" s="37">
        <v>9</v>
      </c>
      <c r="M66" s="39">
        <v>1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7">
        <v>9</v>
      </c>
      <c r="C67" s="37">
        <v>6</v>
      </c>
      <c r="D67" s="37"/>
      <c r="E67" s="37"/>
      <c r="F67" s="37"/>
      <c r="G67" s="38"/>
      <c r="H67" s="37"/>
      <c r="I67" s="37"/>
      <c r="J67" s="37"/>
      <c r="K67" s="37"/>
      <c r="L67" s="37"/>
      <c r="M67" s="40"/>
      <c r="O67" s="10">
        <f>O5</f>
        <v>76692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165.358</v>
      </c>
      <c r="T67" s="15">
        <f t="shared" si="16"/>
        <v>180.10499999999999</v>
      </c>
      <c r="U67" s="15">
        <f t="shared" si="16"/>
        <v>217.68000000000004</v>
      </c>
      <c r="V67" s="15">
        <f t="shared" si="16"/>
        <v>233.808275862069</v>
      </c>
      <c r="W67" s="15">
        <f t="shared" si="16"/>
        <v>248.30034482758626</v>
      </c>
      <c r="X67" s="15">
        <f t="shared" si="16"/>
        <v>233.00379310344834</v>
      </c>
      <c r="Y67" s="15">
        <f t="shared" si="16"/>
        <v>238.74896551724143</v>
      </c>
      <c r="Z67" s="15">
        <f t="shared" si="16"/>
        <v>236.4520689655173</v>
      </c>
      <c r="AA67" s="15">
        <f t="shared" si="16"/>
        <v>195.02827586206899</v>
      </c>
      <c r="AB67" s="15">
        <f t="shared" si="16"/>
        <v>206.40344827586208</v>
      </c>
      <c r="AC67" s="15">
        <f t="shared" si="16"/>
        <v>181.6193103448276</v>
      </c>
      <c r="AD67" s="15">
        <f t="shared" si="16"/>
        <v>168.23379310344833</v>
      </c>
      <c r="AE67" s="15">
        <f>SUM(S67:AD67)</f>
        <v>2504.7412758620699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29</v>
      </c>
      <c r="V68" s="11">
        <f t="shared" si="17"/>
        <v>29</v>
      </c>
      <c r="W68" s="11">
        <f t="shared" si="17"/>
        <v>29</v>
      </c>
      <c r="X68" s="11">
        <f t="shared" si="17"/>
        <v>29</v>
      </c>
      <c r="Y68" s="11">
        <f t="shared" si="17"/>
        <v>29</v>
      </c>
      <c r="Z68" s="11">
        <f t="shared" si="17"/>
        <v>29</v>
      </c>
      <c r="AA68" s="11">
        <f t="shared" si="17"/>
        <v>29</v>
      </c>
      <c r="AB68" s="11">
        <f t="shared" si="17"/>
        <v>29</v>
      </c>
      <c r="AC68" s="11">
        <f t="shared" si="17"/>
        <v>29</v>
      </c>
      <c r="AD68" s="11">
        <f t="shared" si="17"/>
        <v>29</v>
      </c>
      <c r="AE68" s="11">
        <f>AVERAGE(S68:AD68)</f>
        <v>29.166666666666668</v>
      </c>
    </row>
    <row r="69" spans="1:31" ht="15" thickBot="1" x14ac:dyDescent="0.45">
      <c r="A69" s="1"/>
      <c r="B69" s="47" t="s">
        <v>60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7">
        <v>25.022580645161288</v>
      </c>
      <c r="C70" s="37">
        <v>24.207142857142856</v>
      </c>
      <c r="D70" s="37">
        <v>28.63548387096775</v>
      </c>
      <c r="E70" s="37">
        <v>30.65666666666667</v>
      </c>
      <c r="F70" s="37">
        <v>31.777419354838703</v>
      </c>
      <c r="G70" s="38">
        <v>31.330000000000002</v>
      </c>
      <c r="H70" s="37">
        <v>31.419354838709683</v>
      </c>
      <c r="I70" s="37">
        <v>31.877419354838707</v>
      </c>
      <c r="J70" s="37">
        <v>30.806666666666676</v>
      </c>
      <c r="K70" s="37">
        <v>29.554838709677416</v>
      </c>
      <c r="L70" s="37">
        <v>26.283333333333335</v>
      </c>
      <c r="M70" s="39">
        <v>24.970967741935489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7">
        <v>22.558064516129033</v>
      </c>
      <c r="C71" s="37">
        <v>24.051724137931036</v>
      </c>
      <c r="D71" s="37">
        <v>27.161290322580644</v>
      </c>
      <c r="E71" s="37">
        <v>28.970000000000002</v>
      </c>
      <c r="F71" s="37">
        <v>29.751612903225805</v>
      </c>
      <c r="G71" s="38">
        <v>31.816666666666666</v>
      </c>
      <c r="H71" s="37">
        <v>31.090322580645157</v>
      </c>
      <c r="I71" s="37">
        <v>30.774193548387103</v>
      </c>
      <c r="J71" s="37">
        <v>30.250000000000004</v>
      </c>
      <c r="K71" s="37">
        <v>29.654838709677421</v>
      </c>
      <c r="L71" s="37">
        <v>26.39</v>
      </c>
      <c r="M71" s="39">
        <v>27.480645161290326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7">
        <v>26.27741935483871</v>
      </c>
      <c r="C72" s="37">
        <v>26.453571428571426</v>
      </c>
      <c r="D72" s="37">
        <v>27.241935483870968</v>
      </c>
      <c r="E72" s="37">
        <v>29.763333333333328</v>
      </c>
      <c r="F72" s="37">
        <v>30.883870967741931</v>
      </c>
      <c r="G72" s="38">
        <v>30.436666666666664</v>
      </c>
      <c r="H72" s="37">
        <v>30.845161290322583</v>
      </c>
      <c r="I72" s="37">
        <v>30.748387096774191</v>
      </c>
      <c r="J72" s="37">
        <v>30.679999999999996</v>
      </c>
      <c r="K72" s="37">
        <v>29.622580645161293</v>
      </c>
      <c r="L72" s="37">
        <v>27.709999999999997</v>
      </c>
      <c r="M72" s="39">
        <v>26.664516129032254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7">
        <v>24.990322580645167</v>
      </c>
      <c r="C73" s="37">
        <v>25.542857142857144</v>
      </c>
      <c r="D73" s="37">
        <v>27.28709677419355</v>
      </c>
      <c r="E73" s="37">
        <v>29.703333333333333</v>
      </c>
      <c r="F73" s="37">
        <v>31.745161290322581</v>
      </c>
      <c r="G73" s="38">
        <v>31.79</v>
      </c>
      <c r="H73" s="37">
        <v>31.390322580645158</v>
      </c>
      <c r="I73" s="37">
        <v>30.57741935483871</v>
      </c>
      <c r="J73" s="37">
        <v>30.726666666666667</v>
      </c>
      <c r="K73" s="37">
        <v>30.548387096774185</v>
      </c>
      <c r="L73" s="37">
        <v>29.443333333333328</v>
      </c>
      <c r="M73" s="39">
        <v>27.206451612903223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7">
        <v>25.777419354838713</v>
      </c>
      <c r="C74" s="37">
        <v>26.724999999999994</v>
      </c>
      <c r="D74" s="37">
        <v>27.877419354838707</v>
      </c>
      <c r="E74" s="37">
        <v>29.77</v>
      </c>
      <c r="F74" s="37">
        <v>32.86451612903226</v>
      </c>
      <c r="G74" s="38">
        <v>31.923333333333336</v>
      </c>
      <c r="H74" s="37">
        <v>30.983870967741939</v>
      </c>
      <c r="I74" s="37">
        <v>31.325806451612902</v>
      </c>
      <c r="J74" s="37">
        <v>31.27666666666666</v>
      </c>
      <c r="K74" s="37">
        <v>30.509677419354841</v>
      </c>
      <c r="L74" s="37">
        <v>28.469999999999995</v>
      </c>
      <c r="M74" s="39">
        <v>26.719354838709677</v>
      </c>
      <c r="O74" s="10">
        <f>O5</f>
        <v>76692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1017.2565134099617</v>
      </c>
      <c r="T74" s="15">
        <f t="shared" si="19"/>
        <v>1014.564165840328</v>
      </c>
      <c r="U74" s="15">
        <f t="shared" si="19"/>
        <v>1012.9851724137932</v>
      </c>
      <c r="V74" s="15">
        <f t="shared" si="19"/>
        <v>1010.8895085216013</v>
      </c>
      <c r="W74" s="15">
        <f t="shared" si="19"/>
        <v>1010.4086206896553</v>
      </c>
      <c r="X74" s="15">
        <f t="shared" si="19"/>
        <v>1010.2753745752674</v>
      </c>
      <c r="Y74" s="15">
        <f t="shared" si="19"/>
        <v>1007.7127773916266</v>
      </c>
      <c r="Z74" s="15">
        <f t="shared" si="19"/>
        <v>1012.2600499405469</v>
      </c>
      <c r="AA74" s="15">
        <f t="shared" si="19"/>
        <v>1011.5588585017832</v>
      </c>
      <c r="AB74" s="15">
        <f t="shared" si="19"/>
        <v>1011.1820689655175</v>
      </c>
      <c r="AC74" s="15">
        <f t="shared" si="19"/>
        <v>1015.263001811902</v>
      </c>
      <c r="AD74" s="15">
        <f t="shared" si="19"/>
        <v>1015.908015602933</v>
      </c>
      <c r="AE74" s="15">
        <f>AVERAGE(S74:AD74)</f>
        <v>1012.5220106387429</v>
      </c>
    </row>
    <row r="75" spans="1:31" ht="16.3" thickBot="1" x14ac:dyDescent="0.5">
      <c r="A75" s="1">
        <f t="shared" si="18"/>
        <v>1996</v>
      </c>
      <c r="B75" s="37">
        <v>25.803225806451611</v>
      </c>
      <c r="C75" s="37">
        <v>25.610344827586211</v>
      </c>
      <c r="D75" s="37">
        <v>26.706451612903219</v>
      </c>
      <c r="E75" s="37">
        <v>28.923333333333339</v>
      </c>
      <c r="F75" s="37">
        <v>31.764516129032259</v>
      </c>
      <c r="G75" s="38">
        <v>31.483333333333334</v>
      </c>
      <c r="H75" s="37">
        <v>31.593548387096774</v>
      </c>
      <c r="I75" s="37">
        <v>31.087096774193547</v>
      </c>
      <c r="J75" s="37">
        <v>31.969999999999995</v>
      </c>
      <c r="K75" s="37">
        <v>30.667741935483871</v>
      </c>
      <c r="L75" s="37">
        <v>29.009999999999998</v>
      </c>
      <c r="M75" s="39">
        <v>27.019354838709681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29</v>
      </c>
      <c r="V75" s="11">
        <f t="shared" si="20"/>
        <v>29</v>
      </c>
      <c r="W75" s="11">
        <f t="shared" si="20"/>
        <v>29</v>
      </c>
      <c r="X75" s="11">
        <f t="shared" si="20"/>
        <v>29</v>
      </c>
      <c r="Y75" s="11">
        <f t="shared" si="20"/>
        <v>29</v>
      </c>
      <c r="Z75" s="11">
        <f t="shared" si="20"/>
        <v>29</v>
      </c>
      <c r="AA75" s="11">
        <f t="shared" si="20"/>
        <v>29</v>
      </c>
      <c r="AB75" s="11">
        <f t="shared" si="20"/>
        <v>29</v>
      </c>
      <c r="AC75" s="11">
        <f t="shared" si="20"/>
        <v>29</v>
      </c>
      <c r="AD75" s="11">
        <f t="shared" si="20"/>
        <v>29</v>
      </c>
      <c r="AE75" s="11">
        <f>AVERAGE(S75:AD75)</f>
        <v>29.166666666666668</v>
      </c>
    </row>
    <row r="76" spans="1:31" ht="15" thickBot="1" x14ac:dyDescent="0.45">
      <c r="A76" s="1">
        <f t="shared" si="18"/>
        <v>1997</v>
      </c>
      <c r="B76" s="37">
        <v>25.632258064516126</v>
      </c>
      <c r="C76" s="37">
        <v>25.721428571428572</v>
      </c>
      <c r="D76" s="37">
        <v>28.077419354838707</v>
      </c>
      <c r="E76" s="37">
        <v>30.136666666666663</v>
      </c>
      <c r="F76" s="37">
        <v>30.683870967741932</v>
      </c>
      <c r="G76" s="38">
        <v>32.093333333333334</v>
      </c>
      <c r="H76" s="37">
        <v>31.416129032258066</v>
      </c>
      <c r="I76" s="37">
        <v>31.941935483870978</v>
      </c>
      <c r="J76" s="37">
        <v>31.416666666666668</v>
      </c>
      <c r="K76" s="37">
        <v>29.761290322580642</v>
      </c>
      <c r="L76" s="37">
        <v>28.613333333333333</v>
      </c>
      <c r="M76" s="39">
        <v>25.538709677419362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7">
        <v>26.170967741935492</v>
      </c>
      <c r="C77" s="37">
        <v>28.032142857142862</v>
      </c>
      <c r="D77" s="37">
        <v>27.445161290322581</v>
      </c>
      <c r="E77" s="37">
        <v>29.09666666666666</v>
      </c>
      <c r="F77" s="37">
        <v>31.590322580645164</v>
      </c>
      <c r="G77" s="38">
        <v>33.200000000000003</v>
      </c>
      <c r="H77" s="37">
        <v>31.706451612903233</v>
      </c>
      <c r="I77" s="37">
        <v>32.029032258064518</v>
      </c>
      <c r="J77" s="37">
        <v>31.543333333333329</v>
      </c>
      <c r="K77" s="37">
        <v>29.925806451612903</v>
      </c>
      <c r="L77" s="37">
        <v>28.67</v>
      </c>
      <c r="M77" s="39">
        <v>26.445161290322584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7">
        <v>26.216129032258074</v>
      </c>
      <c r="C78" s="37">
        <v>26.685714285714283</v>
      </c>
      <c r="D78" s="37">
        <v>28.561290322580657</v>
      </c>
      <c r="E78" s="37">
        <v>30.936666666666667</v>
      </c>
      <c r="F78" s="37">
        <v>32.754838709677408</v>
      </c>
      <c r="G78" s="38">
        <v>32.346666666666671</v>
      </c>
      <c r="H78" s="37">
        <v>31.858064516129037</v>
      </c>
      <c r="I78" s="37">
        <v>32.435483870967744</v>
      </c>
      <c r="J78" s="37">
        <v>31.163333333333334</v>
      </c>
      <c r="K78" s="37">
        <v>29.21612903225807</v>
      </c>
      <c r="L78" s="37">
        <v>27.673333333333336</v>
      </c>
      <c r="M78" s="39">
        <v>26.054838709677416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7">
        <v>26.135483870967743</v>
      </c>
      <c r="C79" s="37">
        <v>27.544827586206896</v>
      </c>
      <c r="D79" s="37">
        <v>30.2258064516129</v>
      </c>
      <c r="E79" s="37">
        <v>30.986666666666665</v>
      </c>
      <c r="F79" s="37">
        <v>31.993548387096769</v>
      </c>
      <c r="G79" s="38">
        <v>31.466666666666665</v>
      </c>
      <c r="H79" s="37">
        <v>31.796774193548387</v>
      </c>
      <c r="I79" s="37">
        <v>31.632258064516126</v>
      </c>
      <c r="J79" s="37">
        <v>32.186666666666667</v>
      </c>
      <c r="K79" s="37">
        <v>29.987096774193549</v>
      </c>
      <c r="L79" s="37">
        <v>29.2</v>
      </c>
      <c r="M79" s="39">
        <v>26.41935483870968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7">
        <v>24.990322580645163</v>
      </c>
      <c r="C80" s="37">
        <v>26.274999999999999</v>
      </c>
      <c r="D80" s="37">
        <v>28.845161290322579</v>
      </c>
      <c r="E80" s="37">
        <v>30.36333333333333</v>
      </c>
      <c r="F80" s="37">
        <v>30.858064516129033</v>
      </c>
      <c r="G80" s="38">
        <v>32.446666666666665</v>
      </c>
      <c r="H80" s="37">
        <v>32.087096774193547</v>
      </c>
      <c r="I80" s="37">
        <v>32.270967741935486</v>
      </c>
      <c r="J80" s="37">
        <v>30.59333333333333</v>
      </c>
      <c r="K80" s="37">
        <v>28.958064516129035</v>
      </c>
      <c r="L80" s="37">
        <v>28.17</v>
      </c>
      <c r="M80" s="39">
        <v>26.016129032258061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7">
        <v>24.470967741935482</v>
      </c>
      <c r="C81" s="37">
        <v>24.053571428571427</v>
      </c>
      <c r="D81" s="37">
        <v>26.864516129032257</v>
      </c>
      <c r="E81" s="37">
        <v>30.71290322580645</v>
      </c>
      <c r="F81" s="37">
        <v>31.680645161290325</v>
      </c>
      <c r="G81" s="38">
        <v>31.493333333333336</v>
      </c>
      <c r="H81" s="37">
        <v>32.022580645161284</v>
      </c>
      <c r="I81" s="37">
        <v>32.170967741935478</v>
      </c>
      <c r="J81" s="37">
        <v>32.663333333333334</v>
      </c>
      <c r="K81" s="37">
        <v>31.703225806451609</v>
      </c>
      <c r="L81" s="37">
        <v>28.533333333333335</v>
      </c>
      <c r="M81" s="39">
        <v>27.022580645161288</v>
      </c>
      <c r="O81" s="21">
        <f>O5</f>
        <v>76692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0.3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0.3</v>
      </c>
      <c r="X81" s="23">
        <f t="shared" si="21"/>
        <v>37.5</v>
      </c>
      <c r="Y81" s="23">
        <f t="shared" si="21"/>
        <v>75.599999999999994</v>
      </c>
      <c r="Z81" s="23">
        <f t="shared" si="21"/>
        <v>73</v>
      </c>
      <c r="AA81" s="23">
        <f t="shared" si="21"/>
        <v>96.799999999999983</v>
      </c>
      <c r="AB81" s="23">
        <f t="shared" si="21"/>
        <v>12.299999999999999</v>
      </c>
      <c r="AC81" s="23">
        <f t="shared" si="21"/>
        <v>0.8</v>
      </c>
      <c r="AD81" s="23">
        <f t="shared" si="21"/>
        <v>0.3</v>
      </c>
      <c r="AE81" s="23">
        <f>SUM(S81:AD81)</f>
        <v>296.90000000000003</v>
      </c>
    </row>
    <row r="82" spans="1:31" ht="16.3" thickBot="1" x14ac:dyDescent="0.5">
      <c r="A82" s="1">
        <f t="shared" si="18"/>
        <v>2003</v>
      </c>
      <c r="B82" s="37">
        <v>25.093548387096778</v>
      </c>
      <c r="C82" s="37">
        <v>27.703571428571433</v>
      </c>
      <c r="D82" s="37">
        <v>29.754838709677422</v>
      </c>
      <c r="E82" s="37">
        <v>30.22666666666667</v>
      </c>
      <c r="F82" s="37">
        <v>33.512903225806454</v>
      </c>
      <c r="G82" s="38">
        <v>33.223333333333329</v>
      </c>
      <c r="H82" s="37">
        <v>32.20645161290323</v>
      </c>
      <c r="I82" s="37">
        <v>32.329032258064515</v>
      </c>
      <c r="J82" s="37">
        <v>31.863333333333333</v>
      </c>
      <c r="K82" s="37">
        <v>30.893548387096772</v>
      </c>
      <c r="L82" s="37">
        <v>28.976666666666663</v>
      </c>
      <c r="M82" s="39">
        <v>26.219354838709677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11.180000000000003</v>
      </c>
      <c r="T82" s="26">
        <f t="shared" si="22"/>
        <v>2.2200000000000006</v>
      </c>
      <c r="U82" s="26">
        <f t="shared" si="22"/>
        <v>0.4</v>
      </c>
      <c r="V82" s="26">
        <f t="shared" si="22"/>
        <v>2.8</v>
      </c>
      <c r="W82" s="26">
        <f t="shared" si="22"/>
        <v>11.260000000000002</v>
      </c>
      <c r="X82" s="26">
        <f t="shared" si="22"/>
        <v>112.62</v>
      </c>
      <c r="Y82" s="26">
        <f t="shared" si="22"/>
        <v>245.21999999999997</v>
      </c>
      <c r="Z82" s="26">
        <f t="shared" si="22"/>
        <v>215.64000000000001</v>
      </c>
      <c r="AA82" s="26">
        <f t="shared" si="22"/>
        <v>233.02</v>
      </c>
      <c r="AB82" s="26">
        <f t="shared" si="22"/>
        <v>78.56</v>
      </c>
      <c r="AC82" s="26">
        <f t="shared" si="22"/>
        <v>30.040000000000006</v>
      </c>
      <c r="AD82" s="26">
        <f t="shared" si="22"/>
        <v>4.3600000000000003</v>
      </c>
      <c r="AE82" s="23">
        <f t="shared" ref="AE82:AE86" si="23">SUM(S82:AD82)</f>
        <v>947.32</v>
      </c>
    </row>
    <row r="83" spans="1:31" ht="16.3" thickBot="1" x14ac:dyDescent="0.5">
      <c r="A83" s="1">
        <f t="shared" si="18"/>
        <v>2004</v>
      </c>
      <c r="B83" s="37">
        <v>25.9</v>
      </c>
      <c r="C83" s="37">
        <v>25.534482758620694</v>
      </c>
      <c r="D83" s="37">
        <v>28.180645161290315</v>
      </c>
      <c r="E83" s="37">
        <v>29.683333333333334</v>
      </c>
      <c r="F83" s="37">
        <v>31.077419354838714</v>
      </c>
      <c r="G83" s="38">
        <v>31.706666666666667</v>
      </c>
      <c r="H83" s="37">
        <v>31.670967741935481</v>
      </c>
      <c r="I83" s="37">
        <v>32.648387096774194</v>
      </c>
      <c r="J83" s="37">
        <v>31.93</v>
      </c>
      <c r="K83" s="37">
        <v>31.738709677419365</v>
      </c>
      <c r="L83" s="37">
        <v>29.75</v>
      </c>
      <c r="M83" s="39">
        <v>26.670967741935481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23.52</v>
      </c>
      <c r="T83" s="26">
        <f t="shared" si="24"/>
        <v>4.8400000000000016</v>
      </c>
      <c r="U83" s="26">
        <f t="shared" si="24"/>
        <v>1.9</v>
      </c>
      <c r="V83" s="26">
        <f t="shared" si="24"/>
        <v>4.6000000000000005</v>
      </c>
      <c r="W83" s="26">
        <f t="shared" si="24"/>
        <v>28.5</v>
      </c>
      <c r="X83" s="26">
        <f t="shared" si="24"/>
        <v>179.16000000000003</v>
      </c>
      <c r="Y83" s="26">
        <f t="shared" si="24"/>
        <v>290.96000000000004</v>
      </c>
      <c r="Z83" s="26">
        <f t="shared" si="24"/>
        <v>323.88</v>
      </c>
      <c r="AA83" s="26">
        <f t="shared" si="24"/>
        <v>295.62</v>
      </c>
      <c r="AB83" s="26">
        <f t="shared" si="24"/>
        <v>142.46</v>
      </c>
      <c r="AC83" s="26">
        <f t="shared" si="24"/>
        <v>59.06</v>
      </c>
      <c r="AD83" s="26">
        <f t="shared" si="24"/>
        <v>16.600000000000001</v>
      </c>
      <c r="AE83" s="23">
        <f t="shared" si="23"/>
        <v>1371.1</v>
      </c>
    </row>
    <row r="84" spans="1:31" ht="16.3" thickBot="1" x14ac:dyDescent="0.5">
      <c r="A84" s="1">
        <f t="shared" si="18"/>
        <v>2005</v>
      </c>
      <c r="B84" s="37">
        <v>26.841935483870973</v>
      </c>
      <c r="C84" s="37">
        <v>26.335714285714285</v>
      </c>
      <c r="D84" s="37">
        <v>28.43548387096774</v>
      </c>
      <c r="E84" s="37">
        <v>30.413333333333323</v>
      </c>
      <c r="F84" s="37">
        <v>31.796774193548391</v>
      </c>
      <c r="G84" s="38">
        <v>32.773333333333333</v>
      </c>
      <c r="H84" s="37">
        <v>32.787096774193543</v>
      </c>
      <c r="I84" s="37">
        <v>32.416129032258063</v>
      </c>
      <c r="J84" s="37">
        <v>32.769999999999996</v>
      </c>
      <c r="K84" s="37">
        <v>30.729032258064517</v>
      </c>
      <c r="L84" s="37">
        <v>28.5</v>
      </c>
      <c r="M84" s="39">
        <v>26.961290322580645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28.080000000000002</v>
      </c>
      <c r="T84" s="26">
        <f t="shared" si="25"/>
        <v>14.020000000000001</v>
      </c>
      <c r="U84" s="26">
        <f t="shared" si="25"/>
        <v>10.1</v>
      </c>
      <c r="V84" s="26">
        <f t="shared" si="25"/>
        <v>25.480000000000004</v>
      </c>
      <c r="W84" s="26">
        <f t="shared" si="25"/>
        <v>49.58</v>
      </c>
      <c r="X84" s="26">
        <f t="shared" si="25"/>
        <v>227.16</v>
      </c>
      <c r="Y84" s="26">
        <f t="shared" si="25"/>
        <v>319.3</v>
      </c>
      <c r="Z84" s="26">
        <f t="shared" si="25"/>
        <v>406.26</v>
      </c>
      <c r="AA84" s="26">
        <f t="shared" si="25"/>
        <v>352.14000000000004</v>
      </c>
      <c r="AB84" s="26">
        <f t="shared" si="25"/>
        <v>168.46</v>
      </c>
      <c r="AC84" s="26">
        <f t="shared" si="25"/>
        <v>83.16</v>
      </c>
      <c r="AD84" s="26">
        <f t="shared" si="25"/>
        <v>28.880000000000003</v>
      </c>
      <c r="AE84" s="23">
        <f t="shared" si="23"/>
        <v>1712.6200000000003</v>
      </c>
    </row>
    <row r="85" spans="1:31" ht="16.3" thickBot="1" x14ac:dyDescent="0.5">
      <c r="A85" s="1">
        <f t="shared" si="18"/>
        <v>2006</v>
      </c>
      <c r="B85" s="37">
        <v>26.990322580645163</v>
      </c>
      <c r="C85" s="37">
        <v>27.174999999999994</v>
      </c>
      <c r="D85" s="37">
        <v>30.432258064516127</v>
      </c>
      <c r="E85" s="37">
        <v>32.076666666666668</v>
      </c>
      <c r="F85" s="37">
        <v>32.687096774193549</v>
      </c>
      <c r="G85" s="38">
        <v>32.653333333333336</v>
      </c>
      <c r="H85" s="37">
        <v>31.650000000000002</v>
      </c>
      <c r="I85" s="37">
        <v>32.409677419354836</v>
      </c>
      <c r="J85" s="37">
        <v>32.380000000000003</v>
      </c>
      <c r="K85" s="37">
        <v>31.983870967741932</v>
      </c>
      <c r="L85" s="37">
        <v>29.046666666666667</v>
      </c>
      <c r="M85" s="39">
        <v>26.603225806451615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45.700000000000017</v>
      </c>
      <c r="T85" s="26">
        <f t="shared" si="26"/>
        <v>28.180000000000014</v>
      </c>
      <c r="U85" s="26">
        <f t="shared" si="26"/>
        <v>30.5</v>
      </c>
      <c r="V85" s="26">
        <f t="shared" si="26"/>
        <v>47.500000000000014</v>
      </c>
      <c r="W85" s="26">
        <f t="shared" si="26"/>
        <v>81.740000000000023</v>
      </c>
      <c r="X85" s="26">
        <f t="shared" si="26"/>
        <v>378.54</v>
      </c>
      <c r="Y85" s="26">
        <f t="shared" si="26"/>
        <v>417.12</v>
      </c>
      <c r="Z85" s="26">
        <f t="shared" si="26"/>
        <v>478.14000000000004</v>
      </c>
      <c r="AA85" s="26">
        <f t="shared" si="26"/>
        <v>502.64000000000004</v>
      </c>
      <c r="AB85" s="26">
        <f t="shared" si="26"/>
        <v>224.78000000000003</v>
      </c>
      <c r="AC85" s="26">
        <f t="shared" si="26"/>
        <v>112.44000000000003</v>
      </c>
      <c r="AD85" s="26">
        <f t="shared" si="26"/>
        <v>41.760000000000005</v>
      </c>
      <c r="AE85" s="23">
        <f t="shared" si="23"/>
        <v>2389.0400000000009</v>
      </c>
    </row>
    <row r="86" spans="1:31" ht="15.9" x14ac:dyDescent="0.45">
      <c r="A86" s="1">
        <f t="shared" si="18"/>
        <v>2007</v>
      </c>
      <c r="B86" s="37">
        <v>26.012903225806447</v>
      </c>
      <c r="C86" s="37">
        <v>26.542857142857144</v>
      </c>
      <c r="D86" s="37">
        <v>29.277419354838713</v>
      </c>
      <c r="E86" s="37">
        <v>31.359999999999996</v>
      </c>
      <c r="F86" s="37">
        <v>33.07741935483871</v>
      </c>
      <c r="G86" s="38">
        <v>32.99</v>
      </c>
      <c r="H86" s="37">
        <v>33.061290322580646</v>
      </c>
      <c r="I86" s="37">
        <v>32.567741935483866</v>
      </c>
      <c r="J86" s="37">
        <v>32.213333333333331</v>
      </c>
      <c r="K86" s="37">
        <v>31.309677419354827</v>
      </c>
      <c r="L86" s="37">
        <v>29.229999999999997</v>
      </c>
      <c r="M86" s="39">
        <v>28.9258064516129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212.3</v>
      </c>
      <c r="T86" s="26">
        <f t="shared" si="27"/>
        <v>90.1</v>
      </c>
      <c r="U86" s="26">
        <f t="shared" si="27"/>
        <v>81.820000000000007</v>
      </c>
      <c r="V86" s="26">
        <f t="shared" si="27"/>
        <v>135.30000000000001</v>
      </c>
      <c r="W86" s="26">
        <f t="shared" si="27"/>
        <v>280.10000000000002</v>
      </c>
      <c r="X86" s="26">
        <f t="shared" si="27"/>
        <v>608.5</v>
      </c>
      <c r="Y86" s="26">
        <f t="shared" si="27"/>
        <v>669.3</v>
      </c>
      <c r="Z86" s="26">
        <f t="shared" si="27"/>
        <v>724.6</v>
      </c>
      <c r="AA86" s="26">
        <f t="shared" si="27"/>
        <v>701.8</v>
      </c>
      <c r="AB86" s="26">
        <f t="shared" si="27"/>
        <v>793.1</v>
      </c>
      <c r="AC86" s="26">
        <f t="shared" si="27"/>
        <v>259.39999999999998</v>
      </c>
      <c r="AD86" s="26">
        <f t="shared" si="27"/>
        <v>137.5</v>
      </c>
      <c r="AE86" s="23">
        <f t="shared" si="23"/>
        <v>4693.82</v>
      </c>
    </row>
    <row r="87" spans="1:31" ht="15.9" x14ac:dyDescent="0.45">
      <c r="A87" s="1">
        <f t="shared" si="18"/>
        <v>2008</v>
      </c>
      <c r="B87" s="37">
        <v>27.116129032258065</v>
      </c>
      <c r="C87" s="37">
        <v>29.451724137931034</v>
      </c>
      <c r="D87" s="37">
        <v>29.890322580645162</v>
      </c>
      <c r="E87" s="37">
        <v>31.543333333333337</v>
      </c>
      <c r="F87" s="37">
        <v>33.732258064516138</v>
      </c>
      <c r="G87" s="38">
        <v>31.563333333333336</v>
      </c>
      <c r="H87" s="37">
        <v>31.451612903225808</v>
      </c>
      <c r="I87" s="37">
        <v>32.525806451612915</v>
      </c>
      <c r="J87" s="37">
        <v>31.223333333333336</v>
      </c>
      <c r="K87" s="37">
        <v>30.13870967741936</v>
      </c>
      <c r="L87" s="37">
        <v>28.350000000000005</v>
      </c>
      <c r="M87" s="39">
        <v>27.361290322580647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29</v>
      </c>
      <c r="T87" s="27">
        <f t="shared" si="28"/>
        <v>29</v>
      </c>
      <c r="U87" s="27">
        <f t="shared" si="28"/>
        <v>26</v>
      </c>
      <c r="V87" s="27">
        <f t="shared" si="28"/>
        <v>27</v>
      </c>
      <c r="W87" s="27">
        <f t="shared" si="28"/>
        <v>28</v>
      </c>
      <c r="X87" s="27">
        <f t="shared" si="28"/>
        <v>29</v>
      </c>
      <c r="Y87" s="27">
        <f t="shared" si="28"/>
        <v>29</v>
      </c>
      <c r="Z87" s="27">
        <f t="shared" si="28"/>
        <v>29</v>
      </c>
      <c r="AA87" s="27">
        <f t="shared" si="28"/>
        <v>29</v>
      </c>
      <c r="AB87" s="27">
        <f t="shared" si="28"/>
        <v>29</v>
      </c>
      <c r="AC87" s="27">
        <f t="shared" si="28"/>
        <v>29</v>
      </c>
      <c r="AD87" s="27">
        <f t="shared" si="28"/>
        <v>29</v>
      </c>
      <c r="AE87" s="27">
        <f>AVERAGE(S87:AD87)</f>
        <v>28.5</v>
      </c>
    </row>
    <row r="88" spans="1:31" ht="15" thickBot="1" x14ac:dyDescent="0.45">
      <c r="A88" s="1">
        <f t="shared" si="18"/>
        <v>2009</v>
      </c>
      <c r="B88" s="37">
        <v>26.680645161290325</v>
      </c>
      <c r="C88" s="37">
        <v>27.75</v>
      </c>
      <c r="D88" s="37">
        <v>29.080645161290331</v>
      </c>
      <c r="E88" s="37">
        <v>31.589999999999993</v>
      </c>
      <c r="F88" s="37">
        <v>33.13225806451613</v>
      </c>
      <c r="G88" s="38">
        <v>32.58666666666668</v>
      </c>
      <c r="H88" s="37">
        <v>32.42258064516129</v>
      </c>
      <c r="I88" s="37">
        <v>32.274193548387096</v>
      </c>
      <c r="J88" s="37">
        <v>32.076666666666675</v>
      </c>
      <c r="K88" s="37">
        <v>31.867741935483874</v>
      </c>
      <c r="L88" s="37">
        <v>28.170000000000005</v>
      </c>
      <c r="M88" s="39">
        <v>26.270967741935486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7">
        <v>24.009677419354844</v>
      </c>
      <c r="C89" s="37">
        <v>24.153571428571428</v>
      </c>
      <c r="D89" s="37">
        <v>26.509677419354841</v>
      </c>
      <c r="E89" s="37">
        <v>30.133333333333336</v>
      </c>
      <c r="F89" s="37">
        <v>32.806451612903224</v>
      </c>
      <c r="G89" s="38">
        <v>33.436666666666675</v>
      </c>
      <c r="H89" s="37">
        <v>31.735483870967744</v>
      </c>
      <c r="I89" s="37">
        <v>31.758064516129032</v>
      </c>
      <c r="J89" s="37">
        <v>30.753333333333334</v>
      </c>
      <c r="K89" s="37">
        <v>30.238709677419354</v>
      </c>
      <c r="L89" s="37">
        <v>29.096666666666668</v>
      </c>
      <c r="M89" s="39">
        <v>26.738709677419354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7">
        <v>26.170967741935488</v>
      </c>
      <c r="C90" s="37">
        <v>25.857142857142858</v>
      </c>
      <c r="D90" s="37">
        <v>29.354838709677416</v>
      </c>
      <c r="E90" s="37">
        <v>32.869999999999997</v>
      </c>
      <c r="F90" s="37">
        <v>32.816129032258068</v>
      </c>
      <c r="G90" s="38">
        <v>32.696666666666673</v>
      </c>
      <c r="H90" s="37">
        <v>31.358064516129033</v>
      </c>
      <c r="I90" s="37">
        <v>32.225806451612904</v>
      </c>
      <c r="J90" s="37">
        <v>32.026666666666664</v>
      </c>
      <c r="K90" s="37">
        <v>31.529032258064518</v>
      </c>
      <c r="L90" s="37">
        <v>28.536666666666669</v>
      </c>
      <c r="M90" s="39">
        <v>26.341935483870966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7">
        <v>25.760000000000005</v>
      </c>
      <c r="C91" s="37">
        <v>27.089655172413799</v>
      </c>
      <c r="D91" s="37">
        <v>30.009677419354837</v>
      </c>
      <c r="E91" s="37">
        <v>31.279999999999998</v>
      </c>
      <c r="F91" s="37">
        <v>32.035483870967738</v>
      </c>
      <c r="G91" s="38">
        <v>32.336666666666666</v>
      </c>
      <c r="H91" s="37">
        <v>31.732258064516131</v>
      </c>
      <c r="I91" s="37">
        <v>32.087096774193547</v>
      </c>
      <c r="J91" s="37">
        <v>32.196666666666665</v>
      </c>
      <c r="K91" s="37">
        <v>31.312903225806448</v>
      </c>
      <c r="L91" s="37">
        <v>28.750000000000004</v>
      </c>
      <c r="M91" s="39">
        <v>27.945161290322584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7">
        <v>26.212903225806457</v>
      </c>
      <c r="C92" s="37">
        <v>28.039285714285715</v>
      </c>
      <c r="D92" s="37">
        <v>27.677419354838712</v>
      </c>
      <c r="E92" s="37">
        <v>30.236666666666661</v>
      </c>
      <c r="F92" s="37">
        <v>31.161290322580644</v>
      </c>
      <c r="G92" s="38">
        <v>31.749999999999996</v>
      </c>
      <c r="H92" s="37">
        <v>32.064516129032256</v>
      </c>
      <c r="I92" s="37">
        <v>31.848387096774193</v>
      </c>
      <c r="J92" s="37">
        <v>31.079999999999995</v>
      </c>
      <c r="K92" s="37">
        <v>30.812903225806444</v>
      </c>
      <c r="L92" s="37">
        <v>27.556666666666672</v>
      </c>
      <c r="M92" s="39">
        <v>26.441935483870971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7">
        <v>24.845161290322583</v>
      </c>
      <c r="C93" s="37">
        <v>26.839285714285701</v>
      </c>
      <c r="D93" s="37">
        <v>27.87096774193548</v>
      </c>
      <c r="E93" s="37">
        <v>29.181048781325526</v>
      </c>
      <c r="F93" s="37">
        <v>30.767741935483869</v>
      </c>
      <c r="G93" s="38">
        <v>31.703333333333333</v>
      </c>
      <c r="H93" s="37">
        <v>32.038709677419355</v>
      </c>
      <c r="I93" s="37">
        <v>32.654838709677421</v>
      </c>
      <c r="J93" s="37">
        <v>31.519999999999992</v>
      </c>
      <c r="K93" s="37">
        <v>30.990322580645163</v>
      </c>
      <c r="L93" s="37">
        <v>27.226666666666663</v>
      </c>
      <c r="M93" s="39">
        <v>26.8</v>
      </c>
      <c r="O93" s="10">
        <f>O5</f>
        <v>76692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35.200000000000003</v>
      </c>
      <c r="T93" s="15">
        <f t="shared" si="29"/>
        <v>37</v>
      </c>
      <c r="U93" s="15">
        <f t="shared" si="29"/>
        <v>40.4</v>
      </c>
      <c r="V93" s="15">
        <f t="shared" si="29"/>
        <v>42</v>
      </c>
      <c r="W93" s="15">
        <f t="shared" si="29"/>
        <v>40.5</v>
      </c>
      <c r="X93" s="15">
        <f t="shared" si="29"/>
        <v>38.700000000000003</v>
      </c>
      <c r="Y93" s="15">
        <f t="shared" si="29"/>
        <v>36.5</v>
      </c>
      <c r="Z93" s="15">
        <f t="shared" si="29"/>
        <v>37.200000000000003</v>
      </c>
      <c r="AA93" s="15">
        <f t="shared" si="29"/>
        <v>36</v>
      </c>
      <c r="AB93" s="15">
        <f t="shared" si="29"/>
        <v>35.799999999999997</v>
      </c>
      <c r="AC93" s="15">
        <f t="shared" si="29"/>
        <v>34</v>
      </c>
      <c r="AD93" s="15">
        <f t="shared" si="29"/>
        <v>33.799999999999997</v>
      </c>
      <c r="AE93" s="15">
        <f>MAX(S93:AD93)</f>
        <v>42</v>
      </c>
    </row>
    <row r="94" spans="1:31" ht="16.3" thickBot="1" x14ac:dyDescent="0.5">
      <c r="A94" s="1">
        <f t="shared" si="18"/>
        <v>2015</v>
      </c>
      <c r="B94" s="37">
        <v>23.725806451612904</v>
      </c>
      <c r="C94" s="37">
        <v>24.921428571428578</v>
      </c>
      <c r="D94" s="37">
        <v>26.21935483870968</v>
      </c>
      <c r="E94" s="37">
        <v>31.67</v>
      </c>
      <c r="F94" s="37">
        <v>32.012903225806461</v>
      </c>
      <c r="G94" s="38">
        <v>31.948275862068961</v>
      </c>
      <c r="H94" s="37">
        <v>32.383870967741935</v>
      </c>
      <c r="I94" s="37">
        <v>32.732258064516131</v>
      </c>
      <c r="J94" s="37">
        <v>32.336666666666666</v>
      </c>
      <c r="K94" s="37">
        <v>31.522580645161288</v>
      </c>
      <c r="L94" s="37">
        <v>29.283333333333324</v>
      </c>
      <c r="M94" s="39">
        <v>26.846428571428568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29</v>
      </c>
      <c r="V94" s="11">
        <f t="shared" si="30"/>
        <v>29</v>
      </c>
      <c r="W94" s="11">
        <f t="shared" si="30"/>
        <v>29</v>
      </c>
      <c r="X94" s="11">
        <f t="shared" si="30"/>
        <v>29</v>
      </c>
      <c r="Y94" s="11">
        <f t="shared" si="30"/>
        <v>29</v>
      </c>
      <c r="Z94" s="11">
        <f t="shared" si="30"/>
        <v>29</v>
      </c>
      <c r="AA94" s="11">
        <f t="shared" si="30"/>
        <v>29</v>
      </c>
      <c r="AB94" s="11">
        <f t="shared" si="30"/>
        <v>29</v>
      </c>
      <c r="AC94" s="11">
        <f t="shared" si="30"/>
        <v>29</v>
      </c>
      <c r="AD94" s="11">
        <f t="shared" si="30"/>
        <v>29</v>
      </c>
      <c r="AE94" s="11">
        <f>AVERAGE(S94:AD94)</f>
        <v>29.166666666666668</v>
      </c>
    </row>
    <row r="95" spans="1:31" ht="15" thickBot="1" x14ac:dyDescent="0.45">
      <c r="A95" s="1">
        <f t="shared" si="18"/>
        <v>2016</v>
      </c>
      <c r="B95" s="37">
        <v>24.70967741935484</v>
      </c>
      <c r="C95" s="37">
        <v>26.127586206896549</v>
      </c>
      <c r="D95" s="37">
        <v>28.899999999999995</v>
      </c>
      <c r="E95" s="37">
        <v>31.353333333333332</v>
      </c>
      <c r="F95" s="37">
        <v>32.758064516129032</v>
      </c>
      <c r="G95" s="38">
        <v>32.916666666666664</v>
      </c>
      <c r="H95" s="37">
        <v>32.470967741935482</v>
      </c>
      <c r="I95" s="37">
        <v>32.49677419354839</v>
      </c>
      <c r="J95" s="37">
        <v>32.099999999999994</v>
      </c>
      <c r="K95" s="37">
        <v>31.12903225806452</v>
      </c>
      <c r="L95" s="37">
        <v>29.553333333333338</v>
      </c>
      <c r="M95" s="39">
        <v>28.187096774193542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7">
        <v>28.374193548387094</v>
      </c>
      <c r="C96" s="37">
        <v>29.046428571428574</v>
      </c>
      <c r="D96" s="37">
        <v>29.261290322580635</v>
      </c>
      <c r="E96" s="37">
        <v>31.759999999999998</v>
      </c>
      <c r="F96" s="37">
        <v>32.483870967741936</v>
      </c>
      <c r="G96" s="38">
        <v>32.386666666666663</v>
      </c>
      <c r="H96" s="37">
        <v>31.554838709677419</v>
      </c>
      <c r="I96" s="37">
        <v>32.851612903225799</v>
      </c>
      <c r="J96" s="37">
        <v>31.62</v>
      </c>
      <c r="K96" s="37">
        <v>30.667741935483868</v>
      </c>
      <c r="L96" s="37">
        <v>29.459999999999997</v>
      </c>
      <c r="M96" s="39">
        <v>26.935483870967737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7">
        <v>24.887096774193544</v>
      </c>
      <c r="C97" s="37">
        <v>27.710714285714289</v>
      </c>
      <c r="D97" s="37">
        <v>29.370967741935484</v>
      </c>
      <c r="E97" s="37">
        <v>30.763333333333332</v>
      </c>
      <c r="F97" s="37">
        <v>31.738709677419351</v>
      </c>
      <c r="G97" s="38">
        <v>32.533333333333331</v>
      </c>
      <c r="H97" s="37">
        <v>32.570967741935476</v>
      </c>
      <c r="I97" s="37">
        <v>32.054838709677419</v>
      </c>
      <c r="J97" s="37">
        <v>32.47</v>
      </c>
      <c r="K97" s="37">
        <v>30.783870967741926</v>
      </c>
      <c r="L97" s="37">
        <v>28.496666666666666</v>
      </c>
      <c r="M97" s="39">
        <v>20.779956090420825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7">
        <v>26.516129032258068</v>
      </c>
      <c r="C98" s="37">
        <v>28.8</v>
      </c>
      <c r="D98" s="37">
        <v>27.7</v>
      </c>
      <c r="E98" s="37">
        <v>30.3</v>
      </c>
      <c r="F98" s="37">
        <v>33.6</v>
      </c>
      <c r="G98" s="38">
        <v>33.1</v>
      </c>
      <c r="H98" s="37">
        <v>32.9</v>
      </c>
      <c r="I98" s="37">
        <v>33.6</v>
      </c>
      <c r="J98" s="37">
        <v>33.4</v>
      </c>
      <c r="K98" s="37">
        <v>32.1</v>
      </c>
      <c r="L98" s="37">
        <v>29.1</v>
      </c>
      <c r="M98" s="39">
        <v>27.7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7">
        <v>27.7</v>
      </c>
      <c r="C99" s="37">
        <v>28.051724137931036</v>
      </c>
      <c r="D99" s="37"/>
      <c r="E99" s="37"/>
      <c r="F99" s="37"/>
      <c r="G99" s="38"/>
      <c r="H99" s="37"/>
      <c r="I99" s="37"/>
      <c r="J99" s="37"/>
      <c r="K99" s="37"/>
      <c r="L99" s="37"/>
      <c r="M99" s="40"/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76692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10.199999999999999</v>
      </c>
      <c r="T100" s="15">
        <f t="shared" si="31"/>
        <v>12</v>
      </c>
      <c r="U100" s="15">
        <f t="shared" si="31"/>
        <v>12.9</v>
      </c>
      <c r="V100" s="15">
        <f t="shared" si="31"/>
        <v>15</v>
      </c>
      <c r="W100" s="15">
        <f t="shared" si="31"/>
        <v>19</v>
      </c>
      <c r="X100" s="15">
        <f t="shared" si="31"/>
        <v>20.5</v>
      </c>
      <c r="Y100" s="15">
        <f t="shared" si="31"/>
        <v>19.899999999999999</v>
      </c>
      <c r="Z100" s="15">
        <f t="shared" si="31"/>
        <v>19.8</v>
      </c>
      <c r="AA100" s="15">
        <f t="shared" si="31"/>
        <v>19</v>
      </c>
      <c r="AB100" s="15">
        <f t="shared" si="31"/>
        <v>14.6</v>
      </c>
      <c r="AC100" s="15">
        <f t="shared" si="31"/>
        <v>11</v>
      </c>
      <c r="AD100" s="15">
        <f t="shared" si="31"/>
        <v>8.6</v>
      </c>
      <c r="AE100" s="15">
        <f>MIN(S100:AD100)</f>
        <v>8.6</v>
      </c>
    </row>
    <row r="101" spans="1:31" ht="16.3" thickBot="1" x14ac:dyDescent="0.5">
      <c r="A101" s="1"/>
      <c r="B101" s="54" t="s">
        <v>71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29</v>
      </c>
      <c r="V101" s="11">
        <f t="shared" si="32"/>
        <v>29</v>
      </c>
      <c r="W101" s="11">
        <f t="shared" si="32"/>
        <v>29</v>
      </c>
      <c r="X101" s="11">
        <f t="shared" si="32"/>
        <v>29</v>
      </c>
      <c r="Y101" s="11">
        <f t="shared" si="32"/>
        <v>29</v>
      </c>
      <c r="Z101" s="11">
        <f t="shared" si="32"/>
        <v>29</v>
      </c>
      <c r="AA101" s="11">
        <f t="shared" si="32"/>
        <v>29</v>
      </c>
      <c r="AB101" s="11">
        <f t="shared" si="32"/>
        <v>29</v>
      </c>
      <c r="AC101" s="11">
        <f t="shared" si="32"/>
        <v>29</v>
      </c>
      <c r="AD101" s="11">
        <f t="shared" si="32"/>
        <v>29</v>
      </c>
      <c r="AE101" s="11">
        <f>AVERAGE(S101:AD101)</f>
        <v>29.166666666666668</v>
      </c>
    </row>
    <row r="102" spans="1:31" ht="15" thickBot="1" x14ac:dyDescent="0.45">
      <c r="A102" s="1">
        <v>1991</v>
      </c>
      <c r="B102" s="37">
        <v>22.077419354838707</v>
      </c>
      <c r="C102" s="37">
        <v>21.349999999999998</v>
      </c>
      <c r="D102" s="37">
        <v>24.829032258064512</v>
      </c>
      <c r="E102" s="37">
        <v>27.183333333333334</v>
      </c>
      <c r="F102" s="37">
        <v>28.603225806451611</v>
      </c>
      <c r="G102" s="38">
        <v>28.336666666666666</v>
      </c>
      <c r="H102" s="37">
        <v>27.803225806451607</v>
      </c>
      <c r="I102" s="37">
        <v>28.351612903225806</v>
      </c>
      <c r="J102" s="37">
        <v>27.34666666666666</v>
      </c>
      <c r="K102" s="37">
        <v>26.258064516129036</v>
      </c>
      <c r="L102" s="37">
        <v>23.233333333333341</v>
      </c>
      <c r="M102" s="39">
        <v>22.503225806451606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7">
        <v>19.91935483870968</v>
      </c>
      <c r="C103" s="37">
        <v>21.106896551724137</v>
      </c>
      <c r="D103" s="37">
        <v>24.061290322580643</v>
      </c>
      <c r="E103" s="37">
        <v>25.353333333333342</v>
      </c>
      <c r="F103" s="37">
        <v>26.290322580645157</v>
      </c>
      <c r="G103" s="38">
        <v>28.273333333333333</v>
      </c>
      <c r="H103" s="37">
        <v>27.338709677419359</v>
      </c>
      <c r="I103" s="37">
        <v>26.938709677419357</v>
      </c>
      <c r="J103" s="37">
        <v>26.639999999999997</v>
      </c>
      <c r="K103" s="37">
        <v>25.787096774193543</v>
      </c>
      <c r="L103" s="37">
        <v>23.903448275862068</v>
      </c>
      <c r="M103" s="39">
        <v>24.012903225806451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7">
        <v>22.95333333333333</v>
      </c>
      <c r="C104" s="37">
        <v>22.357142857142858</v>
      </c>
      <c r="D104" s="37">
        <v>23.355580645161293</v>
      </c>
      <c r="E104" s="37">
        <v>25.616666666666664</v>
      </c>
      <c r="F104" s="37">
        <v>27.190322580645162</v>
      </c>
      <c r="G104" s="38">
        <v>27.193333333333335</v>
      </c>
      <c r="H104" s="37">
        <v>27.341935483870973</v>
      </c>
      <c r="I104" s="37">
        <v>27.116129032258069</v>
      </c>
      <c r="J104" s="37">
        <v>27.240000000000006</v>
      </c>
      <c r="K104" s="37">
        <v>26.025806451612901</v>
      </c>
      <c r="L104" s="37">
        <v>24.046666666666663</v>
      </c>
      <c r="M104" s="39">
        <v>22.64516129032258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7">
        <v>21.196774193548389</v>
      </c>
      <c r="C105" s="37">
        <v>21.85</v>
      </c>
      <c r="D105" s="37">
        <v>23.116129032258065</v>
      </c>
      <c r="E105" s="37">
        <v>25.496666666666666</v>
      </c>
      <c r="F105" s="37">
        <v>27.964516129032262</v>
      </c>
      <c r="G105" s="38">
        <v>28.029999999999994</v>
      </c>
      <c r="H105" s="37">
        <v>27.690322580645166</v>
      </c>
      <c r="I105" s="37">
        <v>26.916129032258066</v>
      </c>
      <c r="J105" s="37">
        <v>26.913333333333341</v>
      </c>
      <c r="K105" s="37">
        <v>26.93548387096774</v>
      </c>
      <c r="L105" s="37">
        <v>25.696666666666673</v>
      </c>
      <c r="M105" s="39">
        <v>23.625806451612902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7">
        <v>22.083870967741941</v>
      </c>
      <c r="C106" s="37">
        <v>22.821428571428573</v>
      </c>
      <c r="D106" s="37">
        <v>23.951612903225808</v>
      </c>
      <c r="E106" s="37">
        <v>25.712903225806446</v>
      </c>
      <c r="F106" s="37">
        <v>28.445161290322588</v>
      </c>
      <c r="G106" s="38">
        <v>28.290000000000003</v>
      </c>
      <c r="H106" s="37">
        <v>27.538709677419352</v>
      </c>
      <c r="I106" s="37">
        <v>27.606451612903225</v>
      </c>
      <c r="J106" s="37">
        <v>27.38</v>
      </c>
      <c r="K106" s="37">
        <v>26.665387096774204</v>
      </c>
      <c r="L106" s="37">
        <v>24.753333333333334</v>
      </c>
      <c r="M106" s="39">
        <v>22.77741935483871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7">
        <v>20.248387096774195</v>
      </c>
      <c r="C107" s="37">
        <v>21.22758620689655</v>
      </c>
      <c r="D107" s="37">
        <v>21.987096774193546</v>
      </c>
      <c r="E107" s="37">
        <v>24.483333333333334</v>
      </c>
      <c r="F107" s="37">
        <v>27.851612903225799</v>
      </c>
      <c r="G107" s="38">
        <v>27.373333333333335</v>
      </c>
      <c r="H107" s="37">
        <v>27.441935483870967</v>
      </c>
      <c r="I107" s="37">
        <v>27.270967741935479</v>
      </c>
      <c r="J107" s="37">
        <v>28.299999999999997</v>
      </c>
      <c r="K107" s="37">
        <v>26.464516129032258</v>
      </c>
      <c r="L107" s="37">
        <v>24.123333333333335</v>
      </c>
      <c r="M107" s="39">
        <v>22.687096774193552</v>
      </c>
      <c r="O107" s="10">
        <f>O5</f>
        <v>76692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103.5</v>
      </c>
      <c r="T107" s="15">
        <f t="shared" si="34"/>
        <v>80.5</v>
      </c>
      <c r="U107" s="15">
        <f t="shared" si="34"/>
        <v>59.6</v>
      </c>
      <c r="V107" s="15">
        <f t="shared" si="34"/>
        <v>121.9</v>
      </c>
      <c r="W107" s="15">
        <f t="shared" si="34"/>
        <v>127.8</v>
      </c>
      <c r="X107" s="15">
        <f t="shared" si="34"/>
        <v>140.1</v>
      </c>
      <c r="Y107" s="15">
        <f t="shared" si="34"/>
        <v>159.69999999999999</v>
      </c>
      <c r="Z107" s="15">
        <f t="shared" si="34"/>
        <v>185.5</v>
      </c>
      <c r="AA107" s="15">
        <f t="shared" si="34"/>
        <v>241.9</v>
      </c>
      <c r="AB107" s="15">
        <f t="shared" si="34"/>
        <v>277.3</v>
      </c>
      <c r="AC107" s="15">
        <f t="shared" si="34"/>
        <v>108.5</v>
      </c>
      <c r="AD107" s="15">
        <f t="shared" si="34"/>
        <v>62.5</v>
      </c>
      <c r="AE107" s="15">
        <f>MAX(S107:AD107)</f>
        <v>277.3</v>
      </c>
    </row>
    <row r="108" spans="1:31" ht="16.3" thickBot="1" x14ac:dyDescent="0.5">
      <c r="A108" s="1">
        <f t="shared" si="33"/>
        <v>1997</v>
      </c>
      <c r="B108" s="37">
        <v>21.077419354838707</v>
      </c>
      <c r="C108" s="37">
        <v>21.510714285714283</v>
      </c>
      <c r="D108" s="37">
        <v>23.851612903225803</v>
      </c>
      <c r="E108" s="37">
        <v>25.433333333333326</v>
      </c>
      <c r="F108" s="37">
        <v>26.9</v>
      </c>
      <c r="G108" s="38">
        <v>28.343333333333341</v>
      </c>
      <c r="H108" s="37">
        <v>27.729032258064514</v>
      </c>
      <c r="I108" s="37">
        <v>27.977419354838712</v>
      </c>
      <c r="J108" s="37">
        <v>27.39</v>
      </c>
      <c r="K108" s="37">
        <v>25.712903225806457</v>
      </c>
      <c r="L108" s="37">
        <v>24.810000000000002</v>
      </c>
      <c r="M108" s="39">
        <v>21.0741935483871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29</v>
      </c>
      <c r="T108" s="11">
        <f t="shared" si="35"/>
        <v>26</v>
      </c>
      <c r="U108" s="11">
        <f t="shared" si="35"/>
        <v>26</v>
      </c>
      <c r="V108" s="11">
        <f t="shared" si="35"/>
        <v>27</v>
      </c>
      <c r="W108" s="11">
        <f t="shared" si="35"/>
        <v>28</v>
      </c>
      <c r="X108" s="11">
        <f t="shared" si="35"/>
        <v>28</v>
      </c>
      <c r="Y108" s="11">
        <f t="shared" si="35"/>
        <v>29</v>
      </c>
      <c r="Z108" s="11">
        <f t="shared" si="35"/>
        <v>29</v>
      </c>
      <c r="AA108" s="11">
        <f t="shared" si="35"/>
        <v>29</v>
      </c>
      <c r="AB108" s="11">
        <f t="shared" si="35"/>
        <v>29</v>
      </c>
      <c r="AC108" s="11">
        <f t="shared" si="35"/>
        <v>29</v>
      </c>
      <c r="AD108" s="11">
        <f t="shared" si="35"/>
        <v>29</v>
      </c>
      <c r="AE108" s="11">
        <f>AVERAGE(S108:AD108)</f>
        <v>28.166666666666668</v>
      </c>
    </row>
    <row r="109" spans="1:31" ht="16.3" thickBot="1" x14ac:dyDescent="0.5">
      <c r="A109" s="1">
        <f t="shared" si="33"/>
        <v>1998</v>
      </c>
      <c r="B109" s="37">
        <v>22.667741935483868</v>
      </c>
      <c r="C109" s="37">
        <v>23.107142857142858</v>
      </c>
      <c r="D109" s="37">
        <v>23.36451612903225</v>
      </c>
      <c r="E109" s="37">
        <v>25.076666666666664</v>
      </c>
      <c r="F109" s="37">
        <v>27.287096774193547</v>
      </c>
      <c r="G109" s="38">
        <v>29.286666666666658</v>
      </c>
      <c r="H109" s="37">
        <v>27.858064516129041</v>
      </c>
      <c r="I109" s="37">
        <v>28.177419354838705</v>
      </c>
      <c r="J109" s="37">
        <v>27.936666666666664</v>
      </c>
      <c r="K109" s="37">
        <v>26.525806451612905</v>
      </c>
      <c r="L109" s="37">
        <v>25.286666666666665</v>
      </c>
      <c r="M109" s="39">
        <v>22.712903225806453</v>
      </c>
      <c r="O109" s="10"/>
      <c r="P109" s="4"/>
      <c r="Q109" s="4"/>
      <c r="R109" s="16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 spans="1:31" ht="16.3" thickBot="1" x14ac:dyDescent="0.5">
      <c r="A110" s="1">
        <f t="shared" si="33"/>
        <v>1999</v>
      </c>
      <c r="B110" s="37">
        <v>21.85483870967742</v>
      </c>
      <c r="C110" s="37">
        <v>22.792857142857141</v>
      </c>
      <c r="D110" s="37">
        <v>24.525806451612905</v>
      </c>
      <c r="E110" s="37">
        <v>26.646666666666661</v>
      </c>
      <c r="F110" s="37">
        <v>28.406451612903226</v>
      </c>
      <c r="G110" s="38">
        <v>28.396666666666658</v>
      </c>
      <c r="H110" s="37">
        <v>27.341935483870966</v>
      </c>
      <c r="I110" s="37">
        <v>27.848387096774196</v>
      </c>
      <c r="J110" s="37">
        <v>27.026666666666667</v>
      </c>
      <c r="K110" s="37">
        <v>25.406451612903229</v>
      </c>
      <c r="L110" s="37">
        <v>23.343333333333341</v>
      </c>
      <c r="M110" s="39">
        <v>21.890322580645158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7">
        <v>21.977419354838716</v>
      </c>
      <c r="C111" s="37">
        <v>22.748275862068969</v>
      </c>
      <c r="D111" s="37">
        <v>25.593548387096774</v>
      </c>
      <c r="E111" s="37">
        <v>26.293333333333333</v>
      </c>
      <c r="F111" s="37">
        <v>27.699999999999996</v>
      </c>
      <c r="G111" s="38">
        <v>27.626666666666672</v>
      </c>
      <c r="H111" s="37">
        <v>27.7</v>
      </c>
      <c r="I111" s="37">
        <v>27.251612903225805</v>
      </c>
      <c r="J111" s="37">
        <v>27.463333333333335</v>
      </c>
      <c r="K111" s="37">
        <v>25.741935483870968</v>
      </c>
      <c r="L111" s="37">
        <v>24.743333333333332</v>
      </c>
      <c r="M111" s="39">
        <v>21.825806451612905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7">
        <v>21.12903225806452</v>
      </c>
      <c r="C112" s="37">
        <v>22.664285714285715</v>
      </c>
      <c r="D112" s="37">
        <v>24.145161290322584</v>
      </c>
      <c r="E112" s="37">
        <v>26.26</v>
      </c>
      <c r="F112" s="37">
        <v>27.009677419354837</v>
      </c>
      <c r="G112" s="38">
        <v>27.673333333333332</v>
      </c>
      <c r="H112" s="37">
        <v>27.822580645161295</v>
      </c>
      <c r="I112" s="37">
        <v>27.493548387096769</v>
      </c>
      <c r="J112" s="37">
        <v>27.63</v>
      </c>
      <c r="K112" s="37">
        <v>25.974193548387099</v>
      </c>
      <c r="L112" s="37">
        <v>24.469999999999992</v>
      </c>
      <c r="M112" s="39">
        <v>22.780645161290323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7">
        <v>21.090322580645164</v>
      </c>
      <c r="C113" s="37">
        <v>20.835714285714285</v>
      </c>
      <c r="D113" s="37">
        <v>23.122580645161285</v>
      </c>
      <c r="E113" s="37">
        <v>26.42</v>
      </c>
      <c r="F113" s="37">
        <v>27.664516129032251</v>
      </c>
      <c r="G113" s="38">
        <v>27.716666666666661</v>
      </c>
      <c r="H113" s="37">
        <v>27.845161290322583</v>
      </c>
      <c r="I113" s="37">
        <v>28.045161290322572</v>
      </c>
      <c r="J113" s="37">
        <v>28.033333333333328</v>
      </c>
      <c r="K113" s="37">
        <v>27.49032258064517</v>
      </c>
      <c r="L113" s="37">
        <v>23.800000000000008</v>
      </c>
      <c r="M113" s="39">
        <v>22.303225806451611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7">
        <v>20.929032258064513</v>
      </c>
      <c r="C114" s="37">
        <v>23.035714285714281</v>
      </c>
      <c r="D114" s="37">
        <v>25.138709677419353</v>
      </c>
      <c r="E114" s="37">
        <v>25.796666666666663</v>
      </c>
      <c r="F114" s="37">
        <v>28.796774193548387</v>
      </c>
      <c r="G114" s="38">
        <v>28.496666666666659</v>
      </c>
      <c r="H114" s="37">
        <v>27.93548387096774</v>
      </c>
      <c r="I114" s="37">
        <v>27.996774193548386</v>
      </c>
      <c r="J114" s="37">
        <v>27.609999999999996</v>
      </c>
      <c r="K114" s="37">
        <v>26.64516129032258</v>
      </c>
      <c r="L114" s="37">
        <v>24.466666666666665</v>
      </c>
      <c r="M114" s="39">
        <v>21.322580645161295</v>
      </c>
      <c r="O114" s="10">
        <f>O5</f>
        <v>76692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0.125</v>
      </c>
      <c r="T114" s="15">
        <f t="shared" si="36"/>
        <v>0.21739130434782608</v>
      </c>
      <c r="U114" s="15">
        <f t="shared" si="36"/>
        <v>0.95454545454545459</v>
      </c>
      <c r="V114" s="15">
        <f t="shared" si="36"/>
        <v>2.2380952380952381</v>
      </c>
      <c r="W114" s="15">
        <f t="shared" si="36"/>
        <v>4.6190476190476186</v>
      </c>
      <c r="X114" s="15">
        <f t="shared" si="36"/>
        <v>7.5714285714285712</v>
      </c>
      <c r="Y114" s="15">
        <f t="shared" si="36"/>
        <v>13.2</v>
      </c>
      <c r="Z114" s="15">
        <f t="shared" si="36"/>
        <v>12.35</v>
      </c>
      <c r="AA114" s="15">
        <f t="shared" si="36"/>
        <v>10.35</v>
      </c>
      <c r="AB114" s="15">
        <f t="shared" si="36"/>
        <v>4.2105263157894735</v>
      </c>
      <c r="AC114" s="15">
        <f t="shared" si="36"/>
        <v>0.7</v>
      </c>
      <c r="AD114" s="15">
        <f t="shared" si="36"/>
        <v>0.1</v>
      </c>
      <c r="AE114" s="15">
        <f>SUM(S114:AD114)</f>
        <v>56.636034503254187</v>
      </c>
    </row>
    <row r="115" spans="1:31" ht="16.3" thickBot="1" x14ac:dyDescent="0.5">
      <c r="A115" s="1">
        <f t="shared" si="33"/>
        <v>2004</v>
      </c>
      <c r="B115" s="37">
        <v>21.793548387096774</v>
      </c>
      <c r="C115" s="37">
        <v>21.748275862068962</v>
      </c>
      <c r="D115" s="37">
        <v>24.738709677419354</v>
      </c>
      <c r="E115" s="37">
        <v>25.683333333333337</v>
      </c>
      <c r="F115" s="37">
        <v>27.003225806451614</v>
      </c>
      <c r="G115" s="38">
        <v>27.790000000000003</v>
      </c>
      <c r="H115" s="37">
        <v>27.929032258064517</v>
      </c>
      <c r="I115" s="37">
        <v>28.561290322580643</v>
      </c>
      <c r="J115" s="37">
        <v>27.833333333333329</v>
      </c>
      <c r="K115" s="37">
        <v>27.499999999999993</v>
      </c>
      <c r="L115" s="37">
        <v>25.206666666666663</v>
      </c>
      <c r="M115" s="39">
        <v>22.351612903225806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24</v>
      </c>
      <c r="T115" s="11">
        <f t="shared" si="37"/>
        <v>23</v>
      </c>
      <c r="U115" s="11">
        <f t="shared" si="37"/>
        <v>22</v>
      </c>
      <c r="V115" s="11">
        <f t="shared" si="37"/>
        <v>21</v>
      </c>
      <c r="W115" s="11">
        <f t="shared" si="37"/>
        <v>21</v>
      </c>
      <c r="X115" s="11">
        <f t="shared" si="37"/>
        <v>21</v>
      </c>
      <c r="Y115" s="11">
        <f t="shared" si="37"/>
        <v>20</v>
      </c>
      <c r="Z115" s="11">
        <f t="shared" si="37"/>
        <v>20</v>
      </c>
      <c r="AA115" s="11">
        <f t="shared" si="37"/>
        <v>20</v>
      </c>
      <c r="AB115" s="11">
        <f t="shared" si="37"/>
        <v>19</v>
      </c>
      <c r="AC115" s="11">
        <f t="shared" si="37"/>
        <v>20</v>
      </c>
      <c r="AD115" s="11">
        <f t="shared" si="37"/>
        <v>20</v>
      </c>
      <c r="AE115" s="11">
        <f>AVERAGE(S115:AD115)</f>
        <v>20.916666666666668</v>
      </c>
    </row>
    <row r="116" spans="1:31" x14ac:dyDescent="0.4">
      <c r="A116" s="1">
        <f t="shared" si="33"/>
        <v>2005</v>
      </c>
      <c r="B116" s="37">
        <v>22.348387096774196</v>
      </c>
      <c r="C116" s="37">
        <v>21.985714285714288</v>
      </c>
      <c r="D116" s="37">
        <v>23.767741935483876</v>
      </c>
      <c r="E116" s="37">
        <v>25.646666666666665</v>
      </c>
      <c r="F116" s="37">
        <v>27.741935483870968</v>
      </c>
      <c r="G116" s="38">
        <v>28.46</v>
      </c>
      <c r="H116" s="37">
        <v>28.345161290322586</v>
      </c>
      <c r="I116" s="37">
        <v>27.538709677419355</v>
      </c>
      <c r="J116" s="37">
        <v>27.759999999999994</v>
      </c>
      <c r="K116" s="37">
        <v>26.387096774193544</v>
      </c>
      <c r="L116" s="37">
        <v>23.839999999999996</v>
      </c>
      <c r="M116" s="39">
        <v>21.751612903225809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ht="15" thickBot="1" x14ac:dyDescent="0.45">
      <c r="A117" s="1">
        <f t="shared" si="33"/>
        <v>2006</v>
      </c>
      <c r="B117" s="37">
        <v>22.206451612903223</v>
      </c>
      <c r="C117" s="37">
        <v>22.514285714285712</v>
      </c>
      <c r="D117" s="37">
        <v>24.903225806451605</v>
      </c>
      <c r="E117" s="37">
        <v>26.876666666666662</v>
      </c>
      <c r="F117" s="37">
        <v>27.78387096774193</v>
      </c>
      <c r="G117" s="38">
        <v>27.986666666666672</v>
      </c>
      <c r="H117" s="37">
        <v>27.231034482758613</v>
      </c>
      <c r="I117" s="37">
        <v>27.5741935483871</v>
      </c>
      <c r="J117" s="37">
        <v>27.833333333333336</v>
      </c>
      <c r="K117" s="37">
        <v>27.332258064516125</v>
      </c>
      <c r="L117" s="37">
        <v>24.346666666666668</v>
      </c>
      <c r="M117" s="39">
        <v>22.42258064516129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ht="16.3" thickBot="1" x14ac:dyDescent="0.5">
      <c r="A118" s="1">
        <f t="shared" si="33"/>
        <v>2007</v>
      </c>
      <c r="B118" s="37">
        <v>21.625806451612899</v>
      </c>
      <c r="C118" s="37">
        <v>21.735714285714288</v>
      </c>
      <c r="D118" s="37">
        <v>24.325806451612902</v>
      </c>
      <c r="E118" s="37">
        <v>26.259999999999998</v>
      </c>
      <c r="F118" s="37">
        <v>28.051612903225802</v>
      </c>
      <c r="G118" s="38">
        <v>28.59666666666666</v>
      </c>
      <c r="H118" s="37">
        <v>28.548387096774192</v>
      </c>
      <c r="I118" s="37">
        <v>28.025806451612905</v>
      </c>
      <c r="J118" s="37">
        <v>27.743333333333339</v>
      </c>
      <c r="K118" s="37">
        <v>26.551612903225802</v>
      </c>
      <c r="L118" s="37">
        <v>24.633333333333333</v>
      </c>
      <c r="M118" s="39">
        <v>23.983870967741939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7">
        <v>22.345161290322576</v>
      </c>
      <c r="C119" s="37">
        <v>23.906896551724142</v>
      </c>
      <c r="D119" s="37">
        <v>23.941935483870967</v>
      </c>
      <c r="E119" s="37">
        <v>26.596666666666671</v>
      </c>
      <c r="F119" s="37">
        <v>28.854838709677423</v>
      </c>
      <c r="G119" s="38">
        <v>27.576666666666664</v>
      </c>
      <c r="H119" s="37">
        <v>27.6</v>
      </c>
      <c r="I119" s="37">
        <v>28.670967741935485</v>
      </c>
      <c r="J119" s="37">
        <v>27.566666666666666</v>
      </c>
      <c r="K119" s="37">
        <v>26.067741935483873</v>
      </c>
      <c r="L119" s="37">
        <v>23.966666666666665</v>
      </c>
      <c r="M119" s="39">
        <v>22.948387096774191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7">
        <v>22.348387096774193</v>
      </c>
      <c r="C120" s="37">
        <v>23.175000000000008</v>
      </c>
      <c r="D120" s="37">
        <v>24.480645161290319</v>
      </c>
      <c r="E120" s="37">
        <v>26.556666666666668</v>
      </c>
      <c r="F120" s="37">
        <v>28.364516129032264</v>
      </c>
      <c r="G120" s="38">
        <v>28.676666666666659</v>
      </c>
      <c r="H120" s="37">
        <v>28.593548387096774</v>
      </c>
      <c r="I120" s="37">
        <v>27.974193548387102</v>
      </c>
      <c r="J120" s="37">
        <v>27.959999999999997</v>
      </c>
      <c r="K120" s="37">
        <v>27.729032258064521</v>
      </c>
      <c r="L120" s="37">
        <v>24.333333333333336</v>
      </c>
      <c r="M120" s="39">
        <v>22.35483870967742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7">
        <v>19.92258064516129</v>
      </c>
      <c r="C121" s="37">
        <v>20.096428571428568</v>
      </c>
      <c r="D121" s="37">
        <v>22.154838709677424</v>
      </c>
      <c r="E121" s="37">
        <v>25.609999999999996</v>
      </c>
      <c r="F121" s="37">
        <v>28.27741935483871</v>
      </c>
      <c r="G121" s="38">
        <v>29.019999999999996</v>
      </c>
      <c r="H121" s="37">
        <v>27.964516129032255</v>
      </c>
      <c r="I121" s="37">
        <v>28.087096774193554</v>
      </c>
      <c r="J121" s="37">
        <v>27.45</v>
      </c>
      <c r="K121" s="37">
        <v>25.958064516129035</v>
      </c>
      <c r="L121" s="37">
        <v>24.399999999999995</v>
      </c>
      <c r="M121" s="39">
        <v>21.796774193548387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7">
        <v>22.054838709677419</v>
      </c>
      <c r="C122" s="37">
        <v>21.422222222222224</v>
      </c>
      <c r="D122" s="37">
        <v>24.761290322580649</v>
      </c>
      <c r="E122" s="37">
        <v>27.84</v>
      </c>
      <c r="F122" s="37">
        <v>28.435483870967747</v>
      </c>
      <c r="G122" s="38">
        <v>28.836666666666666</v>
      </c>
      <c r="H122" s="37">
        <v>27.874193548387098</v>
      </c>
      <c r="I122" s="37">
        <v>28.487096774193542</v>
      </c>
      <c r="J122" s="37">
        <v>27.933333333333337</v>
      </c>
      <c r="K122" s="37">
        <v>26.722580645161287</v>
      </c>
      <c r="L122" s="37">
        <v>24.290000000000003</v>
      </c>
      <c r="M122" s="39">
        <v>22.474193548387099</v>
      </c>
      <c r="O122" s="10">
        <f>O5</f>
        <v>76692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0</v>
      </c>
      <c r="T122" s="15">
        <f t="shared" si="38"/>
        <v>0</v>
      </c>
      <c r="U122" s="15">
        <f t="shared" si="38"/>
        <v>0</v>
      </c>
      <c r="V122" s="15">
        <f t="shared" si="38"/>
        <v>0</v>
      </c>
      <c r="W122" s="15">
        <f t="shared" si="38"/>
        <v>0</v>
      </c>
      <c r="X122" s="15">
        <f t="shared" si="38"/>
        <v>0</v>
      </c>
      <c r="Y122" s="15">
        <f t="shared" si="38"/>
        <v>0</v>
      </c>
      <c r="Z122" s="15">
        <f t="shared" si="38"/>
        <v>0</v>
      </c>
      <c r="AA122" s="15">
        <f t="shared" si="38"/>
        <v>0</v>
      </c>
      <c r="AB122" s="15">
        <f t="shared" si="38"/>
        <v>0</v>
      </c>
      <c r="AC122" s="15">
        <f t="shared" si="38"/>
        <v>0</v>
      </c>
      <c r="AD122" s="15">
        <f t="shared" si="38"/>
        <v>0</v>
      </c>
      <c r="AE122" s="15">
        <f>SUM(S122:AD122)</f>
        <v>0</v>
      </c>
    </row>
    <row r="123" spans="1:31" ht="16.3" thickBot="1" x14ac:dyDescent="0.5">
      <c r="A123" s="1">
        <f t="shared" si="33"/>
        <v>2012</v>
      </c>
      <c r="B123" s="37">
        <v>22.400000000000002</v>
      </c>
      <c r="C123" s="37">
        <v>23.03793103448276</v>
      </c>
      <c r="D123" s="37">
        <v>25.49677419354839</v>
      </c>
      <c r="E123" s="37">
        <v>26.776666666666657</v>
      </c>
      <c r="F123" s="37">
        <v>28.319354838709678</v>
      </c>
      <c r="G123" s="38">
        <v>28.543333333333337</v>
      </c>
      <c r="H123" s="37">
        <v>27.722580645161294</v>
      </c>
      <c r="I123" s="37">
        <v>28.21290322580645</v>
      </c>
      <c r="J123" s="37">
        <v>28.06</v>
      </c>
      <c r="K123" s="37">
        <v>26.938709677419357</v>
      </c>
      <c r="L123" s="37">
        <v>24.256666666666668</v>
      </c>
      <c r="M123" s="39"/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30</v>
      </c>
      <c r="T123" s="11">
        <f t="shared" si="39"/>
        <v>30</v>
      </c>
      <c r="U123" s="11">
        <f t="shared" si="39"/>
        <v>29</v>
      </c>
      <c r="V123" s="11">
        <f t="shared" si="39"/>
        <v>29</v>
      </c>
      <c r="W123" s="11">
        <f t="shared" si="39"/>
        <v>29</v>
      </c>
      <c r="X123" s="11">
        <f t="shared" si="39"/>
        <v>29</v>
      </c>
      <c r="Y123" s="11">
        <f t="shared" si="39"/>
        <v>29</v>
      </c>
      <c r="Z123" s="11">
        <f t="shared" si="39"/>
        <v>29</v>
      </c>
      <c r="AA123" s="11">
        <f t="shared" si="39"/>
        <v>29</v>
      </c>
      <c r="AB123" s="11">
        <f t="shared" si="39"/>
        <v>29</v>
      </c>
      <c r="AC123" s="11">
        <f t="shared" si="39"/>
        <v>29</v>
      </c>
      <c r="AD123" s="11">
        <f t="shared" si="39"/>
        <v>29</v>
      </c>
      <c r="AE123" s="11">
        <f>AVERAGE(S123:AD123)</f>
        <v>29.166666666666668</v>
      </c>
    </row>
    <row r="124" spans="1:31" ht="15" thickBot="1" x14ac:dyDescent="0.45">
      <c r="A124" s="1">
        <f t="shared" si="33"/>
        <v>2013</v>
      </c>
      <c r="B124" s="37">
        <v>22.316129032258068</v>
      </c>
      <c r="C124" s="37">
        <v>23.767857142857142</v>
      </c>
      <c r="D124" s="37">
        <v>23.406451612903215</v>
      </c>
      <c r="E124" s="37">
        <v>25.906666666666663</v>
      </c>
      <c r="F124" s="37">
        <v>27.354838709677423</v>
      </c>
      <c r="G124" s="38">
        <v>28.37</v>
      </c>
      <c r="H124" s="37">
        <v>28.425806451612907</v>
      </c>
      <c r="I124" s="37">
        <v>28.080645161290324</v>
      </c>
      <c r="J124" s="37">
        <v>27.566666666666666</v>
      </c>
      <c r="K124" s="37">
        <v>27.354838709677423</v>
      </c>
      <c r="L124" s="37">
        <v>24.242499999666666</v>
      </c>
      <c r="M124" s="39">
        <v>22.632258064516133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7">
        <v>20.622715053763439</v>
      </c>
      <c r="C125" s="37">
        <v>22.713401721014495</v>
      </c>
      <c r="D125" s="37">
        <v>24.091666666666672</v>
      </c>
      <c r="E125" s="37">
        <v>26.440722222222224</v>
      </c>
      <c r="F125" s="37">
        <v>26.951075268817206</v>
      </c>
      <c r="G125" s="38">
        <v>28.088333333333324</v>
      </c>
      <c r="H125" s="37">
        <v>28.101478494623656</v>
      </c>
      <c r="I125" s="37">
        <v>28.849865591397847</v>
      </c>
      <c r="J125" s="37">
        <v>27.615277777777781</v>
      </c>
      <c r="K125" s="37">
        <v>27.064247311827952</v>
      </c>
      <c r="L125" s="37">
        <v>23.478319444444441</v>
      </c>
      <c r="M125" s="39">
        <v>23.073467741935488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7">
        <v>20.259946236559134</v>
      </c>
      <c r="C126" s="37">
        <v>20.991369047619042</v>
      </c>
      <c r="D126" s="37">
        <v>22.300403225806456</v>
      </c>
      <c r="E126" s="37">
        <v>27.512916666666666</v>
      </c>
      <c r="F126" s="37">
        <v>28.223252688172046</v>
      </c>
      <c r="G126" s="38">
        <v>28.441388888888881</v>
      </c>
      <c r="H126" s="37">
        <v>28.79569892473118</v>
      </c>
      <c r="I126" s="37">
        <v>29.100695418419818</v>
      </c>
      <c r="J126" s="37">
        <v>28.772083333333338</v>
      </c>
      <c r="K126" s="37">
        <v>27.911424731182798</v>
      </c>
      <c r="L126" s="37">
        <v>26.038888888888884</v>
      </c>
      <c r="M126" s="39">
        <v>24.36747311827957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7">
        <v>21.046505376344093</v>
      </c>
      <c r="C127" s="37">
        <v>21.833089080459771</v>
      </c>
      <c r="D127" s="37">
        <v>24.759005376344085</v>
      </c>
      <c r="E127" s="37">
        <v>26.883472222222228</v>
      </c>
      <c r="F127" s="37">
        <v>28.812379032258061</v>
      </c>
      <c r="G127" s="38">
        <v>28.851111111111109</v>
      </c>
      <c r="H127" s="37">
        <v>28.733602150537635</v>
      </c>
      <c r="I127" s="37">
        <v>28.578629032258071</v>
      </c>
      <c r="J127" s="37">
        <v>28.159999999999993</v>
      </c>
      <c r="K127" s="37">
        <v>27.314784946236561</v>
      </c>
      <c r="L127" s="37">
        <v>25.350972222222229</v>
      </c>
      <c r="M127" s="39">
        <v>24.225806451612904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7">
        <v>23.347043010752692</v>
      </c>
      <c r="C128" s="37">
        <v>24.449107142857144</v>
      </c>
      <c r="D128" s="37">
        <v>25.253091397849467</v>
      </c>
      <c r="E128" s="37">
        <v>27.151388888888885</v>
      </c>
      <c r="F128" s="37">
        <v>28.327688172043011</v>
      </c>
      <c r="G128" s="38">
        <v>28.81291666666667</v>
      </c>
      <c r="H128" s="37">
        <v>27.890994623655914</v>
      </c>
      <c r="I128" s="37">
        <v>28.904569892473116</v>
      </c>
      <c r="J128" s="37">
        <v>28.077083333333341</v>
      </c>
      <c r="K128" s="37">
        <v>26.877553763440861</v>
      </c>
      <c r="L128" s="37">
        <v>25.076527777777777</v>
      </c>
      <c r="M128" s="39">
        <v>22.691129032258068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7">
        <v>21.078788569424969</v>
      </c>
      <c r="C129" s="37">
        <v>23.6172619047619</v>
      </c>
      <c r="D129" s="37">
        <v>25.280954301075266</v>
      </c>
      <c r="E129" s="37">
        <v>26.328611111111112</v>
      </c>
      <c r="F129" s="37">
        <v>28.363118279569893</v>
      </c>
      <c r="G129" s="38">
        <v>28.433888888888884</v>
      </c>
      <c r="H129" s="37">
        <v>28.646908602150543</v>
      </c>
      <c r="I129" s="37">
        <v>28.142889784946234</v>
      </c>
      <c r="J129" s="37">
        <v>28.506388888888889</v>
      </c>
      <c r="K129" s="37">
        <v>27.010900537634409</v>
      </c>
      <c r="L129" s="37">
        <v>24.536124999999995</v>
      </c>
      <c r="M129" s="39">
        <v>23.230833333333337</v>
      </c>
      <c r="O129" s="10">
        <f>O5</f>
        <v>76692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81.813319523135078</v>
      </c>
      <c r="T129" s="15">
        <f t="shared" si="40"/>
        <v>82.931319957556425</v>
      </c>
      <c r="U129" s="15">
        <f t="shared" si="40"/>
        <v>80.658881955375861</v>
      </c>
      <c r="V129" s="15">
        <f t="shared" si="40"/>
        <v>79.633116845519098</v>
      </c>
      <c r="W129" s="15">
        <f t="shared" si="40"/>
        <v>79.453700108691905</v>
      </c>
      <c r="X129" s="15">
        <f t="shared" si="40"/>
        <v>78.864800512233273</v>
      </c>
      <c r="Y129" s="15">
        <f t="shared" si="40"/>
        <v>81.829910151531891</v>
      </c>
      <c r="Z129" s="15">
        <f t="shared" si="40"/>
        <v>81.621295705985233</v>
      </c>
      <c r="AA129" s="15">
        <f t="shared" si="40"/>
        <v>81.675240416653381</v>
      </c>
      <c r="AB129" s="15">
        <f t="shared" si="40"/>
        <v>79.476983241496953</v>
      </c>
      <c r="AC129" s="15">
        <f t="shared" si="40"/>
        <v>80.633738725921262</v>
      </c>
      <c r="AD129" s="15">
        <f t="shared" si="40"/>
        <v>80.988397435432816</v>
      </c>
      <c r="AE129" s="15">
        <f>AVERAGE(S129:AD129)</f>
        <v>80.798392048294446</v>
      </c>
    </row>
    <row r="130" spans="1:31" ht="16.3" thickBot="1" x14ac:dyDescent="0.5">
      <c r="A130" s="1">
        <f t="shared" si="33"/>
        <v>2019</v>
      </c>
      <c r="B130" s="37">
        <v>22.6</v>
      </c>
      <c r="C130" s="37">
        <v>23.8</v>
      </c>
      <c r="D130" s="37">
        <v>23.4</v>
      </c>
      <c r="E130" s="37">
        <v>25.4</v>
      </c>
      <c r="F130" s="37">
        <v>29.2</v>
      </c>
      <c r="G130" s="38">
        <v>29</v>
      </c>
      <c r="H130" s="37">
        <v>28.7</v>
      </c>
      <c r="I130" s="37">
        <v>29.4</v>
      </c>
      <c r="J130" s="37">
        <v>28.7</v>
      </c>
      <c r="K130" s="37">
        <v>27.5</v>
      </c>
      <c r="L130" s="37">
        <v>24.6</v>
      </c>
      <c r="M130" s="39">
        <v>23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29</v>
      </c>
      <c r="V130" s="11">
        <f t="shared" si="41"/>
        <v>29</v>
      </c>
      <c r="W130" s="11">
        <f t="shared" si="41"/>
        <v>29</v>
      </c>
      <c r="X130" s="11">
        <f t="shared" si="41"/>
        <v>29</v>
      </c>
      <c r="Y130" s="11">
        <f t="shared" si="41"/>
        <v>29</v>
      </c>
      <c r="Z130" s="11">
        <f t="shared" si="41"/>
        <v>29</v>
      </c>
      <c r="AA130" s="11">
        <f t="shared" si="41"/>
        <v>29</v>
      </c>
      <c r="AB130" s="11">
        <f t="shared" si="41"/>
        <v>29</v>
      </c>
      <c r="AC130" s="11">
        <f t="shared" si="41"/>
        <v>29</v>
      </c>
      <c r="AD130" s="11">
        <f t="shared" si="41"/>
        <v>29</v>
      </c>
      <c r="AE130" s="11">
        <f>AVERAGE(S130:AD130)</f>
        <v>29.166666666666668</v>
      </c>
    </row>
    <row r="131" spans="1:31" x14ac:dyDescent="0.4">
      <c r="A131" s="1">
        <f t="shared" si="33"/>
        <v>2020</v>
      </c>
      <c r="B131" s="37">
        <v>23.3</v>
      </c>
      <c r="C131" s="37">
        <v>23.141666666666666</v>
      </c>
      <c r="D131" s="37"/>
      <c r="E131" s="37"/>
      <c r="F131" s="37"/>
      <c r="G131" s="38"/>
      <c r="H131" s="37"/>
      <c r="I131" s="37"/>
      <c r="J131" s="37"/>
      <c r="K131" s="37"/>
      <c r="L131" s="37"/>
      <c r="M131" s="40"/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47" t="s">
        <v>77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</row>
    <row r="134" spans="1:31" x14ac:dyDescent="0.4">
      <c r="A134" s="1">
        <v>1991</v>
      </c>
      <c r="B134" s="37">
        <v>19.512903225806451</v>
      </c>
      <c r="C134" s="37">
        <v>18.803571428571423</v>
      </c>
      <c r="D134" s="37">
        <v>20.561290322580639</v>
      </c>
      <c r="E134" s="37">
        <v>23.456666666666663</v>
      </c>
      <c r="F134" s="37">
        <v>25.925806451612903</v>
      </c>
      <c r="G134" s="38">
        <v>25.2</v>
      </c>
      <c r="H134" s="37">
        <v>23.999999999999993</v>
      </c>
      <c r="I134" s="37">
        <v>24.4</v>
      </c>
      <c r="J134" s="37">
        <v>23.36</v>
      </c>
      <c r="K134" s="37">
        <v>21.845161290322583</v>
      </c>
      <c r="L134" s="37">
        <v>20.299999999999997</v>
      </c>
      <c r="M134" s="39">
        <v>20.583870967741934</v>
      </c>
    </row>
    <row r="135" spans="1:31" x14ac:dyDescent="0.4">
      <c r="A135" s="1">
        <f>A134+1</f>
        <v>1992</v>
      </c>
      <c r="B135" s="37">
        <v>18.067741935483877</v>
      </c>
      <c r="C135" s="37">
        <v>18.996551724137927</v>
      </c>
      <c r="D135" s="37">
        <v>21.290322580645157</v>
      </c>
      <c r="E135" s="37">
        <v>21.923333333333336</v>
      </c>
      <c r="F135" s="37">
        <v>22.225806451612897</v>
      </c>
      <c r="G135" s="38">
        <v>23.806666666666668</v>
      </c>
      <c r="H135" s="37">
        <v>23.44193548387096</v>
      </c>
      <c r="I135" s="37">
        <v>23.193548387096776</v>
      </c>
      <c r="J135" s="37">
        <v>22.826666666666664</v>
      </c>
      <c r="K135" s="37">
        <v>22.045161290322575</v>
      </c>
      <c r="L135" s="37">
        <v>20.848275862068967</v>
      </c>
      <c r="M135" s="39">
        <v>19.945161290322581</v>
      </c>
    </row>
    <row r="136" spans="1:31" x14ac:dyDescent="0.4">
      <c r="A136" s="1">
        <f t="shared" ref="A136:A163" si="42">A135+1</f>
        <v>1993</v>
      </c>
      <c r="B136" s="37">
        <v>19.270967741935479</v>
      </c>
      <c r="C136" s="37">
        <v>19.010714285714283</v>
      </c>
      <c r="D136" s="37">
        <v>20.016129032258064</v>
      </c>
      <c r="E136" s="37">
        <v>22.330000000000002</v>
      </c>
      <c r="F136" s="37">
        <v>24.1</v>
      </c>
      <c r="G136" s="38">
        <v>24.259999999999991</v>
      </c>
      <c r="H136" s="37">
        <v>24.038709677419355</v>
      </c>
      <c r="I136" s="37">
        <v>23.616129032258062</v>
      </c>
      <c r="J136" s="37">
        <v>23.790000000000006</v>
      </c>
      <c r="K136" s="37">
        <v>22.603225806451611</v>
      </c>
      <c r="L136" s="37">
        <v>20.79</v>
      </c>
      <c r="M136" s="39">
        <v>19.012903225806443</v>
      </c>
    </row>
    <row r="137" spans="1:31" x14ac:dyDescent="0.4">
      <c r="A137" s="1">
        <f t="shared" si="42"/>
        <v>1994</v>
      </c>
      <c r="B137" s="37">
        <v>17.793548387096774</v>
      </c>
      <c r="C137" s="37">
        <v>19.085714285714285</v>
      </c>
      <c r="D137" s="37">
        <v>19.864516129032264</v>
      </c>
      <c r="E137" s="37">
        <v>22.543333333333333</v>
      </c>
      <c r="F137" s="37">
        <v>24.6</v>
      </c>
      <c r="G137" s="38">
        <v>24.080000000000002</v>
      </c>
      <c r="H137" s="37">
        <v>23.606451612903236</v>
      </c>
      <c r="I137" s="37">
        <v>23.622580645161293</v>
      </c>
      <c r="J137" s="37">
        <v>23.23</v>
      </c>
      <c r="K137" s="37">
        <v>23.738709677419351</v>
      </c>
      <c r="L137" s="37">
        <v>21.810000000000002</v>
      </c>
      <c r="M137" s="39">
        <v>20.735483870967737</v>
      </c>
    </row>
    <row r="138" spans="1:31" x14ac:dyDescent="0.4">
      <c r="A138" s="1">
        <f t="shared" si="42"/>
        <v>1995</v>
      </c>
      <c r="B138" s="37">
        <v>18.970967741935482</v>
      </c>
      <c r="C138" s="37">
        <v>19.357142857142854</v>
      </c>
      <c r="D138" s="37">
        <v>21.051612903225806</v>
      </c>
      <c r="E138" s="37">
        <v>23.259999999999998</v>
      </c>
      <c r="F138" s="37">
        <v>25.422580645161286</v>
      </c>
      <c r="G138" s="38">
        <v>25.299999999999994</v>
      </c>
      <c r="H138" s="37">
        <v>23.970967741935489</v>
      </c>
      <c r="I138" s="37">
        <v>24.422580645161293</v>
      </c>
      <c r="J138" s="37">
        <v>23.976666666666667</v>
      </c>
      <c r="K138" s="37">
        <v>23.290322580645164</v>
      </c>
      <c r="L138" s="37">
        <v>21.626666666666672</v>
      </c>
      <c r="M138" s="39">
        <v>20.167741935483871</v>
      </c>
    </row>
    <row r="139" spans="1:31" x14ac:dyDescent="0.4">
      <c r="A139" s="1">
        <f t="shared" si="42"/>
        <v>1996</v>
      </c>
      <c r="B139" s="37">
        <v>15.74193548387097</v>
      </c>
      <c r="C139" s="37">
        <v>18.172413793103448</v>
      </c>
      <c r="D139" s="37">
        <v>18.929032258064517</v>
      </c>
      <c r="E139" s="37">
        <v>21.683333333333334</v>
      </c>
      <c r="F139" s="37">
        <v>25.258064516129039</v>
      </c>
      <c r="G139" s="38">
        <v>24.120000000000005</v>
      </c>
      <c r="H139" s="37">
        <v>24.077419354838714</v>
      </c>
      <c r="I139" s="37">
        <v>23.609677419354838</v>
      </c>
      <c r="J139" s="37">
        <v>24.749999999999996</v>
      </c>
      <c r="K139" s="37">
        <v>23.122580645161289</v>
      </c>
      <c r="L139" s="37">
        <v>20.790000000000003</v>
      </c>
      <c r="M139" s="39">
        <v>19.554838709677419</v>
      </c>
    </row>
    <row r="140" spans="1:31" x14ac:dyDescent="0.4">
      <c r="A140" s="1">
        <f t="shared" si="42"/>
        <v>1997</v>
      </c>
      <c r="B140" s="37">
        <v>18.299999999999997</v>
      </c>
      <c r="C140" s="37">
        <v>18.849999999999998</v>
      </c>
      <c r="D140" s="37">
        <v>21.012903225806454</v>
      </c>
      <c r="E140" s="37">
        <v>22.34</v>
      </c>
      <c r="F140" s="37">
        <v>24.041935483870965</v>
      </c>
      <c r="G140" s="38">
        <v>25.4</v>
      </c>
      <c r="H140" s="37">
        <v>24.119354838709675</v>
      </c>
      <c r="I140" s="37">
        <v>24.219354838709677</v>
      </c>
      <c r="J140" s="37">
        <v>23.81</v>
      </c>
      <c r="K140" s="37">
        <v>22.332258064516129</v>
      </c>
      <c r="L140" s="37">
        <v>21.91</v>
      </c>
      <c r="M140" s="39">
        <v>17.493548387096777</v>
      </c>
    </row>
    <row r="141" spans="1:31" x14ac:dyDescent="0.4">
      <c r="A141" s="1">
        <f t="shared" si="42"/>
        <v>1998</v>
      </c>
      <c r="B141" s="37">
        <v>19.725806451612904</v>
      </c>
      <c r="C141" s="37">
        <v>19.00357142857143</v>
      </c>
      <c r="D141" s="37">
        <v>20.180645161290325</v>
      </c>
      <c r="E141" s="37">
        <v>22.31666666666667</v>
      </c>
      <c r="F141" s="37">
        <v>24.00322580645161</v>
      </c>
      <c r="G141" s="38">
        <v>26.389999999999997</v>
      </c>
      <c r="H141" s="37">
        <v>24.425806451612903</v>
      </c>
      <c r="I141" s="37">
        <v>24.612903225806448</v>
      </c>
      <c r="J141" s="37">
        <v>24.606666666666666</v>
      </c>
      <c r="K141" s="37">
        <v>23.370967741935484</v>
      </c>
      <c r="L141" s="37">
        <v>22.206666666666671</v>
      </c>
      <c r="M141" s="39">
        <v>19.380645161290328</v>
      </c>
    </row>
    <row r="142" spans="1:31" x14ac:dyDescent="0.4">
      <c r="A142" s="1">
        <f t="shared" si="42"/>
        <v>1999</v>
      </c>
      <c r="B142" s="37">
        <v>18.251612903225809</v>
      </c>
      <c r="C142" s="37">
        <v>19.285714285714285</v>
      </c>
      <c r="D142" s="37">
        <v>21.325806451612905</v>
      </c>
      <c r="E142" s="37">
        <v>23.206666666666663</v>
      </c>
      <c r="F142" s="37">
        <v>25</v>
      </c>
      <c r="G142" s="38">
        <v>25.176666666666669</v>
      </c>
      <c r="H142" s="37">
        <v>23.845161290322579</v>
      </c>
      <c r="I142" s="37">
        <v>24.332258064516139</v>
      </c>
      <c r="J142" s="37">
        <v>23.653333333333332</v>
      </c>
      <c r="K142" s="37">
        <v>21.858064516129026</v>
      </c>
      <c r="L142" s="37">
        <v>19.739999999999998</v>
      </c>
      <c r="M142" s="39">
        <v>18.358064516129037</v>
      </c>
    </row>
    <row r="143" spans="1:31" x14ac:dyDescent="0.4">
      <c r="A143" s="1">
        <f t="shared" si="42"/>
        <v>2000</v>
      </c>
      <c r="B143" s="37">
        <v>18.361290322580647</v>
      </c>
      <c r="C143" s="37">
        <v>18.803448275862063</v>
      </c>
      <c r="D143" s="37">
        <v>22.174193548387098</v>
      </c>
      <c r="E143" s="37">
        <v>22.376666666666662</v>
      </c>
      <c r="F143" s="37">
        <v>23.822580645161285</v>
      </c>
      <c r="G143" s="38">
        <v>24.026666666666664</v>
      </c>
      <c r="H143" s="37">
        <v>23.609677419354838</v>
      </c>
      <c r="I143" s="37">
        <v>23.329032258064512</v>
      </c>
      <c r="J143" s="37">
        <v>23.59</v>
      </c>
      <c r="K143" s="37">
        <v>22.603225806451611</v>
      </c>
      <c r="L143" s="37">
        <v>21.866666666666671</v>
      </c>
      <c r="M143" s="39">
        <v>18.383870967741938</v>
      </c>
    </row>
    <row r="144" spans="1:31" x14ac:dyDescent="0.4">
      <c r="A144" s="1">
        <f t="shared" si="42"/>
        <v>2001</v>
      </c>
      <c r="B144" s="37">
        <v>18.235483870967744</v>
      </c>
      <c r="C144" s="37">
        <v>20.107142857142861</v>
      </c>
      <c r="D144" s="37">
        <v>21.148387096774194</v>
      </c>
      <c r="E144" s="37">
        <v>23.879999999999992</v>
      </c>
      <c r="F144" s="37">
        <v>24.116129032258058</v>
      </c>
      <c r="G144" s="38">
        <v>24.013333333333335</v>
      </c>
      <c r="H144" s="37">
        <v>23.461290322580645</v>
      </c>
      <c r="I144" s="37">
        <v>23.493548387096773</v>
      </c>
      <c r="J144" s="37">
        <v>24.363333333333337</v>
      </c>
      <c r="K144" s="37">
        <v>22.751612903225809</v>
      </c>
      <c r="L144" s="37">
        <v>20.660766666666671</v>
      </c>
      <c r="M144" s="39">
        <v>19.670967741935485</v>
      </c>
    </row>
    <row r="145" spans="1:13" x14ac:dyDescent="0.4">
      <c r="A145" s="1">
        <f t="shared" si="42"/>
        <v>2002</v>
      </c>
      <c r="B145" s="37">
        <v>17.670967741935485</v>
      </c>
      <c r="C145" s="37">
        <v>17.735714285714288</v>
      </c>
      <c r="D145" s="37">
        <v>19.761290322580642</v>
      </c>
      <c r="E145" s="37">
        <v>23.413333333333334</v>
      </c>
      <c r="F145" s="37">
        <v>24.719354838709677</v>
      </c>
      <c r="G145" s="38">
        <v>24.189999999999998</v>
      </c>
      <c r="H145" s="37">
        <v>24.019354838709674</v>
      </c>
      <c r="I145" s="37">
        <v>24.193548387096772</v>
      </c>
      <c r="J145" s="37">
        <v>24.113333333333337</v>
      </c>
      <c r="K145" s="37">
        <v>23.832258064516125</v>
      </c>
      <c r="L145" s="37">
        <v>19.753333333333334</v>
      </c>
      <c r="M145" s="39">
        <v>18.858064516129033</v>
      </c>
    </row>
    <row r="146" spans="1:13" x14ac:dyDescent="0.4">
      <c r="A146" s="1">
        <f t="shared" si="42"/>
        <v>2003</v>
      </c>
      <c r="B146" s="37">
        <v>17.999999999999996</v>
      </c>
      <c r="C146" s="37">
        <v>19.835714285714285</v>
      </c>
      <c r="D146" s="37">
        <v>21.587096774193547</v>
      </c>
      <c r="E146" s="37">
        <v>22.676666666666666</v>
      </c>
      <c r="F146" s="37">
        <v>25.864516129032253</v>
      </c>
      <c r="G146" s="38">
        <v>25.143333333333338</v>
      </c>
      <c r="H146" s="37">
        <v>23.961290322580641</v>
      </c>
      <c r="I146" s="37">
        <v>24.290322580645157</v>
      </c>
      <c r="J146" s="37">
        <v>23.983333333333341</v>
      </c>
      <c r="K146" s="37">
        <v>23.577419354838717</v>
      </c>
      <c r="L146" s="37">
        <v>20.876666666666662</v>
      </c>
      <c r="M146" s="39">
        <v>17.519354838709678</v>
      </c>
    </row>
    <row r="147" spans="1:13" x14ac:dyDescent="0.4">
      <c r="A147" s="1">
        <f t="shared" si="42"/>
        <v>2004</v>
      </c>
      <c r="B147" s="37">
        <v>19.054838709677416</v>
      </c>
      <c r="C147" s="37">
        <v>19.041379310344826</v>
      </c>
      <c r="D147" s="37">
        <v>22.451612903225808</v>
      </c>
      <c r="E147" s="37">
        <v>22.540000000000003</v>
      </c>
      <c r="F147" s="37">
        <v>24.248387096774188</v>
      </c>
      <c r="G147" s="38">
        <v>24.460000000000012</v>
      </c>
      <c r="H147" s="37">
        <v>24.361290322580647</v>
      </c>
      <c r="I147" s="37">
        <v>24.906451612903222</v>
      </c>
      <c r="J147" s="37">
        <v>24.433333333333334</v>
      </c>
      <c r="K147" s="37">
        <v>24.290322580645164</v>
      </c>
      <c r="L147" s="37">
        <v>21.379999999999995</v>
      </c>
      <c r="M147" s="39">
        <v>19.174193548387102</v>
      </c>
    </row>
    <row r="148" spans="1:13" x14ac:dyDescent="0.4">
      <c r="A148" s="1">
        <f t="shared" si="42"/>
        <v>2005</v>
      </c>
      <c r="B148" s="37">
        <v>19.258064516129032</v>
      </c>
      <c r="C148" s="37">
        <v>19.446428571428577</v>
      </c>
      <c r="D148" s="37">
        <v>20.974193548387095</v>
      </c>
      <c r="E148" s="37">
        <v>22.803333333333338</v>
      </c>
      <c r="F148" s="37">
        <v>25.496774193548386</v>
      </c>
      <c r="G148" s="38">
        <v>25.720000000000002</v>
      </c>
      <c r="H148" s="37">
        <v>24.735483870967748</v>
      </c>
      <c r="I148" s="37">
        <v>24.061290322580643</v>
      </c>
      <c r="J148" s="37">
        <v>23.953333333333333</v>
      </c>
      <c r="K148" s="37">
        <v>23.383870967741938</v>
      </c>
      <c r="L148" s="37">
        <v>20.68333333333333</v>
      </c>
      <c r="M148" s="39">
        <v>19.599999999999998</v>
      </c>
    </row>
    <row r="149" spans="1:13" x14ac:dyDescent="0.4">
      <c r="A149" s="1">
        <f t="shared" si="42"/>
        <v>2006</v>
      </c>
      <c r="B149" s="37">
        <v>18.877419354838707</v>
      </c>
      <c r="C149" s="37">
        <v>19.357142857142858</v>
      </c>
      <c r="D149" s="37">
        <v>21.596774193548388</v>
      </c>
      <c r="E149" s="37">
        <v>23.700000000000003</v>
      </c>
      <c r="F149" s="37">
        <v>23.383870967741938</v>
      </c>
      <c r="G149" s="38">
        <v>25.263333333333328</v>
      </c>
      <c r="H149" s="37">
        <v>24.087096774193551</v>
      </c>
      <c r="I149" s="37">
        <v>24.193548387096776</v>
      </c>
      <c r="J149" s="37">
        <v>24.433333333333326</v>
      </c>
      <c r="K149" s="37">
        <v>23.954838709677421</v>
      </c>
      <c r="L149" s="37">
        <v>20.910000000000004</v>
      </c>
      <c r="M149" s="39">
        <v>19.63548387096774</v>
      </c>
    </row>
    <row r="150" spans="1:13" x14ac:dyDescent="0.4">
      <c r="A150" s="1">
        <f t="shared" si="42"/>
        <v>2007</v>
      </c>
      <c r="B150" s="37">
        <v>19.248387096774195</v>
      </c>
      <c r="C150" s="37">
        <v>18.946428571428577</v>
      </c>
      <c r="D150" s="37">
        <v>21.270967741935486</v>
      </c>
      <c r="E150" s="37">
        <v>23.423333333333332</v>
      </c>
      <c r="F150" s="37">
        <v>24.929032258064517</v>
      </c>
      <c r="G150" s="38">
        <v>25.853333333333335</v>
      </c>
      <c r="H150" s="37">
        <v>25.42258064516129</v>
      </c>
      <c r="I150" s="37">
        <v>24.51935483870967</v>
      </c>
      <c r="J150" s="37">
        <v>23.976666666666667</v>
      </c>
      <c r="K150" s="37">
        <v>22.761290322580649</v>
      </c>
      <c r="L150" s="37">
        <v>21.303333333333338</v>
      </c>
      <c r="M150" s="39">
        <v>20.629032258064509</v>
      </c>
    </row>
    <row r="151" spans="1:13" x14ac:dyDescent="0.4">
      <c r="A151" s="1">
        <f t="shared" si="42"/>
        <v>2008</v>
      </c>
      <c r="B151" s="37">
        <v>19.503225806451606</v>
      </c>
      <c r="C151" s="37">
        <v>20.389655172413793</v>
      </c>
      <c r="D151" s="37">
        <v>20.409677419354839</v>
      </c>
      <c r="E151" s="37">
        <v>23.723333333333336</v>
      </c>
      <c r="F151" s="37">
        <v>25.445161290322584</v>
      </c>
      <c r="G151" s="38">
        <v>24.553333333333335</v>
      </c>
      <c r="H151" s="37">
        <v>24.235483870967748</v>
      </c>
      <c r="I151" s="37">
        <v>25.316129032258065</v>
      </c>
      <c r="J151" s="37">
        <v>24.553333333333335</v>
      </c>
      <c r="K151" s="37">
        <v>22.877419354838711</v>
      </c>
      <c r="L151" s="37">
        <v>20.353333333333332</v>
      </c>
      <c r="M151" s="39">
        <v>19.316129032258068</v>
      </c>
    </row>
    <row r="152" spans="1:13" x14ac:dyDescent="0.4">
      <c r="A152" s="1">
        <f t="shared" si="42"/>
        <v>2009</v>
      </c>
      <c r="B152" s="37">
        <v>18.880645161290321</v>
      </c>
      <c r="C152" s="37">
        <v>19.146428571428576</v>
      </c>
      <c r="D152" s="37">
        <v>20.403225806451612</v>
      </c>
      <c r="E152" s="37">
        <v>22.766666666666666</v>
      </c>
      <c r="F152" s="37">
        <v>24.893548387096772</v>
      </c>
      <c r="G152" s="38">
        <v>25.106666666666666</v>
      </c>
      <c r="H152" s="37">
        <v>24.43548387096774</v>
      </c>
      <c r="I152" s="37">
        <v>24.025806451612901</v>
      </c>
      <c r="J152" s="37">
        <v>24.34333333333333</v>
      </c>
      <c r="K152" s="37">
        <v>24.235483870967752</v>
      </c>
      <c r="L152" s="37">
        <v>21.036666666666669</v>
      </c>
      <c r="M152" s="39">
        <v>19.500000000000007</v>
      </c>
    </row>
    <row r="153" spans="1:13" x14ac:dyDescent="0.4">
      <c r="A153" s="1">
        <f t="shared" si="42"/>
        <v>2010</v>
      </c>
      <c r="B153" s="37">
        <v>17.116129032258065</v>
      </c>
      <c r="C153" s="37">
        <v>17.603571428571431</v>
      </c>
      <c r="D153" s="37">
        <v>19.035483870967738</v>
      </c>
      <c r="E153" s="37">
        <v>22.883333333333333</v>
      </c>
      <c r="F153" s="37">
        <v>25.703225806451616</v>
      </c>
      <c r="G153" s="38">
        <v>25.693333333333335</v>
      </c>
      <c r="H153" s="37">
        <v>24.619354838709672</v>
      </c>
      <c r="I153" s="37">
        <v>24.403225806451612</v>
      </c>
      <c r="J153" s="37">
        <v>24.119999999999994</v>
      </c>
      <c r="K153" s="37">
        <v>21.887096774193552</v>
      </c>
      <c r="L153" s="37">
        <v>20.470000000000002</v>
      </c>
      <c r="M153" s="39">
        <v>18.206451612903226</v>
      </c>
    </row>
    <row r="154" spans="1:13" x14ac:dyDescent="0.4">
      <c r="A154" s="1">
        <f t="shared" si="42"/>
        <v>2011</v>
      </c>
      <c r="B154" s="37">
        <v>19.038709677419352</v>
      </c>
      <c r="C154" s="37">
        <v>18.478571428571428</v>
      </c>
      <c r="D154" s="37">
        <v>21.458064516129031</v>
      </c>
      <c r="E154" s="37">
        <v>24.66</v>
      </c>
      <c r="F154" s="37">
        <v>25.619354838709683</v>
      </c>
      <c r="G154" s="38">
        <v>25.256666666666671</v>
      </c>
      <c r="H154" s="37">
        <v>24.248387096774195</v>
      </c>
      <c r="I154" s="37">
        <v>25.138709677419357</v>
      </c>
      <c r="J154" s="37">
        <v>24.306666666666672</v>
      </c>
      <c r="K154" s="37">
        <v>22.664516129032258</v>
      </c>
      <c r="L154" s="37">
        <v>20.530000000000005</v>
      </c>
      <c r="M154" s="39">
        <v>18.803225806451611</v>
      </c>
    </row>
    <row r="155" spans="1:13" x14ac:dyDescent="0.4">
      <c r="A155" s="1">
        <f t="shared" si="42"/>
        <v>2012</v>
      </c>
      <c r="B155" s="37">
        <v>19.316129032258068</v>
      </c>
      <c r="C155" s="37">
        <v>20.231034482758627</v>
      </c>
      <c r="D155" s="37">
        <v>22.332258064516129</v>
      </c>
      <c r="E155" s="37">
        <v>22.950000000000003</v>
      </c>
      <c r="F155" s="37">
        <v>25.161290322580641</v>
      </c>
      <c r="G155" s="38">
        <v>24.963333333333331</v>
      </c>
      <c r="H155" s="37">
        <v>23.767741935483869</v>
      </c>
      <c r="I155" s="37">
        <v>24.519354838709674</v>
      </c>
      <c r="J155" s="37">
        <v>24.36</v>
      </c>
      <c r="K155" s="37">
        <v>23.416129032258063</v>
      </c>
      <c r="L155" s="37">
        <v>20.88</v>
      </c>
      <c r="M155" s="39">
        <v>20.393548387096772</v>
      </c>
    </row>
    <row r="156" spans="1:13" x14ac:dyDescent="0.4">
      <c r="A156" s="1">
        <f t="shared" si="42"/>
        <v>2013</v>
      </c>
      <c r="B156" s="37">
        <v>19.483870967741936</v>
      </c>
      <c r="C156" s="37">
        <v>20.196428571428573</v>
      </c>
      <c r="D156" s="37">
        <v>19.551612903225802</v>
      </c>
      <c r="E156" s="37">
        <v>22.760000000000005</v>
      </c>
      <c r="F156" s="37">
        <v>24.319354838709682</v>
      </c>
      <c r="G156" s="38">
        <v>25.046666666666663</v>
      </c>
      <c r="H156" s="37">
        <v>24.477419354838712</v>
      </c>
      <c r="I156" s="37">
        <v>23.616129032258069</v>
      </c>
      <c r="J156" s="37">
        <v>23.74666666666667</v>
      </c>
      <c r="K156" s="37">
        <v>23.654838709677417</v>
      </c>
      <c r="L156" s="37">
        <v>21.216666666666676</v>
      </c>
      <c r="M156" s="39">
        <v>19.5741935483871</v>
      </c>
    </row>
    <row r="157" spans="1:13" x14ac:dyDescent="0.4">
      <c r="A157" s="1">
        <f t="shared" si="42"/>
        <v>2014</v>
      </c>
      <c r="B157" s="37">
        <v>16.654838709677421</v>
      </c>
      <c r="C157" s="37">
        <v>19.803571428571434</v>
      </c>
      <c r="D157" s="37">
        <v>21.187096774193545</v>
      </c>
      <c r="E157" s="37">
        <v>23.049999999999997</v>
      </c>
      <c r="F157" s="37">
        <v>24.006451612903223</v>
      </c>
      <c r="G157" s="38">
        <v>24.696666666666665</v>
      </c>
      <c r="H157" s="37">
        <v>24.170967741935481</v>
      </c>
      <c r="I157" s="37">
        <v>24.519354838709681</v>
      </c>
      <c r="J157" s="37">
        <v>23.746666666666663</v>
      </c>
      <c r="K157" s="37">
        <v>23.416129032258059</v>
      </c>
      <c r="L157" s="37">
        <v>20.289999999999996</v>
      </c>
      <c r="M157" s="39">
        <v>19.922580645161286</v>
      </c>
    </row>
    <row r="158" spans="1:13" x14ac:dyDescent="0.4">
      <c r="A158" s="1">
        <f t="shared" si="42"/>
        <v>2015</v>
      </c>
      <c r="B158" s="37">
        <v>17.345161290322583</v>
      </c>
      <c r="C158" s="37">
        <v>17.892857142857142</v>
      </c>
      <c r="D158" s="37">
        <v>19.864516129032264</v>
      </c>
      <c r="E158" s="37">
        <v>24.603333333333342</v>
      </c>
      <c r="F158" s="37">
        <v>25.374193548387101</v>
      </c>
      <c r="G158" s="38">
        <v>24.836666666666662</v>
      </c>
      <c r="H158" s="37">
        <v>25.154838709677421</v>
      </c>
      <c r="I158" s="37">
        <v>25.219354838709673</v>
      </c>
      <c r="J158" s="37">
        <v>24.95333333333333</v>
      </c>
      <c r="K158" s="37">
        <v>24.222580645161301</v>
      </c>
      <c r="L158" s="37">
        <v>23.24666666666667</v>
      </c>
      <c r="M158" s="39">
        <v>21.732258064516131</v>
      </c>
    </row>
    <row r="159" spans="1:13" x14ac:dyDescent="0.4">
      <c r="A159" s="1">
        <f t="shared" si="42"/>
        <v>2016</v>
      </c>
      <c r="B159" s="37">
        <v>18.067741935483873</v>
      </c>
      <c r="C159" s="37">
        <v>18.589655172413792</v>
      </c>
      <c r="D159" s="37">
        <v>21.987096774193549</v>
      </c>
      <c r="E159" s="37">
        <v>24.053333333333331</v>
      </c>
      <c r="F159" s="37">
        <v>26.312903225806448</v>
      </c>
      <c r="G159" s="38">
        <v>25.030000000000005</v>
      </c>
      <c r="H159" s="37">
        <v>24.829032258064515</v>
      </c>
      <c r="I159" s="37">
        <v>25.006451612903223</v>
      </c>
      <c r="J159" s="37">
        <v>24.443333333333328</v>
      </c>
      <c r="K159" s="37">
        <v>23.616129032258069</v>
      </c>
      <c r="L159" s="37">
        <v>21.810000000000006</v>
      </c>
      <c r="M159" s="39">
        <v>21.36451612903226</v>
      </c>
    </row>
    <row r="160" spans="1:13" x14ac:dyDescent="0.4">
      <c r="A160" s="1">
        <f t="shared" si="42"/>
        <v>2017</v>
      </c>
      <c r="B160" s="37">
        <v>19.490322580645167</v>
      </c>
      <c r="C160" s="37">
        <v>20.735714285714288</v>
      </c>
      <c r="D160" s="37">
        <v>22.06774193548387</v>
      </c>
      <c r="E160" s="37">
        <v>23.926666666666662</v>
      </c>
      <c r="F160" s="37">
        <v>25.809677419354845</v>
      </c>
      <c r="G160" s="38">
        <v>25.293333333333333</v>
      </c>
      <c r="H160" s="37">
        <v>23.70645161290323</v>
      </c>
      <c r="I160" s="37">
        <v>24.77741935483871</v>
      </c>
      <c r="J160" s="37">
        <v>24.286666666666669</v>
      </c>
      <c r="K160" s="37">
        <v>23.332258064516129</v>
      </c>
      <c r="L160" s="37">
        <v>21.016666666666666</v>
      </c>
      <c r="M160" s="39">
        <v>18.967741935483875</v>
      </c>
    </row>
    <row r="161" spans="1:13" x14ac:dyDescent="0.4">
      <c r="A161" s="1">
        <f t="shared" si="42"/>
        <v>2018</v>
      </c>
      <c r="B161" s="37">
        <v>17.91935483870968</v>
      </c>
      <c r="C161" s="37">
        <v>20.689285714285713</v>
      </c>
      <c r="D161" s="37">
        <v>22.635483870967747</v>
      </c>
      <c r="E161" s="37">
        <v>23.263333333333335</v>
      </c>
      <c r="F161" s="37">
        <v>25.606451612903221</v>
      </c>
      <c r="G161" s="38">
        <v>24.833333333333332</v>
      </c>
      <c r="H161" s="37">
        <v>24.812903225806448</v>
      </c>
      <c r="I161" s="37">
        <v>23.838709677419352</v>
      </c>
      <c r="J161" s="37">
        <v>24.283333333333335</v>
      </c>
      <c r="K161" s="37">
        <v>23.14516129032258</v>
      </c>
      <c r="L161" s="37">
        <v>20.23</v>
      </c>
      <c r="M161" s="39">
        <v>17.292502139036742</v>
      </c>
    </row>
    <row r="162" spans="1:13" x14ac:dyDescent="0.4">
      <c r="A162" s="1">
        <f t="shared" si="42"/>
        <v>2019</v>
      </c>
      <c r="B162" s="37">
        <v>19.399999999999999</v>
      </c>
      <c r="C162" s="37">
        <v>19.8</v>
      </c>
      <c r="D162" s="37">
        <v>20.100000000000001</v>
      </c>
      <c r="E162" s="37">
        <v>21.3</v>
      </c>
      <c r="F162" s="37">
        <v>25.5</v>
      </c>
      <c r="G162" s="38">
        <v>24.7</v>
      </c>
      <c r="H162" s="37">
        <v>23.8</v>
      </c>
      <c r="I162" s="37">
        <v>24.7</v>
      </c>
      <c r="J162" s="37">
        <v>23.8</v>
      </c>
      <c r="K162" s="37">
        <v>21.9</v>
      </c>
      <c r="L162" s="37">
        <v>20.100000000000001</v>
      </c>
      <c r="M162" s="39">
        <v>18.399999999999999</v>
      </c>
    </row>
    <row r="163" spans="1:13" x14ac:dyDescent="0.4">
      <c r="A163" s="1">
        <f t="shared" si="42"/>
        <v>2020</v>
      </c>
      <c r="B163" s="37">
        <v>19.2</v>
      </c>
      <c r="C163" s="37">
        <v>18.92413793103448</v>
      </c>
      <c r="D163" s="37"/>
      <c r="E163" s="37"/>
      <c r="F163" s="37"/>
      <c r="G163" s="38"/>
      <c r="H163" s="37"/>
      <c r="I163" s="37"/>
      <c r="J163" s="37"/>
      <c r="K163" s="37"/>
      <c r="L163" s="37"/>
      <c r="M163" s="40"/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47" t="s">
        <v>78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</row>
    <row r="166" spans="1:13" x14ac:dyDescent="0.4">
      <c r="A166" s="1">
        <v>1991</v>
      </c>
      <c r="B166" s="37">
        <v>1017.5</v>
      </c>
      <c r="C166" s="37">
        <v>1018.7</v>
      </c>
      <c r="D166" s="37">
        <v>1012.1</v>
      </c>
      <c r="E166" s="37">
        <v>1010.4</v>
      </c>
      <c r="F166" s="37">
        <v>1010.7</v>
      </c>
      <c r="G166" s="38">
        <v>1012.6</v>
      </c>
      <c r="H166" s="37">
        <v>1015.7</v>
      </c>
      <c r="I166" s="37">
        <v>1015.8</v>
      </c>
      <c r="J166" s="37">
        <v>1014.8</v>
      </c>
      <c r="K166" s="37">
        <v>1014.3</v>
      </c>
      <c r="L166" s="37">
        <v>1018.3</v>
      </c>
      <c r="M166" s="39">
        <v>1018.8</v>
      </c>
    </row>
    <row r="167" spans="1:13" x14ac:dyDescent="0.4">
      <c r="A167" s="1">
        <f>A166+1</f>
        <v>1992</v>
      </c>
      <c r="B167" s="37">
        <v>1017.9</v>
      </c>
      <c r="C167" s="37">
        <v>1015.9</v>
      </c>
      <c r="D167" s="37">
        <v>1016.3</v>
      </c>
      <c r="E167" s="37">
        <v>1015.4</v>
      </c>
      <c r="F167" s="37">
        <v>1016.2</v>
      </c>
      <c r="G167" s="38">
        <v>1012.3</v>
      </c>
      <c r="H167" s="37">
        <v>1017.5</v>
      </c>
      <c r="I167" s="37">
        <v>1018.1</v>
      </c>
      <c r="J167" s="37">
        <v>1015.8</v>
      </c>
      <c r="K167" s="37">
        <v>1017.4</v>
      </c>
      <c r="L167" s="37">
        <v>1016.8</v>
      </c>
      <c r="M167" s="39">
        <v>1019.5</v>
      </c>
    </row>
    <row r="168" spans="1:13" x14ac:dyDescent="0.4">
      <c r="A168" s="1">
        <f t="shared" ref="A168:A195" si="43">A167+1</f>
        <v>1993</v>
      </c>
      <c r="B168" s="37">
        <v>1019.8</v>
      </c>
      <c r="C168" s="37">
        <v>1018.2</v>
      </c>
      <c r="D168" s="37">
        <v>1017.1</v>
      </c>
      <c r="E168" s="37">
        <v>1013.5</v>
      </c>
      <c r="F168" s="37">
        <v>1012.9</v>
      </c>
      <c r="G168" s="38">
        <v>1012.8</v>
      </c>
      <c r="H168" s="37">
        <v>1017.2</v>
      </c>
      <c r="I168" s="37">
        <v>1017.3</v>
      </c>
      <c r="J168" s="37">
        <v>1015.4</v>
      </c>
      <c r="K168" s="37">
        <v>1016.8</v>
      </c>
      <c r="L168" s="37">
        <v>1019.6</v>
      </c>
      <c r="M168" s="39">
        <v>1019.8</v>
      </c>
    </row>
    <row r="169" spans="1:13" x14ac:dyDescent="0.4">
      <c r="A169" s="1">
        <f t="shared" si="43"/>
        <v>1994</v>
      </c>
      <c r="B169" s="37">
        <v>1020.7</v>
      </c>
      <c r="C169" s="37">
        <v>1018.9</v>
      </c>
      <c r="D169" s="37">
        <v>1017.1</v>
      </c>
      <c r="E169" s="37">
        <v>1014.9</v>
      </c>
      <c r="F169" s="37">
        <v>1014.1</v>
      </c>
      <c r="G169" s="38">
        <v>1014.6</v>
      </c>
      <c r="H169" s="37">
        <v>1017.3</v>
      </c>
      <c r="I169" s="37">
        <v>1016.6</v>
      </c>
      <c r="J169" s="37">
        <v>1016.5</v>
      </c>
      <c r="K169" s="37">
        <v>1014.3</v>
      </c>
      <c r="L169" s="37">
        <v>1017.9</v>
      </c>
      <c r="M169" s="39">
        <v>1019.6</v>
      </c>
    </row>
    <row r="170" spans="1:13" x14ac:dyDescent="0.4">
      <c r="A170" s="1">
        <f t="shared" si="43"/>
        <v>1995</v>
      </c>
      <c r="B170" s="37">
        <v>1019.4</v>
      </c>
      <c r="C170" s="37">
        <v>1019.8</v>
      </c>
      <c r="D170" s="37">
        <v>1016.3</v>
      </c>
      <c r="E170" s="37">
        <v>1012</v>
      </c>
      <c r="F170" s="37">
        <v>1010.9</v>
      </c>
      <c r="G170" s="38">
        <v>1013.8</v>
      </c>
      <c r="H170" s="37">
        <v>1016.2</v>
      </c>
      <c r="I170" s="37">
        <v>1012.9</v>
      </c>
      <c r="J170" s="37">
        <v>1015.5</v>
      </c>
      <c r="K170" s="37">
        <v>1014</v>
      </c>
      <c r="L170" s="37">
        <v>1019.3</v>
      </c>
      <c r="M170" s="39">
        <v>1019.4</v>
      </c>
    </row>
    <row r="171" spans="1:13" x14ac:dyDescent="0.4">
      <c r="A171" s="1">
        <f t="shared" si="43"/>
        <v>1996</v>
      </c>
      <c r="B171" s="37">
        <v>1019.7</v>
      </c>
      <c r="C171" s="37">
        <v>1018.9</v>
      </c>
      <c r="D171" s="37">
        <v>1017.6</v>
      </c>
      <c r="E171" s="37">
        <v>1015.2</v>
      </c>
      <c r="F171" s="37">
        <v>1014.2</v>
      </c>
      <c r="G171" s="38">
        <v>1015.2</v>
      </c>
      <c r="H171" s="37">
        <v>1016.9</v>
      </c>
      <c r="I171" s="37">
        <v>1016.7</v>
      </c>
      <c r="J171" s="37">
        <v>1013.7</v>
      </c>
      <c r="K171" s="37">
        <v>1016</v>
      </c>
      <c r="L171" s="37">
        <v>1019.6</v>
      </c>
      <c r="M171" s="39">
        <v>1020</v>
      </c>
    </row>
    <row r="172" spans="1:13" x14ac:dyDescent="0.4">
      <c r="A172" s="1">
        <f t="shared" si="43"/>
        <v>1997</v>
      </c>
      <c r="B172" s="37">
        <v>1020.3</v>
      </c>
      <c r="C172" s="37">
        <v>1018.9</v>
      </c>
      <c r="D172" s="37">
        <v>1017.3</v>
      </c>
      <c r="E172" s="37">
        <v>1013.6</v>
      </c>
      <c r="F172" s="37">
        <v>1015.2</v>
      </c>
      <c r="G172" s="38">
        <v>1013.2</v>
      </c>
      <c r="H172" s="37">
        <v>1017.7</v>
      </c>
      <c r="I172" s="37">
        <v>1017.8</v>
      </c>
      <c r="J172" s="37">
        <v>1014.9</v>
      </c>
      <c r="K172" s="37">
        <v>1015.2</v>
      </c>
      <c r="L172" s="37">
        <v>1016.8</v>
      </c>
      <c r="M172" s="39">
        <v>1017.8</v>
      </c>
    </row>
    <row r="173" spans="1:13" x14ac:dyDescent="0.4">
      <c r="A173" s="1">
        <f t="shared" si="43"/>
        <v>1998</v>
      </c>
      <c r="B173" s="37">
        <v>1016.5</v>
      </c>
      <c r="C173" s="37">
        <v>1013.1</v>
      </c>
      <c r="D173" s="37">
        <v>1015.5</v>
      </c>
      <c r="E173" s="37">
        <v>1014.1</v>
      </c>
      <c r="F173" s="37">
        <v>1013</v>
      </c>
      <c r="G173" s="38">
        <v>1013.6</v>
      </c>
      <c r="H173" s="37">
        <v>1017.1</v>
      </c>
      <c r="I173" s="37">
        <v>1016.3</v>
      </c>
      <c r="J173" s="37">
        <v>1010.6</v>
      </c>
      <c r="K173" s="37">
        <v>1016</v>
      </c>
      <c r="L173" s="37">
        <v>1018.1</v>
      </c>
      <c r="M173" s="39">
        <v>1021.3</v>
      </c>
    </row>
    <row r="174" spans="1:13" x14ac:dyDescent="0.4">
      <c r="A174" s="1">
        <f t="shared" si="43"/>
        <v>1999</v>
      </c>
      <c r="B174" s="37">
        <v>1020</v>
      </c>
      <c r="C174" s="37">
        <v>1020.1</v>
      </c>
      <c r="D174" s="37">
        <v>1016.3</v>
      </c>
      <c r="E174" s="37">
        <v>1013.6</v>
      </c>
      <c r="F174" s="37">
        <v>1013.4</v>
      </c>
      <c r="G174" s="38">
        <v>1014.4</v>
      </c>
      <c r="H174" s="37">
        <v>1017.6</v>
      </c>
      <c r="I174" s="37">
        <v>1015.7</v>
      </c>
      <c r="J174" s="37">
        <v>1013.7</v>
      </c>
      <c r="K174" s="37">
        <v>1016.7</v>
      </c>
      <c r="L174" s="37">
        <v>1022.2</v>
      </c>
      <c r="M174" s="39">
        <v>1021.7</v>
      </c>
    </row>
    <row r="175" spans="1:13" x14ac:dyDescent="0.4">
      <c r="A175" s="1">
        <f t="shared" si="43"/>
        <v>2000</v>
      </c>
      <c r="B175" s="37">
        <v>1021.7</v>
      </c>
      <c r="C175" s="37">
        <v>1021.3</v>
      </c>
      <c r="D175" s="37">
        <v>1022.6</v>
      </c>
      <c r="E175" s="37">
        <v>1016.4</v>
      </c>
      <c r="F175" s="37">
        <v>1013.6</v>
      </c>
      <c r="G175" s="38">
        <v>1016.2</v>
      </c>
      <c r="H175" s="37">
        <v>1017.7</v>
      </c>
      <c r="I175" s="37">
        <v>1017.5</v>
      </c>
      <c r="J175" s="37">
        <v>1014</v>
      </c>
      <c r="K175" s="37">
        <v>1018.8</v>
      </c>
      <c r="L175" s="37">
        <v>1017.3</v>
      </c>
      <c r="M175" s="39">
        <v>1022.6</v>
      </c>
    </row>
    <row r="176" spans="1:13" x14ac:dyDescent="0.4">
      <c r="A176" s="1">
        <f t="shared" si="43"/>
        <v>2001</v>
      </c>
      <c r="B176" s="37">
        <v>1021.6</v>
      </c>
      <c r="C176" s="37">
        <v>1018.3</v>
      </c>
      <c r="D176" s="37">
        <v>1013.5</v>
      </c>
      <c r="E176" s="37">
        <v>1014.2</v>
      </c>
      <c r="F176" s="37">
        <v>1013.1</v>
      </c>
      <c r="G176" s="38">
        <v>1013.1</v>
      </c>
      <c r="H176" s="37">
        <v>1014.3</v>
      </c>
      <c r="I176" s="37">
        <v>1014.9</v>
      </c>
      <c r="J176" s="37">
        <v>1012.5</v>
      </c>
      <c r="K176" s="37">
        <v>1015.9</v>
      </c>
      <c r="L176" s="37">
        <v>1016.6</v>
      </c>
      <c r="M176" s="39">
        <v>1016.7</v>
      </c>
    </row>
    <row r="177" spans="1:13" x14ac:dyDescent="0.4">
      <c r="A177" s="1">
        <f t="shared" si="43"/>
        <v>2002</v>
      </c>
      <c r="B177" s="37">
        <v>1018</v>
      </c>
      <c r="C177" s="37">
        <v>1019.8</v>
      </c>
      <c r="D177" s="37">
        <v>1018.2</v>
      </c>
      <c r="E177" s="37">
        <v>1014.2</v>
      </c>
      <c r="F177" s="37">
        <v>1013</v>
      </c>
      <c r="G177" s="38">
        <v>1011.9</v>
      </c>
      <c r="H177" s="37">
        <v>1015.4</v>
      </c>
      <c r="I177" s="37">
        <v>1014.4</v>
      </c>
      <c r="J177" s="37">
        <v>1010.6</v>
      </c>
      <c r="K177" s="37">
        <v>1012.5</v>
      </c>
      <c r="L177" s="37">
        <v>1017.6</v>
      </c>
      <c r="M177" s="39">
        <v>1017.8</v>
      </c>
    </row>
    <row r="178" spans="1:13" x14ac:dyDescent="0.4">
      <c r="A178" s="1">
        <f t="shared" si="43"/>
        <v>2003</v>
      </c>
      <c r="B178" s="37">
        <v>1021.5</v>
      </c>
      <c r="C178" s="37">
        <v>1014.7</v>
      </c>
      <c r="D178" s="37">
        <v>1011.7</v>
      </c>
      <c r="E178" s="37">
        <v>1009.8</v>
      </c>
      <c r="F178" s="37">
        <v>1010.7</v>
      </c>
      <c r="G178" s="38">
        <v>1010.3</v>
      </c>
      <c r="H178" s="37">
        <v>1015.1</v>
      </c>
      <c r="I178" s="37">
        <v>1014.6</v>
      </c>
      <c r="J178" s="37">
        <v>1012.4</v>
      </c>
      <c r="K178" s="37">
        <v>1012.9</v>
      </c>
      <c r="L178" s="37">
        <v>1016.9</v>
      </c>
      <c r="M178" s="39">
        <v>1019.8</v>
      </c>
    </row>
    <row r="179" spans="1:13" x14ac:dyDescent="0.4">
      <c r="A179" s="1">
        <f t="shared" si="43"/>
        <v>2004</v>
      </c>
      <c r="B179" s="37">
        <v>1018</v>
      </c>
      <c r="C179" s="37">
        <v>1017.2</v>
      </c>
      <c r="D179" s="37">
        <v>1017</v>
      </c>
      <c r="E179" s="37">
        <v>1013.5</v>
      </c>
      <c r="F179" s="37">
        <v>1013.7</v>
      </c>
      <c r="G179" s="38">
        <v>1013.5</v>
      </c>
      <c r="H179" s="37">
        <v>1014.2</v>
      </c>
      <c r="I179" s="37">
        <v>1014.5</v>
      </c>
      <c r="J179" s="37">
        <v>1012.5</v>
      </c>
      <c r="K179" s="37">
        <v>1013.2</v>
      </c>
      <c r="L179" s="37">
        <v>1016.4</v>
      </c>
      <c r="M179" s="39">
        <v>1019.3</v>
      </c>
    </row>
    <row r="180" spans="1:13" x14ac:dyDescent="0.4">
      <c r="A180" s="1">
        <f t="shared" si="43"/>
        <v>2005</v>
      </c>
      <c r="B180" s="37">
        <v>1019</v>
      </c>
      <c r="C180" s="37">
        <v>1017</v>
      </c>
      <c r="D180" s="37">
        <v>1012.3</v>
      </c>
      <c r="E180" s="37">
        <v>1013.4</v>
      </c>
      <c r="F180" s="37">
        <v>1011.8</v>
      </c>
      <c r="G180" s="38">
        <v>1010.1</v>
      </c>
      <c r="H180" s="37">
        <v>1013.4</v>
      </c>
      <c r="I180" s="37">
        <v>1013.5</v>
      </c>
      <c r="J180" s="37">
        <v>1013.8</v>
      </c>
      <c r="K180" s="37">
        <v>1013.3</v>
      </c>
      <c r="L180" s="37">
        <v>1017.2</v>
      </c>
      <c r="M180" s="39">
        <v>1017.2</v>
      </c>
    </row>
    <row r="181" spans="1:13" x14ac:dyDescent="0.4">
      <c r="A181" s="1">
        <f t="shared" si="43"/>
        <v>2006</v>
      </c>
      <c r="B181" s="37">
        <v>1018.5</v>
      </c>
      <c r="C181" s="37">
        <v>1017.8</v>
      </c>
      <c r="D181" s="37">
        <v>1016.4</v>
      </c>
      <c r="E181" s="37">
        <v>1012.3</v>
      </c>
      <c r="F181" s="37">
        <v>1011.8</v>
      </c>
      <c r="G181" s="38">
        <v>1013.8</v>
      </c>
      <c r="H181" s="37">
        <v>1014.8</v>
      </c>
      <c r="I181" s="37">
        <v>1013.9</v>
      </c>
      <c r="J181" s="37">
        <v>1013</v>
      </c>
      <c r="K181" s="37">
        <v>1012.8</v>
      </c>
      <c r="L181" s="37">
        <v>1016.1</v>
      </c>
      <c r="M181" s="39">
        <v>1018.7</v>
      </c>
    </row>
    <row r="182" spans="1:13" x14ac:dyDescent="0.4">
      <c r="A182" s="1">
        <f t="shared" si="43"/>
        <v>2007</v>
      </c>
      <c r="B182" s="37">
        <v>1018.7</v>
      </c>
      <c r="C182" s="37">
        <v>1016.5</v>
      </c>
      <c r="D182" s="37">
        <v>1016.3</v>
      </c>
      <c r="E182" s="37">
        <v>1013.3</v>
      </c>
      <c r="F182" s="37">
        <v>1012.8</v>
      </c>
      <c r="G182" s="38">
        <v>1012.3</v>
      </c>
      <c r="H182" s="37">
        <v>1013.6</v>
      </c>
      <c r="I182" s="37">
        <v>1012.7</v>
      </c>
      <c r="J182" s="37">
        <v>1013.8</v>
      </c>
      <c r="K182" s="37">
        <v>1013.2</v>
      </c>
      <c r="L182" s="37">
        <v>1017.9</v>
      </c>
      <c r="M182" s="39">
        <v>1016.9</v>
      </c>
    </row>
    <row r="183" spans="1:13" x14ac:dyDescent="0.4">
      <c r="A183" s="1">
        <f t="shared" si="43"/>
        <v>2008</v>
      </c>
      <c r="B183" s="37">
        <v>1018.4</v>
      </c>
      <c r="C183" s="37">
        <v>1015.5</v>
      </c>
      <c r="D183" s="37">
        <v>1014.9</v>
      </c>
      <c r="E183" s="37">
        <v>1012.41</v>
      </c>
      <c r="F183" s="37">
        <v>1009.7</v>
      </c>
      <c r="G183" s="38">
        <v>1013</v>
      </c>
      <c r="H183" s="37">
        <v>1013.6</v>
      </c>
      <c r="I183" s="37">
        <v>1011.6</v>
      </c>
      <c r="J183" s="37">
        <v>1011.5</v>
      </c>
      <c r="K183" s="37">
        <v>1016.8</v>
      </c>
      <c r="L183" s="37">
        <v>1017.6</v>
      </c>
      <c r="M183" s="39">
        <v>1018.2</v>
      </c>
    </row>
    <row r="184" spans="1:13" x14ac:dyDescent="0.4">
      <c r="A184" s="1">
        <f t="shared" si="43"/>
        <v>2009</v>
      </c>
      <c r="B184" s="37">
        <v>1018.7</v>
      </c>
      <c r="C184" s="37">
        <v>1018.1</v>
      </c>
      <c r="D184" s="37">
        <v>1015.2</v>
      </c>
      <c r="E184" s="37">
        <v>1012.8</v>
      </c>
      <c r="F184" s="37">
        <v>1011.5</v>
      </c>
      <c r="G184" s="38">
        <v>1011.1</v>
      </c>
      <c r="H184" s="37">
        <v>1014.3</v>
      </c>
      <c r="I184" s="37">
        <v>1014.5</v>
      </c>
      <c r="J184" s="37">
        <v>1012.6</v>
      </c>
      <c r="K184" s="37">
        <v>1011.7</v>
      </c>
      <c r="L184" s="37">
        <v>1015.6</v>
      </c>
      <c r="M184" s="39">
        <v>1015.2</v>
      </c>
    </row>
    <row r="185" spans="1:13" x14ac:dyDescent="0.4">
      <c r="A185" s="1">
        <f t="shared" si="43"/>
        <v>2010</v>
      </c>
      <c r="B185" s="37">
        <v>1017.8</v>
      </c>
      <c r="C185" s="37">
        <v>1015.2</v>
      </c>
      <c r="D185" s="37">
        <v>1014.6</v>
      </c>
      <c r="E185" s="37">
        <v>1011.7</v>
      </c>
      <c r="F185" s="37">
        <v>1011.2</v>
      </c>
      <c r="G185" s="38">
        <v>1011.4</v>
      </c>
      <c r="H185" s="37">
        <v>1012.3</v>
      </c>
      <c r="I185" s="37">
        <v>1012.4</v>
      </c>
      <c r="J185" s="37">
        <v>1010.5</v>
      </c>
      <c r="K185" s="37">
        <v>1016.4</v>
      </c>
      <c r="L185" s="37">
        <v>1016.3</v>
      </c>
      <c r="M185" s="39">
        <v>1018</v>
      </c>
    </row>
    <row r="186" spans="1:13" x14ac:dyDescent="0.4">
      <c r="A186" s="1">
        <f t="shared" si="43"/>
        <v>2011</v>
      </c>
      <c r="B186" s="37">
        <v>1016.2</v>
      </c>
      <c r="C186" s="37">
        <v>1016.7</v>
      </c>
      <c r="D186" s="37">
        <v>1014.3</v>
      </c>
      <c r="E186" s="37">
        <v>1010.3</v>
      </c>
      <c r="F186" s="37">
        <v>1010</v>
      </c>
      <c r="G186" s="38">
        <v>1011.1</v>
      </c>
      <c r="H186" s="37">
        <v>1012.6</v>
      </c>
      <c r="I186" s="37">
        <v>1012.1</v>
      </c>
      <c r="J186" s="37">
        <v>1012.9</v>
      </c>
      <c r="K186" s="37">
        <v>1014.8</v>
      </c>
      <c r="L186" s="37">
        <v>1016.9</v>
      </c>
      <c r="M186" s="39">
        <v>1018.5</v>
      </c>
    </row>
    <row r="187" spans="1:13" x14ac:dyDescent="0.4">
      <c r="A187" s="1">
        <f t="shared" si="43"/>
        <v>2012</v>
      </c>
      <c r="B187" s="37">
        <v>1018.3</v>
      </c>
      <c r="C187" s="37">
        <v>1016.3</v>
      </c>
      <c r="D187" s="37">
        <v>1014.5</v>
      </c>
      <c r="E187" s="37">
        <v>1012.8</v>
      </c>
      <c r="F187" s="37">
        <v>1011.7</v>
      </c>
      <c r="G187" s="38">
        <v>1011</v>
      </c>
      <c r="H187" s="37">
        <v>1014.8</v>
      </c>
      <c r="I187" s="37">
        <v>1012.5</v>
      </c>
      <c r="J187" s="37">
        <v>1014</v>
      </c>
      <c r="K187" s="37">
        <v>1014.3</v>
      </c>
      <c r="L187" s="37">
        <v>1019.2</v>
      </c>
      <c r="M187" s="39">
        <v>1015.9</v>
      </c>
    </row>
    <row r="188" spans="1:13" x14ac:dyDescent="0.4">
      <c r="A188" s="1">
        <f t="shared" si="43"/>
        <v>2013</v>
      </c>
      <c r="B188" s="37">
        <v>1018.6</v>
      </c>
      <c r="C188" s="37">
        <v>1014.4</v>
      </c>
      <c r="D188" s="37">
        <v>1016.6</v>
      </c>
      <c r="E188" s="37">
        <v>1011.4</v>
      </c>
      <c r="F188" s="37">
        <v>1012.7</v>
      </c>
      <c r="G188" s="38">
        <v>1012.4</v>
      </c>
      <c r="H188" s="37">
        <v>1014.2</v>
      </c>
      <c r="I188" s="37">
        <v>1013.9</v>
      </c>
      <c r="J188" s="37">
        <v>1010.2</v>
      </c>
      <c r="K188" s="37">
        <v>1013.7</v>
      </c>
      <c r="L188" s="37">
        <v>1017.2</v>
      </c>
      <c r="M188" s="39">
        <v>1017.7</v>
      </c>
    </row>
    <row r="189" spans="1:13" x14ac:dyDescent="0.4">
      <c r="A189" s="1">
        <f t="shared" si="43"/>
        <v>2014</v>
      </c>
      <c r="B189" s="37">
        <v>1019.9</v>
      </c>
      <c r="C189" s="37">
        <v>1015</v>
      </c>
      <c r="D189" s="37">
        <v>1014.2</v>
      </c>
      <c r="E189" s="37">
        <v>1012.2</v>
      </c>
      <c r="F189" s="37">
        <v>1013.7</v>
      </c>
      <c r="G189" s="38">
        <v>1011.8</v>
      </c>
      <c r="H189" s="37">
        <v>1015.6</v>
      </c>
      <c r="I189" s="37">
        <v>1014</v>
      </c>
      <c r="J189" s="37">
        <v>1012.4</v>
      </c>
      <c r="K189" s="37">
        <v>1013.5</v>
      </c>
      <c r="L189" s="37">
        <v>1018.1</v>
      </c>
      <c r="M189" s="39">
        <v>1017.9</v>
      </c>
    </row>
    <row r="190" spans="1:13" x14ac:dyDescent="0.4">
      <c r="A190" s="1">
        <f t="shared" si="43"/>
        <v>2015</v>
      </c>
      <c r="B190" s="37">
        <v>1020.7</v>
      </c>
      <c r="C190" s="37">
        <v>1018.3</v>
      </c>
      <c r="D190" s="37">
        <v>1017.2</v>
      </c>
      <c r="E190" s="37">
        <v>1011.4</v>
      </c>
      <c r="F190" s="37">
        <v>1013</v>
      </c>
      <c r="G190" s="38">
        <v>1013.3</v>
      </c>
      <c r="H190" s="37">
        <v>1014.6</v>
      </c>
      <c r="I190" s="37">
        <v>1013.5</v>
      </c>
      <c r="J190" s="37">
        <v>1012.2</v>
      </c>
      <c r="K190" s="37">
        <v>1012.9</v>
      </c>
      <c r="L190" s="37">
        <v>1014.5</v>
      </c>
      <c r="M190" s="39">
        <v>1014.5</v>
      </c>
    </row>
    <row r="191" spans="1:13" x14ac:dyDescent="0.4">
      <c r="A191" s="1">
        <f t="shared" si="43"/>
        <v>2016</v>
      </c>
      <c r="B191" s="37">
        <v>1017.6</v>
      </c>
      <c r="C191" s="37">
        <v>1019.3</v>
      </c>
      <c r="D191" s="37">
        <v>1013</v>
      </c>
      <c r="E191" s="37">
        <v>1012.1</v>
      </c>
      <c r="F191" s="37">
        <v>1011.9</v>
      </c>
      <c r="G191" s="38">
        <v>1013.3</v>
      </c>
      <c r="H191" s="37">
        <v>1015.1</v>
      </c>
      <c r="I191" s="37">
        <v>1013.1</v>
      </c>
      <c r="J191" s="37">
        <v>1013.9</v>
      </c>
      <c r="K191" s="37">
        <v>1014.6</v>
      </c>
      <c r="L191" s="37">
        <v>1016.4</v>
      </c>
      <c r="M191" s="39">
        <v>1017</v>
      </c>
    </row>
    <row r="192" spans="1:13" x14ac:dyDescent="0.4">
      <c r="A192" s="1">
        <f t="shared" si="43"/>
        <v>2017</v>
      </c>
      <c r="B192" s="37">
        <v>1016.8</v>
      </c>
      <c r="C192" s="37">
        <v>1014.7</v>
      </c>
      <c r="D192" s="37">
        <v>1016.7</v>
      </c>
      <c r="E192" s="37">
        <v>1011.4</v>
      </c>
      <c r="F192" s="37">
        <v>1010.7</v>
      </c>
      <c r="G192" s="38">
        <v>1010.8</v>
      </c>
      <c r="H192" s="37">
        <v>1015.4</v>
      </c>
      <c r="I192" s="37">
        <v>1012.7</v>
      </c>
      <c r="J192" s="37">
        <v>1011.4</v>
      </c>
      <c r="K192" s="37">
        <v>1013.7</v>
      </c>
      <c r="L192" s="37">
        <v>1016.4</v>
      </c>
      <c r="M192" s="39">
        <v>1018.9</v>
      </c>
    </row>
    <row r="193" spans="1:13" x14ac:dyDescent="0.4">
      <c r="A193" s="1">
        <f t="shared" si="43"/>
        <v>2018</v>
      </c>
      <c r="B193" s="37">
        <v>1020.9</v>
      </c>
      <c r="C193" s="37">
        <v>1016.6</v>
      </c>
      <c r="D193" s="37">
        <v>1013.7</v>
      </c>
      <c r="E193" s="37">
        <v>1013.7</v>
      </c>
      <c r="F193" s="37">
        <v>1012.3</v>
      </c>
      <c r="G193" s="38">
        <v>1011.7</v>
      </c>
      <c r="H193" s="37">
        <v>1015.3</v>
      </c>
      <c r="I193" s="37">
        <v>1014.6</v>
      </c>
      <c r="J193" s="37">
        <v>1012.1</v>
      </c>
      <c r="K193" s="37">
        <v>1012.6</v>
      </c>
      <c r="L193" s="37">
        <v>1015.6</v>
      </c>
      <c r="M193" s="39">
        <v>1016.8</v>
      </c>
    </row>
    <row r="194" spans="1:13" x14ac:dyDescent="0.4">
      <c r="A194" s="1">
        <f t="shared" si="43"/>
        <v>2019</v>
      </c>
      <c r="B194" s="37">
        <v>1018.7</v>
      </c>
      <c r="C194" s="37">
        <v>1013.8</v>
      </c>
      <c r="D194" s="37">
        <v>1016.1</v>
      </c>
      <c r="E194" s="37">
        <v>1012.2</v>
      </c>
      <c r="F194" s="37">
        <v>1008.6</v>
      </c>
      <c r="G194" s="38">
        <v>1011.8</v>
      </c>
      <c r="H194" s="37">
        <v>1014.3</v>
      </c>
      <c r="I194" s="37">
        <v>1012.6</v>
      </c>
      <c r="J194" s="37">
        <v>1013.2</v>
      </c>
      <c r="K194" s="37">
        <v>1011.6</v>
      </c>
      <c r="L194" s="37">
        <v>1016.2</v>
      </c>
      <c r="M194" s="39">
        <v>1016.5</v>
      </c>
    </row>
    <row r="195" spans="1:13" x14ac:dyDescent="0.4">
      <c r="A195" s="1">
        <f t="shared" si="43"/>
        <v>2020</v>
      </c>
      <c r="B195" s="37">
        <v>1017.5226177681513</v>
      </c>
      <c r="C195" s="37">
        <v>1016.4723522528319</v>
      </c>
      <c r="D195" s="37"/>
      <c r="E195" s="37"/>
      <c r="F195" s="37"/>
      <c r="G195" s="38"/>
      <c r="H195" s="37"/>
      <c r="I195" s="37"/>
      <c r="J195" s="37"/>
      <c r="K195" s="37"/>
      <c r="L195" s="37"/>
      <c r="M195" s="40"/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7">
        <v>23.8</v>
      </c>
      <c r="C198" s="37">
        <v>23</v>
      </c>
      <c r="D198" s="37">
        <v>25.8</v>
      </c>
      <c r="E198" s="37">
        <v>30</v>
      </c>
      <c r="F198" s="37">
        <v>32.299999999999997</v>
      </c>
      <c r="G198" s="38">
        <v>31.8</v>
      </c>
      <c r="H198" s="37">
        <v>31.2</v>
      </c>
      <c r="I198" s="37">
        <v>31.1</v>
      </c>
      <c r="J198" s="37">
        <v>29.7</v>
      </c>
      <c r="K198" s="37">
        <v>27.7</v>
      </c>
      <c r="L198" s="37">
        <v>23.5</v>
      </c>
      <c r="M198" s="39">
        <v>23.3</v>
      </c>
    </row>
    <row r="199" spans="1:13" x14ac:dyDescent="0.4">
      <c r="A199" s="1">
        <f>A198+1</f>
        <v>1992</v>
      </c>
      <c r="B199" s="37">
        <v>20.399999999999999</v>
      </c>
      <c r="C199" s="37">
        <v>21.2</v>
      </c>
      <c r="D199" s="37">
        <v>25</v>
      </c>
      <c r="E199" s="37">
        <v>25.8</v>
      </c>
      <c r="F199" s="37">
        <v>26.8</v>
      </c>
      <c r="G199" s="38">
        <v>30.5</v>
      </c>
      <c r="H199" s="37">
        <v>29</v>
      </c>
      <c r="I199" s="37">
        <v>28.8</v>
      </c>
      <c r="J199" s="37">
        <v>28.4</v>
      </c>
      <c r="K199" s="37">
        <v>26.3</v>
      </c>
      <c r="L199" s="37">
        <v>24</v>
      </c>
      <c r="M199" s="39">
        <v>23.7</v>
      </c>
    </row>
    <row r="200" spans="1:13" x14ac:dyDescent="0.4">
      <c r="A200" s="1">
        <f t="shared" ref="A200:A227" si="44">A199+1</f>
        <v>1993</v>
      </c>
      <c r="B200" s="37">
        <v>22.1</v>
      </c>
      <c r="C200" s="37">
        <v>22.6</v>
      </c>
      <c r="D200" s="37">
        <v>23.2</v>
      </c>
      <c r="E200" s="37">
        <v>25.9</v>
      </c>
      <c r="F200" s="37">
        <v>28.3</v>
      </c>
      <c r="G200" s="38">
        <v>29.9</v>
      </c>
      <c r="H200" s="37">
        <v>29.3</v>
      </c>
      <c r="I200" s="37">
        <v>29.3</v>
      </c>
      <c r="J200" s="37">
        <v>29.2</v>
      </c>
      <c r="K200" s="37">
        <v>25.8</v>
      </c>
      <c r="L200" s="37">
        <v>24.3</v>
      </c>
      <c r="M200" s="39">
        <v>21.9</v>
      </c>
    </row>
    <row r="201" spans="1:13" x14ac:dyDescent="0.4">
      <c r="A201" s="1">
        <f t="shared" si="44"/>
        <v>1994</v>
      </c>
      <c r="B201" s="37">
        <v>20.399999999999999</v>
      </c>
      <c r="C201" s="37">
        <v>21.8</v>
      </c>
      <c r="D201" s="37">
        <v>22.4</v>
      </c>
      <c r="E201" s="37">
        <v>26.5</v>
      </c>
      <c r="F201" s="37">
        <v>29.6</v>
      </c>
      <c r="G201" s="38">
        <v>30.2</v>
      </c>
      <c r="H201" s="37">
        <v>30.7</v>
      </c>
      <c r="I201" s="37">
        <v>30.6</v>
      </c>
      <c r="J201" s="37">
        <v>29.9</v>
      </c>
      <c r="K201" s="37">
        <v>30</v>
      </c>
      <c r="L201" s="37">
        <v>28.2</v>
      </c>
      <c r="M201" s="39">
        <v>25</v>
      </c>
    </row>
    <row r="202" spans="1:13" x14ac:dyDescent="0.4">
      <c r="A202" s="1">
        <f t="shared" si="44"/>
        <v>1995</v>
      </c>
      <c r="B202" s="37">
        <v>22.6</v>
      </c>
      <c r="C202" s="37">
        <v>23.2</v>
      </c>
      <c r="D202" s="37">
        <v>24</v>
      </c>
      <c r="E202" s="37">
        <v>26.3</v>
      </c>
      <c r="F202" s="37">
        <v>31.2</v>
      </c>
      <c r="G202" s="38">
        <v>29.8</v>
      </c>
      <c r="H202" s="37">
        <v>29.6</v>
      </c>
      <c r="I202" s="37">
        <v>30.1</v>
      </c>
      <c r="J202" s="37">
        <v>29.1</v>
      </c>
      <c r="K202" s="37">
        <v>26</v>
      </c>
      <c r="L202" s="37">
        <v>25.7</v>
      </c>
      <c r="M202" s="39">
        <v>23.6</v>
      </c>
    </row>
    <row r="203" spans="1:13" x14ac:dyDescent="0.4">
      <c r="A203" s="1">
        <f t="shared" si="44"/>
        <v>1996</v>
      </c>
      <c r="B203" s="37">
        <v>18.600000000000001</v>
      </c>
      <c r="C203" s="37">
        <v>21.3</v>
      </c>
      <c r="D203" s="37">
        <v>20.7</v>
      </c>
      <c r="E203" s="37">
        <v>24.4</v>
      </c>
      <c r="F203" s="37">
        <v>29.7</v>
      </c>
      <c r="G203" s="38">
        <v>29.7</v>
      </c>
      <c r="H203" s="37">
        <v>29.7</v>
      </c>
      <c r="I203" s="37">
        <v>29</v>
      </c>
      <c r="J203" s="37">
        <v>31.6</v>
      </c>
      <c r="K203" s="37">
        <v>28.8</v>
      </c>
      <c r="L203" s="37">
        <v>24.8</v>
      </c>
      <c r="M203" s="39">
        <v>23.6</v>
      </c>
    </row>
    <row r="204" spans="1:13" x14ac:dyDescent="0.4">
      <c r="A204" s="1">
        <f t="shared" si="44"/>
        <v>1997</v>
      </c>
      <c r="B204" s="37">
        <v>22.1</v>
      </c>
      <c r="C204" s="37">
        <v>22.1</v>
      </c>
      <c r="D204" s="37">
        <v>25.2</v>
      </c>
      <c r="E204" s="37">
        <v>25.9</v>
      </c>
      <c r="F204" s="37">
        <v>28.8</v>
      </c>
      <c r="G204" s="38">
        <v>31.1</v>
      </c>
      <c r="H204" s="37">
        <v>30.6</v>
      </c>
      <c r="I204" s="37">
        <v>30.7</v>
      </c>
      <c r="J204" s="37">
        <v>29.7</v>
      </c>
      <c r="K204" s="37">
        <v>26.9</v>
      </c>
      <c r="L204" s="37">
        <v>26.8</v>
      </c>
      <c r="M204" s="39">
        <v>21.8</v>
      </c>
    </row>
    <row r="205" spans="1:13" x14ac:dyDescent="0.4">
      <c r="A205" s="1">
        <f t="shared" si="44"/>
        <v>1998</v>
      </c>
      <c r="B205" s="37">
        <v>24.7</v>
      </c>
      <c r="C205" s="37">
        <v>24.3</v>
      </c>
      <c r="D205" s="37">
        <v>25.8</v>
      </c>
      <c r="E205" s="37">
        <v>28.7</v>
      </c>
      <c r="F205" s="37">
        <v>30.3</v>
      </c>
      <c r="G205" s="38">
        <v>33.299999999999997</v>
      </c>
      <c r="H205" s="37">
        <v>32.5</v>
      </c>
      <c r="I205" s="37">
        <v>33.700000000000003</v>
      </c>
      <c r="J205" s="37">
        <v>34</v>
      </c>
      <c r="K205" s="37">
        <v>31.3</v>
      </c>
      <c r="L205" s="37">
        <v>29.4</v>
      </c>
      <c r="M205" s="39">
        <v>24</v>
      </c>
    </row>
    <row r="206" spans="1:13" x14ac:dyDescent="0.4">
      <c r="A206" s="1">
        <f t="shared" si="44"/>
        <v>1999</v>
      </c>
      <c r="B206" s="37">
        <v>23</v>
      </c>
      <c r="C206" s="37">
        <v>24.8</v>
      </c>
      <c r="D206" s="37">
        <v>27</v>
      </c>
      <c r="E206" s="37">
        <v>30.7</v>
      </c>
      <c r="F206" s="37">
        <v>32.6</v>
      </c>
      <c r="G206" s="38">
        <v>33.5</v>
      </c>
      <c r="H206" s="37">
        <v>31.9</v>
      </c>
      <c r="I206" s="37">
        <v>30.8</v>
      </c>
      <c r="J206" s="37">
        <v>29.5</v>
      </c>
      <c r="K206" s="37">
        <v>26</v>
      </c>
      <c r="L206" s="37">
        <v>23.6</v>
      </c>
      <c r="M206" s="39">
        <v>22.4</v>
      </c>
    </row>
    <row r="207" spans="1:13" x14ac:dyDescent="0.4">
      <c r="A207" s="1">
        <f t="shared" si="44"/>
        <v>2000</v>
      </c>
      <c r="B207" s="37">
        <v>23.7</v>
      </c>
      <c r="C207" s="37">
        <v>24.4</v>
      </c>
      <c r="D207" s="37">
        <v>28.6</v>
      </c>
      <c r="E207" s="37">
        <v>28.6</v>
      </c>
      <c r="F207" s="37">
        <v>32.799999999999997</v>
      </c>
      <c r="G207" s="38">
        <v>33.1</v>
      </c>
      <c r="H207" s="37">
        <v>33.299999999999997</v>
      </c>
      <c r="I207" s="37">
        <v>33.4</v>
      </c>
      <c r="J207" s="37">
        <v>31.8</v>
      </c>
      <c r="K207" s="37">
        <v>27.9</v>
      </c>
      <c r="L207" s="37">
        <v>26.8</v>
      </c>
      <c r="M207" s="39">
        <v>22.4</v>
      </c>
    </row>
    <row r="208" spans="1:13" x14ac:dyDescent="0.4">
      <c r="A208" s="1">
        <f t="shared" si="44"/>
        <v>2001</v>
      </c>
      <c r="B208" s="37">
        <v>21.5</v>
      </c>
      <c r="C208" s="37">
        <v>23</v>
      </c>
      <c r="D208" s="37">
        <v>23.9</v>
      </c>
      <c r="E208" s="37">
        <v>27.7</v>
      </c>
      <c r="F208" s="37">
        <v>28.2</v>
      </c>
      <c r="G208" s="38">
        <v>29.3</v>
      </c>
      <c r="H208" s="37">
        <v>29.7</v>
      </c>
      <c r="I208" s="37">
        <v>30.4</v>
      </c>
      <c r="J208" s="37">
        <v>29.5</v>
      </c>
      <c r="K208" s="37">
        <v>26.4</v>
      </c>
      <c r="L208" s="37">
        <v>23.8</v>
      </c>
      <c r="M208" s="39">
        <v>21.9</v>
      </c>
    </row>
    <row r="209" spans="1:13" x14ac:dyDescent="0.4">
      <c r="A209" s="1">
        <f t="shared" si="44"/>
        <v>2002</v>
      </c>
      <c r="B209" s="37">
        <v>20.3</v>
      </c>
      <c r="C209" s="37">
        <v>19</v>
      </c>
      <c r="D209" s="37">
        <v>22.2</v>
      </c>
      <c r="E209" s="37">
        <v>27.6</v>
      </c>
      <c r="F209" s="37">
        <v>28.5</v>
      </c>
      <c r="G209" s="38">
        <v>30</v>
      </c>
      <c r="H209" s="37">
        <v>29.9</v>
      </c>
      <c r="I209" s="37">
        <v>29.7</v>
      </c>
      <c r="J209" s="37">
        <v>30.1</v>
      </c>
      <c r="K209" s="37">
        <v>31</v>
      </c>
      <c r="L209" s="37">
        <v>24.4</v>
      </c>
      <c r="M209" s="39">
        <v>21.4</v>
      </c>
    </row>
    <row r="210" spans="1:13" x14ac:dyDescent="0.4">
      <c r="A210" s="1">
        <f t="shared" si="44"/>
        <v>2003</v>
      </c>
      <c r="B210" s="37">
        <v>19.399999999999999</v>
      </c>
      <c r="C210" s="37">
        <v>22.2</v>
      </c>
      <c r="D210" s="37">
        <v>24.6</v>
      </c>
      <c r="E210" s="37">
        <v>26</v>
      </c>
      <c r="F210" s="37">
        <v>30.4</v>
      </c>
      <c r="G210" s="38">
        <v>30.9</v>
      </c>
      <c r="H210" s="37">
        <v>30.7</v>
      </c>
      <c r="I210" s="37">
        <v>31.2</v>
      </c>
      <c r="J210" s="37">
        <v>30.9</v>
      </c>
      <c r="K210" s="37">
        <v>29.4</v>
      </c>
      <c r="L210" s="37">
        <v>24.7</v>
      </c>
      <c r="M210" s="39">
        <v>20.100000000000001</v>
      </c>
    </row>
    <row r="211" spans="1:13" x14ac:dyDescent="0.4">
      <c r="A211" s="1">
        <f t="shared" si="44"/>
        <v>2004</v>
      </c>
      <c r="B211" s="37">
        <v>21.5</v>
      </c>
      <c r="C211" s="37">
        <v>20.6</v>
      </c>
      <c r="D211" s="37">
        <v>25.3</v>
      </c>
      <c r="E211" s="37">
        <v>25.2</v>
      </c>
      <c r="F211" s="37">
        <v>27.7</v>
      </c>
      <c r="G211" s="38">
        <v>30.1</v>
      </c>
      <c r="H211" s="37">
        <v>29.6</v>
      </c>
      <c r="I211" s="37">
        <v>29.7</v>
      </c>
      <c r="J211" s="37">
        <v>28.9</v>
      </c>
      <c r="K211" s="37">
        <v>28.7</v>
      </c>
      <c r="L211" s="37">
        <v>23.6</v>
      </c>
      <c r="M211" s="39">
        <v>19.8</v>
      </c>
    </row>
    <row r="212" spans="1:13" x14ac:dyDescent="0.4">
      <c r="A212" s="1">
        <f t="shared" si="44"/>
        <v>2005</v>
      </c>
      <c r="B212" s="37">
        <v>21.3</v>
      </c>
      <c r="C212" s="37">
        <v>22</v>
      </c>
      <c r="D212" s="37">
        <v>23.8</v>
      </c>
      <c r="E212" s="37">
        <v>24.7</v>
      </c>
      <c r="F212" s="37">
        <v>29.5</v>
      </c>
      <c r="G212" s="38">
        <v>31.3</v>
      </c>
      <c r="H212" s="37">
        <v>30.1</v>
      </c>
      <c r="I212" s="37">
        <v>29.7</v>
      </c>
      <c r="J212" s="37">
        <v>29.4</v>
      </c>
      <c r="K212" s="37">
        <v>27.2</v>
      </c>
      <c r="L212" s="37">
        <v>22.7</v>
      </c>
      <c r="M212" s="39">
        <v>21.8</v>
      </c>
    </row>
    <row r="213" spans="1:13" x14ac:dyDescent="0.4">
      <c r="A213" s="1">
        <f t="shared" si="44"/>
        <v>2006</v>
      </c>
      <c r="B213" s="37">
        <v>20.5</v>
      </c>
      <c r="C213" s="37">
        <v>20.9</v>
      </c>
      <c r="D213" s="37">
        <v>23.9</v>
      </c>
      <c r="E213" s="37">
        <v>26.8</v>
      </c>
      <c r="F213" s="37">
        <v>28</v>
      </c>
      <c r="G213" s="38">
        <v>28.4</v>
      </c>
      <c r="H213" s="37">
        <v>29.9</v>
      </c>
      <c r="I213" s="37">
        <v>29.9</v>
      </c>
      <c r="J213" s="37">
        <v>30.1</v>
      </c>
      <c r="K213" s="37">
        <v>28</v>
      </c>
      <c r="L213" s="37">
        <v>23.8</v>
      </c>
      <c r="M213" s="39">
        <v>22</v>
      </c>
    </row>
    <row r="214" spans="1:13" x14ac:dyDescent="0.4">
      <c r="A214" s="1">
        <f t="shared" si="44"/>
        <v>2007</v>
      </c>
      <c r="B214" s="37">
        <v>20.3</v>
      </c>
      <c r="C214" s="37">
        <v>21.4</v>
      </c>
      <c r="D214" s="37">
        <v>23.9</v>
      </c>
      <c r="E214" s="37">
        <v>25.9</v>
      </c>
      <c r="F214" s="37">
        <v>27.7</v>
      </c>
      <c r="G214" s="38">
        <v>30.2</v>
      </c>
      <c r="H214" s="37">
        <v>30.8</v>
      </c>
      <c r="I214" s="37">
        <v>30.1</v>
      </c>
      <c r="J214" s="37">
        <v>29.8</v>
      </c>
      <c r="K214" s="37">
        <v>25.3</v>
      </c>
      <c r="L214" s="37">
        <v>23.5</v>
      </c>
      <c r="M214" s="39">
        <v>23.4</v>
      </c>
    </row>
    <row r="215" spans="1:13" x14ac:dyDescent="0.4">
      <c r="A215" s="1">
        <f t="shared" si="44"/>
        <v>2008</v>
      </c>
      <c r="B215" s="37">
        <v>22</v>
      </c>
      <c r="C215" s="37">
        <v>23.3</v>
      </c>
      <c r="D215" s="37">
        <v>22.9</v>
      </c>
      <c r="E215" s="37">
        <v>26.2</v>
      </c>
      <c r="F215" s="37">
        <v>28.8</v>
      </c>
      <c r="G215" s="38">
        <v>28.8</v>
      </c>
      <c r="H215" s="37">
        <v>28.3</v>
      </c>
      <c r="I215" s="37">
        <v>30.1</v>
      </c>
      <c r="J215" s="37">
        <v>27.6</v>
      </c>
      <c r="K215" s="37">
        <v>25.2</v>
      </c>
      <c r="L215" s="37">
        <v>22.4</v>
      </c>
      <c r="M215" s="39">
        <v>22.1</v>
      </c>
    </row>
    <row r="216" spans="1:13" x14ac:dyDescent="0.4">
      <c r="A216" s="1">
        <f t="shared" si="44"/>
        <v>2009</v>
      </c>
      <c r="B216" s="37">
        <v>21.9</v>
      </c>
      <c r="C216" s="37">
        <v>23.7</v>
      </c>
      <c r="D216" s="37">
        <v>23.5</v>
      </c>
      <c r="E216" s="37">
        <v>27.8</v>
      </c>
      <c r="F216" s="37">
        <v>30.3</v>
      </c>
      <c r="G216" s="38">
        <v>31.7</v>
      </c>
      <c r="H216" s="37">
        <v>31.3</v>
      </c>
      <c r="I216" s="37">
        <v>30.6</v>
      </c>
      <c r="J216" s="37">
        <v>30.6</v>
      </c>
      <c r="K216" s="37">
        <v>29.8</v>
      </c>
      <c r="L216" s="37">
        <v>24.5</v>
      </c>
      <c r="M216" s="39">
        <v>22.6</v>
      </c>
    </row>
    <row r="217" spans="1:13" x14ac:dyDescent="0.4">
      <c r="A217" s="1">
        <f t="shared" si="44"/>
        <v>2010</v>
      </c>
      <c r="B217" s="37">
        <v>18.8</v>
      </c>
      <c r="C217" s="37">
        <v>19.600000000000001</v>
      </c>
      <c r="D217" s="37">
        <v>20.9</v>
      </c>
      <c r="E217" s="37">
        <v>26.7</v>
      </c>
      <c r="F217" s="37">
        <v>30.2</v>
      </c>
      <c r="G217" s="38">
        <v>31.1</v>
      </c>
      <c r="H217" s="37">
        <v>31.3</v>
      </c>
      <c r="I217" s="37">
        <v>29.9</v>
      </c>
      <c r="J217" s="37">
        <v>29.5</v>
      </c>
      <c r="K217" s="37">
        <v>23.9</v>
      </c>
      <c r="L217" s="37">
        <v>22.7</v>
      </c>
      <c r="M217" s="39">
        <v>19.399999999999999</v>
      </c>
    </row>
    <row r="218" spans="1:13" x14ac:dyDescent="0.4">
      <c r="A218" s="1">
        <f t="shared" si="44"/>
        <v>2011</v>
      </c>
      <c r="B218" s="37">
        <v>21.1</v>
      </c>
      <c r="C218" s="37">
        <v>20.9</v>
      </c>
      <c r="D218" s="37">
        <v>23.5</v>
      </c>
      <c r="E218" s="37">
        <v>28</v>
      </c>
      <c r="F218" s="37">
        <v>29.2</v>
      </c>
      <c r="G218" s="38">
        <v>29.4</v>
      </c>
      <c r="H218" s="37">
        <v>29.9</v>
      </c>
      <c r="I218" s="37">
        <v>30.6</v>
      </c>
      <c r="J218" s="37">
        <v>28.5</v>
      </c>
      <c r="K218" s="37">
        <v>24.2</v>
      </c>
      <c r="L218" s="37">
        <v>23.3</v>
      </c>
      <c r="M218" s="39">
        <v>21.5</v>
      </c>
    </row>
    <row r="219" spans="1:13" x14ac:dyDescent="0.4">
      <c r="A219" s="1">
        <f t="shared" si="44"/>
        <v>2012</v>
      </c>
      <c r="B219" s="37">
        <v>22</v>
      </c>
      <c r="C219" s="37">
        <v>22.8</v>
      </c>
      <c r="D219" s="37">
        <v>24.7</v>
      </c>
      <c r="E219" s="37">
        <v>25.8</v>
      </c>
      <c r="F219" s="37">
        <v>28.9</v>
      </c>
      <c r="G219" s="38">
        <v>29.9</v>
      </c>
      <c r="H219" s="37">
        <v>28.9</v>
      </c>
      <c r="I219" s="37">
        <v>30</v>
      </c>
      <c r="J219" s="37">
        <v>29.4</v>
      </c>
      <c r="K219" s="37">
        <v>27.1</v>
      </c>
      <c r="L219" s="37">
        <v>23.2</v>
      </c>
      <c r="M219" s="39">
        <v>23</v>
      </c>
    </row>
    <row r="220" spans="1:13" x14ac:dyDescent="0.4">
      <c r="A220" s="1">
        <f t="shared" si="44"/>
        <v>2013</v>
      </c>
      <c r="B220" s="37">
        <v>20.8</v>
      </c>
      <c r="C220" s="37">
        <v>23</v>
      </c>
      <c r="D220" s="37">
        <v>21</v>
      </c>
      <c r="E220" s="37">
        <v>25.3</v>
      </c>
      <c r="F220" s="37">
        <v>27.8</v>
      </c>
      <c r="G220" s="38">
        <v>30.1</v>
      </c>
      <c r="H220" s="37">
        <v>29.5</v>
      </c>
      <c r="I220" s="37">
        <v>29.4</v>
      </c>
      <c r="J220" s="37">
        <v>30.5</v>
      </c>
      <c r="K220" s="37">
        <v>28.1</v>
      </c>
      <c r="L220" s="37">
        <v>23</v>
      </c>
      <c r="M220" s="39">
        <v>20.9</v>
      </c>
    </row>
    <row r="221" spans="1:13" x14ac:dyDescent="0.4">
      <c r="A221" s="1">
        <f t="shared" si="44"/>
        <v>2014</v>
      </c>
      <c r="B221" s="37">
        <v>18.100000000000001</v>
      </c>
      <c r="C221" s="37">
        <v>22.6</v>
      </c>
      <c r="D221" s="37">
        <v>23.6</v>
      </c>
      <c r="E221" s="37">
        <v>25.7</v>
      </c>
      <c r="F221" s="37">
        <v>27</v>
      </c>
      <c r="G221" s="38">
        <v>30</v>
      </c>
      <c r="H221" s="37">
        <v>29.4</v>
      </c>
      <c r="I221" s="37">
        <v>29.6</v>
      </c>
      <c r="J221" s="37">
        <v>29.8</v>
      </c>
      <c r="K221" s="37">
        <v>26.6</v>
      </c>
      <c r="L221" s="37">
        <v>21.8</v>
      </c>
      <c r="M221" s="39">
        <v>22.5</v>
      </c>
    </row>
    <row r="222" spans="1:13" x14ac:dyDescent="0.4">
      <c r="A222" s="1">
        <f t="shared" si="44"/>
        <v>2015</v>
      </c>
      <c r="B222" s="37">
        <v>18.899999999999999</v>
      </c>
      <c r="C222" s="37">
        <v>19.600000000000001</v>
      </c>
      <c r="D222" s="37">
        <v>22.1</v>
      </c>
      <c r="E222" s="37">
        <v>29.1</v>
      </c>
      <c r="F222" s="37">
        <v>29.6</v>
      </c>
      <c r="G222" s="38">
        <v>29.2</v>
      </c>
      <c r="H222" s="37">
        <v>29.9</v>
      </c>
      <c r="I222" s="37">
        <v>30.1</v>
      </c>
      <c r="J222" s="37">
        <v>29.3</v>
      </c>
      <c r="K222" s="37">
        <v>27.5</v>
      </c>
      <c r="L222" s="37">
        <v>26.5</v>
      </c>
      <c r="M222" s="39">
        <v>23.8</v>
      </c>
    </row>
    <row r="223" spans="1:13" x14ac:dyDescent="0.4">
      <c r="A223" s="1">
        <f t="shared" si="44"/>
        <v>2016</v>
      </c>
      <c r="B223" s="37">
        <v>18.899999999999999</v>
      </c>
      <c r="C223" s="37">
        <v>20.2</v>
      </c>
      <c r="D223" s="37">
        <v>24.9</v>
      </c>
      <c r="E223" s="37">
        <v>27.7</v>
      </c>
      <c r="F223" s="37">
        <v>30.9</v>
      </c>
      <c r="G223" s="38">
        <v>30</v>
      </c>
      <c r="H223" s="37">
        <v>30.5</v>
      </c>
      <c r="I223" s="37">
        <v>30.9</v>
      </c>
      <c r="J223" s="37">
        <v>30.2</v>
      </c>
      <c r="K223" s="37">
        <v>27.5</v>
      </c>
      <c r="L223" s="37">
        <v>24.5</v>
      </c>
      <c r="M223" s="39">
        <v>25.5</v>
      </c>
    </row>
    <row r="224" spans="1:13" x14ac:dyDescent="0.4">
      <c r="A224" s="1">
        <f t="shared" si="44"/>
        <v>2017</v>
      </c>
      <c r="B224" s="37">
        <v>22.1</v>
      </c>
      <c r="C224" s="37">
        <v>24.7</v>
      </c>
      <c r="D224" s="37">
        <v>25</v>
      </c>
      <c r="E224" s="37">
        <v>26</v>
      </c>
      <c r="F224" s="37">
        <v>30.1</v>
      </c>
      <c r="G224" s="38">
        <v>30.6</v>
      </c>
      <c r="H224" s="37">
        <v>29.8</v>
      </c>
      <c r="I224" s="37">
        <v>30.8</v>
      </c>
      <c r="J224" s="37">
        <v>30.5</v>
      </c>
      <c r="K224" s="37">
        <v>26.8</v>
      </c>
      <c r="L224" s="37">
        <v>23.9</v>
      </c>
      <c r="M224" s="39">
        <v>21.6</v>
      </c>
    </row>
    <row r="225" spans="1:13" x14ac:dyDescent="0.4">
      <c r="A225" s="1">
        <f t="shared" si="44"/>
        <v>2018</v>
      </c>
      <c r="B225" s="37">
        <v>18.5</v>
      </c>
      <c r="C225" s="37">
        <v>24.5</v>
      </c>
      <c r="D225" s="37">
        <v>25.3</v>
      </c>
      <c r="E225" s="37">
        <v>26.1</v>
      </c>
      <c r="F225" s="37">
        <v>29.1</v>
      </c>
      <c r="G225" s="38">
        <v>30.2</v>
      </c>
      <c r="H225" s="37">
        <v>23.9</v>
      </c>
      <c r="I225" s="37">
        <v>29.5</v>
      </c>
      <c r="J225" s="37">
        <v>30.1</v>
      </c>
      <c r="K225" s="37">
        <v>28.3</v>
      </c>
      <c r="L225" s="37">
        <v>23.8</v>
      </c>
      <c r="M225" s="39">
        <v>21.8</v>
      </c>
    </row>
    <row r="226" spans="1:13" x14ac:dyDescent="0.4">
      <c r="A226" s="1">
        <f t="shared" si="44"/>
        <v>2019</v>
      </c>
      <c r="B226" s="37">
        <v>21.2</v>
      </c>
      <c r="C226" s="37">
        <v>23.8</v>
      </c>
      <c r="D226" s="37">
        <v>23.2</v>
      </c>
      <c r="E226" s="37">
        <v>24.9</v>
      </c>
      <c r="F226" s="37">
        <v>31.2</v>
      </c>
      <c r="G226" s="38">
        <v>31.5</v>
      </c>
      <c r="H226" s="37">
        <v>30.7</v>
      </c>
      <c r="I226" s="37">
        <v>31.7</v>
      </c>
      <c r="J226" s="37">
        <v>30.2</v>
      </c>
      <c r="K226" s="37">
        <v>28.7</v>
      </c>
      <c r="L226" s="37">
        <v>25.1</v>
      </c>
      <c r="M226" s="39">
        <v>22.6</v>
      </c>
    </row>
    <row r="227" spans="1:13" x14ac:dyDescent="0.4">
      <c r="A227" s="1">
        <f t="shared" si="44"/>
        <v>2020</v>
      </c>
      <c r="B227" s="37">
        <v>23.1</v>
      </c>
      <c r="C227" s="37">
        <v>22.983042774577331</v>
      </c>
      <c r="D227" s="37"/>
      <c r="E227" s="37"/>
      <c r="F227" s="37"/>
      <c r="G227" s="38"/>
      <c r="H227" s="37"/>
      <c r="I227" s="37"/>
      <c r="J227" s="37"/>
      <c r="K227" s="37"/>
      <c r="L227" s="37"/>
      <c r="M227" s="40"/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7">
        <v>165.95</v>
      </c>
      <c r="C230" s="37">
        <v>162.99000000000004</v>
      </c>
      <c r="D230" s="37">
        <v>193.48000000000002</v>
      </c>
      <c r="E230" s="37">
        <v>249.11</v>
      </c>
      <c r="F230" s="37">
        <v>248.79</v>
      </c>
      <c r="G230" s="38">
        <v>189.03000000000006</v>
      </c>
      <c r="H230" s="37">
        <v>208.07999999999998</v>
      </c>
      <c r="I230" s="37">
        <v>247.65000000000003</v>
      </c>
      <c r="J230" s="37">
        <v>192.92999999999998</v>
      </c>
      <c r="K230" s="37">
        <v>210.89999999999998</v>
      </c>
      <c r="L230" s="37">
        <v>175.78000000000003</v>
      </c>
      <c r="M230" s="39">
        <v>101.41000000000001</v>
      </c>
    </row>
    <row r="231" spans="1:13" x14ac:dyDescent="0.4">
      <c r="A231" s="1">
        <f>A230+1</f>
        <v>1992</v>
      </c>
      <c r="B231" s="37">
        <v>83.9</v>
      </c>
      <c r="C231" s="37">
        <v>155.12000000000003</v>
      </c>
      <c r="D231" s="37">
        <v>137.22</v>
      </c>
      <c r="E231" s="37">
        <v>202.04</v>
      </c>
      <c r="F231" s="37">
        <v>228</v>
      </c>
      <c r="G231" s="38">
        <v>278.62</v>
      </c>
      <c r="H231" s="37">
        <v>261.7299999999999</v>
      </c>
      <c r="I231" s="37">
        <v>248.02999999999997</v>
      </c>
      <c r="J231" s="37">
        <v>191.32000000000002</v>
      </c>
      <c r="K231" s="37">
        <v>218.60999999999999</v>
      </c>
      <c r="L231" s="37">
        <v>110.70000000000002</v>
      </c>
      <c r="M231" s="39">
        <v>200.00000000000003</v>
      </c>
    </row>
    <row r="232" spans="1:13" x14ac:dyDescent="0.4">
      <c r="A232" s="1">
        <f t="shared" ref="A232:A259" si="45">A231+1</f>
        <v>1993</v>
      </c>
      <c r="B232" s="37">
        <v>192.70999999999998</v>
      </c>
      <c r="C232" s="37">
        <v>203.35</v>
      </c>
      <c r="D232" s="37">
        <v>205.57</v>
      </c>
      <c r="E232" s="37">
        <v>232.99999999999994</v>
      </c>
      <c r="F232" s="37">
        <v>247.23000000000002</v>
      </c>
      <c r="G232" s="38">
        <v>179.59999999999997</v>
      </c>
      <c r="H232" s="37">
        <v>238.72999999999996</v>
      </c>
      <c r="I232" s="37">
        <v>219.99000000000004</v>
      </c>
      <c r="J232" s="37">
        <v>188.94</v>
      </c>
      <c r="K232" s="37">
        <v>232.30999999999995</v>
      </c>
      <c r="L232" s="37">
        <v>187.70999999999998</v>
      </c>
      <c r="M232" s="39">
        <v>183.57</v>
      </c>
    </row>
    <row r="233" spans="1:13" x14ac:dyDescent="0.4">
      <c r="A233" s="1">
        <f t="shared" si="45"/>
        <v>1994</v>
      </c>
      <c r="B233" s="37">
        <v>162.48999999999998</v>
      </c>
      <c r="C233" s="37">
        <v>157.33000000000004</v>
      </c>
      <c r="D233" s="37">
        <v>192.38000000000002</v>
      </c>
      <c r="E233" s="37">
        <v>228.63</v>
      </c>
      <c r="F233" s="37">
        <v>262.02000000000004</v>
      </c>
      <c r="G233" s="38">
        <v>244.66000000000003</v>
      </c>
      <c r="H233" s="37">
        <v>278.84999999999997</v>
      </c>
      <c r="I233" s="37">
        <v>172.18999999999997</v>
      </c>
      <c r="J233" s="37">
        <v>178.85999999999999</v>
      </c>
      <c r="K233" s="37">
        <v>240.37000000000003</v>
      </c>
      <c r="L233" s="37">
        <v>221.67999999999998</v>
      </c>
      <c r="M233" s="39">
        <v>190.95</v>
      </c>
    </row>
    <row r="234" spans="1:13" x14ac:dyDescent="0.4">
      <c r="A234" s="1">
        <f t="shared" si="45"/>
        <v>1995</v>
      </c>
      <c r="B234" s="37">
        <v>159.12999999999997</v>
      </c>
      <c r="C234" s="37">
        <v>229.65000000000003</v>
      </c>
      <c r="D234" s="37">
        <v>182.31</v>
      </c>
      <c r="E234" s="37">
        <v>210.06999999999996</v>
      </c>
      <c r="F234" s="37">
        <v>222.61</v>
      </c>
      <c r="G234" s="38">
        <v>232.11999999999998</v>
      </c>
      <c r="H234" s="37">
        <v>230.76999999999995</v>
      </c>
      <c r="I234" s="37">
        <v>199.34999999999994</v>
      </c>
      <c r="J234" s="37">
        <v>188.25999999999996</v>
      </c>
      <c r="K234" s="37">
        <v>200.63</v>
      </c>
      <c r="L234" s="37">
        <v>210.73999999999998</v>
      </c>
      <c r="M234" s="39">
        <v>152.75999999999996</v>
      </c>
    </row>
    <row r="235" spans="1:13" x14ac:dyDescent="0.4">
      <c r="A235" s="1">
        <f t="shared" si="45"/>
        <v>1996</v>
      </c>
      <c r="B235" s="37">
        <v>226.54999999999998</v>
      </c>
      <c r="C235" s="37">
        <v>157.12</v>
      </c>
      <c r="D235" s="37">
        <v>201.45000000000002</v>
      </c>
      <c r="E235" s="37">
        <v>224.89999999999998</v>
      </c>
      <c r="F235" s="37">
        <v>280.31</v>
      </c>
      <c r="G235" s="38">
        <v>206.91000000000005</v>
      </c>
      <c r="H235" s="37">
        <v>246.00999999999996</v>
      </c>
      <c r="I235" s="37">
        <v>212.67000000000002</v>
      </c>
      <c r="J235" s="37">
        <v>240.7</v>
      </c>
      <c r="K235" s="37">
        <v>234.99</v>
      </c>
      <c r="L235" s="37">
        <v>176.71999999999997</v>
      </c>
      <c r="M235" s="39">
        <v>154.88000000000002</v>
      </c>
    </row>
    <row r="236" spans="1:13" x14ac:dyDescent="0.4">
      <c r="A236" s="1">
        <f t="shared" si="45"/>
        <v>1997</v>
      </c>
      <c r="B236" s="37">
        <v>168.07000000000002</v>
      </c>
      <c r="C236" s="37">
        <v>160.01999999999995</v>
      </c>
      <c r="D236" s="37">
        <v>221.97999999999993</v>
      </c>
      <c r="E236" s="37">
        <v>217.75000000000003</v>
      </c>
      <c r="F236" s="37">
        <v>220.52000000000004</v>
      </c>
      <c r="G236" s="38">
        <v>238.99</v>
      </c>
      <c r="H236" s="37">
        <v>237.60000000000002</v>
      </c>
      <c r="I236" s="37">
        <v>266.94000000000011</v>
      </c>
      <c r="J236" s="37">
        <v>190.09000000000003</v>
      </c>
      <c r="K236" s="37">
        <v>191.79999999999998</v>
      </c>
      <c r="L236" s="37">
        <v>162.38000000000002</v>
      </c>
      <c r="M236" s="39">
        <v>146.26000000000002</v>
      </c>
    </row>
    <row r="237" spans="1:13" x14ac:dyDescent="0.4">
      <c r="A237" s="1">
        <f t="shared" si="45"/>
        <v>1998</v>
      </c>
      <c r="B237" s="37">
        <v>172.56999999999996</v>
      </c>
      <c r="C237" s="37">
        <v>231.19000000000003</v>
      </c>
      <c r="D237" s="37">
        <v>204.20999999999998</v>
      </c>
      <c r="E237" s="37">
        <v>189.32000000000008</v>
      </c>
      <c r="F237" s="37">
        <v>230.5</v>
      </c>
      <c r="G237" s="38">
        <v>253.67999999999995</v>
      </c>
      <c r="H237" s="37">
        <v>241.86000000000004</v>
      </c>
      <c r="I237" s="37">
        <v>265.02999999999992</v>
      </c>
      <c r="J237" s="37">
        <v>175.86999999999998</v>
      </c>
      <c r="K237" s="37">
        <v>138.14000000000001</v>
      </c>
      <c r="L237" s="37">
        <v>192.29</v>
      </c>
      <c r="M237" s="39">
        <v>170.98000000000005</v>
      </c>
    </row>
    <row r="238" spans="1:13" x14ac:dyDescent="0.4">
      <c r="A238" s="1">
        <f t="shared" si="45"/>
        <v>1999</v>
      </c>
      <c r="B238" s="37">
        <v>211.45999999999998</v>
      </c>
      <c r="C238" s="37">
        <v>195.86</v>
      </c>
      <c r="D238" s="37">
        <v>265.19000000000011</v>
      </c>
      <c r="E238" s="37">
        <v>259.27</v>
      </c>
      <c r="F238" s="37">
        <v>282.83000000000004</v>
      </c>
      <c r="G238" s="38">
        <v>288.61999999999995</v>
      </c>
      <c r="H238" s="37">
        <v>227.49000000000004</v>
      </c>
      <c r="I238" s="37">
        <v>249.9</v>
      </c>
      <c r="J238" s="37">
        <v>168.20000000000002</v>
      </c>
      <c r="K238" s="37">
        <v>176.24</v>
      </c>
      <c r="L238" s="37">
        <v>149.78</v>
      </c>
      <c r="M238" s="39">
        <v>163.81</v>
      </c>
    </row>
    <row r="239" spans="1:13" x14ac:dyDescent="0.4">
      <c r="A239" s="1">
        <f t="shared" si="45"/>
        <v>2000</v>
      </c>
      <c r="B239" s="37">
        <v>210.80000000000004</v>
      </c>
      <c r="C239" s="37">
        <v>216.25</v>
      </c>
      <c r="D239" s="37">
        <v>263.65999999999997</v>
      </c>
      <c r="E239" s="37">
        <v>270.93999999999994</v>
      </c>
      <c r="F239" s="37">
        <v>264.82</v>
      </c>
      <c r="G239" s="38">
        <v>227.22000000000003</v>
      </c>
      <c r="H239" s="37">
        <v>273.18000000000006</v>
      </c>
      <c r="I239" s="37">
        <v>219.22999999999996</v>
      </c>
      <c r="J239" s="37">
        <v>208.73000000000002</v>
      </c>
      <c r="K239" s="37">
        <v>205.40000000000003</v>
      </c>
      <c r="L239" s="37">
        <v>173.59000000000003</v>
      </c>
      <c r="M239" s="39">
        <v>170.10000000000002</v>
      </c>
    </row>
    <row r="240" spans="1:13" x14ac:dyDescent="0.4">
      <c r="A240" s="1">
        <f t="shared" si="45"/>
        <v>2001</v>
      </c>
      <c r="B240" s="37">
        <v>151.1</v>
      </c>
      <c r="C240" s="37">
        <v>171.45</v>
      </c>
      <c r="D240" s="37">
        <v>226.16000000000005</v>
      </c>
      <c r="E240" s="37">
        <v>229</v>
      </c>
      <c r="F240" s="37">
        <v>231.7</v>
      </c>
      <c r="G240" s="38">
        <v>249.4</v>
      </c>
      <c r="H240" s="37">
        <v>253.85</v>
      </c>
      <c r="I240" s="37">
        <v>225.2</v>
      </c>
      <c r="J240" s="37">
        <v>176.00000000000003</v>
      </c>
      <c r="K240" s="37">
        <v>200.60000000000002</v>
      </c>
      <c r="L240" s="37">
        <v>227.3</v>
      </c>
      <c r="M240" s="39">
        <v>162.20000000000002</v>
      </c>
    </row>
    <row r="241" spans="1:17" x14ac:dyDescent="0.4">
      <c r="A241" s="1">
        <f t="shared" si="45"/>
        <v>2002</v>
      </c>
      <c r="B241" s="37">
        <v>196.14999999999995</v>
      </c>
      <c r="C241" s="37">
        <v>112.19999999999999</v>
      </c>
      <c r="D241" s="37">
        <v>253.62999999999997</v>
      </c>
      <c r="E241" s="37">
        <v>278.60000000000008</v>
      </c>
      <c r="F241" s="37">
        <v>280.8</v>
      </c>
      <c r="G241" s="38">
        <v>204.09999999999994</v>
      </c>
      <c r="H241" s="37">
        <v>237.90000000000003</v>
      </c>
      <c r="I241" s="37">
        <v>221.60000000000002</v>
      </c>
      <c r="J241" s="37">
        <v>205.39999999999995</v>
      </c>
      <c r="K241" s="37">
        <v>265.52999999999997</v>
      </c>
      <c r="L241" s="37">
        <v>174.90000000000003</v>
      </c>
      <c r="M241" s="39">
        <v>194.1</v>
      </c>
    </row>
    <row r="242" spans="1:17" x14ac:dyDescent="0.4">
      <c r="A242" s="1">
        <f t="shared" si="45"/>
        <v>2003</v>
      </c>
      <c r="B242" s="37">
        <v>144.4</v>
      </c>
      <c r="C242" s="37">
        <v>184.31</v>
      </c>
      <c r="D242" s="37">
        <v>246.07000000000005</v>
      </c>
      <c r="E242" s="37">
        <v>224.12000000000006</v>
      </c>
      <c r="F242" s="37">
        <v>278.45</v>
      </c>
      <c r="G242" s="38">
        <v>225.15</v>
      </c>
      <c r="H242" s="37">
        <v>242.39999999999998</v>
      </c>
      <c r="I242" s="37">
        <v>251.6</v>
      </c>
      <c r="J242" s="37">
        <v>196.60000000000002</v>
      </c>
      <c r="K242" s="37">
        <v>182.58</v>
      </c>
      <c r="L242" s="37">
        <v>188.98000000000002</v>
      </c>
      <c r="M242" s="39">
        <v>175.80999999999997</v>
      </c>
    </row>
    <row r="243" spans="1:17" x14ac:dyDescent="0.4">
      <c r="A243" s="1">
        <f t="shared" si="45"/>
        <v>2004</v>
      </c>
      <c r="B243" s="37">
        <v>135.44000000000003</v>
      </c>
      <c r="C243" s="37">
        <v>173.50000000000003</v>
      </c>
      <c r="D243" s="37">
        <v>238.71000000000004</v>
      </c>
      <c r="E243" s="37">
        <v>227.01000000000005</v>
      </c>
      <c r="F243" s="37">
        <v>238.49000000000004</v>
      </c>
      <c r="G243" s="38">
        <v>217.05000000000004</v>
      </c>
      <c r="H243" s="37">
        <v>261.96000000000004</v>
      </c>
      <c r="I243" s="37">
        <v>263.01000000000005</v>
      </c>
      <c r="J243" s="37">
        <v>208.10000000000002</v>
      </c>
      <c r="K243" s="37">
        <v>199.02999999999994</v>
      </c>
      <c r="L243" s="37">
        <v>216.65</v>
      </c>
      <c r="M243" s="39">
        <v>159.44999999999999</v>
      </c>
    </row>
    <row r="244" spans="1:17" x14ac:dyDescent="0.4">
      <c r="A244" s="1">
        <f t="shared" si="45"/>
        <v>2005</v>
      </c>
      <c r="B244" s="37">
        <v>188.32</v>
      </c>
      <c r="C244" s="37">
        <v>195.1</v>
      </c>
      <c r="D244" s="37">
        <v>163.39999999999998</v>
      </c>
      <c r="E244" s="37">
        <v>209.40000000000003</v>
      </c>
      <c r="F244" s="37">
        <v>219.00000000000003</v>
      </c>
      <c r="G244" s="38">
        <v>211.41999999999996</v>
      </c>
      <c r="H244" s="37">
        <v>236.45000000000005</v>
      </c>
      <c r="I244" s="37">
        <v>198.3</v>
      </c>
      <c r="J244" s="37">
        <v>237.30000000000004</v>
      </c>
      <c r="K244" s="37">
        <v>169.4</v>
      </c>
      <c r="L244" s="37">
        <v>177.88</v>
      </c>
      <c r="M244" s="39">
        <v>140.80000000000001</v>
      </c>
    </row>
    <row r="245" spans="1:17" x14ac:dyDescent="0.4">
      <c r="A245" s="1">
        <f t="shared" si="45"/>
        <v>2006</v>
      </c>
      <c r="B245" s="37">
        <v>193.3</v>
      </c>
      <c r="C245" s="37">
        <v>182.2</v>
      </c>
      <c r="D245" s="37">
        <v>268.99999999999989</v>
      </c>
      <c r="E245" s="37">
        <v>288.8</v>
      </c>
      <c r="F245" s="37">
        <v>259.01</v>
      </c>
      <c r="G245" s="38">
        <v>251.69999999999996</v>
      </c>
      <c r="H245" s="37">
        <v>179.70000000000002</v>
      </c>
      <c r="I245" s="37">
        <v>201.13</v>
      </c>
      <c r="J245" s="37">
        <v>221.9</v>
      </c>
      <c r="K245" s="37">
        <v>213.39999999999998</v>
      </c>
      <c r="L245" s="37">
        <v>182.89999999999998</v>
      </c>
      <c r="M245" s="39">
        <v>151.43</v>
      </c>
    </row>
    <row r="246" spans="1:17" x14ac:dyDescent="0.4">
      <c r="A246" s="1">
        <f t="shared" si="45"/>
        <v>2007</v>
      </c>
      <c r="B246" s="37">
        <v>139.29999999999998</v>
      </c>
      <c r="C246" s="37">
        <v>168.70999999999998</v>
      </c>
      <c r="D246" s="37">
        <v>220</v>
      </c>
      <c r="E246" s="37">
        <v>236.90000000000003</v>
      </c>
      <c r="F246" s="37">
        <v>262.10000000000002</v>
      </c>
      <c r="G246" s="38">
        <v>257.88999999999993</v>
      </c>
      <c r="H246" s="37">
        <v>256.10000000000002</v>
      </c>
      <c r="I246" s="37">
        <v>221.20000000000005</v>
      </c>
      <c r="J246" s="37">
        <v>222.9</v>
      </c>
      <c r="K246" s="37">
        <v>189.97000000000003</v>
      </c>
      <c r="L246" s="37">
        <v>177.1</v>
      </c>
      <c r="M246" s="39">
        <v>206.39999999999998</v>
      </c>
    </row>
    <row r="247" spans="1:17" x14ac:dyDescent="0.4">
      <c r="A247" s="1">
        <f t="shared" si="45"/>
        <v>2008</v>
      </c>
      <c r="B247" s="37">
        <v>163.20000000000002</v>
      </c>
      <c r="C247" s="37">
        <v>217.10000000000008</v>
      </c>
      <c r="D247" s="37">
        <v>225.19999999999996</v>
      </c>
      <c r="E247" s="37">
        <v>237.29999999999998</v>
      </c>
      <c r="F247" s="37">
        <v>254.89999999999998</v>
      </c>
      <c r="G247" s="38">
        <v>192.60000000000002</v>
      </c>
      <c r="H247" s="37">
        <v>226.50000000000003</v>
      </c>
      <c r="I247" s="37">
        <v>266.10000000000002</v>
      </c>
      <c r="J247" s="37">
        <v>165.1</v>
      </c>
      <c r="K247" s="37">
        <v>191.20000000000005</v>
      </c>
      <c r="L247" s="37">
        <v>187.80000000000007</v>
      </c>
      <c r="M247" s="39">
        <v>221.70000000000005</v>
      </c>
    </row>
    <row r="248" spans="1:17" x14ac:dyDescent="0.4">
      <c r="A248" s="1">
        <f t="shared" si="45"/>
        <v>2009</v>
      </c>
      <c r="B248" s="37">
        <v>199.50000000000003</v>
      </c>
      <c r="C248" s="37">
        <v>215</v>
      </c>
      <c r="D248" s="37">
        <v>270.7</v>
      </c>
      <c r="E248" s="37">
        <v>257.19999999999993</v>
      </c>
      <c r="F248" s="37">
        <v>235.40000000000006</v>
      </c>
      <c r="G248" s="38">
        <v>266.3</v>
      </c>
      <c r="H248" s="37">
        <v>248.50000000000003</v>
      </c>
      <c r="I248" s="37">
        <v>234.60000000000005</v>
      </c>
      <c r="J248" s="37">
        <v>179.5</v>
      </c>
      <c r="K248" s="37">
        <v>238.6</v>
      </c>
      <c r="L248" s="37">
        <v>178.7</v>
      </c>
      <c r="M248" s="39">
        <v>125</v>
      </c>
    </row>
    <row r="249" spans="1:17" x14ac:dyDescent="0.4">
      <c r="A249" s="1">
        <f t="shared" si="45"/>
        <v>2010</v>
      </c>
      <c r="B249" s="37">
        <v>100.69999999999999</v>
      </c>
      <c r="C249" s="37">
        <v>98.3</v>
      </c>
      <c r="D249" s="37">
        <v>187.8</v>
      </c>
      <c r="E249" s="37">
        <v>194.49999999999997</v>
      </c>
      <c r="F249" s="37">
        <v>280.80000000000007</v>
      </c>
      <c r="G249" s="38">
        <v>258.60000000000002</v>
      </c>
      <c r="H249" s="37">
        <v>186</v>
      </c>
      <c r="I249" s="37">
        <v>208.69999999999996</v>
      </c>
      <c r="J249" s="37">
        <v>155.9</v>
      </c>
      <c r="K249" s="37">
        <v>239.29999999999998</v>
      </c>
      <c r="L249" s="37">
        <v>245.00000000000003</v>
      </c>
      <c r="M249" s="39">
        <v>184.3</v>
      </c>
    </row>
    <row r="250" spans="1:17" x14ac:dyDescent="0.4">
      <c r="A250" s="1">
        <f t="shared" si="45"/>
        <v>2011</v>
      </c>
      <c r="B250" s="37">
        <v>154.9</v>
      </c>
      <c r="C250" s="37">
        <v>177.1</v>
      </c>
      <c r="D250" s="37">
        <v>267.39999999999998</v>
      </c>
      <c r="E250" s="37">
        <v>269.3</v>
      </c>
      <c r="F250" s="37">
        <v>255.8</v>
      </c>
      <c r="G250" s="38">
        <v>265.7</v>
      </c>
      <c r="H250" s="37">
        <v>196.33</v>
      </c>
      <c r="I250" s="37">
        <v>247.6</v>
      </c>
      <c r="J250" s="37">
        <v>205.9</v>
      </c>
      <c r="K250" s="37">
        <v>230.6</v>
      </c>
      <c r="L250" s="37">
        <v>180.5</v>
      </c>
      <c r="M250" s="39">
        <v>175.05</v>
      </c>
    </row>
    <row r="251" spans="1:17" x14ac:dyDescent="0.4">
      <c r="A251" s="1">
        <f t="shared" si="45"/>
        <v>2012</v>
      </c>
      <c r="B251" s="37">
        <v>136.19999999999999</v>
      </c>
      <c r="C251" s="37">
        <v>170.5</v>
      </c>
      <c r="D251" s="37">
        <v>245.3</v>
      </c>
      <c r="E251" s="37">
        <v>248.9</v>
      </c>
      <c r="F251" s="37">
        <v>240.1</v>
      </c>
      <c r="G251" s="38">
        <v>229.6</v>
      </c>
      <c r="H251" s="37">
        <v>206.2</v>
      </c>
      <c r="I251" s="37">
        <v>206.4</v>
      </c>
      <c r="J251" s="37">
        <v>209.3</v>
      </c>
      <c r="K251" s="37">
        <v>206.5</v>
      </c>
      <c r="L251" s="37">
        <v>146</v>
      </c>
      <c r="M251" s="39">
        <v>188.2</v>
      </c>
    </row>
    <row r="252" spans="1:17" x14ac:dyDescent="0.4">
      <c r="A252" s="1">
        <f t="shared" si="45"/>
        <v>2013</v>
      </c>
      <c r="B252" s="37">
        <v>144.6</v>
      </c>
      <c r="C252" s="37">
        <v>175.8</v>
      </c>
      <c r="D252" s="37">
        <v>198.8</v>
      </c>
      <c r="E252" s="37">
        <v>214.2</v>
      </c>
      <c r="F252" s="37">
        <v>208.7</v>
      </c>
      <c r="G252" s="38">
        <v>243.1</v>
      </c>
      <c r="H252" s="37">
        <v>268.5</v>
      </c>
      <c r="I252" s="37">
        <v>226.4</v>
      </c>
      <c r="J252" s="37">
        <v>138.80000000000001</v>
      </c>
      <c r="K252" s="37">
        <v>196.1</v>
      </c>
      <c r="L252" s="37">
        <v>146.19999999999999</v>
      </c>
      <c r="M252" s="39">
        <v>170.9</v>
      </c>
    </row>
    <row r="253" spans="1:17" x14ac:dyDescent="0.4">
      <c r="A253" s="1">
        <f t="shared" si="45"/>
        <v>2014</v>
      </c>
      <c r="B253" s="37">
        <v>217.3</v>
      </c>
      <c r="C253" s="37">
        <v>200.1</v>
      </c>
      <c r="D253" s="37">
        <v>220.8</v>
      </c>
      <c r="E253" s="37">
        <v>244.91</v>
      </c>
      <c r="F253" s="37">
        <v>206.3</v>
      </c>
      <c r="G253" s="38">
        <v>189.1</v>
      </c>
      <c r="H253" s="37">
        <v>221</v>
      </c>
      <c r="I253" s="37">
        <v>265</v>
      </c>
      <c r="J253" s="37">
        <v>165.1</v>
      </c>
      <c r="K253" s="37">
        <v>199.6</v>
      </c>
      <c r="L253" s="37">
        <v>165</v>
      </c>
      <c r="M253" s="39">
        <v>130.4</v>
      </c>
    </row>
    <row r="254" spans="1:17" x14ac:dyDescent="0.4">
      <c r="A254" s="1">
        <f t="shared" si="45"/>
        <v>2015</v>
      </c>
      <c r="B254" s="37">
        <v>144.5</v>
      </c>
      <c r="C254" s="37">
        <v>159.9</v>
      </c>
      <c r="D254" s="37">
        <v>145.6</v>
      </c>
      <c r="E254" s="37">
        <v>224.2</v>
      </c>
      <c r="F254" s="37">
        <v>243.43</v>
      </c>
      <c r="G254" s="38">
        <v>217.3</v>
      </c>
      <c r="H254" s="37">
        <v>274.5</v>
      </c>
      <c r="I254" s="37">
        <v>271.60000000000002</v>
      </c>
      <c r="J254" s="37">
        <v>206.7</v>
      </c>
      <c r="K254" s="37">
        <v>198.1</v>
      </c>
      <c r="L254" s="37">
        <v>131.1</v>
      </c>
      <c r="M254" s="39">
        <v>135.30000000000001</v>
      </c>
      <c r="P254">
        <v>60</v>
      </c>
      <c r="Q254">
        <v>1</v>
      </c>
    </row>
    <row r="255" spans="1:17" x14ac:dyDescent="0.4">
      <c r="A255" s="1">
        <f t="shared" si="45"/>
        <v>2016</v>
      </c>
      <c r="B255" s="37">
        <v>102.2</v>
      </c>
      <c r="C255" s="37">
        <v>131.6</v>
      </c>
      <c r="D255" s="37">
        <v>175.82</v>
      </c>
      <c r="E255" s="37">
        <v>193.6</v>
      </c>
      <c r="F255" s="37">
        <v>249.1</v>
      </c>
      <c r="G255" s="38">
        <v>225.63</v>
      </c>
      <c r="H255" s="37">
        <v>220.1</v>
      </c>
      <c r="I255" s="37">
        <v>244.92</v>
      </c>
      <c r="J255" s="37">
        <v>210.8</v>
      </c>
      <c r="K255" s="37">
        <v>217.5</v>
      </c>
      <c r="L255" s="37">
        <v>195.1</v>
      </c>
      <c r="M255" s="39">
        <v>161.30000000000001</v>
      </c>
      <c r="O255" s="42">
        <v>122</v>
      </c>
      <c r="P255" s="41">
        <v>2660</v>
      </c>
      <c r="Q255" s="43">
        <f>((Q254*P255)/P254)+O255</f>
        <v>166.33333333333334</v>
      </c>
    </row>
    <row r="256" spans="1:17" x14ac:dyDescent="0.4">
      <c r="A256" s="1">
        <f t="shared" si="45"/>
        <v>2017</v>
      </c>
      <c r="B256" s="37">
        <v>205.5</v>
      </c>
      <c r="C256" s="37">
        <v>193.2</v>
      </c>
      <c r="D256" s="37">
        <v>239.7</v>
      </c>
      <c r="E256" s="37">
        <v>246.6</v>
      </c>
      <c r="F256" s="37">
        <v>214.3</v>
      </c>
      <c r="G256" s="38">
        <v>248.5</v>
      </c>
      <c r="H256" s="37">
        <v>200.72</v>
      </c>
      <c r="I256" s="37">
        <v>257.3</v>
      </c>
      <c r="J256" s="37">
        <v>163.78</v>
      </c>
      <c r="K256" s="37">
        <v>199.2</v>
      </c>
      <c r="L256" s="37">
        <v>265.60000000000002</v>
      </c>
      <c r="M256" s="39">
        <v>192.72</v>
      </c>
    </row>
    <row r="257" spans="1:13" x14ac:dyDescent="0.4">
      <c r="A257" s="1">
        <f t="shared" si="45"/>
        <v>2018</v>
      </c>
      <c r="B257" s="37">
        <v>138.30000000000001</v>
      </c>
      <c r="C257" s="37">
        <v>224.7</v>
      </c>
      <c r="D257" s="37">
        <v>241.18</v>
      </c>
      <c r="E257" s="37">
        <v>216.67</v>
      </c>
      <c r="F257" s="37">
        <v>288.60000000000002</v>
      </c>
      <c r="G257" s="38">
        <v>233.92</v>
      </c>
      <c r="H257" s="37">
        <v>294.70999999999998</v>
      </c>
      <c r="I257" s="37">
        <v>250.37</v>
      </c>
      <c r="J257" s="37">
        <v>229.24</v>
      </c>
      <c r="K257" s="37">
        <v>184.4</v>
      </c>
      <c r="L257" s="37">
        <v>161.47999999999999</v>
      </c>
      <c r="M257" s="39">
        <v>186.4</v>
      </c>
    </row>
    <row r="258" spans="1:13" x14ac:dyDescent="0.4">
      <c r="A258" s="1">
        <f t="shared" si="45"/>
        <v>2019</v>
      </c>
      <c r="B258" s="37">
        <v>187</v>
      </c>
      <c r="C258" s="37">
        <v>217.2</v>
      </c>
      <c r="D258" s="37">
        <v>210</v>
      </c>
      <c r="E258" s="37">
        <v>254.2</v>
      </c>
      <c r="F258" s="37">
        <v>266.10000000000002</v>
      </c>
      <c r="G258" s="38">
        <v>230.6</v>
      </c>
      <c r="H258" s="37">
        <v>268</v>
      </c>
      <c r="I258" s="37">
        <v>295.10000000000002</v>
      </c>
      <c r="J258" s="37">
        <v>233.6</v>
      </c>
      <c r="K258" s="37">
        <v>214.7</v>
      </c>
      <c r="L258" s="37">
        <v>157.4</v>
      </c>
      <c r="M258" s="39">
        <v>182.6</v>
      </c>
    </row>
    <row r="259" spans="1:13" x14ac:dyDescent="0.4">
      <c r="A259" s="1">
        <f t="shared" si="45"/>
        <v>2020</v>
      </c>
      <c r="B259" s="37">
        <v>165.2</v>
      </c>
      <c r="C259" s="37">
        <v>166.3</v>
      </c>
      <c r="D259" s="37"/>
      <c r="E259" s="37"/>
      <c r="F259" s="37"/>
      <c r="G259" s="38"/>
      <c r="H259" s="37"/>
      <c r="I259" s="37"/>
      <c r="J259" s="37"/>
      <c r="K259" s="37"/>
      <c r="L259" s="37"/>
      <c r="M259" s="40"/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56" t="s">
        <v>81</v>
      </c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x14ac:dyDescent="0.4">
      <c r="A262" s="1"/>
      <c r="B262" s="47" t="s">
        <v>82</v>
      </c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</row>
    <row r="263" spans="1:13" x14ac:dyDescent="0.4">
      <c r="A263" s="1">
        <v>1991</v>
      </c>
      <c r="B263" s="37">
        <v>1013.3</v>
      </c>
      <c r="C263" s="37">
        <v>1014.3</v>
      </c>
      <c r="D263" s="37">
        <v>1008.17</v>
      </c>
      <c r="E263" s="37">
        <v>1005.8033333333334</v>
      </c>
      <c r="F263" s="37">
        <v>1006.68</v>
      </c>
      <c r="G263" s="38">
        <v>1008.6750000000002</v>
      </c>
      <c r="H263" s="37">
        <v>1011.8066666666667</v>
      </c>
      <c r="I263" s="37">
        <v>1011.7733333333334</v>
      </c>
      <c r="J263" s="37">
        <v>1010.844827586207</v>
      </c>
      <c r="K263" s="37">
        <v>980.33333333333348</v>
      </c>
      <c r="L263" s="37">
        <v>1014.2586206896551</v>
      </c>
      <c r="M263" s="39">
        <v>1014.9533333333334</v>
      </c>
    </row>
    <row r="264" spans="1:13" x14ac:dyDescent="0.4">
      <c r="A264" s="1">
        <f>A263+1</f>
        <v>1992</v>
      </c>
      <c r="B264" s="37">
        <v>1013.9</v>
      </c>
      <c r="C264" s="37">
        <v>1011.8464285714284</v>
      </c>
      <c r="D264" s="37">
        <v>1013.3033333333334</v>
      </c>
      <c r="E264" s="37">
        <v>1013.8206896551724</v>
      </c>
      <c r="F264" s="37">
        <v>1014.2800000000001</v>
      </c>
      <c r="G264" s="38">
        <v>1011.0933333333336</v>
      </c>
      <c r="H264" s="37">
        <v>1015.8399999999999</v>
      </c>
      <c r="I264" s="37">
        <v>1016.09</v>
      </c>
      <c r="J264" s="37">
        <v>1013.8655172413793</v>
      </c>
      <c r="K264" s="37">
        <v>1015.6633333333333</v>
      </c>
      <c r="L264" s="37">
        <v>1015.3178571428571</v>
      </c>
      <c r="M264" s="39">
        <v>1017.5000000000001</v>
      </c>
    </row>
    <row r="265" spans="1:13" x14ac:dyDescent="0.4">
      <c r="A265" s="1">
        <f t="shared" ref="A265:A292" si="46">A264+1</f>
        <v>1993</v>
      </c>
      <c r="B265" s="37">
        <v>1017.7620689655174</v>
      </c>
      <c r="C265" s="37">
        <v>1016.1925925925927</v>
      </c>
      <c r="D265" s="37">
        <v>1015.4533333333333</v>
      </c>
      <c r="E265" s="37">
        <v>1011.9413793103447</v>
      </c>
      <c r="F265" s="37">
        <v>1011.61</v>
      </c>
      <c r="G265" s="38">
        <v>1011.403448275862</v>
      </c>
      <c r="H265" s="37">
        <v>1015.2433333333332</v>
      </c>
      <c r="I265" s="37">
        <v>1015.2633333333332</v>
      </c>
      <c r="J265" s="37">
        <v>1013.6551724137933</v>
      </c>
      <c r="K265" s="37">
        <v>1015.0666666666665</v>
      </c>
      <c r="L265" s="37">
        <v>1017.555172413793</v>
      </c>
      <c r="M265" s="39">
        <v>1017.77</v>
      </c>
    </row>
    <row r="266" spans="1:13" x14ac:dyDescent="0.4">
      <c r="A266" s="1">
        <f t="shared" si="46"/>
        <v>1994</v>
      </c>
      <c r="B266" s="37">
        <v>1018.7100000000003</v>
      </c>
      <c r="C266" s="37">
        <v>1016.9111111111109</v>
      </c>
      <c r="D266" s="37">
        <v>1015.5666666666665</v>
      </c>
      <c r="E266" s="37">
        <v>1013.0137931034483</v>
      </c>
      <c r="F266" s="37">
        <v>1012.4966666666668</v>
      </c>
      <c r="G266" s="38">
        <v>1012.9724137931034</v>
      </c>
      <c r="H266" s="37">
        <v>1015.4366666666668</v>
      </c>
      <c r="I266" s="37">
        <v>1014.7333333333333</v>
      </c>
      <c r="J266" s="37">
        <v>1014.6620689655171</v>
      </c>
      <c r="K266" s="37">
        <v>1012.8266666666664</v>
      </c>
      <c r="L266" s="37">
        <v>1015.9931034482759</v>
      </c>
      <c r="M266" s="39">
        <v>1017.5466666666667</v>
      </c>
    </row>
    <row r="267" spans="1:13" x14ac:dyDescent="0.4">
      <c r="A267" s="1">
        <f t="shared" si="46"/>
        <v>1995</v>
      </c>
      <c r="B267" s="37">
        <v>1017.4500000000003</v>
      </c>
      <c r="C267" s="37">
        <v>1017.9222222222221</v>
      </c>
      <c r="D267" s="37">
        <v>1014.5566666666666</v>
      </c>
      <c r="E267" s="37">
        <v>1010.551724137931</v>
      </c>
      <c r="F267" s="37">
        <v>1009.7233333333331</v>
      </c>
      <c r="G267" s="38">
        <v>1012.348275862069</v>
      </c>
      <c r="H267" s="37">
        <v>1014.2966666666667</v>
      </c>
      <c r="I267" s="37">
        <v>1011.6200000000001</v>
      </c>
      <c r="J267" s="37">
        <v>1013.744827586207</v>
      </c>
      <c r="K267" s="37">
        <v>1012.5400000000001</v>
      </c>
      <c r="L267" s="37">
        <v>1017.5241379310345</v>
      </c>
      <c r="M267" s="39">
        <v>1017.5300000000001</v>
      </c>
    </row>
    <row r="268" spans="1:13" x14ac:dyDescent="0.4">
      <c r="A268" s="1">
        <f t="shared" si="46"/>
        <v>1996</v>
      </c>
      <c r="B268" s="37">
        <v>1018.2966666666666</v>
      </c>
      <c r="C268" s="37">
        <v>1017.3499999999997</v>
      </c>
      <c r="D268" s="37">
        <v>1015.9333333333333</v>
      </c>
      <c r="E268" s="37">
        <v>1013.3862068965519</v>
      </c>
      <c r="F268" s="37">
        <v>1012.5466666666667</v>
      </c>
      <c r="G268" s="38">
        <v>1013.4827586206895</v>
      </c>
      <c r="H268" s="37">
        <v>1015.0033333333332</v>
      </c>
      <c r="I268" s="37">
        <v>1014.7733333333332</v>
      </c>
      <c r="J268" s="37">
        <v>1012.2206896551724</v>
      </c>
      <c r="K268" s="37">
        <v>1014.3166666666665</v>
      </c>
      <c r="L268" s="37">
        <v>1017.9137931034483</v>
      </c>
      <c r="M268" s="39">
        <v>1018.0233333333338</v>
      </c>
    </row>
    <row r="269" spans="1:13" x14ac:dyDescent="0.4">
      <c r="A269" s="1">
        <f t="shared" si="46"/>
        <v>1997</v>
      </c>
      <c r="B269" s="37">
        <v>1018.4399999999999</v>
      </c>
      <c r="C269" s="37">
        <v>1017.166666666667</v>
      </c>
      <c r="D269" s="37">
        <v>1015.6833333333336</v>
      </c>
      <c r="E269" s="37">
        <v>1011.9724137931033</v>
      </c>
      <c r="F269" s="37">
        <v>1013.7166666666668</v>
      </c>
      <c r="G269" s="38">
        <v>1011.6999999999998</v>
      </c>
      <c r="H269" s="37">
        <v>1015.7533333333334</v>
      </c>
      <c r="I269" s="37">
        <v>1015.75</v>
      </c>
      <c r="J269" s="37">
        <v>1013.1793103448276</v>
      </c>
      <c r="K269" s="37">
        <v>1013.6900000000002</v>
      </c>
      <c r="L269" s="37">
        <v>1015.244827586207</v>
      </c>
      <c r="M269" s="39">
        <v>1016.2833333333335</v>
      </c>
    </row>
    <row r="270" spans="1:13" x14ac:dyDescent="0.4">
      <c r="A270" s="1">
        <f t="shared" si="46"/>
        <v>1998</v>
      </c>
      <c r="B270" s="37">
        <v>1018.4399999999999</v>
      </c>
      <c r="C270" s="37">
        <v>1017.166666666667</v>
      </c>
      <c r="D270" s="37">
        <v>1015.6833333333336</v>
      </c>
      <c r="E270" s="37">
        <v>1011.9724137931033</v>
      </c>
      <c r="F270" s="37">
        <v>1013.7166666666668</v>
      </c>
      <c r="G270" s="38">
        <v>1011.6999999999998</v>
      </c>
      <c r="H270" s="37">
        <v>1015.7533333333334</v>
      </c>
      <c r="I270" s="37">
        <v>1015.75</v>
      </c>
      <c r="J270" s="37">
        <v>1013.1793103448276</v>
      </c>
      <c r="K270" s="37">
        <v>1013.6900000000002</v>
      </c>
      <c r="L270" s="37">
        <v>1015.244827586207</v>
      </c>
      <c r="M270" s="39">
        <v>1016.2833333333335</v>
      </c>
    </row>
    <row r="271" spans="1:13" x14ac:dyDescent="0.4">
      <c r="A271" s="1">
        <f t="shared" si="46"/>
        <v>1999</v>
      </c>
      <c r="B271" s="37">
        <v>1019.8066666666667</v>
      </c>
      <c r="C271" s="37">
        <v>1012.5592592592592</v>
      </c>
      <c r="D271" s="37">
        <v>1010.3100000000001</v>
      </c>
      <c r="E271" s="37">
        <v>1011.0699999999999</v>
      </c>
      <c r="F271" s="37">
        <v>1009.7966666666667</v>
      </c>
      <c r="G271" s="38">
        <v>1008.3103448275862</v>
      </c>
      <c r="H271" s="37">
        <v>981.14999999999986</v>
      </c>
      <c r="I271" s="37">
        <v>1011.5966666666665</v>
      </c>
      <c r="J271" s="37">
        <v>1011.9724137931033</v>
      </c>
      <c r="K271" s="37">
        <v>1011.45</v>
      </c>
      <c r="L271" s="37">
        <v>1015.3333333333336</v>
      </c>
      <c r="M271" s="39">
        <v>1015.2966666666666</v>
      </c>
    </row>
    <row r="272" spans="1:13" x14ac:dyDescent="0.4">
      <c r="A272" s="1">
        <f t="shared" si="46"/>
        <v>2000</v>
      </c>
      <c r="B272" s="37">
        <v>1019.8066666666667</v>
      </c>
      <c r="C272" s="37">
        <v>1012.5592592592592</v>
      </c>
      <c r="D272" s="37">
        <v>1010.3100000000001</v>
      </c>
      <c r="E272" s="37">
        <v>1011.3068965517241</v>
      </c>
      <c r="F272" s="37">
        <v>1009.7966666666667</v>
      </c>
      <c r="G272" s="38">
        <v>1008.3103448275862</v>
      </c>
      <c r="H272" s="37">
        <v>981.14999999999986</v>
      </c>
      <c r="I272" s="37">
        <v>1011.7034482758619</v>
      </c>
      <c r="J272" s="37">
        <v>1011.9724137931033</v>
      </c>
      <c r="K272" s="37">
        <v>1011.45</v>
      </c>
      <c r="L272" s="37">
        <v>1015.1758620689657</v>
      </c>
      <c r="M272" s="39">
        <v>1015.2966666666666</v>
      </c>
    </row>
    <row r="273" spans="1:13" x14ac:dyDescent="0.4">
      <c r="A273" s="1">
        <f t="shared" si="46"/>
        <v>2001</v>
      </c>
      <c r="B273" s="37">
        <v>1019.8066666666667</v>
      </c>
      <c r="C273" s="37">
        <v>1012.5592592592592</v>
      </c>
      <c r="D273" s="37">
        <v>1010.3100000000001</v>
      </c>
      <c r="E273" s="37">
        <v>1011.3068965517241</v>
      </c>
      <c r="F273" s="37">
        <v>1009.7966666666667</v>
      </c>
      <c r="G273" s="38">
        <v>1008.3103448275862</v>
      </c>
      <c r="H273" s="37">
        <v>981.14999999999986</v>
      </c>
      <c r="I273" s="37">
        <v>1011.5966666666665</v>
      </c>
      <c r="J273" s="37">
        <v>1011.9724137931033</v>
      </c>
      <c r="K273" s="37">
        <v>1011.45</v>
      </c>
      <c r="L273" s="37">
        <v>1015.1758620689657</v>
      </c>
      <c r="M273" s="39">
        <v>1015.2966666666666</v>
      </c>
    </row>
    <row r="274" spans="1:13" x14ac:dyDescent="0.4">
      <c r="A274" s="1">
        <f t="shared" si="46"/>
        <v>2002</v>
      </c>
      <c r="B274" s="37">
        <v>1019.8066666666667</v>
      </c>
      <c r="C274" s="37">
        <v>1012.5592592592592</v>
      </c>
      <c r="D274" s="37">
        <v>1010.3100000000001</v>
      </c>
      <c r="E274" s="37">
        <v>1011.3068965517241</v>
      </c>
      <c r="F274" s="37">
        <v>1009.7966666666667</v>
      </c>
      <c r="G274" s="38">
        <v>1008.3103448275862</v>
      </c>
      <c r="H274" s="37">
        <v>981.14999999999986</v>
      </c>
      <c r="I274" s="37">
        <v>1011.5966666666665</v>
      </c>
      <c r="J274" s="37">
        <v>1011.9724137931033</v>
      </c>
      <c r="K274" s="37">
        <v>1011.45</v>
      </c>
      <c r="L274" s="37">
        <v>1015.1758620689657</v>
      </c>
      <c r="M274" s="39">
        <v>1015.2966666666666</v>
      </c>
    </row>
    <row r="275" spans="1:13" x14ac:dyDescent="0.4">
      <c r="A275" s="1">
        <f t="shared" si="46"/>
        <v>2003</v>
      </c>
      <c r="B275" s="37">
        <v>1019.8066666666667</v>
      </c>
      <c r="C275" s="37">
        <v>1012.5592592592592</v>
      </c>
      <c r="D275" s="37">
        <v>1010.3100000000001</v>
      </c>
      <c r="E275" s="37">
        <v>1011.3068965517241</v>
      </c>
      <c r="F275" s="37">
        <v>1009.7966666666667</v>
      </c>
      <c r="G275" s="38">
        <v>1008.3103448275862</v>
      </c>
      <c r="H275" s="37">
        <v>981.14999999999986</v>
      </c>
      <c r="I275" s="37">
        <v>1011.5966666666665</v>
      </c>
      <c r="J275" s="37">
        <v>1011.9724137931033</v>
      </c>
      <c r="K275" s="37">
        <v>1011.45</v>
      </c>
      <c r="L275" s="37">
        <v>1015.2068965517244</v>
      </c>
      <c r="M275" s="39">
        <v>1015.2966666666666</v>
      </c>
    </row>
    <row r="276" spans="1:13" x14ac:dyDescent="0.4">
      <c r="A276" s="1">
        <f t="shared" si="46"/>
        <v>2004</v>
      </c>
      <c r="B276" s="37">
        <v>1016.0133333333332</v>
      </c>
      <c r="C276" s="37">
        <v>1015.6740740740739</v>
      </c>
      <c r="D276" s="37">
        <v>1015.3066666666668</v>
      </c>
      <c r="E276" s="37">
        <v>1011.5379310344827</v>
      </c>
      <c r="F276" s="37">
        <v>1011.9866666666668</v>
      </c>
      <c r="G276" s="38">
        <v>1011.7965517241379</v>
      </c>
      <c r="H276" s="37">
        <v>1012.2066666666668</v>
      </c>
      <c r="I276" s="37">
        <v>1012.6433333333334</v>
      </c>
      <c r="J276" s="37">
        <v>1010.3827586206896</v>
      </c>
      <c r="K276" s="37">
        <v>1010.8766666666668</v>
      </c>
      <c r="L276" s="37">
        <v>1014.744827586207</v>
      </c>
      <c r="M276" s="39">
        <v>1017.3666666666666</v>
      </c>
    </row>
    <row r="277" spans="1:13" x14ac:dyDescent="0.4">
      <c r="A277" s="1">
        <f t="shared" si="46"/>
        <v>2005</v>
      </c>
      <c r="B277" s="37">
        <v>1017.4333333333333</v>
      </c>
      <c r="C277" s="37">
        <v>1012.5592592592592</v>
      </c>
      <c r="D277" s="37">
        <v>1010.6433333333334</v>
      </c>
      <c r="E277" s="37">
        <v>1011.4793103448275</v>
      </c>
      <c r="F277" s="37">
        <v>1009.7966666666667</v>
      </c>
      <c r="G277" s="38">
        <v>1008.3103448275862</v>
      </c>
      <c r="H277" s="37">
        <v>1011.4833333333332</v>
      </c>
      <c r="I277" s="37">
        <v>1011.6033333333331</v>
      </c>
      <c r="J277" s="37">
        <v>1011.9724137931033</v>
      </c>
      <c r="K277" s="37">
        <v>1011.45</v>
      </c>
      <c r="L277" s="37">
        <v>1015.1758620689657</v>
      </c>
      <c r="M277" s="39">
        <v>1015.2966666666666</v>
      </c>
    </row>
    <row r="278" spans="1:13" x14ac:dyDescent="0.4">
      <c r="A278" s="1">
        <f t="shared" si="46"/>
        <v>2006</v>
      </c>
      <c r="B278" s="37">
        <v>1016.7999999999998</v>
      </c>
      <c r="C278" s="37">
        <v>1016.1962962962963</v>
      </c>
      <c r="D278" s="37">
        <v>1012.5366666666666</v>
      </c>
      <c r="E278" s="37">
        <v>1010.3103448275863</v>
      </c>
      <c r="F278" s="37">
        <v>1009.9033333333332</v>
      </c>
      <c r="G278" s="38">
        <v>1011.9379310344826</v>
      </c>
      <c r="H278" s="37">
        <v>1012.9233333333336</v>
      </c>
      <c r="I278" s="37">
        <v>1011.7033333333335</v>
      </c>
      <c r="J278" s="37">
        <v>1011.1344827586208</v>
      </c>
      <c r="K278" s="37">
        <v>1010.7433333333333</v>
      </c>
      <c r="L278" s="37">
        <v>1014.2793103448276</v>
      </c>
      <c r="M278" s="39">
        <v>1016.6366666666668</v>
      </c>
    </row>
    <row r="279" spans="1:13" x14ac:dyDescent="0.4">
      <c r="A279" s="1">
        <f t="shared" si="46"/>
        <v>2007</v>
      </c>
      <c r="B279" s="37">
        <v>1016.6566666666669</v>
      </c>
      <c r="C279" s="37">
        <v>1014.9111111111112</v>
      </c>
      <c r="D279" s="37">
        <v>1014.7666666666668</v>
      </c>
      <c r="E279" s="37">
        <v>1011.3655172413795</v>
      </c>
      <c r="F279" s="37">
        <v>1010.9566666666667</v>
      </c>
      <c r="G279" s="38">
        <v>1010.4275862068968</v>
      </c>
      <c r="H279" s="37">
        <v>1011.7233333333332</v>
      </c>
      <c r="I279" s="37">
        <v>1010.8133333333335</v>
      </c>
      <c r="J279" s="37">
        <v>1011.955172413793</v>
      </c>
      <c r="K279" s="37">
        <v>1011.1499999999999</v>
      </c>
      <c r="L279" s="37">
        <v>1016.0793103448276</v>
      </c>
      <c r="M279" s="39">
        <v>1014.9300000000002</v>
      </c>
    </row>
    <row r="280" spans="1:13" x14ac:dyDescent="0.4">
      <c r="A280" s="1">
        <f t="shared" si="46"/>
        <v>2008</v>
      </c>
      <c r="B280" s="37">
        <v>1016.2866666666669</v>
      </c>
      <c r="C280" s="37">
        <v>1013.3428571428574</v>
      </c>
      <c r="D280" s="37">
        <v>1012.8033333333333</v>
      </c>
      <c r="E280" s="37">
        <v>1010.5103448275862</v>
      </c>
      <c r="F280" s="37">
        <v>1007.9533333333333</v>
      </c>
      <c r="G280" s="38">
        <v>1011.1655172413792</v>
      </c>
      <c r="H280" s="37">
        <v>1011.6866666666666</v>
      </c>
      <c r="I280" s="37">
        <v>1009.7199999999998</v>
      </c>
      <c r="J280" s="37">
        <v>1010.048275862069</v>
      </c>
      <c r="K280" s="37">
        <v>1014.8933333333332</v>
      </c>
      <c r="L280" s="37">
        <v>1015.0758620689656</v>
      </c>
      <c r="M280" s="39">
        <v>1016.1433333333333</v>
      </c>
    </row>
    <row r="281" spans="1:13" x14ac:dyDescent="0.4">
      <c r="A281" s="1">
        <f t="shared" si="46"/>
        <v>2009</v>
      </c>
      <c r="B281" s="37">
        <v>1016.85</v>
      </c>
      <c r="C281" s="37">
        <v>1016.2259259259258</v>
      </c>
      <c r="D281" s="37">
        <v>1012.9699999999998</v>
      </c>
      <c r="E281" s="37">
        <v>1011.0896551724138</v>
      </c>
      <c r="F281" s="37">
        <v>1009.52</v>
      </c>
      <c r="G281" s="38">
        <v>1009.1620689655171</v>
      </c>
      <c r="H281" s="37">
        <v>1012.5733333333334</v>
      </c>
      <c r="I281" s="37">
        <v>1012.5633333333334</v>
      </c>
      <c r="J281" s="37">
        <v>1010.6</v>
      </c>
      <c r="K281" s="37">
        <v>1009.7800000000001</v>
      </c>
      <c r="L281" s="37">
        <v>1013.644827586207</v>
      </c>
      <c r="M281" s="39">
        <v>1013.5933333333331</v>
      </c>
    </row>
    <row r="282" spans="1:13" x14ac:dyDescent="0.4">
      <c r="A282" s="1">
        <f t="shared" si="46"/>
        <v>2010</v>
      </c>
      <c r="B282" s="37">
        <v>1015.7000000000002</v>
      </c>
      <c r="C282" s="37">
        <v>1013.2555555555556</v>
      </c>
      <c r="D282" s="37">
        <v>1012.8633333333332</v>
      </c>
      <c r="E282" s="37">
        <v>1009.7689655172412</v>
      </c>
      <c r="F282" s="37">
        <v>1009.7533333333332</v>
      </c>
      <c r="G282" s="38">
        <v>1009.5862068965515</v>
      </c>
      <c r="H282" s="37">
        <v>1010.6166666666668</v>
      </c>
      <c r="I282" s="37">
        <v>1010.476666666667</v>
      </c>
      <c r="J282" s="37">
        <v>1008.6586206896552</v>
      </c>
      <c r="K282" s="37">
        <v>1014.5966666666667</v>
      </c>
      <c r="L282" s="37">
        <v>1014.3931034482761</v>
      </c>
      <c r="M282" s="39">
        <v>1015.8333333333333</v>
      </c>
    </row>
    <row r="283" spans="1:13" x14ac:dyDescent="0.4">
      <c r="A283" s="1">
        <f t="shared" si="46"/>
        <v>2011</v>
      </c>
      <c r="B283" s="37">
        <v>1014.3666666666666</v>
      </c>
      <c r="C283" s="37">
        <v>1014.9555555555556</v>
      </c>
      <c r="D283" s="37">
        <v>1012.2799999999999</v>
      </c>
      <c r="E283" s="37">
        <v>1008.4551724137931</v>
      </c>
      <c r="F283" s="37">
        <v>1008.1966666666666</v>
      </c>
      <c r="G283" s="38">
        <v>1009.0000000000001</v>
      </c>
      <c r="H283" s="37">
        <v>1010.83</v>
      </c>
      <c r="I283" s="37">
        <v>1010.1699999999998</v>
      </c>
      <c r="J283" s="37">
        <v>1011.0413793103452</v>
      </c>
      <c r="K283" s="37">
        <v>1012.9033333333334</v>
      </c>
      <c r="L283" s="37">
        <v>1014.9206896551724</v>
      </c>
      <c r="M283" s="39">
        <v>1016.5333333333334</v>
      </c>
    </row>
    <row r="284" spans="1:13" x14ac:dyDescent="0.4">
      <c r="A284" s="1">
        <f t="shared" si="46"/>
        <v>2012</v>
      </c>
      <c r="B284" s="37">
        <v>1016.2800000000001</v>
      </c>
      <c r="C284" s="37">
        <v>1014.3071428571428</v>
      </c>
      <c r="D284" s="37">
        <v>1012.6466666666666</v>
      </c>
      <c r="E284" s="37">
        <v>1011.0620689655173</v>
      </c>
      <c r="F284" s="37">
        <v>1009.8900000000001</v>
      </c>
      <c r="G284" s="38">
        <v>1009.093103448276</v>
      </c>
      <c r="H284" s="37">
        <v>1012.9833333333333</v>
      </c>
      <c r="I284" s="37">
        <v>1010.5166666666665</v>
      </c>
      <c r="J284" s="37">
        <v>1012.1275862068967</v>
      </c>
      <c r="K284" s="37">
        <v>1012.5366666666665</v>
      </c>
      <c r="L284" s="37">
        <v>1017.3620689655171</v>
      </c>
      <c r="M284" s="39">
        <v>1015.6499999999999</v>
      </c>
    </row>
    <row r="285" spans="1:13" x14ac:dyDescent="0.4">
      <c r="A285" s="1">
        <f t="shared" si="46"/>
        <v>2013</v>
      </c>
      <c r="B285" s="37">
        <v>1016.8433333333335</v>
      </c>
      <c r="C285" s="37">
        <v>1012.1259259259261</v>
      </c>
      <c r="D285" s="37">
        <v>1014.4966666666667</v>
      </c>
      <c r="E285" s="37">
        <v>1009.4206896551723</v>
      </c>
      <c r="F285" s="37">
        <v>1010.9466666666665</v>
      </c>
      <c r="G285" s="38">
        <v>1010.6586206896552</v>
      </c>
      <c r="H285" s="37">
        <v>1012.3866666666668</v>
      </c>
      <c r="I285" s="37">
        <v>1011.9866666666665</v>
      </c>
      <c r="J285" s="37">
        <v>1008.2379310344829</v>
      </c>
      <c r="K285" s="37">
        <v>1011.84</v>
      </c>
      <c r="L285" s="37">
        <v>1015.4172413793103</v>
      </c>
      <c r="M285" s="39">
        <v>1015.7333333333336</v>
      </c>
    </row>
    <row r="286" spans="1:13" x14ac:dyDescent="0.4">
      <c r="A286" s="1">
        <f t="shared" si="46"/>
        <v>2014</v>
      </c>
      <c r="B286" s="37">
        <v>1017.9966666666664</v>
      </c>
      <c r="C286" s="37">
        <v>1013.2333333333335</v>
      </c>
      <c r="D286" s="37">
        <v>1012.2233333333338</v>
      </c>
      <c r="E286" s="37">
        <v>1010.3413793103449</v>
      </c>
      <c r="F286" s="37">
        <v>1011.7866666666666</v>
      </c>
      <c r="G286" s="38">
        <v>1010.0241379310343</v>
      </c>
      <c r="H286" s="37">
        <v>1013.8066666666667</v>
      </c>
      <c r="I286" s="37">
        <v>1012.1433333333335</v>
      </c>
      <c r="J286" s="37">
        <v>1010.6172413793103</v>
      </c>
      <c r="K286" s="37">
        <v>1011.7933333333332</v>
      </c>
      <c r="L286" s="37">
        <v>1016.1034482758623</v>
      </c>
      <c r="M286" s="39">
        <v>1016.0400000000001</v>
      </c>
    </row>
    <row r="287" spans="1:13" x14ac:dyDescent="0.4">
      <c r="A287" s="1">
        <f t="shared" si="46"/>
        <v>2015</v>
      </c>
      <c r="B287" s="37">
        <v>1018.8066666666666</v>
      </c>
      <c r="C287" s="37">
        <v>1016.4962962962964</v>
      </c>
      <c r="D287" s="37">
        <v>1015.1366666666668</v>
      </c>
      <c r="E287" s="37">
        <v>1009.6310344827588</v>
      </c>
      <c r="F287" s="37">
        <v>1011.0400000000001</v>
      </c>
      <c r="G287" s="38">
        <v>1011.352012108046</v>
      </c>
      <c r="H287" s="37">
        <v>1012.7466666666666</v>
      </c>
      <c r="I287" s="37">
        <v>1011.6266666666668</v>
      </c>
      <c r="J287" s="37">
        <v>1010.2965517241378</v>
      </c>
      <c r="K287" s="37">
        <v>1011.0233333333334</v>
      </c>
      <c r="L287" s="37">
        <v>1012.6448275862068</v>
      </c>
      <c r="M287" s="39">
        <v>1012.6366666666669</v>
      </c>
    </row>
    <row r="288" spans="1:13" x14ac:dyDescent="0.4">
      <c r="A288" s="1">
        <f t="shared" si="46"/>
        <v>2016</v>
      </c>
      <c r="B288" s="37">
        <v>1015.5733333333334</v>
      </c>
      <c r="C288" s="37">
        <v>1017.692857142857</v>
      </c>
      <c r="D288" s="37">
        <v>1010.9333333333332</v>
      </c>
      <c r="E288" s="37">
        <v>1010.4913793103444</v>
      </c>
      <c r="F288" s="37">
        <v>1010.2666666666667</v>
      </c>
      <c r="G288" s="38">
        <v>1011.5137931034485</v>
      </c>
      <c r="H288" s="37">
        <v>1013.1433333333334</v>
      </c>
      <c r="I288" s="37">
        <v>1011.0866666666665</v>
      </c>
      <c r="J288" s="37">
        <v>1012.1586206896551</v>
      </c>
      <c r="K288" s="37">
        <v>1012.7199999999999</v>
      </c>
      <c r="L288" s="37">
        <v>1014.6206896551727</v>
      </c>
      <c r="M288" s="39">
        <v>1015.1533333333334</v>
      </c>
    </row>
    <row r="289" spans="1:13" x14ac:dyDescent="0.4">
      <c r="A289" s="1">
        <f t="shared" si="46"/>
        <v>2017</v>
      </c>
      <c r="B289" s="37">
        <v>1015.0633333333332</v>
      </c>
      <c r="C289" s="37">
        <v>1012.6814814814815</v>
      </c>
      <c r="D289" s="37">
        <v>1014.9166666666664</v>
      </c>
      <c r="E289" s="37">
        <v>1009.706896551724</v>
      </c>
      <c r="F289" s="37">
        <v>1008.7100000000002</v>
      </c>
      <c r="G289" s="38">
        <v>1008.896551724138</v>
      </c>
      <c r="H289" s="37">
        <v>1013.4866666666665</v>
      </c>
      <c r="I289" s="37">
        <v>1010.888</v>
      </c>
      <c r="J289" s="37">
        <v>1009.4310344827585</v>
      </c>
      <c r="K289" s="37">
        <v>1011.9099999999997</v>
      </c>
      <c r="L289" s="37">
        <v>1014.7413793103447</v>
      </c>
      <c r="M289" s="39">
        <v>1017.2599999999998</v>
      </c>
    </row>
    <row r="290" spans="1:13" x14ac:dyDescent="0.4">
      <c r="A290" s="1">
        <f t="shared" si="46"/>
        <v>2018</v>
      </c>
      <c r="B290" s="37">
        <v>1019.1066666666666</v>
      </c>
      <c r="C290" s="37">
        <v>1014.9000000000001</v>
      </c>
      <c r="D290" s="37">
        <v>1011.6800000000001</v>
      </c>
      <c r="E290" s="37">
        <v>1011.9413793103447</v>
      </c>
      <c r="F290" s="37">
        <v>1010.5666666666668</v>
      </c>
      <c r="G290" s="38">
        <v>1010.0344827586207</v>
      </c>
      <c r="H290" s="37">
        <v>1013.6573333333332</v>
      </c>
      <c r="I290" s="37">
        <v>1012.93</v>
      </c>
      <c r="J290" s="37">
        <v>1010.3896551724137</v>
      </c>
      <c r="K290" s="37">
        <v>1010.8166666666667</v>
      </c>
      <c r="L290" s="37">
        <v>1014.0172413793105</v>
      </c>
      <c r="M290" s="39">
        <v>1015.1866666666667</v>
      </c>
    </row>
    <row r="291" spans="1:13" x14ac:dyDescent="0.4">
      <c r="A291" s="1">
        <f t="shared" si="46"/>
        <v>2019</v>
      </c>
      <c r="B291" s="37">
        <v>1016.6866666666667</v>
      </c>
      <c r="C291" s="37">
        <v>1011.9925925925927</v>
      </c>
      <c r="D291" s="37">
        <v>1014.4666666666666</v>
      </c>
      <c r="E291" s="37">
        <v>1009.9241379310345</v>
      </c>
      <c r="F291" s="37">
        <v>1006.8233333333333</v>
      </c>
      <c r="G291" s="38">
        <v>1010.1000000000003</v>
      </c>
      <c r="H291" s="37">
        <v>1012.5332110238382</v>
      </c>
      <c r="I291" s="37">
        <v>1010.8266666666667</v>
      </c>
      <c r="J291" s="37">
        <v>1010.9413793103448</v>
      </c>
      <c r="K291" s="37">
        <v>1009.8699999999998</v>
      </c>
      <c r="L291" s="37">
        <v>1014.2862068965517</v>
      </c>
      <c r="M291" s="39">
        <v>1014.9657858183879</v>
      </c>
    </row>
    <row r="292" spans="1:13" x14ac:dyDescent="0.4">
      <c r="A292" s="1">
        <f t="shared" si="46"/>
        <v>2020</v>
      </c>
      <c r="B292" s="37">
        <v>1015.9</v>
      </c>
      <c r="C292" s="37">
        <v>1014.722726532592</v>
      </c>
      <c r="D292" s="37"/>
      <c r="E292" s="37"/>
      <c r="F292" s="37"/>
      <c r="G292" s="38"/>
      <c r="H292" s="37"/>
      <c r="I292" s="37"/>
      <c r="J292" s="37"/>
      <c r="K292" s="37"/>
      <c r="L292" s="37"/>
      <c r="M292" s="40"/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47" t="s">
        <v>83</v>
      </c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</row>
    <row r="295" spans="1:13" x14ac:dyDescent="0.4">
      <c r="A295" s="1">
        <v>1991</v>
      </c>
      <c r="B295" s="37">
        <v>28.1</v>
      </c>
      <c r="C295" s="37">
        <v>27.7</v>
      </c>
      <c r="D295" s="37">
        <v>36.700000000000003</v>
      </c>
      <c r="E295" s="37">
        <v>36.6</v>
      </c>
      <c r="F295" s="37">
        <v>34.299999999999997</v>
      </c>
      <c r="G295" s="38">
        <v>34.200000000000003</v>
      </c>
      <c r="H295" s="37">
        <v>32.799999999999997</v>
      </c>
      <c r="I295" s="37">
        <v>33.200000000000003</v>
      </c>
      <c r="J295" s="37">
        <v>33.299999999999997</v>
      </c>
      <c r="K295" s="37">
        <v>32</v>
      </c>
      <c r="L295" s="37">
        <v>30.1</v>
      </c>
      <c r="M295" s="39">
        <v>29.3</v>
      </c>
    </row>
    <row r="296" spans="1:13" x14ac:dyDescent="0.4">
      <c r="A296" s="1">
        <f>A295+1</f>
        <v>1992</v>
      </c>
      <c r="B296" s="37">
        <v>29.8</v>
      </c>
      <c r="C296" s="37">
        <v>28.5</v>
      </c>
      <c r="D296" s="37">
        <v>30.1</v>
      </c>
      <c r="E296" s="37">
        <v>33.5</v>
      </c>
      <c r="F296" s="37">
        <v>32.799999999999997</v>
      </c>
      <c r="G296" s="38">
        <v>34.4</v>
      </c>
      <c r="H296" s="37">
        <v>32.6</v>
      </c>
      <c r="I296" s="37">
        <v>31.8</v>
      </c>
      <c r="J296" s="37">
        <v>31.9</v>
      </c>
      <c r="K296" s="37">
        <v>31</v>
      </c>
      <c r="L296" s="37">
        <v>31.4</v>
      </c>
      <c r="M296" s="39">
        <v>30.1</v>
      </c>
    </row>
    <row r="297" spans="1:13" x14ac:dyDescent="0.4">
      <c r="A297" s="1">
        <f t="shared" ref="A297:A324" si="47">A296+1</f>
        <v>1993</v>
      </c>
      <c r="B297" s="37">
        <v>30.7</v>
      </c>
      <c r="C297" s="37">
        <v>30.5</v>
      </c>
      <c r="D297" s="37">
        <v>33.799999999999997</v>
      </c>
      <c r="E297" s="37">
        <v>35.1</v>
      </c>
      <c r="F297" s="37">
        <v>34.5</v>
      </c>
      <c r="G297" s="38">
        <v>33.200000000000003</v>
      </c>
      <c r="H297" s="37">
        <v>33</v>
      </c>
      <c r="I297" s="37">
        <v>32.4</v>
      </c>
      <c r="J297" s="37">
        <v>32.5</v>
      </c>
      <c r="K297" s="37">
        <v>33.5</v>
      </c>
      <c r="L297" s="37">
        <v>31</v>
      </c>
      <c r="M297" s="39">
        <v>29.5</v>
      </c>
    </row>
    <row r="298" spans="1:13" x14ac:dyDescent="0.4">
      <c r="A298" s="1">
        <f t="shared" si="47"/>
        <v>1994</v>
      </c>
      <c r="B298" s="37">
        <v>30.2</v>
      </c>
      <c r="C298" s="37">
        <v>31.5</v>
      </c>
      <c r="D298" s="37">
        <v>38.4</v>
      </c>
      <c r="E298" s="37">
        <v>33</v>
      </c>
      <c r="F298" s="37">
        <v>33.299999999999997</v>
      </c>
      <c r="G298" s="38">
        <v>34.700000000000003</v>
      </c>
      <c r="H298" s="37">
        <v>32.700000000000003</v>
      </c>
      <c r="I298" s="37">
        <v>33</v>
      </c>
      <c r="J298" s="37">
        <v>31.8</v>
      </c>
      <c r="K298" s="37">
        <v>32.299999999999997</v>
      </c>
      <c r="L298" s="37">
        <v>31</v>
      </c>
      <c r="M298" s="39">
        <v>29.3</v>
      </c>
    </row>
    <row r="299" spans="1:13" x14ac:dyDescent="0.4">
      <c r="A299" s="1">
        <f t="shared" si="47"/>
        <v>1995</v>
      </c>
      <c r="B299" s="37">
        <v>30.5</v>
      </c>
      <c r="C299" s="37">
        <v>31.5</v>
      </c>
      <c r="D299" s="37">
        <v>34</v>
      </c>
      <c r="E299" s="37">
        <v>36.5</v>
      </c>
      <c r="F299" s="37">
        <v>39</v>
      </c>
      <c r="G299" s="38">
        <v>34.200000000000003</v>
      </c>
      <c r="H299" s="37">
        <v>33.299999999999997</v>
      </c>
      <c r="I299" s="37">
        <v>32.799999999999997</v>
      </c>
      <c r="J299" s="37">
        <v>33</v>
      </c>
      <c r="K299" s="37">
        <v>33.799999999999997</v>
      </c>
      <c r="L299" s="37">
        <v>31.6</v>
      </c>
      <c r="M299" s="39">
        <v>31.6</v>
      </c>
    </row>
    <row r="300" spans="1:13" x14ac:dyDescent="0.4">
      <c r="A300" s="1">
        <f t="shared" si="47"/>
        <v>1996</v>
      </c>
      <c r="B300" s="37">
        <v>34.6</v>
      </c>
      <c r="C300" s="37">
        <v>31.7</v>
      </c>
      <c r="D300" s="37">
        <v>33.700000000000003</v>
      </c>
      <c r="E300" s="37">
        <v>35.200000000000003</v>
      </c>
      <c r="F300" s="37">
        <v>34.5</v>
      </c>
      <c r="G300" s="38">
        <v>33.9</v>
      </c>
      <c r="H300" s="37">
        <v>33</v>
      </c>
      <c r="I300" s="37">
        <v>32.5</v>
      </c>
      <c r="J300" s="37">
        <v>33.299999999999997</v>
      </c>
      <c r="K300" s="37">
        <v>32.200000000000003</v>
      </c>
      <c r="L300" s="37">
        <v>31.4</v>
      </c>
      <c r="M300" s="39">
        <v>30.9</v>
      </c>
    </row>
    <row r="301" spans="1:13" x14ac:dyDescent="0.4">
      <c r="A301" s="1">
        <f t="shared" si="47"/>
        <v>1997</v>
      </c>
      <c r="B301" s="37">
        <v>32.299999999999997</v>
      </c>
      <c r="C301" s="37">
        <v>28</v>
      </c>
      <c r="D301" s="37">
        <v>31.6</v>
      </c>
      <c r="E301" s="37">
        <v>39.299999999999997</v>
      </c>
      <c r="F301" s="37">
        <v>33.799999999999997</v>
      </c>
      <c r="G301" s="38">
        <v>34</v>
      </c>
      <c r="H301" s="37">
        <v>32.5</v>
      </c>
      <c r="I301" s="37">
        <v>33.200000000000003</v>
      </c>
      <c r="J301" s="37">
        <v>32.9</v>
      </c>
      <c r="K301" s="37">
        <v>33.700000000000003</v>
      </c>
      <c r="L301" s="37">
        <v>30.5</v>
      </c>
      <c r="M301" s="39">
        <v>31.8</v>
      </c>
    </row>
    <row r="302" spans="1:13" x14ac:dyDescent="0.4">
      <c r="A302" s="1">
        <f t="shared" si="47"/>
        <v>1998</v>
      </c>
      <c r="B302" s="37">
        <v>30.5</v>
      </c>
      <c r="C302" s="37">
        <v>34.5</v>
      </c>
      <c r="D302" s="37">
        <v>38.6</v>
      </c>
      <c r="E302" s="37">
        <v>37.5</v>
      </c>
      <c r="F302" s="37">
        <v>37.799999999999997</v>
      </c>
      <c r="G302" s="38">
        <v>38.700000000000003</v>
      </c>
      <c r="H302" s="37">
        <v>34</v>
      </c>
      <c r="I302" s="37">
        <v>33.5</v>
      </c>
      <c r="J302" s="37">
        <v>34.200000000000003</v>
      </c>
      <c r="K302" s="37">
        <v>33.5</v>
      </c>
      <c r="L302" s="37">
        <v>31</v>
      </c>
      <c r="M302" s="39">
        <v>29.6</v>
      </c>
    </row>
    <row r="303" spans="1:13" x14ac:dyDescent="0.4">
      <c r="A303" s="1">
        <f t="shared" si="47"/>
        <v>1999</v>
      </c>
      <c r="B303" s="37">
        <v>34.700000000000003</v>
      </c>
      <c r="C303" s="37">
        <v>29.2</v>
      </c>
      <c r="D303" s="37">
        <v>34</v>
      </c>
      <c r="E303" s="37">
        <v>35</v>
      </c>
      <c r="F303" s="37">
        <v>40.5</v>
      </c>
      <c r="G303" s="38">
        <v>33.5</v>
      </c>
      <c r="H303" s="37">
        <v>33.5</v>
      </c>
      <c r="I303" s="37">
        <v>33.5</v>
      </c>
      <c r="J303" s="37">
        <v>33</v>
      </c>
      <c r="K303" s="37">
        <v>33</v>
      </c>
      <c r="L303" s="37">
        <v>30</v>
      </c>
      <c r="M303" s="39">
        <v>31.2</v>
      </c>
    </row>
    <row r="304" spans="1:13" x14ac:dyDescent="0.4">
      <c r="A304" s="1">
        <f t="shared" si="47"/>
        <v>2000</v>
      </c>
      <c r="B304" s="37">
        <v>28.5</v>
      </c>
      <c r="C304" s="37">
        <v>32.1</v>
      </c>
      <c r="D304" s="37">
        <v>37.299999999999997</v>
      </c>
      <c r="E304" s="37">
        <v>37.299999999999997</v>
      </c>
      <c r="F304" s="37">
        <v>34</v>
      </c>
      <c r="G304" s="38">
        <v>33.5</v>
      </c>
      <c r="H304" s="37">
        <v>34</v>
      </c>
      <c r="I304" s="37">
        <v>32.6</v>
      </c>
      <c r="J304" s="37">
        <v>34</v>
      </c>
      <c r="K304" s="37">
        <v>33</v>
      </c>
      <c r="L304" s="37">
        <v>34</v>
      </c>
      <c r="M304" s="39">
        <v>29.6</v>
      </c>
    </row>
    <row r="305" spans="1:13" x14ac:dyDescent="0.4">
      <c r="A305" s="1">
        <f t="shared" si="47"/>
        <v>2001</v>
      </c>
      <c r="B305" s="37">
        <v>27.5</v>
      </c>
      <c r="C305" s="37">
        <v>30</v>
      </c>
      <c r="D305" s="37">
        <v>35</v>
      </c>
      <c r="E305" s="37">
        <v>34</v>
      </c>
      <c r="F305" s="37">
        <v>33.1</v>
      </c>
      <c r="G305" s="38">
        <v>34.5</v>
      </c>
      <c r="H305" s="37">
        <v>34</v>
      </c>
      <c r="I305" s="37">
        <v>34</v>
      </c>
      <c r="J305" s="37">
        <v>33.799999999999997</v>
      </c>
      <c r="K305" s="37">
        <v>32.6</v>
      </c>
      <c r="L305" s="37">
        <v>31.7</v>
      </c>
      <c r="M305" s="39">
        <v>29.2</v>
      </c>
    </row>
    <row r="306" spans="1:13" x14ac:dyDescent="0.4">
      <c r="A306" s="1">
        <f t="shared" si="47"/>
        <v>2002</v>
      </c>
      <c r="B306" s="37">
        <v>27.6</v>
      </c>
      <c r="C306" s="37">
        <v>27.6</v>
      </c>
      <c r="D306" s="37">
        <v>32.6</v>
      </c>
      <c r="E306" s="37">
        <v>35.4</v>
      </c>
      <c r="F306" s="37">
        <v>34.9</v>
      </c>
      <c r="G306" s="38">
        <v>33.5</v>
      </c>
      <c r="H306" s="37">
        <v>33.799999999999997</v>
      </c>
      <c r="I306" s="37">
        <v>33.200000000000003</v>
      </c>
      <c r="J306" s="37">
        <v>34.9</v>
      </c>
      <c r="K306" s="37">
        <v>33.799999999999997</v>
      </c>
      <c r="L306" s="37">
        <v>32.799999999999997</v>
      </c>
      <c r="M306" s="39">
        <v>31.9</v>
      </c>
    </row>
    <row r="307" spans="1:13" x14ac:dyDescent="0.4">
      <c r="A307" s="1">
        <f t="shared" si="47"/>
        <v>2003</v>
      </c>
      <c r="B307" s="37">
        <v>27.3</v>
      </c>
      <c r="C307" s="37">
        <v>35.6</v>
      </c>
      <c r="D307" s="37">
        <v>40.4</v>
      </c>
      <c r="E307" s="37">
        <v>35</v>
      </c>
      <c r="F307" s="37">
        <v>36.799999999999997</v>
      </c>
      <c r="G307" s="38">
        <v>35.200000000000003</v>
      </c>
      <c r="H307" s="37">
        <v>34.200000000000003</v>
      </c>
      <c r="I307" s="37">
        <v>34.200000000000003</v>
      </c>
      <c r="J307" s="37">
        <v>33.5</v>
      </c>
      <c r="K307" s="37">
        <v>33</v>
      </c>
      <c r="L307" s="37">
        <v>31.4</v>
      </c>
      <c r="M307" s="39">
        <v>28.8</v>
      </c>
    </row>
    <row r="308" spans="1:13" x14ac:dyDescent="0.4">
      <c r="A308" s="1">
        <f t="shared" si="47"/>
        <v>2004</v>
      </c>
      <c r="B308" s="37">
        <v>33</v>
      </c>
      <c r="C308" s="37">
        <v>30.9</v>
      </c>
      <c r="D308" s="37">
        <v>31.9</v>
      </c>
      <c r="E308" s="37">
        <v>33.1</v>
      </c>
      <c r="F308" s="37">
        <v>38.200000000000003</v>
      </c>
      <c r="G308" s="38">
        <v>33</v>
      </c>
      <c r="H308" s="37">
        <v>33</v>
      </c>
      <c r="I308" s="37">
        <v>35.4</v>
      </c>
      <c r="J308" s="37">
        <v>34</v>
      </c>
      <c r="K308" s="37">
        <v>33.4</v>
      </c>
      <c r="L308" s="37">
        <v>32</v>
      </c>
      <c r="M308" s="39">
        <v>31</v>
      </c>
    </row>
    <row r="309" spans="1:13" x14ac:dyDescent="0.4">
      <c r="A309" s="1">
        <f t="shared" si="47"/>
        <v>2005</v>
      </c>
      <c r="B309" s="37">
        <v>29.4</v>
      </c>
      <c r="C309" s="37">
        <v>29</v>
      </c>
      <c r="D309" s="37">
        <v>35.9</v>
      </c>
      <c r="E309" s="37">
        <v>38</v>
      </c>
      <c r="F309" s="37">
        <v>35</v>
      </c>
      <c r="G309" s="38">
        <v>36.299999999999997</v>
      </c>
      <c r="H309" s="37">
        <v>34</v>
      </c>
      <c r="I309" s="37">
        <v>37.200000000000003</v>
      </c>
      <c r="J309" s="37">
        <v>34.700000000000003</v>
      </c>
      <c r="K309" s="37">
        <v>33.200000000000003</v>
      </c>
      <c r="L309" s="37">
        <v>31</v>
      </c>
      <c r="M309" s="39">
        <v>30.4</v>
      </c>
    </row>
    <row r="310" spans="1:13" x14ac:dyDescent="0.4">
      <c r="A310" s="1">
        <f t="shared" si="47"/>
        <v>2006</v>
      </c>
      <c r="B310" s="37">
        <v>29.8</v>
      </c>
      <c r="C310" s="37">
        <v>30.5</v>
      </c>
      <c r="D310" s="37">
        <v>37.5</v>
      </c>
      <c r="E310" s="37">
        <v>35.299999999999997</v>
      </c>
      <c r="F310" s="37">
        <v>36</v>
      </c>
      <c r="G310" s="38">
        <v>36.200000000000003</v>
      </c>
      <c r="H310" s="37">
        <v>33.6</v>
      </c>
      <c r="I310" s="37">
        <v>34.200000000000003</v>
      </c>
      <c r="J310" s="37">
        <v>35.299999999999997</v>
      </c>
      <c r="K310" s="37">
        <v>35.799999999999997</v>
      </c>
      <c r="L310" s="37">
        <v>32.5</v>
      </c>
      <c r="M310" s="39">
        <v>29.4</v>
      </c>
    </row>
    <row r="311" spans="1:13" x14ac:dyDescent="0.4">
      <c r="A311" s="1">
        <f t="shared" si="47"/>
        <v>2007</v>
      </c>
      <c r="B311" s="37">
        <v>30.2</v>
      </c>
      <c r="C311" s="37">
        <v>29.4</v>
      </c>
      <c r="D311" s="37">
        <v>36.4</v>
      </c>
      <c r="E311" s="37">
        <v>36.200000000000003</v>
      </c>
      <c r="F311" s="37">
        <v>36</v>
      </c>
      <c r="G311" s="38">
        <v>35.200000000000003</v>
      </c>
      <c r="H311" s="37">
        <v>34.799999999999997</v>
      </c>
      <c r="I311" s="37">
        <v>34.799999999999997</v>
      </c>
      <c r="J311" s="37">
        <v>34.299999999999997</v>
      </c>
      <c r="K311" s="37">
        <v>33.799999999999997</v>
      </c>
      <c r="L311" s="37">
        <v>31</v>
      </c>
      <c r="M311" s="39">
        <v>31.5</v>
      </c>
    </row>
    <row r="312" spans="1:13" x14ac:dyDescent="0.4">
      <c r="A312" s="1">
        <f t="shared" si="47"/>
        <v>2008</v>
      </c>
      <c r="B312" s="37">
        <v>30.2</v>
      </c>
      <c r="C312" s="37">
        <v>33</v>
      </c>
      <c r="D312" s="37">
        <v>38.4</v>
      </c>
      <c r="E312" s="37">
        <v>35.5</v>
      </c>
      <c r="F312" s="37">
        <v>40.5</v>
      </c>
      <c r="G312" s="38">
        <v>34.6</v>
      </c>
      <c r="H312" s="37">
        <v>33.700000000000003</v>
      </c>
      <c r="I312" s="37">
        <v>35.700000000000003</v>
      </c>
      <c r="J312" s="37">
        <v>34.5</v>
      </c>
      <c r="K312" s="37">
        <v>32.6</v>
      </c>
      <c r="L312" s="37">
        <v>31.5</v>
      </c>
      <c r="M312" s="39">
        <v>29.7</v>
      </c>
    </row>
    <row r="313" spans="1:13" x14ac:dyDescent="0.4">
      <c r="A313" s="1">
        <f t="shared" si="47"/>
        <v>2009</v>
      </c>
      <c r="B313" s="37">
        <v>29.8</v>
      </c>
      <c r="C313" s="37">
        <v>31.1</v>
      </c>
      <c r="D313" s="37">
        <v>38.5</v>
      </c>
      <c r="E313" s="37">
        <v>37.5</v>
      </c>
      <c r="F313" s="37">
        <v>36.200000000000003</v>
      </c>
      <c r="G313" s="38">
        <v>34.5</v>
      </c>
      <c r="H313" s="37">
        <v>34</v>
      </c>
      <c r="I313" s="37">
        <v>33.5</v>
      </c>
      <c r="J313" s="37">
        <v>33.799999999999997</v>
      </c>
      <c r="K313" s="37">
        <v>34.299999999999997</v>
      </c>
      <c r="L313" s="37">
        <v>30</v>
      </c>
      <c r="M313" s="39">
        <v>33.5</v>
      </c>
    </row>
    <row r="314" spans="1:13" x14ac:dyDescent="0.4">
      <c r="A314" s="1">
        <f t="shared" si="47"/>
        <v>2010</v>
      </c>
      <c r="B314" s="37">
        <v>33</v>
      </c>
      <c r="C314" s="37">
        <v>28</v>
      </c>
      <c r="D314" s="37">
        <v>33.200000000000003</v>
      </c>
      <c r="E314" s="37">
        <v>39.700000000000003</v>
      </c>
      <c r="F314" s="37">
        <v>39.4</v>
      </c>
      <c r="G314" s="38">
        <v>36</v>
      </c>
      <c r="H314" s="37">
        <v>36.5</v>
      </c>
      <c r="I314" s="37">
        <v>33.200000000000003</v>
      </c>
      <c r="J314" s="37">
        <v>33.200000000000003</v>
      </c>
      <c r="K314" s="37">
        <v>33</v>
      </c>
      <c r="L314" s="37">
        <v>31.6</v>
      </c>
      <c r="M314" s="39">
        <v>33.799999999999997</v>
      </c>
    </row>
    <row r="315" spans="1:13" x14ac:dyDescent="0.4">
      <c r="A315" s="1">
        <f t="shared" si="47"/>
        <v>2011</v>
      </c>
      <c r="B315" s="37">
        <v>29.8</v>
      </c>
      <c r="C315" s="37">
        <v>33.700000000000003</v>
      </c>
      <c r="D315" s="37">
        <v>33.799999999999997</v>
      </c>
      <c r="E315" s="37">
        <v>42</v>
      </c>
      <c r="F315" s="37">
        <v>37</v>
      </c>
      <c r="G315" s="38">
        <v>34.5</v>
      </c>
      <c r="H315" s="37">
        <v>33.4</v>
      </c>
      <c r="I315" s="37">
        <v>33.799999999999997</v>
      </c>
      <c r="J315" s="37">
        <v>35.4</v>
      </c>
      <c r="K315" s="37">
        <v>34.5</v>
      </c>
      <c r="L315" s="37">
        <v>31.8</v>
      </c>
      <c r="M315" s="39">
        <v>29.3</v>
      </c>
    </row>
    <row r="316" spans="1:13" x14ac:dyDescent="0.4">
      <c r="A316" s="1">
        <f t="shared" si="47"/>
        <v>2012</v>
      </c>
      <c r="B316" s="37">
        <v>32.200000000000003</v>
      </c>
      <c r="C316" s="37">
        <v>34.799999999999997</v>
      </c>
      <c r="D316" s="37">
        <v>35.9</v>
      </c>
      <c r="E316" s="37">
        <v>35.6</v>
      </c>
      <c r="F316" s="37">
        <v>34.4</v>
      </c>
      <c r="G316" s="38">
        <v>34.5</v>
      </c>
      <c r="H316" s="37">
        <v>33.6</v>
      </c>
      <c r="I316" s="37">
        <v>34.1</v>
      </c>
      <c r="J316" s="37">
        <v>33.799999999999997</v>
      </c>
      <c r="K316" s="37">
        <v>32.799999999999997</v>
      </c>
      <c r="L316" s="37">
        <v>31</v>
      </c>
      <c r="M316" s="39">
        <v>30.6</v>
      </c>
    </row>
    <row r="317" spans="1:13" x14ac:dyDescent="0.4">
      <c r="A317" s="1">
        <f t="shared" si="47"/>
        <v>2013</v>
      </c>
      <c r="B317" s="37">
        <v>30.6</v>
      </c>
      <c r="C317" s="37">
        <v>34</v>
      </c>
      <c r="D317" s="37">
        <v>35</v>
      </c>
      <c r="E317" s="37">
        <v>36.5</v>
      </c>
      <c r="F317" s="37">
        <v>35</v>
      </c>
      <c r="G317" s="38">
        <v>33.6</v>
      </c>
      <c r="H317" s="37">
        <v>33.1</v>
      </c>
      <c r="I317" s="37">
        <v>33.4</v>
      </c>
      <c r="J317" s="37">
        <v>33</v>
      </c>
      <c r="K317" s="37">
        <v>33</v>
      </c>
      <c r="L317" s="37">
        <v>32</v>
      </c>
      <c r="M317" s="39">
        <v>32</v>
      </c>
    </row>
    <row r="318" spans="1:13" x14ac:dyDescent="0.4">
      <c r="A318" s="1">
        <f t="shared" si="47"/>
        <v>2014</v>
      </c>
      <c r="B318" s="37">
        <v>28.2</v>
      </c>
      <c r="C318" s="37">
        <v>29.8</v>
      </c>
      <c r="D318" s="37">
        <v>34.6</v>
      </c>
      <c r="E318" s="37">
        <v>33.700000000000003</v>
      </c>
      <c r="F318" s="37">
        <v>34</v>
      </c>
      <c r="G318" s="38">
        <v>34.299999999999997</v>
      </c>
      <c r="H318" s="37">
        <v>33.9</v>
      </c>
      <c r="I318" s="37">
        <v>34.1</v>
      </c>
      <c r="J318" s="37">
        <v>33.9</v>
      </c>
      <c r="K318" s="37">
        <v>33.799999999999997</v>
      </c>
      <c r="L318" s="37">
        <v>31.1</v>
      </c>
      <c r="M318" s="39">
        <v>32.4</v>
      </c>
    </row>
    <row r="319" spans="1:13" x14ac:dyDescent="0.4">
      <c r="A319" s="1">
        <f t="shared" si="47"/>
        <v>2015</v>
      </c>
      <c r="B319" s="37">
        <v>28</v>
      </c>
      <c r="C319" s="37">
        <v>27.7</v>
      </c>
      <c r="D319" s="37">
        <v>33.700000000000003</v>
      </c>
      <c r="E319" s="37">
        <v>40.9</v>
      </c>
      <c r="F319" s="37">
        <v>35.299999999999997</v>
      </c>
      <c r="G319" s="38">
        <v>33</v>
      </c>
      <c r="H319" s="37">
        <v>34</v>
      </c>
      <c r="I319" s="37">
        <v>34</v>
      </c>
      <c r="J319" s="37">
        <v>34.299999999999997</v>
      </c>
      <c r="K319" s="37">
        <v>34.799999999999997</v>
      </c>
      <c r="L319" s="37">
        <v>31.9</v>
      </c>
      <c r="M319" s="39">
        <v>32.799999999999997</v>
      </c>
    </row>
    <row r="320" spans="1:13" x14ac:dyDescent="0.4">
      <c r="A320" s="1">
        <f t="shared" si="47"/>
        <v>2016</v>
      </c>
      <c r="B320" s="37">
        <v>29.7</v>
      </c>
      <c r="C320" s="37">
        <v>35.1</v>
      </c>
      <c r="D320" s="37">
        <v>36</v>
      </c>
      <c r="E320" s="37">
        <v>38.6</v>
      </c>
      <c r="F320" s="37">
        <v>35.700000000000003</v>
      </c>
      <c r="G320" s="38">
        <v>34.799999999999997</v>
      </c>
      <c r="H320" s="37">
        <v>34</v>
      </c>
      <c r="I320" s="37">
        <v>35.1</v>
      </c>
      <c r="J320" s="37">
        <v>34</v>
      </c>
      <c r="K320" s="37">
        <v>33</v>
      </c>
      <c r="L320" s="37">
        <v>33</v>
      </c>
      <c r="M320" s="39">
        <v>31.2</v>
      </c>
    </row>
    <row r="321" spans="1:13" x14ac:dyDescent="0.4">
      <c r="A321" s="1">
        <f t="shared" si="47"/>
        <v>2017</v>
      </c>
      <c r="B321" s="37">
        <v>35.200000000000003</v>
      </c>
      <c r="C321" s="37">
        <v>32.4</v>
      </c>
      <c r="D321" s="37">
        <v>34.299999999999997</v>
      </c>
      <c r="E321" s="37">
        <v>39.200000000000003</v>
      </c>
      <c r="F321" s="37">
        <v>36.700000000000003</v>
      </c>
      <c r="G321" s="38">
        <v>37.1</v>
      </c>
      <c r="H321" s="37">
        <v>33.5</v>
      </c>
      <c r="I321" s="37">
        <v>34.9</v>
      </c>
      <c r="J321" s="37">
        <v>33.299999999999997</v>
      </c>
      <c r="K321" s="37">
        <v>33.200000000000003</v>
      </c>
      <c r="L321" s="37">
        <v>31.7</v>
      </c>
      <c r="M321" s="39">
        <v>31.1</v>
      </c>
    </row>
    <row r="322" spans="1:13" x14ac:dyDescent="0.4">
      <c r="A322" s="1">
        <f t="shared" si="47"/>
        <v>2018</v>
      </c>
      <c r="B322" s="37">
        <v>30.8</v>
      </c>
      <c r="C322" s="37">
        <v>31</v>
      </c>
      <c r="D322" s="37">
        <v>33.200000000000003</v>
      </c>
      <c r="E322" s="37">
        <v>36.700000000000003</v>
      </c>
      <c r="F322" s="37">
        <v>34.5</v>
      </c>
      <c r="G322" s="38">
        <v>34.6</v>
      </c>
      <c r="H322" s="37">
        <v>35</v>
      </c>
      <c r="I322" s="37">
        <v>33.9</v>
      </c>
      <c r="J322" s="37">
        <v>34.9</v>
      </c>
      <c r="K322" s="37">
        <v>33.5</v>
      </c>
      <c r="L322" s="37">
        <v>33.1</v>
      </c>
      <c r="M322" s="39">
        <v>24.7</v>
      </c>
    </row>
    <row r="323" spans="1:13" x14ac:dyDescent="0.4">
      <c r="A323" s="1">
        <f t="shared" si="47"/>
        <v>2019</v>
      </c>
      <c r="B323" s="37">
        <v>29.1</v>
      </c>
      <c r="C323" s="37">
        <v>37</v>
      </c>
      <c r="D323" s="37">
        <v>32.4</v>
      </c>
      <c r="E323" s="37">
        <v>35.700000000000003</v>
      </c>
      <c r="F323" s="37">
        <v>37.6</v>
      </c>
      <c r="G323" s="38">
        <v>36.4</v>
      </c>
      <c r="H323" s="37">
        <v>34.200000000000003</v>
      </c>
      <c r="I323" s="37">
        <v>34.799999999999997</v>
      </c>
      <c r="J323" s="37">
        <v>36</v>
      </c>
      <c r="K323" s="37">
        <v>34.200000000000003</v>
      </c>
      <c r="L323" s="37">
        <v>31.7</v>
      </c>
      <c r="M323" s="39">
        <v>30.6</v>
      </c>
    </row>
    <row r="324" spans="1:13" x14ac:dyDescent="0.4">
      <c r="A324" s="1">
        <f t="shared" si="47"/>
        <v>2020</v>
      </c>
      <c r="B324" s="37">
        <v>32</v>
      </c>
      <c r="C324" s="37">
        <v>32.9</v>
      </c>
      <c r="D324" s="37"/>
      <c r="E324" s="37"/>
      <c r="F324" s="37"/>
      <c r="G324" s="38"/>
      <c r="H324" s="37"/>
      <c r="I324" s="37"/>
      <c r="J324" s="37"/>
      <c r="K324" s="37"/>
      <c r="L324" s="37"/>
      <c r="M324" s="40"/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47" t="s">
        <v>84</v>
      </c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</row>
    <row r="327" spans="1:13" x14ac:dyDescent="0.4">
      <c r="A327" s="1">
        <v>1991</v>
      </c>
      <c r="B327" s="37">
        <v>16.2</v>
      </c>
      <c r="C327" s="37">
        <v>16.3</v>
      </c>
      <c r="D327" s="37">
        <v>15.3</v>
      </c>
      <c r="E327" s="37">
        <v>18</v>
      </c>
      <c r="F327" s="37">
        <v>21.9</v>
      </c>
      <c r="G327" s="38">
        <v>22</v>
      </c>
      <c r="H327" s="37">
        <v>20.5</v>
      </c>
      <c r="I327" s="37">
        <v>20.5</v>
      </c>
      <c r="J327" s="37">
        <v>19</v>
      </c>
      <c r="K327" s="37">
        <v>19.2</v>
      </c>
      <c r="L327" s="37">
        <v>17.2</v>
      </c>
      <c r="M327" s="39">
        <v>18.100000000000001</v>
      </c>
    </row>
    <row r="328" spans="1:13" x14ac:dyDescent="0.4">
      <c r="A328" s="1">
        <f>A327+1</f>
        <v>1992</v>
      </c>
      <c r="B328" s="37">
        <v>14.8</v>
      </c>
      <c r="C328" s="37">
        <v>16.100000000000001</v>
      </c>
      <c r="D328" s="37">
        <v>18</v>
      </c>
      <c r="E328" s="37">
        <v>18.2</v>
      </c>
      <c r="F328" s="37">
        <v>19.5</v>
      </c>
      <c r="G328" s="38">
        <v>20.5</v>
      </c>
      <c r="H328" s="37">
        <v>20.5</v>
      </c>
      <c r="I328" s="37">
        <v>20.3</v>
      </c>
      <c r="J328" s="37">
        <v>20.5</v>
      </c>
      <c r="K328" s="37">
        <v>18</v>
      </c>
      <c r="L328" s="37">
        <v>15.2</v>
      </c>
      <c r="M328" s="39">
        <v>13.7</v>
      </c>
    </row>
    <row r="329" spans="1:13" x14ac:dyDescent="0.4">
      <c r="A329" s="1">
        <f t="shared" ref="A329:A356" si="48">A328+1</f>
        <v>1993</v>
      </c>
      <c r="B329" s="37">
        <v>11.3</v>
      </c>
      <c r="C329" s="37">
        <v>14.4</v>
      </c>
      <c r="D329" s="37">
        <v>13.5</v>
      </c>
      <c r="E329" s="37">
        <v>18</v>
      </c>
      <c r="F329" s="37">
        <v>21.2</v>
      </c>
      <c r="G329" s="38">
        <v>22.7</v>
      </c>
      <c r="H329" s="37">
        <v>21.5</v>
      </c>
      <c r="I329" s="37">
        <v>21.8</v>
      </c>
      <c r="J329" s="37">
        <v>22</v>
      </c>
      <c r="K329" s="37">
        <v>17.2</v>
      </c>
      <c r="L329" s="37">
        <v>15.8</v>
      </c>
      <c r="M329" s="39">
        <v>12.3</v>
      </c>
    </row>
    <row r="330" spans="1:13" x14ac:dyDescent="0.4">
      <c r="A330" s="1">
        <f t="shared" si="48"/>
        <v>1994</v>
      </c>
      <c r="B330" s="37">
        <v>14.2</v>
      </c>
      <c r="C330" s="37">
        <v>15.6</v>
      </c>
      <c r="D330" s="37">
        <v>15</v>
      </c>
      <c r="E330" s="37">
        <v>18.2</v>
      </c>
      <c r="F330" s="37">
        <v>21.9</v>
      </c>
      <c r="G330" s="38">
        <v>21.5</v>
      </c>
      <c r="H330" s="37">
        <v>20.5</v>
      </c>
      <c r="I330" s="37">
        <v>22</v>
      </c>
      <c r="J330" s="37">
        <v>21.4</v>
      </c>
      <c r="K330" s="37">
        <v>21.5</v>
      </c>
      <c r="L330" s="37">
        <v>20</v>
      </c>
      <c r="M330" s="39">
        <v>15.8</v>
      </c>
    </row>
    <row r="331" spans="1:13" x14ac:dyDescent="0.4">
      <c r="A331" s="1">
        <f t="shared" si="48"/>
        <v>1995</v>
      </c>
      <c r="B331" s="37">
        <v>15.4</v>
      </c>
      <c r="C331" s="37">
        <v>14.5</v>
      </c>
      <c r="D331" s="37">
        <v>17.2</v>
      </c>
      <c r="E331" s="37">
        <v>21.1</v>
      </c>
      <c r="F331" s="37">
        <v>23.2</v>
      </c>
      <c r="G331" s="38">
        <v>23.8</v>
      </c>
      <c r="H331" s="37">
        <v>21.8</v>
      </c>
      <c r="I331" s="37">
        <v>22.8</v>
      </c>
      <c r="J331" s="37">
        <v>22.3</v>
      </c>
      <c r="K331" s="37">
        <v>20.100000000000001</v>
      </c>
      <c r="L331" s="37">
        <v>15.6</v>
      </c>
      <c r="M331" s="39">
        <v>17.600000000000001</v>
      </c>
    </row>
    <row r="332" spans="1:13" x14ac:dyDescent="0.4">
      <c r="A332" s="1">
        <f t="shared" si="48"/>
        <v>1996</v>
      </c>
      <c r="B332" s="37">
        <v>10.199999999999999</v>
      </c>
      <c r="C332" s="37">
        <v>12.9</v>
      </c>
      <c r="D332" s="37">
        <v>15.3</v>
      </c>
      <c r="E332" s="37">
        <v>17.8</v>
      </c>
      <c r="F332" s="37">
        <v>20.6</v>
      </c>
      <c r="G332" s="38">
        <v>22</v>
      </c>
      <c r="H332" s="37">
        <v>22</v>
      </c>
      <c r="I332" s="37">
        <v>21.5</v>
      </c>
      <c r="J332" s="37">
        <v>21.8</v>
      </c>
      <c r="K332" s="37">
        <v>20.2</v>
      </c>
      <c r="L332" s="37">
        <v>17.8</v>
      </c>
      <c r="M332" s="39">
        <v>13.8</v>
      </c>
    </row>
    <row r="333" spans="1:13" x14ac:dyDescent="0.4">
      <c r="A333" s="1">
        <f t="shared" si="48"/>
        <v>1997</v>
      </c>
      <c r="B333" s="37">
        <v>13.3</v>
      </c>
      <c r="C333" s="37">
        <v>15.6</v>
      </c>
      <c r="D333" s="37">
        <v>17.2</v>
      </c>
      <c r="E333" s="37">
        <v>19</v>
      </c>
      <c r="F333" s="37">
        <v>21.5</v>
      </c>
      <c r="G333" s="38">
        <v>21.5</v>
      </c>
      <c r="H333" s="37">
        <v>21.8</v>
      </c>
      <c r="I333" s="37">
        <v>21.8</v>
      </c>
      <c r="J333" s="37">
        <v>21.4</v>
      </c>
      <c r="K333" s="37">
        <v>18</v>
      </c>
      <c r="L333" s="37">
        <v>19.2</v>
      </c>
      <c r="M333" s="39">
        <v>8.6</v>
      </c>
    </row>
    <row r="334" spans="1:13" x14ac:dyDescent="0.4">
      <c r="A334" s="1">
        <f t="shared" si="48"/>
        <v>1998</v>
      </c>
      <c r="B334" s="37">
        <v>15.8</v>
      </c>
      <c r="C334" s="37">
        <v>13.2</v>
      </c>
      <c r="D334" s="37">
        <v>16.8</v>
      </c>
      <c r="E334" s="37">
        <v>18.5</v>
      </c>
      <c r="F334" s="37">
        <v>21</v>
      </c>
      <c r="G334" s="38">
        <v>24</v>
      </c>
      <c r="H334" s="37">
        <v>22.1</v>
      </c>
      <c r="I334" s="37">
        <v>22.6</v>
      </c>
      <c r="J334" s="37">
        <v>22.5</v>
      </c>
      <c r="K334" s="37">
        <v>20</v>
      </c>
      <c r="L334" s="37">
        <v>19.5</v>
      </c>
      <c r="M334" s="39">
        <v>15.3</v>
      </c>
    </row>
    <row r="335" spans="1:13" x14ac:dyDescent="0.4">
      <c r="A335" s="1">
        <f t="shared" si="48"/>
        <v>1999</v>
      </c>
      <c r="B335" s="37">
        <v>14.6</v>
      </c>
      <c r="C335" s="37">
        <v>14.2</v>
      </c>
      <c r="D335" s="37">
        <v>16.3</v>
      </c>
      <c r="E335" s="37">
        <v>19</v>
      </c>
      <c r="F335" s="37">
        <v>22.5</v>
      </c>
      <c r="G335" s="38">
        <v>23.5</v>
      </c>
      <c r="H335" s="37">
        <v>21.4</v>
      </c>
      <c r="I335" s="37">
        <v>22.9</v>
      </c>
      <c r="J335" s="37">
        <v>21.2</v>
      </c>
      <c r="K335" s="37">
        <v>17.8</v>
      </c>
      <c r="L335" s="37">
        <v>16.2</v>
      </c>
      <c r="M335" s="39">
        <v>15.6</v>
      </c>
    </row>
    <row r="336" spans="1:13" x14ac:dyDescent="0.4">
      <c r="A336" s="1">
        <f t="shared" si="48"/>
        <v>2000</v>
      </c>
      <c r="B336" s="37">
        <v>13.4</v>
      </c>
      <c r="C336" s="37">
        <v>14.2</v>
      </c>
      <c r="D336" s="37">
        <v>19.2</v>
      </c>
      <c r="E336" s="37">
        <v>18</v>
      </c>
      <c r="F336" s="37">
        <v>20</v>
      </c>
      <c r="G336" s="38">
        <v>21.7</v>
      </c>
      <c r="H336" s="37">
        <v>21.2</v>
      </c>
      <c r="I336" s="37">
        <v>19.8</v>
      </c>
      <c r="J336" s="37">
        <v>21</v>
      </c>
      <c r="K336" s="37">
        <v>19.2</v>
      </c>
      <c r="L336" s="37">
        <v>18.2</v>
      </c>
      <c r="M336" s="39">
        <v>13.6</v>
      </c>
    </row>
    <row r="337" spans="1:13" x14ac:dyDescent="0.4">
      <c r="A337" s="1">
        <f t="shared" si="48"/>
        <v>2001</v>
      </c>
      <c r="B337" s="37">
        <v>14.8</v>
      </c>
      <c r="C337" s="37">
        <v>16.399999999999999</v>
      </c>
      <c r="D337" s="37">
        <v>17</v>
      </c>
      <c r="E337" s="37">
        <v>20.8</v>
      </c>
      <c r="F337" s="37">
        <v>20.9</v>
      </c>
      <c r="G337" s="38">
        <v>21.2</v>
      </c>
      <c r="H337" s="37">
        <v>20.5</v>
      </c>
      <c r="I337" s="37">
        <v>20.5</v>
      </c>
      <c r="J337" s="37">
        <v>21.4</v>
      </c>
      <c r="K337" s="37">
        <v>19.399999999999999</v>
      </c>
      <c r="L337" s="37">
        <v>19.2</v>
      </c>
      <c r="M337" s="39">
        <v>15.5</v>
      </c>
    </row>
    <row r="338" spans="1:13" x14ac:dyDescent="0.4">
      <c r="A338" s="1">
        <f t="shared" si="48"/>
        <v>2002</v>
      </c>
      <c r="B338" s="37">
        <v>13.6</v>
      </c>
      <c r="C338" s="37">
        <v>12.2</v>
      </c>
      <c r="D338" s="37">
        <v>14.4</v>
      </c>
      <c r="E338" s="37">
        <v>20.5</v>
      </c>
      <c r="F338" s="37">
        <v>21.2</v>
      </c>
      <c r="G338" s="38">
        <v>22.4</v>
      </c>
      <c r="H338" s="37">
        <v>22.3</v>
      </c>
      <c r="I338" s="37">
        <v>22</v>
      </c>
      <c r="J338" s="37">
        <v>22.5</v>
      </c>
      <c r="K338" s="37">
        <v>22</v>
      </c>
      <c r="L338" s="37">
        <v>14.4</v>
      </c>
      <c r="M338" s="39">
        <v>15.1</v>
      </c>
    </row>
    <row r="339" spans="1:13" x14ac:dyDescent="0.4">
      <c r="A339" s="1">
        <f t="shared" si="48"/>
        <v>2003</v>
      </c>
      <c r="B339" s="37">
        <v>15.4</v>
      </c>
      <c r="C339" s="37">
        <v>17.100000000000001</v>
      </c>
      <c r="D339" s="37">
        <v>15.2</v>
      </c>
      <c r="E339" s="37">
        <v>15</v>
      </c>
      <c r="F339" s="37">
        <v>22.5</v>
      </c>
      <c r="G339" s="38">
        <v>23</v>
      </c>
      <c r="H339" s="37">
        <v>21.3</v>
      </c>
      <c r="I339" s="37">
        <v>21.5</v>
      </c>
      <c r="J339" s="37">
        <v>20</v>
      </c>
      <c r="K339" s="37">
        <v>20.399999999999999</v>
      </c>
      <c r="L339" s="37">
        <v>15.6</v>
      </c>
      <c r="M339" s="39">
        <v>11.7</v>
      </c>
    </row>
    <row r="340" spans="1:13" x14ac:dyDescent="0.4">
      <c r="A340" s="1">
        <f t="shared" si="48"/>
        <v>2004</v>
      </c>
      <c r="B340" s="37">
        <v>16.5</v>
      </c>
      <c r="C340" s="37">
        <v>14.9</v>
      </c>
      <c r="D340" s="37">
        <v>19.8</v>
      </c>
      <c r="E340" s="37">
        <v>17.5</v>
      </c>
      <c r="F340" s="37">
        <v>20.6</v>
      </c>
      <c r="G340" s="38">
        <v>22.4</v>
      </c>
      <c r="H340" s="37">
        <v>22</v>
      </c>
      <c r="I340" s="37">
        <v>21.4</v>
      </c>
      <c r="J340" s="37">
        <v>22.8</v>
      </c>
      <c r="K340" s="37">
        <v>22.2</v>
      </c>
      <c r="L340" s="37">
        <v>18.3</v>
      </c>
      <c r="M340" s="39">
        <v>14.6</v>
      </c>
    </row>
    <row r="341" spans="1:13" x14ac:dyDescent="0.4">
      <c r="A341" s="1">
        <f t="shared" si="48"/>
        <v>2005</v>
      </c>
      <c r="B341" s="37">
        <v>16</v>
      </c>
      <c r="C341" s="37">
        <v>14.7</v>
      </c>
      <c r="D341" s="37">
        <v>17.600000000000001</v>
      </c>
      <c r="E341" s="37">
        <v>17.399999999999999</v>
      </c>
      <c r="F341" s="37">
        <v>21.6</v>
      </c>
      <c r="G341" s="38">
        <v>22.8</v>
      </c>
      <c r="H341" s="37">
        <v>23</v>
      </c>
      <c r="I341" s="37">
        <v>22</v>
      </c>
      <c r="J341" s="37">
        <v>22</v>
      </c>
      <c r="K341" s="37">
        <v>20.5</v>
      </c>
      <c r="L341" s="37">
        <v>14.6</v>
      </c>
      <c r="M341" s="39">
        <v>14.2</v>
      </c>
    </row>
    <row r="342" spans="1:13" x14ac:dyDescent="0.4">
      <c r="A342" s="1">
        <f t="shared" si="48"/>
        <v>2006</v>
      </c>
      <c r="B342" s="37">
        <v>12</v>
      </c>
      <c r="C342" s="37">
        <v>14.4</v>
      </c>
      <c r="D342" s="37">
        <v>18.399999999999999</v>
      </c>
      <c r="E342" s="37">
        <v>20.2</v>
      </c>
      <c r="F342" s="37">
        <v>20.5</v>
      </c>
      <c r="G342" s="38">
        <v>22</v>
      </c>
      <c r="H342" s="37">
        <v>21.5</v>
      </c>
      <c r="I342" s="37">
        <v>22.5</v>
      </c>
      <c r="J342" s="37">
        <v>22.2</v>
      </c>
      <c r="K342" s="37">
        <v>17.7</v>
      </c>
      <c r="L342" s="37">
        <v>15.2</v>
      </c>
      <c r="M342" s="39">
        <v>13.8</v>
      </c>
    </row>
    <row r="343" spans="1:13" x14ac:dyDescent="0.4">
      <c r="A343" s="1">
        <f t="shared" si="48"/>
        <v>2007</v>
      </c>
      <c r="B343" s="37">
        <v>14.4</v>
      </c>
      <c r="C343" s="37">
        <v>15</v>
      </c>
      <c r="D343" s="37">
        <v>16.399999999999999</v>
      </c>
      <c r="E343" s="37">
        <v>20</v>
      </c>
      <c r="F343" s="37">
        <v>22.4</v>
      </c>
      <c r="G343" s="38">
        <v>22.4</v>
      </c>
      <c r="H343" s="37">
        <v>23.2</v>
      </c>
      <c r="I343" s="37">
        <v>22.8</v>
      </c>
      <c r="J343" s="37">
        <v>22.3</v>
      </c>
      <c r="K343" s="37">
        <v>14.6</v>
      </c>
      <c r="L343" s="37">
        <v>18.399999999999999</v>
      </c>
      <c r="M343" s="39">
        <v>17.2</v>
      </c>
    </row>
    <row r="344" spans="1:13" x14ac:dyDescent="0.4">
      <c r="A344" s="1">
        <f t="shared" si="48"/>
        <v>2008</v>
      </c>
      <c r="B344" s="37">
        <v>15.6</v>
      </c>
      <c r="C344" s="37">
        <v>16.399999999999999</v>
      </c>
      <c r="D344" s="37">
        <v>15.5</v>
      </c>
      <c r="E344" s="37">
        <v>18.399999999999999</v>
      </c>
      <c r="F344" s="37">
        <v>22</v>
      </c>
      <c r="G344" s="38">
        <v>21.7</v>
      </c>
      <c r="H344" s="37">
        <v>22.4</v>
      </c>
      <c r="I344" s="37">
        <v>23</v>
      </c>
      <c r="J344" s="37">
        <v>22.4</v>
      </c>
      <c r="K344" s="37">
        <v>18.399999999999999</v>
      </c>
      <c r="L344" s="37">
        <v>17.8</v>
      </c>
      <c r="M344" s="39">
        <v>13.6</v>
      </c>
    </row>
    <row r="345" spans="1:13" x14ac:dyDescent="0.4">
      <c r="A345" s="1">
        <f t="shared" si="48"/>
        <v>2009</v>
      </c>
      <c r="B345" s="37">
        <v>14.7</v>
      </c>
      <c r="C345" s="37">
        <v>15.4</v>
      </c>
      <c r="D345" s="37">
        <v>13</v>
      </c>
      <c r="E345" s="37">
        <v>18.100000000000001</v>
      </c>
      <c r="F345" s="37">
        <v>21</v>
      </c>
      <c r="G345" s="38">
        <v>22.4</v>
      </c>
      <c r="H345" s="37">
        <v>21.5</v>
      </c>
      <c r="I345" s="37">
        <v>22.5</v>
      </c>
      <c r="J345" s="37">
        <v>23.4</v>
      </c>
      <c r="K345" s="37">
        <v>20.100000000000001</v>
      </c>
      <c r="L345" s="37">
        <v>18.2</v>
      </c>
      <c r="M345" s="39">
        <v>14.6</v>
      </c>
    </row>
    <row r="346" spans="1:13" x14ac:dyDescent="0.4">
      <c r="A346" s="1">
        <f t="shared" si="48"/>
        <v>2010</v>
      </c>
      <c r="B346" s="37">
        <v>10.5</v>
      </c>
      <c r="C346" s="37">
        <v>12</v>
      </c>
      <c r="D346" s="37">
        <v>14.7</v>
      </c>
      <c r="E346" s="37">
        <v>20.399999999999999</v>
      </c>
      <c r="F346" s="37">
        <v>22.2</v>
      </c>
      <c r="G346" s="38">
        <v>21</v>
      </c>
      <c r="H346" s="37">
        <v>22.8</v>
      </c>
      <c r="I346" s="37">
        <v>22.7</v>
      </c>
      <c r="J346" s="37">
        <v>20.5</v>
      </c>
      <c r="K346" s="37">
        <v>20.5</v>
      </c>
      <c r="L346" s="37">
        <v>13.8</v>
      </c>
      <c r="M346" s="39">
        <v>13.8</v>
      </c>
    </row>
    <row r="347" spans="1:13" x14ac:dyDescent="0.4">
      <c r="A347" s="1">
        <f t="shared" si="48"/>
        <v>2011</v>
      </c>
      <c r="B347" s="37">
        <v>16</v>
      </c>
      <c r="C347" s="37">
        <v>14.5</v>
      </c>
      <c r="D347" s="37">
        <v>15.2</v>
      </c>
      <c r="E347" s="37">
        <v>20.2</v>
      </c>
      <c r="F347" s="37">
        <v>22.2</v>
      </c>
      <c r="G347" s="38">
        <v>22</v>
      </c>
      <c r="H347" s="37">
        <v>22.4</v>
      </c>
      <c r="I347" s="37">
        <v>22.6</v>
      </c>
      <c r="J347" s="37">
        <v>19</v>
      </c>
      <c r="K347" s="37">
        <v>19</v>
      </c>
      <c r="L347" s="37">
        <v>11</v>
      </c>
      <c r="M347" s="39">
        <v>13.5</v>
      </c>
    </row>
    <row r="348" spans="1:13" x14ac:dyDescent="0.4">
      <c r="A348" s="1">
        <f t="shared" si="48"/>
        <v>2012</v>
      </c>
      <c r="B348" s="37">
        <v>16</v>
      </c>
      <c r="C348" s="37">
        <v>16.5</v>
      </c>
      <c r="D348" s="37">
        <v>19</v>
      </c>
      <c r="E348" s="37">
        <v>18.7</v>
      </c>
      <c r="F348" s="37">
        <v>21.6</v>
      </c>
      <c r="G348" s="38">
        <v>22.4</v>
      </c>
      <c r="H348" s="37">
        <v>21.8</v>
      </c>
      <c r="I348" s="37">
        <v>22</v>
      </c>
      <c r="J348" s="37">
        <v>22.3</v>
      </c>
      <c r="K348" s="37">
        <v>20.6</v>
      </c>
      <c r="L348" s="37">
        <v>18</v>
      </c>
      <c r="M348" s="39">
        <v>16.5</v>
      </c>
    </row>
    <row r="349" spans="1:13" x14ac:dyDescent="0.4">
      <c r="A349" s="1">
        <f t="shared" si="48"/>
        <v>2013</v>
      </c>
      <c r="B349" s="37">
        <v>16</v>
      </c>
      <c r="C349" s="37">
        <v>16.5</v>
      </c>
      <c r="D349" s="37">
        <v>12.9</v>
      </c>
      <c r="E349" s="37">
        <v>18.3</v>
      </c>
      <c r="F349" s="37">
        <v>19</v>
      </c>
      <c r="G349" s="38">
        <v>21.9</v>
      </c>
      <c r="H349" s="37">
        <v>22.4</v>
      </c>
      <c r="I349" s="37">
        <v>21.5</v>
      </c>
      <c r="J349" s="37">
        <v>21.5</v>
      </c>
      <c r="K349" s="37">
        <v>21.8</v>
      </c>
      <c r="L349" s="37">
        <v>15</v>
      </c>
      <c r="M349" s="39">
        <v>17</v>
      </c>
    </row>
    <row r="350" spans="1:13" x14ac:dyDescent="0.4">
      <c r="A350" s="1">
        <f t="shared" si="48"/>
        <v>2014</v>
      </c>
      <c r="B350" s="37">
        <v>13.7</v>
      </c>
      <c r="C350" s="37">
        <v>16.8</v>
      </c>
      <c r="D350" s="37">
        <v>13.6</v>
      </c>
      <c r="E350" s="37">
        <v>17.399999999999999</v>
      </c>
      <c r="F350" s="37">
        <v>19.7</v>
      </c>
      <c r="G350" s="38">
        <v>22.2</v>
      </c>
      <c r="H350" s="37">
        <v>21.1</v>
      </c>
      <c r="I350" s="37">
        <v>22.2</v>
      </c>
      <c r="J350" s="37">
        <v>21.8</v>
      </c>
      <c r="K350" s="37">
        <v>20.3</v>
      </c>
      <c r="L350" s="37">
        <v>16.399999999999999</v>
      </c>
      <c r="M350" s="39">
        <v>15.6</v>
      </c>
    </row>
    <row r="351" spans="1:13" x14ac:dyDescent="0.4">
      <c r="A351" s="1">
        <f t="shared" si="48"/>
        <v>2015</v>
      </c>
      <c r="B351" s="37">
        <v>13.4</v>
      </c>
      <c r="C351" s="37">
        <v>14.1</v>
      </c>
      <c r="D351" s="37">
        <v>15.2</v>
      </c>
      <c r="E351" s="37">
        <v>19.2</v>
      </c>
      <c r="F351" s="37">
        <v>21.4</v>
      </c>
      <c r="G351" s="38">
        <v>23.1</v>
      </c>
      <c r="H351" s="37">
        <v>21.8</v>
      </c>
      <c r="I351" s="37">
        <v>22.7</v>
      </c>
      <c r="J351" s="37">
        <v>23.4</v>
      </c>
      <c r="K351" s="37">
        <v>22.1</v>
      </c>
      <c r="L351" s="37">
        <v>20.2</v>
      </c>
      <c r="M351" s="39">
        <v>17.600000000000001</v>
      </c>
    </row>
    <row r="352" spans="1:13" x14ac:dyDescent="0.4">
      <c r="A352" s="1">
        <f t="shared" si="48"/>
        <v>2016</v>
      </c>
      <c r="B352" s="37">
        <v>12.8</v>
      </c>
      <c r="C352" s="37">
        <v>14</v>
      </c>
      <c r="D352" s="37">
        <v>17.2</v>
      </c>
      <c r="E352" s="37">
        <v>21.1</v>
      </c>
      <c r="F352" s="37">
        <v>21.7</v>
      </c>
      <c r="G352" s="38">
        <v>21.6</v>
      </c>
      <c r="H352" s="37">
        <v>21.3</v>
      </c>
      <c r="I352" s="37">
        <v>22.6</v>
      </c>
      <c r="J352" s="37">
        <v>22.7</v>
      </c>
      <c r="K352" s="37">
        <v>20.2</v>
      </c>
      <c r="L352" s="37">
        <v>19</v>
      </c>
      <c r="M352" s="39">
        <v>17.7</v>
      </c>
    </row>
    <row r="353" spans="1:13" x14ac:dyDescent="0.4">
      <c r="A353" s="1">
        <f t="shared" si="48"/>
        <v>2017</v>
      </c>
      <c r="B353" s="37">
        <v>14.4</v>
      </c>
      <c r="C353" s="37">
        <v>16.3</v>
      </c>
      <c r="D353" s="37">
        <v>19</v>
      </c>
      <c r="E353" s="37">
        <v>20.9</v>
      </c>
      <c r="F353" s="37">
        <v>21.3</v>
      </c>
      <c r="G353" s="38">
        <v>23</v>
      </c>
      <c r="H353" s="37">
        <v>21</v>
      </c>
      <c r="I353" s="37">
        <v>22.7</v>
      </c>
      <c r="J353" s="37">
        <v>22.5</v>
      </c>
      <c r="K353" s="37">
        <v>19</v>
      </c>
      <c r="L353" s="37">
        <v>17.2</v>
      </c>
      <c r="M353" s="39">
        <v>12.4</v>
      </c>
    </row>
    <row r="354" spans="1:13" x14ac:dyDescent="0.4">
      <c r="A354" s="1">
        <f t="shared" si="48"/>
        <v>2018</v>
      </c>
      <c r="B354" s="37">
        <v>14.8</v>
      </c>
      <c r="C354" s="37">
        <v>15</v>
      </c>
      <c r="D354" s="37">
        <v>19.7</v>
      </c>
      <c r="E354" s="37">
        <v>18</v>
      </c>
      <c r="F354" s="37">
        <v>22.2</v>
      </c>
      <c r="G354" s="38">
        <v>22.8</v>
      </c>
      <c r="H354" s="37">
        <v>21.2</v>
      </c>
      <c r="I354" s="37">
        <v>21.3</v>
      </c>
      <c r="J354" s="37">
        <v>22</v>
      </c>
      <c r="K354" s="37">
        <v>21.4</v>
      </c>
      <c r="L354" s="37">
        <v>12</v>
      </c>
      <c r="M354" s="39">
        <v>12.3</v>
      </c>
    </row>
    <row r="355" spans="1:13" x14ac:dyDescent="0.4">
      <c r="A355" s="1">
        <f t="shared" si="48"/>
        <v>2019</v>
      </c>
      <c r="B355" s="37">
        <v>13</v>
      </c>
      <c r="C355" s="37">
        <v>15</v>
      </c>
      <c r="D355" s="37">
        <v>16.8</v>
      </c>
      <c r="E355" s="37">
        <v>16.100000000000001</v>
      </c>
      <c r="F355" s="37">
        <v>23.6</v>
      </c>
      <c r="G355" s="38">
        <v>20.9</v>
      </c>
      <c r="H355" s="37">
        <v>19.899999999999999</v>
      </c>
      <c r="I355" s="37">
        <v>22</v>
      </c>
      <c r="J355" s="37">
        <v>20</v>
      </c>
      <c r="K355" s="37">
        <v>17.8</v>
      </c>
      <c r="L355" s="37">
        <v>16.2</v>
      </c>
      <c r="M355" s="39">
        <v>14.5</v>
      </c>
    </row>
    <row r="356" spans="1:13" x14ac:dyDescent="0.4">
      <c r="A356" s="1">
        <f t="shared" si="48"/>
        <v>2020</v>
      </c>
      <c r="B356" s="37">
        <v>14.8</v>
      </c>
      <c r="C356" s="37">
        <v>15.4</v>
      </c>
      <c r="D356" s="37"/>
      <c r="E356" s="37"/>
      <c r="F356" s="37"/>
      <c r="G356" s="38"/>
      <c r="H356" s="37"/>
      <c r="I356" s="37"/>
      <c r="J356" s="37"/>
      <c r="K356" s="37"/>
      <c r="L356" s="37"/>
      <c r="M356" s="40"/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7">
        <v>26.9</v>
      </c>
      <c r="C359" s="37">
        <v>3.1</v>
      </c>
      <c r="D359" s="37">
        <v>6.3</v>
      </c>
      <c r="E359" s="37">
        <v>1.1000000000000001</v>
      </c>
      <c r="F359" s="37">
        <v>18.7</v>
      </c>
      <c r="G359" s="38">
        <v>109.2</v>
      </c>
      <c r="H359" s="37">
        <v>115.8</v>
      </c>
      <c r="I359" s="37">
        <v>94.2</v>
      </c>
      <c r="J359" s="37">
        <v>59</v>
      </c>
      <c r="K359" s="37">
        <v>96.4</v>
      </c>
      <c r="L359" s="37">
        <v>21.9</v>
      </c>
      <c r="M359" s="39">
        <v>57.9</v>
      </c>
    </row>
    <row r="360" spans="1:13" x14ac:dyDescent="0.4">
      <c r="A360" s="1">
        <f>A359+1</f>
        <v>1992</v>
      </c>
      <c r="B360" s="37">
        <v>20.5</v>
      </c>
      <c r="C360" s="37">
        <v>13.8</v>
      </c>
      <c r="D360" s="37">
        <v>4.3</v>
      </c>
      <c r="E360" s="37">
        <v>15.1</v>
      </c>
      <c r="F360" s="37">
        <v>67.3</v>
      </c>
      <c r="G360" s="38">
        <v>88.4</v>
      </c>
      <c r="H360" s="37">
        <v>45.3</v>
      </c>
      <c r="I360" s="37">
        <v>185.5</v>
      </c>
      <c r="J360" s="37">
        <v>111.1</v>
      </c>
      <c r="K360" s="37">
        <v>61</v>
      </c>
      <c r="L360" s="37">
        <v>25.3</v>
      </c>
      <c r="M360" s="39">
        <v>18.2</v>
      </c>
    </row>
    <row r="361" spans="1:13" x14ac:dyDescent="0.4">
      <c r="A361" s="1">
        <f t="shared" ref="A361:A388" si="49">A360+1</f>
        <v>1993</v>
      </c>
      <c r="B361" s="37">
        <v>13.6</v>
      </c>
      <c r="C361" s="37">
        <v>8.9</v>
      </c>
      <c r="D361" s="37" t="s">
        <v>91</v>
      </c>
      <c r="E361" s="37">
        <v>2.9</v>
      </c>
      <c r="F361" s="37">
        <v>22.8</v>
      </c>
      <c r="G361" s="38">
        <v>103.6</v>
      </c>
      <c r="H361" s="37">
        <v>37</v>
      </c>
      <c r="I361" s="37">
        <v>72.5</v>
      </c>
      <c r="J361" s="37">
        <v>53.6</v>
      </c>
      <c r="K361" s="37">
        <v>22.2</v>
      </c>
      <c r="L361" s="37">
        <v>5.7</v>
      </c>
      <c r="M361" s="39">
        <v>1.3</v>
      </c>
    </row>
    <row r="362" spans="1:13" x14ac:dyDescent="0.4">
      <c r="A362" s="1">
        <f t="shared" si="49"/>
        <v>1994</v>
      </c>
      <c r="B362" s="37">
        <v>22.4</v>
      </c>
      <c r="C362" s="37">
        <v>7.9</v>
      </c>
      <c r="D362" s="37">
        <v>2.7</v>
      </c>
      <c r="E362" s="37">
        <v>0.5</v>
      </c>
      <c r="F362" s="37">
        <v>8.1</v>
      </c>
      <c r="G362" s="38" t="s">
        <v>93</v>
      </c>
      <c r="H362" s="37">
        <v>68</v>
      </c>
      <c r="I362" s="37">
        <v>69</v>
      </c>
      <c r="J362" s="37">
        <v>46.9</v>
      </c>
      <c r="K362" s="37">
        <v>31.6</v>
      </c>
      <c r="L362" s="37">
        <v>83.4</v>
      </c>
      <c r="M362" s="39">
        <v>62.5</v>
      </c>
    </row>
    <row r="363" spans="1:13" x14ac:dyDescent="0.4">
      <c r="A363" s="1">
        <f t="shared" si="49"/>
        <v>1995</v>
      </c>
      <c r="B363" s="37">
        <v>9.4</v>
      </c>
      <c r="C363" s="37">
        <v>41.2</v>
      </c>
      <c r="D363" s="37">
        <v>16.600000000000001</v>
      </c>
      <c r="E363" s="37">
        <v>2.4</v>
      </c>
      <c r="F363" s="37">
        <v>33.9</v>
      </c>
      <c r="G363" s="38">
        <v>48</v>
      </c>
      <c r="H363" s="37">
        <v>69.900000000000006</v>
      </c>
      <c r="I363" s="37">
        <v>104</v>
      </c>
      <c r="J363" s="37">
        <v>112.7</v>
      </c>
      <c r="K363" s="37">
        <v>31.6</v>
      </c>
      <c r="L363" s="37">
        <v>36.299999999999997</v>
      </c>
      <c r="M363" s="39">
        <v>11.1</v>
      </c>
    </row>
    <row r="364" spans="1:13" x14ac:dyDescent="0.4">
      <c r="A364" s="1">
        <f t="shared" si="49"/>
        <v>1996</v>
      </c>
      <c r="B364" s="37">
        <v>0.9</v>
      </c>
      <c r="C364" s="37">
        <v>0.9</v>
      </c>
      <c r="D364" s="37">
        <v>7</v>
      </c>
      <c r="E364" s="37" t="s">
        <v>92</v>
      </c>
      <c r="F364" s="37">
        <v>10.7</v>
      </c>
      <c r="G364" s="38">
        <v>67.099999999999994</v>
      </c>
      <c r="H364" s="37">
        <v>47.1</v>
      </c>
      <c r="I364" s="37">
        <v>145.30000000000001</v>
      </c>
      <c r="J364" s="37">
        <v>57.8</v>
      </c>
      <c r="K364" s="37">
        <v>32.6</v>
      </c>
      <c r="L364" s="37">
        <v>14.9</v>
      </c>
      <c r="M364" s="39">
        <v>6</v>
      </c>
    </row>
    <row r="365" spans="1:13" x14ac:dyDescent="0.4">
      <c r="A365" s="1">
        <f t="shared" si="49"/>
        <v>1997</v>
      </c>
      <c r="B365" s="37">
        <v>33.5</v>
      </c>
      <c r="C365" s="37">
        <v>1.5</v>
      </c>
      <c r="D365" s="37">
        <v>25.3</v>
      </c>
      <c r="E365" s="37">
        <v>68.3</v>
      </c>
      <c r="F365" s="37">
        <v>127.8</v>
      </c>
      <c r="G365" s="38">
        <v>52.6</v>
      </c>
      <c r="H365" s="37">
        <v>65.3</v>
      </c>
      <c r="I365" s="37">
        <v>58.1</v>
      </c>
      <c r="J365" s="37">
        <v>57.7</v>
      </c>
      <c r="K365" s="37">
        <v>41.8</v>
      </c>
      <c r="L365" s="37">
        <v>17.600000000000001</v>
      </c>
      <c r="M365" s="39">
        <v>12.4</v>
      </c>
    </row>
    <row r="366" spans="1:13" x14ac:dyDescent="0.4">
      <c r="A366" s="1">
        <f t="shared" si="49"/>
        <v>1998</v>
      </c>
      <c r="B366" s="37">
        <v>8.8000000000000007</v>
      </c>
      <c r="C366" s="37">
        <v>3</v>
      </c>
      <c r="D366" s="37">
        <v>33.4</v>
      </c>
      <c r="E366" s="37">
        <v>121.9</v>
      </c>
      <c r="F366" s="37" t="s">
        <v>91</v>
      </c>
      <c r="G366" s="38">
        <v>19.2</v>
      </c>
      <c r="H366" s="37">
        <v>133.19999999999999</v>
      </c>
      <c r="I366" s="37">
        <v>54.9</v>
      </c>
      <c r="J366" s="37">
        <v>63.6</v>
      </c>
      <c r="K366" s="37">
        <v>53.3</v>
      </c>
      <c r="L366" s="37">
        <v>44.1</v>
      </c>
      <c r="M366" s="39">
        <v>18.2</v>
      </c>
    </row>
    <row r="367" spans="1:13" x14ac:dyDescent="0.4">
      <c r="A367" s="1">
        <f t="shared" si="49"/>
        <v>1999</v>
      </c>
      <c r="B367" s="37">
        <v>7.7</v>
      </c>
      <c r="C367" s="37">
        <v>20.100000000000001</v>
      </c>
      <c r="D367" s="37">
        <v>59.6</v>
      </c>
      <c r="E367" s="37" t="s">
        <v>91</v>
      </c>
      <c r="F367" s="37">
        <v>3</v>
      </c>
      <c r="G367" s="38">
        <v>57.6</v>
      </c>
      <c r="H367" s="37">
        <v>149.4</v>
      </c>
      <c r="I367" s="37">
        <v>45.7</v>
      </c>
      <c r="J367" s="37">
        <v>85.3</v>
      </c>
      <c r="K367" s="37">
        <v>74.099999999999994</v>
      </c>
      <c r="L367" s="37">
        <v>26</v>
      </c>
      <c r="M367" s="39">
        <v>10.6</v>
      </c>
    </row>
    <row r="368" spans="1:13" x14ac:dyDescent="0.4">
      <c r="A368" s="1">
        <f t="shared" si="49"/>
        <v>2000</v>
      </c>
      <c r="B368" s="37">
        <v>65.7</v>
      </c>
      <c r="C368" s="37">
        <v>8.6999999999999993</v>
      </c>
      <c r="D368" s="37">
        <v>0.2</v>
      </c>
      <c r="E368" s="37">
        <v>1.7</v>
      </c>
      <c r="F368" s="37">
        <v>79.8</v>
      </c>
      <c r="G368" s="38">
        <v>22.8</v>
      </c>
      <c r="H368" s="37">
        <v>79.400000000000006</v>
      </c>
      <c r="I368" s="37">
        <v>75.099999999999994</v>
      </c>
      <c r="J368" s="37">
        <v>45.7</v>
      </c>
      <c r="K368" s="37">
        <v>73.599999999999994</v>
      </c>
      <c r="L368" s="37">
        <v>10</v>
      </c>
      <c r="M368" s="39">
        <v>5</v>
      </c>
    </row>
    <row r="369" spans="1:13" x14ac:dyDescent="0.4">
      <c r="A369" s="1">
        <f t="shared" si="49"/>
        <v>2001</v>
      </c>
      <c r="B369" s="37">
        <v>0.4</v>
      </c>
      <c r="C369" s="37">
        <v>9.8000000000000007</v>
      </c>
      <c r="D369" s="37">
        <v>0.1</v>
      </c>
      <c r="E369" s="37">
        <v>59.9</v>
      </c>
      <c r="F369" s="37">
        <v>89.6</v>
      </c>
      <c r="G369" s="38">
        <v>57.7</v>
      </c>
      <c r="H369" s="37">
        <v>46.5</v>
      </c>
      <c r="I369" s="37">
        <v>92.5</v>
      </c>
      <c r="J369" s="37">
        <v>131.6</v>
      </c>
      <c r="K369" s="37">
        <v>112.2</v>
      </c>
      <c r="L369" s="37">
        <v>18.399999999999999</v>
      </c>
      <c r="M369" s="39">
        <v>10.4</v>
      </c>
    </row>
    <row r="370" spans="1:13" x14ac:dyDescent="0.4">
      <c r="A370" s="1">
        <f t="shared" si="49"/>
        <v>2002</v>
      </c>
      <c r="B370" s="37" t="s">
        <v>91</v>
      </c>
      <c r="C370" s="37">
        <v>0.4</v>
      </c>
      <c r="D370" s="37" t="s">
        <v>91</v>
      </c>
      <c r="E370" s="37">
        <v>58.2</v>
      </c>
      <c r="F370" s="37">
        <v>0.3</v>
      </c>
      <c r="G370" s="38">
        <v>140.1</v>
      </c>
      <c r="H370" s="37">
        <v>63.9</v>
      </c>
      <c r="I370" s="37">
        <v>71.7</v>
      </c>
      <c r="J370" s="37">
        <v>55</v>
      </c>
      <c r="K370" s="37">
        <v>25.3</v>
      </c>
      <c r="L370" s="37">
        <v>29.2</v>
      </c>
      <c r="M370" s="39">
        <v>8.6999999999999993</v>
      </c>
    </row>
    <row r="371" spans="1:13" x14ac:dyDescent="0.4">
      <c r="A371" s="1">
        <f t="shared" si="49"/>
        <v>2003</v>
      </c>
      <c r="B371" s="37">
        <v>77.5</v>
      </c>
      <c r="C371" s="37" t="s">
        <v>92</v>
      </c>
      <c r="D371" s="37">
        <v>0.1</v>
      </c>
      <c r="E371" s="37">
        <v>3.3</v>
      </c>
      <c r="F371" s="37">
        <v>5.7</v>
      </c>
      <c r="G371" s="38">
        <v>44</v>
      </c>
      <c r="H371" s="37">
        <v>66.400000000000006</v>
      </c>
      <c r="I371" s="37">
        <v>39.200000000000003</v>
      </c>
      <c r="J371" s="37">
        <v>81.8</v>
      </c>
      <c r="K371" s="37">
        <v>102.6</v>
      </c>
      <c r="L371" s="37">
        <v>48.5</v>
      </c>
      <c r="M371" s="39">
        <v>20</v>
      </c>
    </row>
    <row r="372" spans="1:13" x14ac:dyDescent="0.4">
      <c r="A372" s="1">
        <f t="shared" si="49"/>
        <v>2004</v>
      </c>
      <c r="B372" s="37">
        <v>7.1</v>
      </c>
      <c r="C372" s="37">
        <v>4.8</v>
      </c>
      <c r="D372" s="37">
        <v>21</v>
      </c>
      <c r="E372" s="37">
        <v>11.8</v>
      </c>
      <c r="F372" s="37">
        <v>38.6</v>
      </c>
      <c r="G372" s="38">
        <v>60.2</v>
      </c>
      <c r="H372" s="37">
        <v>102.9</v>
      </c>
      <c r="I372" s="37">
        <v>61.2</v>
      </c>
      <c r="J372" s="37">
        <v>42.7</v>
      </c>
      <c r="K372" s="37">
        <v>82.8</v>
      </c>
      <c r="L372" s="37">
        <v>0.8</v>
      </c>
      <c r="M372" s="39">
        <v>2.1</v>
      </c>
    </row>
    <row r="373" spans="1:13" x14ac:dyDescent="0.4">
      <c r="A373" s="1">
        <f t="shared" si="49"/>
        <v>2005</v>
      </c>
      <c r="B373" s="37">
        <v>13.4</v>
      </c>
      <c r="C373" s="37">
        <v>1.9</v>
      </c>
      <c r="D373" s="37">
        <v>4.8</v>
      </c>
      <c r="E373" s="37">
        <v>3.9</v>
      </c>
      <c r="F373" s="37">
        <v>8.5</v>
      </c>
      <c r="G373" s="38">
        <v>78.900000000000006</v>
      </c>
      <c r="H373" s="37">
        <v>44.8</v>
      </c>
      <c r="I373" s="37">
        <v>88.7</v>
      </c>
      <c r="J373" s="37">
        <v>110.3</v>
      </c>
      <c r="K373" s="37">
        <v>277.3</v>
      </c>
      <c r="L373" s="37">
        <v>24.2</v>
      </c>
      <c r="M373" s="39">
        <v>7.8</v>
      </c>
    </row>
    <row r="374" spans="1:13" x14ac:dyDescent="0.4">
      <c r="A374" s="1">
        <f t="shared" si="49"/>
        <v>2006</v>
      </c>
      <c r="B374" s="37">
        <v>13.5</v>
      </c>
      <c r="C374" s="37">
        <v>22.6</v>
      </c>
      <c r="D374" s="37">
        <v>0.3</v>
      </c>
      <c r="E374" s="37">
        <v>26.7</v>
      </c>
      <c r="F374" s="37">
        <v>19.2</v>
      </c>
      <c r="G374" s="38">
        <v>82</v>
      </c>
      <c r="H374" s="37">
        <v>159.69999999999999</v>
      </c>
      <c r="I374" s="37">
        <v>78.5</v>
      </c>
      <c r="J374" s="37">
        <v>85.4</v>
      </c>
      <c r="K374" s="37">
        <v>23.7</v>
      </c>
      <c r="L374" s="37">
        <v>29.4</v>
      </c>
      <c r="M374" s="39">
        <v>12.1</v>
      </c>
    </row>
    <row r="375" spans="1:13" x14ac:dyDescent="0.4">
      <c r="A375" s="1">
        <f t="shared" si="49"/>
        <v>2007</v>
      </c>
      <c r="B375" s="37">
        <v>7.2</v>
      </c>
      <c r="C375" s="37">
        <v>36.799999999999997</v>
      </c>
      <c r="D375" s="37">
        <v>0.4</v>
      </c>
      <c r="E375" s="37">
        <v>3.5</v>
      </c>
      <c r="F375" s="37">
        <v>41.8</v>
      </c>
      <c r="G375" s="38">
        <v>102.3</v>
      </c>
      <c r="H375" s="37">
        <v>27</v>
      </c>
      <c r="I375" s="37">
        <v>71.7</v>
      </c>
      <c r="J375" s="37">
        <v>51.8</v>
      </c>
      <c r="K375" s="37">
        <v>57.5</v>
      </c>
      <c r="L375" s="37">
        <v>41.5</v>
      </c>
      <c r="M375" s="39">
        <v>20.8</v>
      </c>
    </row>
    <row r="376" spans="1:13" x14ac:dyDescent="0.4">
      <c r="A376" s="1">
        <f t="shared" si="49"/>
        <v>2008</v>
      </c>
      <c r="B376" s="37">
        <v>16.899999999999999</v>
      </c>
      <c r="C376" s="37">
        <v>1</v>
      </c>
      <c r="D376" s="37">
        <v>34.6</v>
      </c>
      <c r="E376" s="37">
        <v>22.5</v>
      </c>
      <c r="F376" s="37">
        <v>15.6</v>
      </c>
      <c r="G376" s="38">
        <v>130.30000000000001</v>
      </c>
      <c r="H376" s="37">
        <v>78.7</v>
      </c>
      <c r="I376" s="37">
        <v>40.4</v>
      </c>
      <c r="J376" s="37">
        <v>157.5</v>
      </c>
      <c r="K376" s="37">
        <v>70.7</v>
      </c>
      <c r="L376" s="37">
        <v>17.600000000000001</v>
      </c>
      <c r="M376" s="39">
        <v>4.4000000000000004</v>
      </c>
    </row>
    <row r="377" spans="1:13" x14ac:dyDescent="0.4">
      <c r="A377" s="1">
        <f t="shared" si="49"/>
        <v>2009</v>
      </c>
      <c r="B377" s="37">
        <v>17.899999999999999</v>
      </c>
      <c r="C377" s="37">
        <v>80.5</v>
      </c>
      <c r="D377" s="37" t="s">
        <v>91</v>
      </c>
      <c r="E377" s="37">
        <v>3.2</v>
      </c>
      <c r="F377" s="37">
        <v>29.2</v>
      </c>
      <c r="G377" s="38">
        <v>36</v>
      </c>
      <c r="H377" s="37">
        <v>72.400000000000006</v>
      </c>
      <c r="I377" s="37">
        <v>82.3</v>
      </c>
      <c r="J377" s="37">
        <v>126.1</v>
      </c>
      <c r="K377" s="37">
        <v>45.9</v>
      </c>
      <c r="L377" s="37">
        <v>1.5</v>
      </c>
      <c r="M377" s="39">
        <v>6.1</v>
      </c>
    </row>
    <row r="378" spans="1:13" x14ac:dyDescent="0.4">
      <c r="A378" s="1">
        <f t="shared" si="49"/>
        <v>2010</v>
      </c>
      <c r="B378" s="37">
        <v>2.1</v>
      </c>
      <c r="C378" s="37">
        <v>8.6999999999999993</v>
      </c>
      <c r="D378" s="37">
        <v>1.8</v>
      </c>
      <c r="E378" s="37">
        <v>38.200000000000003</v>
      </c>
      <c r="F378" s="37">
        <v>4.0999999999999996</v>
      </c>
      <c r="G378" s="38">
        <v>30.2</v>
      </c>
      <c r="H378" s="37">
        <v>90.7</v>
      </c>
      <c r="I378" s="37">
        <v>89.3</v>
      </c>
      <c r="J378" s="37">
        <v>241.9</v>
      </c>
      <c r="K378" s="37">
        <v>7.3</v>
      </c>
      <c r="L378" s="37">
        <v>8.4</v>
      </c>
      <c r="M378" s="39">
        <v>1.6</v>
      </c>
    </row>
    <row r="379" spans="1:13" x14ac:dyDescent="0.4">
      <c r="A379" s="1">
        <f t="shared" si="49"/>
        <v>2011</v>
      </c>
      <c r="B379" s="37">
        <v>21.1</v>
      </c>
      <c r="C379" s="37" t="s">
        <v>91</v>
      </c>
      <c r="D379" s="37">
        <v>1.6</v>
      </c>
      <c r="E379" s="37">
        <v>0</v>
      </c>
      <c r="F379" s="37">
        <v>4.5</v>
      </c>
      <c r="G379" s="38">
        <v>36.799999999999997</v>
      </c>
      <c r="H379" s="37">
        <v>74.400000000000006</v>
      </c>
      <c r="I379" s="37">
        <v>117.4</v>
      </c>
      <c r="J379" s="37">
        <v>27.9</v>
      </c>
      <c r="K379" s="37">
        <v>4.5999999999999996</v>
      </c>
      <c r="L379" s="37">
        <v>61.7</v>
      </c>
      <c r="M379" s="39">
        <v>22.1</v>
      </c>
    </row>
    <row r="380" spans="1:13" x14ac:dyDescent="0.4">
      <c r="A380" s="1">
        <f t="shared" si="49"/>
        <v>2012</v>
      </c>
      <c r="B380" s="37">
        <v>103.5</v>
      </c>
      <c r="C380" s="37">
        <v>4.5</v>
      </c>
      <c r="D380" s="37">
        <v>1.4</v>
      </c>
      <c r="E380" s="37">
        <v>23.2</v>
      </c>
      <c r="F380" s="37">
        <v>42.2</v>
      </c>
      <c r="G380" s="38">
        <v>84.2</v>
      </c>
      <c r="H380" s="37">
        <v>99.3</v>
      </c>
      <c r="I380" s="37">
        <v>148.30000000000001</v>
      </c>
      <c r="J380" s="37">
        <v>155.9</v>
      </c>
      <c r="K380" s="37">
        <v>39.200000000000003</v>
      </c>
      <c r="L380" s="37">
        <v>44.5</v>
      </c>
      <c r="M380" s="39">
        <v>0.5</v>
      </c>
    </row>
    <row r="381" spans="1:13" x14ac:dyDescent="0.4">
      <c r="A381" s="1">
        <f t="shared" si="49"/>
        <v>2013</v>
      </c>
      <c r="B381" s="37">
        <v>3.7</v>
      </c>
      <c r="C381" s="37">
        <v>5.5</v>
      </c>
      <c r="D381" s="37">
        <v>3.2</v>
      </c>
      <c r="E381" s="37">
        <v>4</v>
      </c>
      <c r="F381" s="37">
        <v>7.8</v>
      </c>
      <c r="G381" s="38">
        <v>44.1</v>
      </c>
      <c r="H381" s="37">
        <v>44</v>
      </c>
      <c r="I381" s="37">
        <v>59.5</v>
      </c>
      <c r="J381" s="37">
        <v>41.2</v>
      </c>
      <c r="K381" s="37">
        <v>37.200000000000003</v>
      </c>
      <c r="L381" s="37">
        <v>18.2</v>
      </c>
      <c r="M381" s="39">
        <v>1</v>
      </c>
    </row>
    <row r="382" spans="1:13" x14ac:dyDescent="0.4">
      <c r="A382" s="1">
        <f t="shared" si="49"/>
        <v>2014</v>
      </c>
      <c r="B382" s="37">
        <v>3.1</v>
      </c>
      <c r="C382" s="37" t="s">
        <v>91</v>
      </c>
      <c r="D382" s="37">
        <v>1.4</v>
      </c>
      <c r="E382" s="37">
        <v>2.8</v>
      </c>
      <c r="F382" s="37">
        <v>12.8</v>
      </c>
      <c r="G382" s="38">
        <v>66.8</v>
      </c>
      <c r="H382" s="37">
        <v>25.2</v>
      </c>
      <c r="I382" s="37">
        <v>20.5</v>
      </c>
      <c r="J382" s="37">
        <v>34.1</v>
      </c>
      <c r="K382" s="37">
        <v>30.6</v>
      </c>
      <c r="L382" s="37">
        <v>15.8</v>
      </c>
      <c r="M382" s="39">
        <v>17.100000000000001</v>
      </c>
    </row>
    <row r="383" spans="1:13" x14ac:dyDescent="0.4">
      <c r="A383" s="1">
        <f t="shared" si="49"/>
        <v>2015</v>
      </c>
      <c r="B383" s="37">
        <v>8.8000000000000007</v>
      </c>
      <c r="C383" s="37" t="s">
        <v>91</v>
      </c>
      <c r="D383" s="37">
        <v>51.2</v>
      </c>
      <c r="E383" s="37">
        <v>18</v>
      </c>
      <c r="F383" s="37">
        <v>27.3</v>
      </c>
      <c r="G383" s="38">
        <v>52.6</v>
      </c>
      <c r="H383" s="37">
        <v>43.3</v>
      </c>
      <c r="I383" s="37">
        <v>84.4</v>
      </c>
      <c r="J383" s="37">
        <v>43.5</v>
      </c>
      <c r="K383" s="37">
        <v>63</v>
      </c>
      <c r="L383" s="37">
        <v>108.5</v>
      </c>
      <c r="M383" s="39">
        <v>0.3</v>
      </c>
    </row>
    <row r="384" spans="1:13" x14ac:dyDescent="0.4">
      <c r="A384" s="1">
        <f t="shared" si="49"/>
        <v>2016</v>
      </c>
      <c r="B384" s="37">
        <v>8.4</v>
      </c>
      <c r="C384" s="37">
        <v>7.7</v>
      </c>
      <c r="D384" s="37">
        <v>6.2</v>
      </c>
      <c r="E384" s="37">
        <v>0.2</v>
      </c>
      <c r="F384" s="37">
        <v>5.6</v>
      </c>
      <c r="G384" s="38">
        <v>35.200000000000003</v>
      </c>
      <c r="H384" s="37">
        <v>35.4</v>
      </c>
      <c r="I384" s="37">
        <v>101.1</v>
      </c>
      <c r="J384" s="37">
        <v>101.6</v>
      </c>
      <c r="K384" s="37">
        <v>26.5</v>
      </c>
      <c r="L384" s="37">
        <v>31.3</v>
      </c>
      <c r="M384" s="39">
        <v>14.9</v>
      </c>
    </row>
    <row r="385" spans="1:13" x14ac:dyDescent="0.4">
      <c r="A385" s="1">
        <f t="shared" si="49"/>
        <v>2017</v>
      </c>
      <c r="B385" s="37">
        <v>0.3</v>
      </c>
      <c r="C385" s="37">
        <v>16.399999999999999</v>
      </c>
      <c r="D385" s="37">
        <v>32.700000000000003</v>
      </c>
      <c r="E385" s="37">
        <v>16.2</v>
      </c>
      <c r="F385" s="37">
        <v>106.2</v>
      </c>
      <c r="G385" s="38">
        <v>48.8</v>
      </c>
      <c r="H385" s="37">
        <v>147.9</v>
      </c>
      <c r="I385" s="37">
        <v>21.8</v>
      </c>
      <c r="J385" s="37">
        <v>122.4</v>
      </c>
      <c r="K385" s="37">
        <v>62.5</v>
      </c>
      <c r="L385" s="37">
        <v>53.8</v>
      </c>
      <c r="M385" s="39">
        <v>34</v>
      </c>
    </row>
    <row r="386" spans="1:13" x14ac:dyDescent="0.4">
      <c r="A386" s="1">
        <f t="shared" si="49"/>
        <v>2018</v>
      </c>
      <c r="B386" s="37">
        <v>11.3</v>
      </c>
      <c r="C386" s="37">
        <v>29.4</v>
      </c>
      <c r="D386" s="37">
        <v>0.2</v>
      </c>
      <c r="E386" s="37">
        <v>44</v>
      </c>
      <c r="F386" s="37">
        <v>34.6</v>
      </c>
      <c r="G386" s="38">
        <v>131.9</v>
      </c>
      <c r="H386" s="37">
        <v>135.4</v>
      </c>
      <c r="I386" s="37">
        <v>115</v>
      </c>
      <c r="J386" s="37">
        <v>55.5</v>
      </c>
      <c r="K386" s="37">
        <v>40.5</v>
      </c>
      <c r="L386" s="37">
        <v>5.2</v>
      </c>
      <c r="M386" s="39">
        <v>12.8</v>
      </c>
    </row>
    <row r="387" spans="1:13" x14ac:dyDescent="0.4">
      <c r="A387" s="1">
        <f t="shared" si="49"/>
        <v>2019</v>
      </c>
      <c r="B387" s="37">
        <v>10.1</v>
      </c>
      <c r="C387" s="37">
        <v>1.2</v>
      </c>
      <c r="D387" s="37">
        <v>0</v>
      </c>
      <c r="E387" s="37">
        <v>2.8</v>
      </c>
      <c r="F387" s="37">
        <v>5</v>
      </c>
      <c r="G387" s="38">
        <v>83.5</v>
      </c>
      <c r="H387" s="37">
        <v>37.299999999999997</v>
      </c>
      <c r="I387" s="37">
        <v>32.6</v>
      </c>
      <c r="J387" s="37">
        <v>73.099999999999994</v>
      </c>
      <c r="K387" s="37">
        <v>33.5</v>
      </c>
      <c r="L387" s="37">
        <v>78.599999999999994</v>
      </c>
      <c r="M387" s="39">
        <v>38.9</v>
      </c>
    </row>
    <row r="388" spans="1:13" x14ac:dyDescent="0.4">
      <c r="A388" s="1">
        <f t="shared" si="49"/>
        <v>2020</v>
      </c>
      <c r="B388" s="37">
        <v>36.5</v>
      </c>
      <c r="C388" s="37">
        <v>6.8</v>
      </c>
      <c r="D388" s="37"/>
      <c r="E388" s="37"/>
      <c r="F388" s="37"/>
      <c r="G388" s="38"/>
      <c r="H388" s="37"/>
      <c r="I388" s="37"/>
      <c r="J388" s="37"/>
      <c r="K388" s="37"/>
      <c r="L388" s="37"/>
      <c r="M388" s="40"/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47" t="s">
        <v>86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</row>
    <row r="391" spans="1:13" x14ac:dyDescent="0.4">
      <c r="A391" s="1">
        <v>1991</v>
      </c>
      <c r="B391" s="37">
        <v>0</v>
      </c>
      <c r="C391" s="37">
        <v>1</v>
      </c>
      <c r="D391" s="37">
        <v>0</v>
      </c>
      <c r="E391" s="37">
        <v>9</v>
      </c>
      <c r="F391" s="37">
        <v>14</v>
      </c>
      <c r="G391" s="38">
        <v>13</v>
      </c>
      <c r="H391" s="37">
        <v>17</v>
      </c>
      <c r="I391" s="37">
        <v>25</v>
      </c>
      <c r="J391" s="37">
        <v>11</v>
      </c>
      <c r="K391" s="37">
        <v>6</v>
      </c>
      <c r="L391" s="37">
        <v>0</v>
      </c>
      <c r="M391" s="39">
        <v>1</v>
      </c>
    </row>
    <row r="392" spans="1:13" x14ac:dyDescent="0.4">
      <c r="A392" s="1">
        <f>A391+1</f>
        <v>1992</v>
      </c>
      <c r="B392" s="37">
        <v>0</v>
      </c>
      <c r="C392" s="37">
        <v>0</v>
      </c>
      <c r="D392" s="37">
        <v>6</v>
      </c>
      <c r="E392" s="37">
        <v>5</v>
      </c>
      <c r="F392" s="37">
        <v>11</v>
      </c>
      <c r="G392" s="38">
        <v>21</v>
      </c>
      <c r="H392" s="37">
        <v>21</v>
      </c>
      <c r="I392" s="37">
        <v>12</v>
      </c>
      <c r="J392" s="37">
        <v>7</v>
      </c>
      <c r="K392" s="37">
        <v>5</v>
      </c>
      <c r="L392" s="37">
        <v>1</v>
      </c>
      <c r="M392" s="39">
        <v>0</v>
      </c>
    </row>
    <row r="393" spans="1:13" x14ac:dyDescent="0.4">
      <c r="A393" s="1">
        <f t="shared" ref="A393:A420" si="50">A392+1</f>
        <v>1993</v>
      </c>
      <c r="B393" s="37">
        <v>1</v>
      </c>
      <c r="C393" s="37">
        <v>0</v>
      </c>
      <c r="D393" s="37">
        <v>0</v>
      </c>
      <c r="E393" s="37">
        <v>3</v>
      </c>
      <c r="F393" s="37">
        <v>9</v>
      </c>
      <c r="G393" s="38">
        <v>10</v>
      </c>
      <c r="H393" s="37">
        <v>13</v>
      </c>
      <c r="I393" s="37">
        <v>11</v>
      </c>
      <c r="J393" s="37">
        <v>19</v>
      </c>
      <c r="K393" s="37">
        <v>1</v>
      </c>
      <c r="L393" s="37">
        <v>1</v>
      </c>
      <c r="M393" s="39">
        <v>0</v>
      </c>
    </row>
    <row r="394" spans="1:13" x14ac:dyDescent="0.4">
      <c r="A394" s="1">
        <f t="shared" si="50"/>
        <v>1994</v>
      </c>
      <c r="B394" s="37">
        <v>0</v>
      </c>
      <c r="C394" s="37">
        <v>0</v>
      </c>
      <c r="D394" s="37">
        <v>1</v>
      </c>
      <c r="E394" s="44"/>
      <c r="F394" s="44"/>
      <c r="G394" s="44"/>
      <c r="H394" s="44"/>
      <c r="I394" s="44"/>
      <c r="J394" s="44"/>
      <c r="K394" s="44"/>
      <c r="L394" s="44"/>
      <c r="M394" s="45"/>
    </row>
    <row r="395" spans="1:13" x14ac:dyDescent="0.4">
      <c r="A395" s="1">
        <f t="shared" si="50"/>
        <v>1995</v>
      </c>
      <c r="B395" s="37">
        <v>0</v>
      </c>
      <c r="C395" s="37">
        <v>1</v>
      </c>
      <c r="D395" s="37">
        <v>3</v>
      </c>
      <c r="E395" s="37">
        <v>2</v>
      </c>
      <c r="F395" s="37">
        <v>11</v>
      </c>
      <c r="G395" s="38">
        <v>5</v>
      </c>
      <c r="H395" s="37">
        <v>10</v>
      </c>
      <c r="I395" s="37">
        <v>11</v>
      </c>
      <c r="J395" s="37">
        <v>9</v>
      </c>
      <c r="K395" s="37"/>
      <c r="L395" s="37">
        <v>0</v>
      </c>
      <c r="M395" s="39">
        <v>0</v>
      </c>
    </row>
    <row r="396" spans="1:13" x14ac:dyDescent="0.4">
      <c r="A396" s="1">
        <f t="shared" si="50"/>
        <v>1996</v>
      </c>
      <c r="B396" s="37">
        <v>0</v>
      </c>
      <c r="C396" s="37">
        <v>0</v>
      </c>
      <c r="D396" s="37">
        <v>4</v>
      </c>
      <c r="E396" s="37">
        <v>6</v>
      </c>
      <c r="F396" s="37">
        <v>6</v>
      </c>
      <c r="G396" s="38">
        <v>14</v>
      </c>
      <c r="H396" s="37">
        <v>14</v>
      </c>
      <c r="I396" s="37">
        <v>0</v>
      </c>
      <c r="J396" s="37">
        <v>14</v>
      </c>
      <c r="K396" s="37">
        <v>4</v>
      </c>
      <c r="L396" s="37">
        <v>0</v>
      </c>
      <c r="M396" s="39">
        <v>0</v>
      </c>
    </row>
    <row r="397" spans="1:13" x14ac:dyDescent="0.4">
      <c r="A397" s="1">
        <f t="shared" si="50"/>
        <v>1997</v>
      </c>
      <c r="B397" s="37">
        <v>2</v>
      </c>
      <c r="C397" s="37">
        <v>0</v>
      </c>
      <c r="D397" s="37">
        <v>1</v>
      </c>
      <c r="E397" s="37">
        <v>10</v>
      </c>
      <c r="F397" s="37">
        <v>13</v>
      </c>
      <c r="G397" s="38">
        <v>13</v>
      </c>
      <c r="H397" s="37">
        <v>15</v>
      </c>
      <c r="I397" s="37">
        <v>12</v>
      </c>
      <c r="J397" s="37">
        <v>12</v>
      </c>
      <c r="K397" s="37">
        <v>6</v>
      </c>
      <c r="L397" s="37">
        <v>1</v>
      </c>
      <c r="M397" s="39">
        <v>0</v>
      </c>
    </row>
    <row r="398" spans="1:13" x14ac:dyDescent="0.4">
      <c r="A398" s="1">
        <f t="shared" si="50"/>
        <v>1998</v>
      </c>
      <c r="B398" s="37">
        <v>0</v>
      </c>
      <c r="C398" s="37">
        <v>0</v>
      </c>
      <c r="D398" s="37">
        <v>0</v>
      </c>
      <c r="E398" s="37">
        <v>0</v>
      </c>
      <c r="F398" s="37">
        <v>1</v>
      </c>
      <c r="G398" s="38">
        <v>8</v>
      </c>
      <c r="H398" s="37">
        <v>15</v>
      </c>
      <c r="I398" s="37">
        <v>20</v>
      </c>
      <c r="J398" s="37">
        <v>20</v>
      </c>
      <c r="K398" s="37">
        <v>6</v>
      </c>
      <c r="L398" s="37">
        <v>1</v>
      </c>
      <c r="M398" s="39">
        <v>1</v>
      </c>
    </row>
    <row r="399" spans="1:13" x14ac:dyDescent="0.4">
      <c r="A399" s="1">
        <f t="shared" si="50"/>
        <v>1999</v>
      </c>
      <c r="B399" s="37">
        <v>0</v>
      </c>
      <c r="C399" s="37">
        <v>0</v>
      </c>
      <c r="D399" s="37">
        <v>0</v>
      </c>
      <c r="E399" s="37">
        <v>0</v>
      </c>
      <c r="F399" s="37">
        <v>1</v>
      </c>
      <c r="G399" s="38">
        <v>3</v>
      </c>
      <c r="H399" s="37">
        <v>1</v>
      </c>
      <c r="I399" s="37">
        <v>7</v>
      </c>
      <c r="J399" s="37">
        <v>7</v>
      </c>
      <c r="K399" s="37">
        <v>3</v>
      </c>
      <c r="L399" s="37">
        <v>0</v>
      </c>
      <c r="M399" s="39">
        <v>0</v>
      </c>
    </row>
    <row r="400" spans="1:13" x14ac:dyDescent="0.4">
      <c r="A400" s="1">
        <f t="shared" si="50"/>
        <v>2000</v>
      </c>
      <c r="B400" s="37">
        <v>0</v>
      </c>
      <c r="C400" s="37">
        <v>0</v>
      </c>
      <c r="D400" s="37">
        <v>0</v>
      </c>
      <c r="E400" s="37">
        <v>0</v>
      </c>
      <c r="F400" s="37">
        <v>3</v>
      </c>
      <c r="G400" s="38">
        <v>0</v>
      </c>
      <c r="H400" s="37">
        <v>12</v>
      </c>
      <c r="I400" s="37">
        <v>6</v>
      </c>
      <c r="J400" s="37">
        <v>0</v>
      </c>
      <c r="K400" s="37">
        <v>0</v>
      </c>
      <c r="L400" s="37">
        <v>0</v>
      </c>
      <c r="M400" s="39">
        <v>0</v>
      </c>
    </row>
    <row r="401" spans="1:13" x14ac:dyDescent="0.4">
      <c r="A401" s="1">
        <f t="shared" si="50"/>
        <v>2001</v>
      </c>
      <c r="B401" s="37">
        <v>0</v>
      </c>
      <c r="C401" s="37">
        <v>0</v>
      </c>
      <c r="D401" s="37">
        <v>0</v>
      </c>
      <c r="E401" s="37">
        <v>0</v>
      </c>
      <c r="F401" s="37">
        <v>3</v>
      </c>
      <c r="G401" s="38">
        <v>6</v>
      </c>
      <c r="H401" s="37">
        <v>6</v>
      </c>
      <c r="I401" s="37">
        <v>7</v>
      </c>
      <c r="J401" s="37">
        <v>5</v>
      </c>
      <c r="K401" s="37">
        <v>0</v>
      </c>
      <c r="L401" s="37">
        <v>0</v>
      </c>
      <c r="M401" s="39">
        <v>0</v>
      </c>
    </row>
    <row r="402" spans="1:13" x14ac:dyDescent="0.4">
      <c r="A402" s="1">
        <f t="shared" si="50"/>
        <v>2002</v>
      </c>
      <c r="B402" s="37">
        <v>0</v>
      </c>
      <c r="C402" s="37">
        <v>0</v>
      </c>
      <c r="D402" s="37">
        <v>1</v>
      </c>
      <c r="E402" s="37">
        <v>0</v>
      </c>
      <c r="F402" s="37">
        <v>0</v>
      </c>
      <c r="G402" s="38">
        <v>0</v>
      </c>
      <c r="H402" s="37">
        <v>9</v>
      </c>
      <c r="I402" s="37">
        <v>1</v>
      </c>
      <c r="J402" s="37">
        <v>0</v>
      </c>
      <c r="K402" s="37">
        <v>17</v>
      </c>
      <c r="L402" s="37">
        <v>5</v>
      </c>
      <c r="M402" s="39">
        <v>0</v>
      </c>
    </row>
    <row r="403" spans="1:13" x14ac:dyDescent="0.4">
      <c r="A403" s="1">
        <f t="shared" si="50"/>
        <v>2003</v>
      </c>
      <c r="B403" s="37">
        <v>0</v>
      </c>
      <c r="C403" s="37">
        <v>0</v>
      </c>
      <c r="D403" s="37">
        <v>0</v>
      </c>
      <c r="E403" s="37">
        <v>0</v>
      </c>
      <c r="F403" s="37">
        <v>2</v>
      </c>
      <c r="G403" s="38">
        <v>3</v>
      </c>
      <c r="H403" s="37">
        <v>16</v>
      </c>
      <c r="I403" s="37">
        <v>11</v>
      </c>
      <c r="J403" s="37">
        <v>9</v>
      </c>
      <c r="K403" s="37">
        <v>0</v>
      </c>
      <c r="L403" s="37">
        <v>1</v>
      </c>
      <c r="M403" s="39">
        <v>0</v>
      </c>
    </row>
    <row r="404" spans="1:13" x14ac:dyDescent="0.4">
      <c r="A404" s="1">
        <f t="shared" si="50"/>
        <v>2004</v>
      </c>
      <c r="B404" s="37">
        <v>0</v>
      </c>
      <c r="C404" s="37">
        <v>0</v>
      </c>
      <c r="D404" s="37">
        <v>1</v>
      </c>
      <c r="E404" s="37">
        <v>2</v>
      </c>
      <c r="F404" s="37">
        <v>6</v>
      </c>
      <c r="G404" s="38">
        <v>9</v>
      </c>
      <c r="H404" s="37">
        <v>19</v>
      </c>
      <c r="I404" s="37">
        <v>12</v>
      </c>
      <c r="J404" s="37">
        <v>8</v>
      </c>
      <c r="K404" s="37">
        <v>8</v>
      </c>
      <c r="L404" s="37">
        <v>2</v>
      </c>
      <c r="M404" s="39">
        <v>0</v>
      </c>
    </row>
    <row r="405" spans="1:13" x14ac:dyDescent="0.4">
      <c r="A405" s="1">
        <f t="shared" si="50"/>
        <v>2005</v>
      </c>
      <c r="B405" s="37">
        <v>0</v>
      </c>
      <c r="C405" s="37">
        <v>0</v>
      </c>
      <c r="D405" s="37">
        <v>0</v>
      </c>
      <c r="E405" s="37">
        <v>1</v>
      </c>
      <c r="F405" s="37">
        <v>1</v>
      </c>
      <c r="G405" s="38">
        <v>2</v>
      </c>
      <c r="H405" s="37">
        <v>13</v>
      </c>
      <c r="I405" s="37">
        <v>21</v>
      </c>
      <c r="J405" s="37">
        <v>15</v>
      </c>
      <c r="K405" s="37">
        <v>3</v>
      </c>
      <c r="L405" s="37">
        <v>0</v>
      </c>
      <c r="M405" s="39">
        <v>0</v>
      </c>
    </row>
    <row r="406" spans="1:13" x14ac:dyDescent="0.4">
      <c r="A406" s="1">
        <f t="shared" si="50"/>
        <v>2006</v>
      </c>
      <c r="B406" s="37">
        <v>0</v>
      </c>
      <c r="C406" s="37">
        <v>0</v>
      </c>
      <c r="D406" s="37">
        <v>3</v>
      </c>
      <c r="E406" s="44"/>
      <c r="F406" s="44"/>
      <c r="G406" s="44"/>
      <c r="H406" s="44"/>
      <c r="I406" s="44"/>
      <c r="J406" s="44"/>
      <c r="K406" s="44"/>
      <c r="L406" s="44"/>
      <c r="M406" s="45"/>
    </row>
    <row r="407" spans="1:13" x14ac:dyDescent="0.4">
      <c r="A407" s="1">
        <f t="shared" si="50"/>
        <v>2007</v>
      </c>
      <c r="B407" s="37">
        <v>0</v>
      </c>
      <c r="C407" s="37">
        <v>0</v>
      </c>
      <c r="D407" s="37">
        <v>0</v>
      </c>
      <c r="E407" s="37">
        <v>3</v>
      </c>
      <c r="F407" s="37">
        <v>3</v>
      </c>
      <c r="G407" s="38">
        <v>7</v>
      </c>
      <c r="H407" s="37">
        <v>9</v>
      </c>
      <c r="I407" s="37">
        <v>12</v>
      </c>
      <c r="J407" s="37">
        <v>12</v>
      </c>
      <c r="K407" s="37">
        <v>5</v>
      </c>
      <c r="L407" s="37">
        <v>0</v>
      </c>
      <c r="M407" s="39">
        <v>0</v>
      </c>
    </row>
    <row r="408" spans="1:13" x14ac:dyDescent="0.4">
      <c r="A408" s="1">
        <f t="shared" si="50"/>
        <v>2008</v>
      </c>
      <c r="B408" s="37">
        <v>0</v>
      </c>
      <c r="C408" s="37">
        <v>0</v>
      </c>
      <c r="D408" s="37">
        <v>0</v>
      </c>
      <c r="E408" s="37">
        <v>1</v>
      </c>
      <c r="F408" s="37">
        <v>1</v>
      </c>
      <c r="G408" s="38">
        <v>8</v>
      </c>
      <c r="H408" s="37">
        <v>16</v>
      </c>
      <c r="I408" s="37">
        <v>18</v>
      </c>
      <c r="J408" s="37">
        <v>3</v>
      </c>
      <c r="K408" s="37">
        <v>3</v>
      </c>
      <c r="L408" s="37">
        <v>1</v>
      </c>
      <c r="M408" s="39">
        <v>0</v>
      </c>
    </row>
    <row r="409" spans="1:13" x14ac:dyDescent="0.4">
      <c r="A409" s="1">
        <f t="shared" si="50"/>
        <v>2009</v>
      </c>
      <c r="B409" s="37">
        <v>0</v>
      </c>
      <c r="C409" s="37">
        <v>1</v>
      </c>
      <c r="D409" s="37">
        <v>0</v>
      </c>
      <c r="E409" s="37">
        <v>1</v>
      </c>
      <c r="F409" s="37">
        <v>5</v>
      </c>
      <c r="G409" s="38">
        <v>12</v>
      </c>
      <c r="H409" s="37">
        <v>16</v>
      </c>
      <c r="I409" s="37">
        <v>12</v>
      </c>
      <c r="J409" s="37">
        <v>15</v>
      </c>
      <c r="K409" s="37">
        <v>1</v>
      </c>
      <c r="L409" s="37">
        <v>0</v>
      </c>
      <c r="M409" s="39">
        <v>0</v>
      </c>
    </row>
    <row r="410" spans="1:13" x14ac:dyDescent="0.4">
      <c r="A410" s="1">
        <f t="shared" si="50"/>
        <v>2010</v>
      </c>
      <c r="B410" s="37">
        <v>0</v>
      </c>
      <c r="C410" s="37">
        <v>1</v>
      </c>
      <c r="D410" s="37">
        <v>0</v>
      </c>
      <c r="E410" s="37">
        <v>1</v>
      </c>
      <c r="F410" s="37">
        <v>0</v>
      </c>
      <c r="G410" s="38">
        <v>3</v>
      </c>
      <c r="H410" s="37">
        <v>13</v>
      </c>
      <c r="I410" s="37">
        <v>16</v>
      </c>
      <c r="J410" s="37">
        <v>13</v>
      </c>
      <c r="K410" s="37">
        <v>0</v>
      </c>
      <c r="L410" s="37">
        <v>0</v>
      </c>
      <c r="M410" s="39">
        <v>0</v>
      </c>
    </row>
    <row r="411" spans="1:13" x14ac:dyDescent="0.4">
      <c r="A411" s="1">
        <f t="shared" si="50"/>
        <v>2011</v>
      </c>
      <c r="B411" s="37">
        <v>0</v>
      </c>
      <c r="C411" s="37"/>
      <c r="D411" s="37"/>
      <c r="E411" s="37"/>
      <c r="F411" s="37"/>
      <c r="G411" s="38"/>
      <c r="H411" s="37"/>
      <c r="I411" s="37"/>
      <c r="J411" s="37"/>
      <c r="K411" s="37"/>
      <c r="L411" s="37"/>
      <c r="M411" s="39"/>
    </row>
    <row r="412" spans="1:13" x14ac:dyDescent="0.4">
      <c r="A412" s="1">
        <f t="shared" si="50"/>
        <v>2012</v>
      </c>
      <c r="B412" s="37"/>
      <c r="C412" s="37"/>
      <c r="D412" s="37"/>
      <c r="E412" s="37"/>
      <c r="F412" s="37"/>
      <c r="G412" s="38"/>
      <c r="H412" s="37"/>
      <c r="I412" s="37"/>
      <c r="J412" s="37"/>
      <c r="K412" s="37"/>
      <c r="L412" s="37"/>
      <c r="M412" s="39"/>
    </row>
    <row r="413" spans="1:13" x14ac:dyDescent="0.4">
      <c r="A413" s="1">
        <f t="shared" si="50"/>
        <v>2013</v>
      </c>
      <c r="B413" s="37"/>
      <c r="C413" s="37"/>
      <c r="D413" s="37"/>
      <c r="E413" s="37"/>
      <c r="F413" s="37"/>
      <c r="G413" s="38"/>
      <c r="H413" s="37"/>
      <c r="I413" s="37"/>
      <c r="J413" s="37"/>
      <c r="K413" s="37"/>
      <c r="L413" s="37"/>
      <c r="M413" s="39"/>
    </row>
    <row r="414" spans="1:13" x14ac:dyDescent="0.4">
      <c r="A414" s="1">
        <f t="shared" si="50"/>
        <v>2014</v>
      </c>
      <c r="B414" s="37"/>
      <c r="C414" s="37"/>
      <c r="D414" s="37"/>
      <c r="E414" s="37"/>
      <c r="F414" s="37"/>
      <c r="G414" s="38"/>
      <c r="H414" s="37"/>
      <c r="I414" s="37"/>
      <c r="J414" s="37"/>
      <c r="K414" s="37"/>
      <c r="L414" s="37"/>
      <c r="M414" s="39"/>
    </row>
    <row r="415" spans="1:13" x14ac:dyDescent="0.4">
      <c r="A415" s="1">
        <f t="shared" si="50"/>
        <v>2015</v>
      </c>
      <c r="B415" s="37"/>
      <c r="C415" s="37"/>
      <c r="D415" s="37"/>
      <c r="E415" s="37"/>
      <c r="F415" s="37"/>
      <c r="G415" s="38"/>
      <c r="H415" s="37"/>
      <c r="I415" s="37"/>
      <c r="J415" s="37"/>
      <c r="K415" s="37"/>
      <c r="L415" s="37"/>
      <c r="M415" s="39"/>
    </row>
    <row r="416" spans="1:13" x14ac:dyDescent="0.4">
      <c r="A416" s="1">
        <f t="shared" si="50"/>
        <v>2016</v>
      </c>
      <c r="B416" s="37"/>
      <c r="C416" s="37"/>
      <c r="D416" s="37"/>
      <c r="E416" s="37"/>
      <c r="F416" s="37"/>
      <c r="G416" s="38"/>
      <c r="H416" s="37"/>
      <c r="I416" s="37"/>
      <c r="J416" s="37"/>
      <c r="K416" s="37"/>
      <c r="L416" s="37"/>
      <c r="M416" s="39"/>
    </row>
    <row r="417" spans="1:13" x14ac:dyDescent="0.4">
      <c r="A417" s="1">
        <f t="shared" si="50"/>
        <v>2017</v>
      </c>
      <c r="B417" s="37">
        <v>0</v>
      </c>
      <c r="C417" s="37">
        <v>0</v>
      </c>
      <c r="D417" s="37">
        <v>1</v>
      </c>
      <c r="E417" s="37">
        <v>1</v>
      </c>
      <c r="F417" s="37">
        <v>1</v>
      </c>
      <c r="G417" s="38">
        <v>6</v>
      </c>
      <c r="H417" s="37"/>
      <c r="I417" s="37"/>
      <c r="J417" s="37"/>
      <c r="K417" s="37"/>
      <c r="L417" s="37"/>
      <c r="M417" s="39"/>
    </row>
    <row r="418" spans="1:13" x14ac:dyDescent="0.4">
      <c r="A418" s="1">
        <f t="shared" si="50"/>
        <v>2018</v>
      </c>
      <c r="B418" s="44"/>
      <c r="C418" s="44"/>
      <c r="D418" s="44"/>
      <c r="E418" s="38">
        <v>1</v>
      </c>
      <c r="F418" s="38">
        <v>0</v>
      </c>
      <c r="G418" s="38">
        <v>6</v>
      </c>
      <c r="H418" s="38">
        <v>7</v>
      </c>
      <c r="I418" s="38">
        <v>20</v>
      </c>
      <c r="J418" s="38">
        <v>12</v>
      </c>
      <c r="K418" s="38">
        <v>5</v>
      </c>
      <c r="L418" s="38">
        <v>0</v>
      </c>
      <c r="M418" s="46">
        <v>0</v>
      </c>
    </row>
    <row r="419" spans="1:13" x14ac:dyDescent="0.4">
      <c r="A419" s="1">
        <f t="shared" si="50"/>
        <v>2019</v>
      </c>
      <c r="B419" s="37">
        <v>0</v>
      </c>
      <c r="C419" s="37">
        <v>0</v>
      </c>
      <c r="D419" s="37">
        <v>0</v>
      </c>
      <c r="E419" s="37">
        <v>1</v>
      </c>
      <c r="F419" s="37">
        <v>6</v>
      </c>
      <c r="G419" s="38">
        <v>10</v>
      </c>
      <c r="H419" s="37">
        <v>22</v>
      </c>
      <c r="I419" s="37">
        <v>13</v>
      </c>
      <c r="J419" s="37">
        <v>16</v>
      </c>
      <c r="K419" s="37">
        <v>7</v>
      </c>
      <c r="L419" s="37">
        <v>1</v>
      </c>
      <c r="M419" s="39">
        <v>0</v>
      </c>
    </row>
    <row r="420" spans="1:13" x14ac:dyDescent="0.4">
      <c r="A420" s="1">
        <f t="shared" si="50"/>
        <v>2020</v>
      </c>
      <c r="B420" s="37">
        <v>0</v>
      </c>
      <c r="C420" s="37">
        <v>1</v>
      </c>
      <c r="D420" s="37"/>
      <c r="E420" s="37"/>
      <c r="F420" s="37"/>
      <c r="G420" s="38"/>
      <c r="H420" s="37"/>
      <c r="I420" s="37"/>
      <c r="J420" s="37"/>
      <c r="K420" s="37"/>
      <c r="L420" s="37"/>
      <c r="M420" s="40"/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47" t="s">
        <v>87</v>
      </c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</row>
    <row r="423" spans="1:13" x14ac:dyDescent="0.4">
      <c r="A423" s="1"/>
      <c r="B423" s="47" t="s">
        <v>88</v>
      </c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</row>
    <row r="424" spans="1:13" x14ac:dyDescent="0.4">
      <c r="A424" s="1">
        <v>1991</v>
      </c>
      <c r="B424" s="37">
        <v>0</v>
      </c>
      <c r="C424" s="37">
        <v>0</v>
      </c>
      <c r="D424" s="37">
        <v>0</v>
      </c>
      <c r="E424" s="37">
        <v>0</v>
      </c>
      <c r="F424" s="37">
        <v>0</v>
      </c>
      <c r="G424" s="37">
        <v>0</v>
      </c>
      <c r="H424" s="37">
        <v>0</v>
      </c>
      <c r="I424" s="37">
        <v>0</v>
      </c>
      <c r="J424" s="37">
        <v>0</v>
      </c>
      <c r="K424" s="37">
        <v>0</v>
      </c>
      <c r="L424" s="37">
        <v>0</v>
      </c>
      <c r="M424" s="37">
        <v>0</v>
      </c>
    </row>
    <row r="425" spans="1:13" x14ac:dyDescent="0.4">
      <c r="A425" s="1">
        <f>A424+1</f>
        <v>1992</v>
      </c>
      <c r="B425" s="37">
        <v>0</v>
      </c>
      <c r="C425" s="37">
        <v>0</v>
      </c>
      <c r="D425" s="37">
        <v>0</v>
      </c>
      <c r="E425" s="37">
        <v>0</v>
      </c>
      <c r="F425" s="37">
        <v>0</v>
      </c>
      <c r="G425" s="37">
        <v>0</v>
      </c>
      <c r="H425" s="37">
        <v>0</v>
      </c>
      <c r="I425" s="37">
        <v>0</v>
      </c>
      <c r="J425" s="37">
        <v>0</v>
      </c>
      <c r="K425" s="37">
        <v>0</v>
      </c>
      <c r="L425" s="37">
        <v>0</v>
      </c>
      <c r="M425" s="37">
        <v>0</v>
      </c>
    </row>
    <row r="426" spans="1:13" x14ac:dyDescent="0.4">
      <c r="A426" s="1">
        <f t="shared" ref="A426:A453" si="51">A425+1</f>
        <v>1993</v>
      </c>
      <c r="B426" s="37">
        <v>0</v>
      </c>
      <c r="C426" s="37">
        <v>0</v>
      </c>
      <c r="D426" s="37">
        <v>0</v>
      </c>
      <c r="E426" s="37">
        <v>0</v>
      </c>
      <c r="F426" s="37">
        <v>0</v>
      </c>
      <c r="G426" s="37">
        <v>0</v>
      </c>
      <c r="H426" s="37">
        <v>0</v>
      </c>
      <c r="I426" s="37">
        <v>0</v>
      </c>
      <c r="J426" s="37">
        <v>0</v>
      </c>
      <c r="K426" s="37">
        <v>0</v>
      </c>
      <c r="L426" s="37">
        <v>0</v>
      </c>
      <c r="M426" s="37">
        <v>0</v>
      </c>
    </row>
    <row r="427" spans="1:13" x14ac:dyDescent="0.4">
      <c r="A427" s="1">
        <f t="shared" si="51"/>
        <v>1994</v>
      </c>
      <c r="B427" s="37">
        <v>0</v>
      </c>
      <c r="C427" s="37">
        <v>0</v>
      </c>
      <c r="D427" s="37">
        <v>0</v>
      </c>
      <c r="E427" s="37">
        <v>0</v>
      </c>
      <c r="F427" s="37">
        <v>0</v>
      </c>
      <c r="G427" s="37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7">
        <v>0</v>
      </c>
    </row>
    <row r="428" spans="1:13" x14ac:dyDescent="0.4">
      <c r="A428" s="1">
        <f t="shared" si="51"/>
        <v>1995</v>
      </c>
      <c r="B428" s="37">
        <v>0</v>
      </c>
      <c r="C428" s="37">
        <v>0</v>
      </c>
      <c r="D428" s="37">
        <v>0</v>
      </c>
      <c r="E428" s="37">
        <v>0</v>
      </c>
      <c r="F428" s="37">
        <v>0</v>
      </c>
      <c r="G428" s="37">
        <v>0</v>
      </c>
      <c r="H428" s="37">
        <v>0</v>
      </c>
      <c r="I428" s="37">
        <v>0</v>
      </c>
      <c r="J428" s="37">
        <v>0</v>
      </c>
      <c r="K428" s="37">
        <v>0</v>
      </c>
      <c r="L428" s="37">
        <v>0</v>
      </c>
      <c r="M428" s="37">
        <v>0</v>
      </c>
    </row>
    <row r="429" spans="1:13" x14ac:dyDescent="0.4">
      <c r="A429" s="1">
        <f t="shared" si="51"/>
        <v>1996</v>
      </c>
      <c r="B429" s="37">
        <v>0</v>
      </c>
      <c r="C429" s="37">
        <v>0</v>
      </c>
      <c r="D429" s="37">
        <v>0</v>
      </c>
      <c r="E429" s="37">
        <v>0</v>
      </c>
      <c r="F429" s="37">
        <v>0</v>
      </c>
      <c r="G429" s="37">
        <v>0</v>
      </c>
      <c r="H429" s="37">
        <v>0</v>
      </c>
      <c r="I429" s="37">
        <v>0</v>
      </c>
      <c r="J429" s="37">
        <v>0</v>
      </c>
      <c r="K429" s="37">
        <v>0</v>
      </c>
      <c r="L429" s="37">
        <v>0</v>
      </c>
      <c r="M429" s="37">
        <v>0</v>
      </c>
    </row>
    <row r="430" spans="1:13" x14ac:dyDescent="0.4">
      <c r="A430" s="1">
        <f t="shared" si="51"/>
        <v>1997</v>
      </c>
      <c r="B430" s="37">
        <v>0</v>
      </c>
      <c r="C430" s="37">
        <v>0</v>
      </c>
      <c r="D430" s="37">
        <v>0</v>
      </c>
      <c r="E430" s="37">
        <v>0</v>
      </c>
      <c r="F430" s="37">
        <v>0</v>
      </c>
      <c r="G430" s="37">
        <v>0</v>
      </c>
      <c r="H430" s="37">
        <v>0</v>
      </c>
      <c r="I430" s="37">
        <v>0</v>
      </c>
      <c r="J430" s="37">
        <v>0</v>
      </c>
      <c r="K430" s="37">
        <v>0</v>
      </c>
      <c r="L430" s="37">
        <v>0</v>
      </c>
      <c r="M430" s="37">
        <v>0</v>
      </c>
    </row>
    <row r="431" spans="1:13" x14ac:dyDescent="0.4">
      <c r="A431" s="1">
        <f t="shared" si="51"/>
        <v>1998</v>
      </c>
      <c r="B431" s="37">
        <v>0</v>
      </c>
      <c r="C431" s="37">
        <v>0</v>
      </c>
      <c r="D431" s="37">
        <v>0</v>
      </c>
      <c r="E431" s="37">
        <v>0</v>
      </c>
      <c r="F431" s="37">
        <v>0</v>
      </c>
      <c r="G431" s="37">
        <v>0</v>
      </c>
      <c r="H431" s="37">
        <v>0</v>
      </c>
      <c r="I431" s="37">
        <v>0</v>
      </c>
      <c r="J431" s="37">
        <v>0</v>
      </c>
      <c r="K431" s="37">
        <v>0</v>
      </c>
      <c r="L431" s="37">
        <v>0</v>
      </c>
      <c r="M431" s="37">
        <v>0</v>
      </c>
    </row>
    <row r="432" spans="1:13" x14ac:dyDescent="0.4">
      <c r="A432" s="1">
        <f t="shared" si="51"/>
        <v>1999</v>
      </c>
      <c r="B432" s="37">
        <v>0</v>
      </c>
      <c r="C432" s="37">
        <v>0</v>
      </c>
      <c r="D432" s="37">
        <v>0</v>
      </c>
      <c r="E432" s="37">
        <v>0</v>
      </c>
      <c r="F432" s="37">
        <v>0</v>
      </c>
      <c r="G432" s="38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9">
        <v>0</v>
      </c>
    </row>
    <row r="433" spans="1:13" x14ac:dyDescent="0.4">
      <c r="A433" s="1">
        <f t="shared" si="51"/>
        <v>2000</v>
      </c>
      <c r="B433" s="37">
        <v>0</v>
      </c>
      <c r="C433" s="37">
        <v>0</v>
      </c>
      <c r="D433" s="37">
        <v>0</v>
      </c>
      <c r="E433" s="37">
        <v>0</v>
      </c>
      <c r="F433" s="37">
        <v>0</v>
      </c>
      <c r="G433" s="38">
        <v>0</v>
      </c>
      <c r="H433" s="37">
        <v>0</v>
      </c>
      <c r="I433" s="37">
        <v>0</v>
      </c>
      <c r="J433" s="37">
        <v>0</v>
      </c>
      <c r="K433" s="37">
        <v>0</v>
      </c>
      <c r="L433" s="37">
        <v>0</v>
      </c>
      <c r="M433" s="39">
        <v>0</v>
      </c>
    </row>
    <row r="434" spans="1:13" x14ac:dyDescent="0.4">
      <c r="A434" s="1">
        <f t="shared" si="51"/>
        <v>2001</v>
      </c>
      <c r="B434" s="37">
        <v>0</v>
      </c>
      <c r="C434" s="37">
        <v>0</v>
      </c>
      <c r="D434" s="37">
        <v>0</v>
      </c>
      <c r="E434" s="37">
        <v>0</v>
      </c>
      <c r="F434" s="37">
        <v>0</v>
      </c>
      <c r="G434" s="38">
        <v>0</v>
      </c>
      <c r="H434" s="37">
        <v>0</v>
      </c>
      <c r="I434" s="37">
        <v>0</v>
      </c>
      <c r="J434" s="37">
        <v>0</v>
      </c>
      <c r="K434" s="37">
        <v>0</v>
      </c>
      <c r="L434" s="37">
        <v>0</v>
      </c>
      <c r="M434" s="39">
        <v>0</v>
      </c>
    </row>
    <row r="435" spans="1:13" x14ac:dyDescent="0.4">
      <c r="A435" s="1">
        <f t="shared" si="51"/>
        <v>2002</v>
      </c>
      <c r="B435" s="37">
        <v>0</v>
      </c>
      <c r="C435" s="37">
        <v>0</v>
      </c>
      <c r="D435" s="37">
        <v>0</v>
      </c>
      <c r="E435" s="37">
        <v>0</v>
      </c>
      <c r="F435" s="37">
        <v>0</v>
      </c>
      <c r="G435" s="38">
        <v>0</v>
      </c>
      <c r="H435" s="37">
        <v>0</v>
      </c>
      <c r="I435" s="37">
        <v>0</v>
      </c>
      <c r="J435" s="37">
        <v>0</v>
      </c>
      <c r="K435" s="37">
        <v>0</v>
      </c>
      <c r="L435" s="37">
        <v>0</v>
      </c>
      <c r="M435" s="39">
        <v>0</v>
      </c>
    </row>
    <row r="436" spans="1:13" x14ac:dyDescent="0.4">
      <c r="A436" s="1">
        <f t="shared" si="51"/>
        <v>2003</v>
      </c>
      <c r="B436" s="37">
        <v>0</v>
      </c>
      <c r="C436" s="37">
        <v>0</v>
      </c>
      <c r="D436" s="37">
        <v>0</v>
      </c>
      <c r="E436" s="37">
        <v>0</v>
      </c>
      <c r="F436" s="37">
        <v>0</v>
      </c>
      <c r="G436" s="38">
        <v>0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9">
        <v>0</v>
      </c>
    </row>
    <row r="437" spans="1:13" x14ac:dyDescent="0.4">
      <c r="A437" s="1">
        <f t="shared" si="51"/>
        <v>2004</v>
      </c>
      <c r="B437" s="37">
        <v>0</v>
      </c>
      <c r="C437" s="37">
        <v>0</v>
      </c>
      <c r="D437" s="37">
        <v>0</v>
      </c>
      <c r="E437" s="37">
        <v>0</v>
      </c>
      <c r="F437" s="37">
        <v>0</v>
      </c>
      <c r="G437" s="38">
        <v>0</v>
      </c>
      <c r="H437" s="37">
        <v>0</v>
      </c>
      <c r="I437" s="37">
        <v>0</v>
      </c>
      <c r="J437" s="37">
        <v>0</v>
      </c>
      <c r="K437" s="37">
        <v>0</v>
      </c>
      <c r="L437" s="37">
        <v>0</v>
      </c>
      <c r="M437" s="39">
        <v>0</v>
      </c>
    </row>
    <row r="438" spans="1:13" x14ac:dyDescent="0.4">
      <c r="A438" s="1">
        <f t="shared" si="51"/>
        <v>2005</v>
      </c>
      <c r="B438" s="37">
        <v>0</v>
      </c>
      <c r="C438" s="37">
        <v>0</v>
      </c>
      <c r="D438" s="37">
        <v>0</v>
      </c>
      <c r="E438" s="37">
        <v>0</v>
      </c>
      <c r="F438" s="37">
        <v>0</v>
      </c>
      <c r="G438" s="38">
        <v>0</v>
      </c>
      <c r="H438" s="37">
        <v>0</v>
      </c>
      <c r="I438" s="37">
        <v>0</v>
      </c>
      <c r="J438" s="37">
        <v>0</v>
      </c>
      <c r="K438" s="37">
        <v>0</v>
      </c>
      <c r="L438" s="37">
        <v>0</v>
      </c>
      <c r="M438" s="39">
        <v>0</v>
      </c>
    </row>
    <row r="439" spans="1:13" x14ac:dyDescent="0.4">
      <c r="A439" s="1">
        <f t="shared" si="51"/>
        <v>2006</v>
      </c>
      <c r="B439" s="37">
        <v>0</v>
      </c>
      <c r="C439" s="37">
        <v>0</v>
      </c>
      <c r="D439" s="37">
        <v>0</v>
      </c>
      <c r="E439" s="37">
        <v>0</v>
      </c>
      <c r="F439" s="37">
        <v>0</v>
      </c>
      <c r="G439" s="37">
        <v>0</v>
      </c>
      <c r="H439" s="37">
        <v>0</v>
      </c>
      <c r="I439" s="37">
        <v>0</v>
      </c>
      <c r="J439" s="37">
        <v>0</v>
      </c>
      <c r="K439" s="37">
        <v>0</v>
      </c>
      <c r="L439" s="37">
        <v>0</v>
      </c>
      <c r="M439" s="37">
        <v>0</v>
      </c>
    </row>
    <row r="440" spans="1:13" x14ac:dyDescent="0.4">
      <c r="A440" s="1">
        <f t="shared" si="51"/>
        <v>2007</v>
      </c>
      <c r="B440" s="37">
        <v>0</v>
      </c>
      <c r="C440" s="37">
        <v>0</v>
      </c>
      <c r="D440" s="37">
        <v>0</v>
      </c>
      <c r="E440" s="37">
        <v>0</v>
      </c>
      <c r="F440" s="37">
        <v>0</v>
      </c>
      <c r="G440" s="38">
        <v>0</v>
      </c>
      <c r="H440" s="37">
        <v>0</v>
      </c>
      <c r="I440" s="37">
        <v>0</v>
      </c>
      <c r="J440" s="37">
        <v>0</v>
      </c>
      <c r="K440" s="37">
        <v>0</v>
      </c>
      <c r="L440" s="37">
        <v>0</v>
      </c>
      <c r="M440" s="39">
        <v>0</v>
      </c>
    </row>
    <row r="441" spans="1:13" x14ac:dyDescent="0.4">
      <c r="A441" s="1">
        <f t="shared" si="51"/>
        <v>2008</v>
      </c>
      <c r="B441" s="37">
        <v>0</v>
      </c>
      <c r="C441" s="37">
        <v>0</v>
      </c>
      <c r="D441" s="37">
        <v>0</v>
      </c>
      <c r="E441" s="37">
        <v>0</v>
      </c>
      <c r="F441" s="37">
        <v>0</v>
      </c>
      <c r="G441" s="38">
        <v>0</v>
      </c>
      <c r="H441" s="37">
        <v>0</v>
      </c>
      <c r="I441" s="37">
        <v>0</v>
      </c>
      <c r="J441" s="37">
        <v>0</v>
      </c>
      <c r="K441" s="37">
        <v>0</v>
      </c>
      <c r="L441" s="37">
        <v>0</v>
      </c>
      <c r="M441" s="39">
        <v>0</v>
      </c>
    </row>
    <row r="442" spans="1:13" x14ac:dyDescent="0.4">
      <c r="A442" s="1">
        <f t="shared" si="51"/>
        <v>2009</v>
      </c>
      <c r="B442" s="37">
        <v>0</v>
      </c>
      <c r="C442" s="37">
        <v>0</v>
      </c>
      <c r="D442" s="37">
        <v>0</v>
      </c>
      <c r="E442" s="37">
        <v>0</v>
      </c>
      <c r="F442" s="37">
        <v>0</v>
      </c>
      <c r="G442" s="38">
        <v>0</v>
      </c>
      <c r="H442" s="37">
        <v>0</v>
      </c>
      <c r="I442" s="37">
        <v>0</v>
      </c>
      <c r="J442" s="37">
        <v>0</v>
      </c>
      <c r="K442" s="37">
        <v>0</v>
      </c>
      <c r="L442" s="37">
        <v>0</v>
      </c>
      <c r="M442" s="39">
        <v>0</v>
      </c>
    </row>
    <row r="443" spans="1:13" x14ac:dyDescent="0.4">
      <c r="A443" s="1">
        <f t="shared" si="51"/>
        <v>2010</v>
      </c>
      <c r="B443" s="37">
        <v>0</v>
      </c>
      <c r="C443" s="37">
        <v>0</v>
      </c>
      <c r="D443" s="37">
        <v>0</v>
      </c>
      <c r="E443" s="37">
        <v>0</v>
      </c>
      <c r="F443" s="37">
        <v>0</v>
      </c>
      <c r="G443" s="38">
        <v>0</v>
      </c>
      <c r="H443" s="37">
        <v>0</v>
      </c>
      <c r="I443" s="37">
        <v>0</v>
      </c>
      <c r="J443" s="37">
        <v>0</v>
      </c>
      <c r="K443" s="37">
        <v>0</v>
      </c>
      <c r="L443" s="37">
        <v>0</v>
      </c>
      <c r="M443" s="39">
        <v>0</v>
      </c>
    </row>
    <row r="444" spans="1:13" x14ac:dyDescent="0.4">
      <c r="A444" s="1">
        <f t="shared" si="51"/>
        <v>2011</v>
      </c>
      <c r="B444" s="37">
        <v>0</v>
      </c>
      <c r="C444" s="37">
        <v>0</v>
      </c>
      <c r="D444" s="37">
        <v>0</v>
      </c>
      <c r="E444" s="37">
        <v>0</v>
      </c>
      <c r="F444" s="37">
        <v>0</v>
      </c>
      <c r="G444" s="37">
        <v>0</v>
      </c>
      <c r="H444" s="37">
        <v>0</v>
      </c>
      <c r="I444" s="37">
        <v>0</v>
      </c>
      <c r="J444" s="37">
        <v>0</v>
      </c>
      <c r="K444" s="37">
        <v>0</v>
      </c>
      <c r="L444" s="37">
        <v>0</v>
      </c>
      <c r="M444" s="37">
        <v>0</v>
      </c>
    </row>
    <row r="445" spans="1:13" x14ac:dyDescent="0.4">
      <c r="A445" s="1">
        <f t="shared" si="51"/>
        <v>2012</v>
      </c>
      <c r="B445" s="37">
        <v>0</v>
      </c>
      <c r="C445" s="37">
        <v>0</v>
      </c>
      <c r="D445" s="37">
        <v>0</v>
      </c>
      <c r="E445" s="37">
        <v>0</v>
      </c>
      <c r="F445" s="37">
        <v>0</v>
      </c>
      <c r="G445" s="37">
        <v>0</v>
      </c>
      <c r="H445" s="37">
        <v>0</v>
      </c>
      <c r="I445" s="37">
        <v>0</v>
      </c>
      <c r="J445" s="37">
        <v>0</v>
      </c>
      <c r="K445" s="37">
        <v>0</v>
      </c>
      <c r="L445" s="37">
        <v>0</v>
      </c>
      <c r="M445" s="37">
        <v>0</v>
      </c>
    </row>
    <row r="446" spans="1:13" x14ac:dyDescent="0.4">
      <c r="A446" s="1">
        <f t="shared" si="51"/>
        <v>2013</v>
      </c>
      <c r="B446" s="37">
        <v>0</v>
      </c>
      <c r="C446" s="37">
        <v>0</v>
      </c>
      <c r="D446" s="37">
        <v>0</v>
      </c>
      <c r="E446" s="37">
        <v>0</v>
      </c>
      <c r="F446" s="37">
        <v>0</v>
      </c>
      <c r="G446" s="37">
        <v>0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7">
        <v>0</v>
      </c>
    </row>
    <row r="447" spans="1:13" x14ac:dyDescent="0.4">
      <c r="A447" s="1">
        <f t="shared" si="51"/>
        <v>2014</v>
      </c>
      <c r="B447" s="37">
        <v>0</v>
      </c>
      <c r="C447" s="37">
        <v>0</v>
      </c>
      <c r="D447" s="37">
        <v>0</v>
      </c>
      <c r="E447" s="37">
        <v>0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</row>
    <row r="448" spans="1:13" x14ac:dyDescent="0.4">
      <c r="A448" s="1">
        <f t="shared" si="51"/>
        <v>2015</v>
      </c>
      <c r="B448" s="37">
        <v>0</v>
      </c>
      <c r="C448" s="37">
        <v>0</v>
      </c>
      <c r="D448" s="37">
        <v>0</v>
      </c>
      <c r="E448" s="37">
        <v>0</v>
      </c>
      <c r="F448" s="37">
        <v>0</v>
      </c>
      <c r="G448" s="37">
        <v>0</v>
      </c>
      <c r="H448" s="37">
        <v>0</v>
      </c>
      <c r="I448" s="37">
        <v>0</v>
      </c>
      <c r="J448" s="37">
        <v>0</v>
      </c>
      <c r="K448" s="37">
        <v>0</v>
      </c>
      <c r="L448" s="37">
        <v>0</v>
      </c>
      <c r="M448" s="37">
        <v>0</v>
      </c>
    </row>
    <row r="449" spans="1:13" x14ac:dyDescent="0.4">
      <c r="A449" s="1">
        <f t="shared" si="51"/>
        <v>2016</v>
      </c>
      <c r="B449" s="37">
        <v>0</v>
      </c>
      <c r="C449" s="37">
        <v>0</v>
      </c>
      <c r="D449" s="37">
        <v>0</v>
      </c>
      <c r="E449" s="37">
        <v>0</v>
      </c>
      <c r="F449" s="37">
        <v>0</v>
      </c>
      <c r="G449" s="37">
        <v>0</v>
      </c>
      <c r="H449" s="37">
        <v>0</v>
      </c>
      <c r="I449" s="37">
        <v>0</v>
      </c>
      <c r="J449" s="37">
        <v>0</v>
      </c>
      <c r="K449" s="37">
        <v>0</v>
      </c>
      <c r="L449" s="37">
        <v>0</v>
      </c>
      <c r="M449" s="37">
        <v>0</v>
      </c>
    </row>
    <row r="450" spans="1:13" x14ac:dyDescent="0.4">
      <c r="A450" s="1">
        <f t="shared" si="51"/>
        <v>2017</v>
      </c>
      <c r="B450" s="37">
        <v>0</v>
      </c>
      <c r="C450" s="37">
        <v>0</v>
      </c>
      <c r="D450" s="37">
        <v>0</v>
      </c>
      <c r="E450" s="37">
        <v>0</v>
      </c>
      <c r="F450" s="37">
        <v>0</v>
      </c>
      <c r="G450" s="37">
        <v>0</v>
      </c>
      <c r="H450" s="37">
        <v>0</v>
      </c>
      <c r="I450" s="37">
        <v>0</v>
      </c>
      <c r="J450" s="37">
        <v>0</v>
      </c>
      <c r="K450" s="37">
        <v>0</v>
      </c>
      <c r="L450" s="37">
        <v>0</v>
      </c>
      <c r="M450" s="37">
        <v>0</v>
      </c>
    </row>
    <row r="451" spans="1:13" x14ac:dyDescent="0.4">
      <c r="A451" s="1">
        <f t="shared" si="51"/>
        <v>2018</v>
      </c>
      <c r="B451" s="37">
        <v>0</v>
      </c>
      <c r="C451" s="37">
        <v>0</v>
      </c>
      <c r="D451" s="37">
        <v>0</v>
      </c>
      <c r="E451" s="37">
        <v>0</v>
      </c>
      <c r="F451" s="37">
        <v>0</v>
      </c>
      <c r="G451" s="37">
        <v>0</v>
      </c>
      <c r="H451" s="37">
        <v>0</v>
      </c>
      <c r="I451" s="37">
        <v>0</v>
      </c>
      <c r="J451" s="37">
        <v>0</v>
      </c>
      <c r="K451" s="37">
        <v>0</v>
      </c>
      <c r="L451" s="37">
        <v>0</v>
      </c>
      <c r="M451" s="37">
        <v>0</v>
      </c>
    </row>
    <row r="452" spans="1:13" x14ac:dyDescent="0.4">
      <c r="A452" s="1">
        <f t="shared" si="51"/>
        <v>2019</v>
      </c>
      <c r="B452" s="37">
        <v>0</v>
      </c>
      <c r="C452" s="37">
        <v>0</v>
      </c>
      <c r="D452" s="37">
        <v>0</v>
      </c>
      <c r="E452" s="37">
        <v>0</v>
      </c>
      <c r="F452" s="37">
        <v>0</v>
      </c>
      <c r="G452" s="37">
        <v>0</v>
      </c>
      <c r="H452" s="37">
        <v>0</v>
      </c>
      <c r="I452" s="37">
        <v>0</v>
      </c>
      <c r="J452" s="37">
        <v>0</v>
      </c>
      <c r="K452" s="37">
        <v>0</v>
      </c>
      <c r="L452" s="37">
        <v>0</v>
      </c>
      <c r="M452" s="37">
        <v>0</v>
      </c>
    </row>
    <row r="453" spans="1:13" x14ac:dyDescent="0.4">
      <c r="A453" s="1">
        <f t="shared" si="51"/>
        <v>2020</v>
      </c>
      <c r="B453" s="37">
        <v>0</v>
      </c>
      <c r="C453" s="37">
        <v>0</v>
      </c>
      <c r="D453" s="37"/>
      <c r="E453" s="37"/>
      <c r="F453" s="37"/>
      <c r="G453" s="37"/>
      <c r="H453" s="37"/>
      <c r="I453" s="37"/>
      <c r="J453" s="37"/>
      <c r="K453" s="37"/>
      <c r="L453" s="37"/>
      <c r="M453" s="37"/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47" t="s">
        <v>89</v>
      </c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</row>
    <row r="456" spans="1:13" x14ac:dyDescent="0.4">
      <c r="A456" s="1">
        <v>1991</v>
      </c>
      <c r="B456" s="37">
        <v>90</v>
      </c>
      <c r="C456" s="37">
        <v>91</v>
      </c>
      <c r="D456" s="37">
        <v>83</v>
      </c>
      <c r="E456" s="37">
        <v>84</v>
      </c>
      <c r="F456" s="37">
        <v>83</v>
      </c>
      <c r="G456" s="38">
        <v>84</v>
      </c>
      <c r="H456" s="37">
        <v>84</v>
      </c>
      <c r="I456" s="37">
        <v>82</v>
      </c>
      <c r="J456" s="37">
        <v>82</v>
      </c>
      <c r="K456" s="37">
        <v>82</v>
      </c>
      <c r="L456" s="37">
        <v>83</v>
      </c>
      <c r="M456" s="39">
        <v>86</v>
      </c>
    </row>
    <row r="457" spans="1:13" x14ac:dyDescent="0.4">
      <c r="A457" s="1">
        <f>A456+1</f>
        <v>1992</v>
      </c>
      <c r="B457" s="37">
        <v>87</v>
      </c>
      <c r="C457" s="37">
        <v>85</v>
      </c>
      <c r="D457" s="37">
        <v>85</v>
      </c>
      <c r="E457" s="37">
        <v>80</v>
      </c>
      <c r="F457" s="37">
        <v>79</v>
      </c>
      <c r="G457" s="38">
        <v>81</v>
      </c>
      <c r="H457" s="37">
        <v>81</v>
      </c>
      <c r="I457" s="37">
        <v>82</v>
      </c>
      <c r="J457" s="37">
        <v>82</v>
      </c>
      <c r="K457" s="37">
        <v>80</v>
      </c>
      <c r="L457" s="37">
        <v>81</v>
      </c>
      <c r="M457" s="39">
        <v>81</v>
      </c>
    </row>
    <row r="458" spans="1:13" x14ac:dyDescent="0.4">
      <c r="A458" s="1">
        <f t="shared" ref="A458:A485" si="52">A457+1</f>
        <v>1993</v>
      </c>
      <c r="B458" s="37">
        <v>79</v>
      </c>
      <c r="C458" s="37">
        <v>84</v>
      </c>
      <c r="D458" s="37">
        <v>81</v>
      </c>
      <c r="E458" s="37">
        <v>80</v>
      </c>
      <c r="F458" s="37">
        <v>79</v>
      </c>
      <c r="G458" s="38">
        <v>84</v>
      </c>
      <c r="H458" s="37">
        <v>82</v>
      </c>
      <c r="I458" s="37">
        <v>83</v>
      </c>
      <c r="J458" s="37">
        <v>82</v>
      </c>
      <c r="K458" s="37">
        <v>77</v>
      </c>
      <c r="L458" s="37">
        <v>81</v>
      </c>
      <c r="M458" s="39">
        <v>80</v>
      </c>
    </row>
    <row r="459" spans="1:13" x14ac:dyDescent="0.4">
      <c r="A459" s="1">
        <f t="shared" si="52"/>
        <v>1994</v>
      </c>
      <c r="B459" s="37">
        <v>82</v>
      </c>
      <c r="C459" s="37">
        <v>84</v>
      </c>
      <c r="D459" s="37">
        <v>80</v>
      </c>
      <c r="E459" s="37">
        <v>82</v>
      </c>
      <c r="F459" s="37">
        <v>80</v>
      </c>
      <c r="G459" s="38">
        <v>81</v>
      </c>
      <c r="H459" s="37">
        <v>84</v>
      </c>
      <c r="I459" s="37">
        <v>87</v>
      </c>
      <c r="J459" s="37">
        <v>85</v>
      </c>
      <c r="K459" s="37">
        <v>85</v>
      </c>
      <c r="L459" s="37">
        <v>86</v>
      </c>
      <c r="M459" s="39">
        <v>86</v>
      </c>
    </row>
    <row r="460" spans="1:13" x14ac:dyDescent="0.4">
      <c r="A460" s="1">
        <f t="shared" si="52"/>
        <v>1995</v>
      </c>
      <c r="B460" s="37">
        <v>86</v>
      </c>
      <c r="C460" s="37">
        <v>84</v>
      </c>
      <c r="D460" s="37">
        <v>81</v>
      </c>
      <c r="E460" s="37">
        <v>80</v>
      </c>
      <c r="F460" s="37">
        <v>82</v>
      </c>
      <c r="G460" s="38">
        <v>78</v>
      </c>
      <c r="H460" s="37">
        <v>82</v>
      </c>
      <c r="I460" s="37">
        <v>83</v>
      </c>
      <c r="J460" s="37">
        <v>81</v>
      </c>
      <c r="K460" s="37">
        <v>76</v>
      </c>
      <c r="L460" s="37">
        <v>83</v>
      </c>
      <c r="M460" s="39">
        <v>85</v>
      </c>
    </row>
    <row r="461" spans="1:13" x14ac:dyDescent="0.4">
      <c r="A461" s="1">
        <f t="shared" si="52"/>
        <v>1996</v>
      </c>
      <c r="B461" s="37">
        <v>79</v>
      </c>
      <c r="C461" s="37">
        <v>84</v>
      </c>
      <c r="D461" s="37">
        <v>78</v>
      </c>
      <c r="E461" s="37">
        <v>80</v>
      </c>
      <c r="F461" s="37">
        <v>80</v>
      </c>
      <c r="G461" s="38">
        <v>82</v>
      </c>
      <c r="H461" s="37">
        <v>82</v>
      </c>
      <c r="I461" s="37">
        <v>82</v>
      </c>
      <c r="J461" s="37">
        <v>83</v>
      </c>
      <c r="K461" s="37">
        <v>84</v>
      </c>
      <c r="L461" s="37">
        <v>83</v>
      </c>
      <c r="M461" s="39">
        <v>85</v>
      </c>
    </row>
    <row r="462" spans="1:13" x14ac:dyDescent="0.4">
      <c r="A462" s="1">
        <f t="shared" si="52"/>
        <v>1997</v>
      </c>
      <c r="B462" s="37">
        <v>88</v>
      </c>
      <c r="C462" s="37">
        <v>86</v>
      </c>
      <c r="D462" s="37">
        <v>86</v>
      </c>
      <c r="E462" s="37">
        <v>81</v>
      </c>
      <c r="F462" s="37">
        <v>82</v>
      </c>
      <c r="G462" s="38">
        <v>82</v>
      </c>
      <c r="H462" s="37">
        <v>83</v>
      </c>
      <c r="I462" s="37">
        <v>82</v>
      </c>
      <c r="J462" s="37">
        <v>83</v>
      </c>
      <c r="K462" s="37">
        <v>82</v>
      </c>
      <c r="L462" s="37">
        <v>86</v>
      </c>
      <c r="M462" s="39">
        <v>86</v>
      </c>
    </row>
    <row r="463" spans="1:13" x14ac:dyDescent="0.4">
      <c r="A463" s="1">
        <f t="shared" si="52"/>
        <v>1998</v>
      </c>
      <c r="B463" s="37">
        <v>90</v>
      </c>
      <c r="C463" s="37">
        <v>86</v>
      </c>
      <c r="D463" s="37">
        <v>90</v>
      </c>
      <c r="E463" s="37">
        <v>91</v>
      </c>
      <c r="F463" s="37">
        <v>85</v>
      </c>
      <c r="G463" s="38">
        <v>83</v>
      </c>
      <c r="H463" s="37">
        <v>88</v>
      </c>
      <c r="I463" s="37">
        <v>89</v>
      </c>
      <c r="J463" s="37">
        <v>91</v>
      </c>
      <c r="K463" s="37">
        <v>91</v>
      </c>
      <c r="L463" s="37">
        <v>92</v>
      </c>
      <c r="M463" s="39">
        <v>88</v>
      </c>
    </row>
    <row r="464" spans="1:13" x14ac:dyDescent="0.4">
      <c r="A464" s="1">
        <f t="shared" si="52"/>
        <v>1999</v>
      </c>
      <c r="B464" s="37">
        <v>89</v>
      </c>
      <c r="C464" s="37">
        <v>90</v>
      </c>
      <c r="D464" s="37">
        <v>88</v>
      </c>
      <c r="E464" s="37">
        <v>88</v>
      </c>
      <c r="F464" s="37">
        <v>85</v>
      </c>
      <c r="G464" s="38">
        <v>88</v>
      </c>
      <c r="H464" s="37">
        <v>89</v>
      </c>
      <c r="I464" s="37">
        <v>83</v>
      </c>
      <c r="J464" s="37">
        <v>83</v>
      </c>
      <c r="K464" s="37">
        <v>81</v>
      </c>
      <c r="L464" s="37">
        <v>83</v>
      </c>
      <c r="M464" s="39">
        <v>86</v>
      </c>
    </row>
    <row r="465" spans="1:13" x14ac:dyDescent="0.4">
      <c r="A465" s="1">
        <f t="shared" si="52"/>
        <v>2000</v>
      </c>
      <c r="B465" s="37">
        <v>90</v>
      </c>
      <c r="C465" s="37">
        <v>89</v>
      </c>
      <c r="D465" s="37">
        <v>88</v>
      </c>
      <c r="E465" s="37">
        <v>84</v>
      </c>
      <c r="F465" s="37">
        <v>89</v>
      </c>
      <c r="G465" s="38">
        <v>91</v>
      </c>
      <c r="H465" s="37">
        <v>91</v>
      </c>
      <c r="I465" s="37">
        <v>93</v>
      </c>
      <c r="J465" s="37">
        <v>87</v>
      </c>
      <c r="K465" s="37">
        <v>85</v>
      </c>
      <c r="L465" s="37">
        <v>86</v>
      </c>
      <c r="M465" s="39">
        <v>86</v>
      </c>
    </row>
    <row r="466" spans="1:13" x14ac:dyDescent="0.4">
      <c r="A466" s="1">
        <f t="shared" si="52"/>
        <v>2001</v>
      </c>
      <c r="B466" s="37">
        <v>85</v>
      </c>
      <c r="C466" s="37">
        <v>84</v>
      </c>
      <c r="D466" s="37">
        <v>80</v>
      </c>
      <c r="E466" s="37">
        <v>82</v>
      </c>
      <c r="F466" s="37">
        <v>80</v>
      </c>
      <c r="G466" s="38">
        <v>79</v>
      </c>
      <c r="H466" s="37">
        <v>81</v>
      </c>
      <c r="I466" s="37">
        <v>84</v>
      </c>
      <c r="J466" s="37">
        <v>81</v>
      </c>
      <c r="K466" s="37">
        <v>79</v>
      </c>
      <c r="L466" s="37">
        <v>78</v>
      </c>
      <c r="M466" s="39">
        <v>90</v>
      </c>
    </row>
    <row r="467" spans="1:13" x14ac:dyDescent="0.4">
      <c r="A467" s="1">
        <f t="shared" si="52"/>
        <v>2002</v>
      </c>
      <c r="B467" s="37">
        <v>80</v>
      </c>
      <c r="C467" s="37">
        <v>77</v>
      </c>
      <c r="D467" s="37">
        <v>79</v>
      </c>
      <c r="E467" s="37">
        <v>81</v>
      </c>
      <c r="F467" s="37">
        <v>78</v>
      </c>
      <c r="G467" s="38">
        <v>83</v>
      </c>
      <c r="H467" s="37">
        <v>81</v>
      </c>
      <c r="I467" s="37">
        <v>80</v>
      </c>
      <c r="J467" s="37">
        <v>81</v>
      </c>
      <c r="K467" s="37">
        <v>86</v>
      </c>
      <c r="L467" s="37">
        <v>83</v>
      </c>
      <c r="M467" s="39">
        <v>80</v>
      </c>
    </row>
    <row r="468" spans="1:13" x14ac:dyDescent="0.4">
      <c r="A468" s="1">
        <f t="shared" si="52"/>
        <v>2003</v>
      </c>
      <c r="B468" s="37">
        <v>79</v>
      </c>
      <c r="C468" s="37">
        <v>80</v>
      </c>
      <c r="D468" s="37">
        <v>77</v>
      </c>
      <c r="E468" s="37">
        <v>78</v>
      </c>
      <c r="F468" s="37">
        <v>78</v>
      </c>
      <c r="G468" s="38">
        <v>81</v>
      </c>
      <c r="H468" s="37">
        <v>82</v>
      </c>
      <c r="I468" s="37">
        <v>83</v>
      </c>
      <c r="J468" s="37">
        <v>85</v>
      </c>
      <c r="K468" s="37">
        <v>85</v>
      </c>
      <c r="L468" s="37">
        <v>80</v>
      </c>
      <c r="M468" s="39">
        <v>85</v>
      </c>
    </row>
    <row r="469" spans="1:13" x14ac:dyDescent="0.4">
      <c r="A469" s="1">
        <f t="shared" si="52"/>
        <v>2004</v>
      </c>
      <c r="B469" s="37">
        <v>83</v>
      </c>
      <c r="C469" s="37">
        <v>80</v>
      </c>
      <c r="D469" s="37">
        <v>82</v>
      </c>
      <c r="E469" s="37">
        <v>78</v>
      </c>
      <c r="F469" s="37">
        <v>78</v>
      </c>
      <c r="G469" s="38">
        <v>81</v>
      </c>
      <c r="H469" s="37">
        <v>80</v>
      </c>
      <c r="I469" s="37">
        <v>78</v>
      </c>
      <c r="J469" s="37">
        <v>79</v>
      </c>
      <c r="K469" s="37">
        <v>79</v>
      </c>
      <c r="L469" s="37">
        <v>86</v>
      </c>
      <c r="M469" s="39">
        <v>73</v>
      </c>
    </row>
    <row r="470" spans="1:13" x14ac:dyDescent="0.4">
      <c r="A470" s="1">
        <f t="shared" si="52"/>
        <v>2005</v>
      </c>
      <c r="B470" s="37">
        <v>80</v>
      </c>
      <c r="C470" s="37">
        <v>83</v>
      </c>
      <c r="D470" s="37">
        <v>80</v>
      </c>
      <c r="E470" s="37">
        <v>74</v>
      </c>
      <c r="F470" s="37">
        <v>80</v>
      </c>
      <c r="G470" s="38">
        <v>82</v>
      </c>
      <c r="H470" s="37">
        <v>79</v>
      </c>
      <c r="I470" s="37">
        <v>82</v>
      </c>
      <c r="J470" s="37">
        <v>80</v>
      </c>
      <c r="K470" s="37">
        <v>80</v>
      </c>
      <c r="L470" s="37">
        <v>77</v>
      </c>
      <c r="M470" s="39">
        <v>56</v>
      </c>
    </row>
    <row r="471" spans="1:13" x14ac:dyDescent="0.4">
      <c r="A471" s="1">
        <f t="shared" si="52"/>
        <v>2006</v>
      </c>
      <c r="B471" s="37">
        <v>77</v>
      </c>
      <c r="C471" s="37">
        <v>77</v>
      </c>
      <c r="D471" s="37">
        <v>77</v>
      </c>
      <c r="E471" s="37">
        <v>77</v>
      </c>
      <c r="F471" s="37">
        <v>76</v>
      </c>
      <c r="G471" s="38">
        <v>77</v>
      </c>
      <c r="H471" s="37">
        <v>84</v>
      </c>
      <c r="I471" s="37">
        <v>82</v>
      </c>
      <c r="J471" s="37">
        <v>81</v>
      </c>
      <c r="K471" s="37">
        <v>78</v>
      </c>
      <c r="L471" s="37">
        <v>78</v>
      </c>
      <c r="M471" s="39">
        <v>80</v>
      </c>
    </row>
    <row r="472" spans="1:13" x14ac:dyDescent="0.4">
      <c r="A472" s="1">
        <f t="shared" si="52"/>
        <v>2007</v>
      </c>
      <c r="B472" s="37">
        <v>79</v>
      </c>
      <c r="C472" s="37">
        <v>83</v>
      </c>
      <c r="D472" s="37">
        <v>79</v>
      </c>
      <c r="E472" s="37">
        <v>74</v>
      </c>
      <c r="F472" s="37">
        <v>74</v>
      </c>
      <c r="G472" s="38">
        <v>76</v>
      </c>
      <c r="H472" s="37">
        <v>80</v>
      </c>
      <c r="I472" s="37">
        <v>81</v>
      </c>
      <c r="J472" s="37">
        <v>81</v>
      </c>
      <c r="K472" s="37">
        <v>73</v>
      </c>
      <c r="L472" s="37">
        <v>78</v>
      </c>
      <c r="M472" s="39">
        <v>79</v>
      </c>
    </row>
    <row r="473" spans="1:13" x14ac:dyDescent="0.4">
      <c r="A473" s="1">
        <f t="shared" si="52"/>
        <v>2008</v>
      </c>
      <c r="B473" s="37">
        <v>82</v>
      </c>
      <c r="C473" s="37">
        <v>80</v>
      </c>
      <c r="D473" s="37">
        <v>78</v>
      </c>
      <c r="E473" s="37">
        <v>76</v>
      </c>
      <c r="F473" s="37">
        <v>74</v>
      </c>
      <c r="G473" s="38">
        <v>80</v>
      </c>
      <c r="H473" s="37">
        <v>81</v>
      </c>
      <c r="I473" s="37">
        <v>78</v>
      </c>
      <c r="J473" s="37">
        <v>76</v>
      </c>
      <c r="K473" s="37">
        <v>76</v>
      </c>
      <c r="L473" s="37">
        <v>77</v>
      </c>
      <c r="M473" s="39">
        <v>80</v>
      </c>
    </row>
    <row r="474" spans="1:13" x14ac:dyDescent="0.4">
      <c r="A474" s="1">
        <f t="shared" si="52"/>
        <v>2009</v>
      </c>
      <c r="B474" s="37">
        <v>82</v>
      </c>
      <c r="C474" s="37">
        <v>84</v>
      </c>
      <c r="D474" s="37">
        <v>77</v>
      </c>
      <c r="E474" s="37">
        <v>81</v>
      </c>
      <c r="F474" s="37">
        <v>80</v>
      </c>
      <c r="G474" s="38">
        <v>82</v>
      </c>
      <c r="H474" s="37">
        <v>81</v>
      </c>
      <c r="I474" s="37">
        <v>82</v>
      </c>
      <c r="J474" s="37">
        <v>83</v>
      </c>
      <c r="K474" s="37">
        <v>81</v>
      </c>
      <c r="L474" s="37">
        <v>80</v>
      </c>
      <c r="M474" s="39">
        <v>85</v>
      </c>
    </row>
    <row r="475" spans="1:13" x14ac:dyDescent="0.4">
      <c r="A475" s="1">
        <f t="shared" si="52"/>
        <v>2010</v>
      </c>
      <c r="B475" s="37">
        <v>81</v>
      </c>
      <c r="C475" s="37">
        <v>83</v>
      </c>
      <c r="D475" s="37">
        <v>79</v>
      </c>
      <c r="E475" s="37">
        <v>82</v>
      </c>
      <c r="F475" s="37">
        <v>80</v>
      </c>
      <c r="G475" s="38">
        <v>79</v>
      </c>
      <c r="H475" s="37">
        <v>85</v>
      </c>
      <c r="I475" s="37">
        <v>80</v>
      </c>
      <c r="J475" s="37">
        <v>82</v>
      </c>
      <c r="K475" s="37">
        <v>72</v>
      </c>
      <c r="L475" s="37">
        <v>76</v>
      </c>
      <c r="M475" s="39">
        <v>73</v>
      </c>
    </row>
    <row r="476" spans="1:13" x14ac:dyDescent="0.4">
      <c r="A476" s="1">
        <f t="shared" si="52"/>
        <v>2011</v>
      </c>
      <c r="B476" s="37">
        <v>80.322580645161295</v>
      </c>
      <c r="C476" s="37">
        <v>80.370370370370367</v>
      </c>
      <c r="D476" s="37">
        <v>76.129032258064512</v>
      </c>
      <c r="E476" s="37">
        <v>76.3</v>
      </c>
      <c r="F476" s="37">
        <v>76.322580645161295</v>
      </c>
      <c r="G476" s="38">
        <v>75.033333333333331</v>
      </c>
      <c r="H476" s="37">
        <v>80.806451612903231</v>
      </c>
      <c r="I476" s="37">
        <v>79.870967741935488</v>
      </c>
      <c r="J476" s="37">
        <v>76.8</v>
      </c>
      <c r="K476" s="37">
        <v>69.709677419354833</v>
      </c>
      <c r="L476" s="37">
        <v>76.266666666666666</v>
      </c>
      <c r="M476" s="39">
        <v>79.741935483870961</v>
      </c>
    </row>
    <row r="477" spans="1:13" x14ac:dyDescent="0.4">
      <c r="A477" s="1">
        <f t="shared" si="52"/>
        <v>2012</v>
      </c>
      <c r="B477" s="37">
        <v>81.645161290322577</v>
      </c>
      <c r="C477" s="37">
        <v>81.689655172413794</v>
      </c>
      <c r="D477" s="37">
        <v>76.612903225806448</v>
      </c>
      <c r="E477" s="37">
        <v>74.400000000000006</v>
      </c>
      <c r="F477" s="37">
        <v>76.032258064516128</v>
      </c>
      <c r="G477" s="38">
        <v>78.033333333333331</v>
      </c>
      <c r="H477" s="37">
        <v>79.129032258064512</v>
      </c>
      <c r="I477" s="37">
        <v>79.935483870967744</v>
      </c>
      <c r="J477" s="37">
        <v>79.13333333333334</v>
      </c>
      <c r="K477" s="37">
        <v>77.612903225806448</v>
      </c>
      <c r="L477" s="37">
        <v>77.8</v>
      </c>
      <c r="M477" s="39">
        <v>78.451612903225808</v>
      </c>
    </row>
    <row r="478" spans="1:13" x14ac:dyDescent="0.4">
      <c r="A478" s="1">
        <f t="shared" si="52"/>
        <v>2013</v>
      </c>
      <c r="B478" s="37">
        <v>77.322580645161295</v>
      </c>
      <c r="C478" s="37">
        <v>79.285714285714292</v>
      </c>
      <c r="D478" s="37">
        <v>73.096774193548384</v>
      </c>
      <c r="E478" s="37">
        <v>76.433333333333337</v>
      </c>
      <c r="F478" s="37">
        <v>77.096774193548384</v>
      </c>
      <c r="G478" s="38">
        <v>79.066666666666663</v>
      </c>
      <c r="H478" s="37">
        <v>77.451612903225808</v>
      </c>
      <c r="I478" s="37">
        <v>78.612903225806448</v>
      </c>
      <c r="J478" s="37">
        <v>83.86666666666666</v>
      </c>
      <c r="K478" s="37">
        <v>78</v>
      </c>
      <c r="L478" s="37">
        <v>75.808333332999993</v>
      </c>
      <c r="M478" s="39">
        <v>76.645161290322577</v>
      </c>
    </row>
    <row r="479" spans="1:13" x14ac:dyDescent="0.4">
      <c r="A479" s="1">
        <f t="shared" si="52"/>
        <v>2014</v>
      </c>
      <c r="B479" s="37">
        <v>76.357971892275089</v>
      </c>
      <c r="C479" s="37">
        <v>83.433242760678809</v>
      </c>
      <c r="D479" s="37">
        <v>79.057795698924721</v>
      </c>
      <c r="E479" s="37">
        <v>76.139673929356235</v>
      </c>
      <c r="F479" s="37">
        <v>77.477790323792632</v>
      </c>
      <c r="G479" s="38">
        <v>80.995874241047005</v>
      </c>
      <c r="H479" s="37">
        <v>79.439804396170558</v>
      </c>
      <c r="I479" s="37">
        <v>76.978169761952969</v>
      </c>
      <c r="J479" s="37">
        <v>82.591464173623663</v>
      </c>
      <c r="K479" s="37">
        <v>76.66520335976216</v>
      </c>
      <c r="L479" s="37">
        <v>77.296884237081699</v>
      </c>
      <c r="M479" s="39">
        <v>81.573213241046957</v>
      </c>
    </row>
    <row r="480" spans="1:13" x14ac:dyDescent="0.4">
      <c r="A480" s="1">
        <f t="shared" si="52"/>
        <v>2015</v>
      </c>
      <c r="B480" s="37">
        <v>81.110973298980511</v>
      </c>
      <c r="C480" s="37">
        <v>80.916016940891041</v>
      </c>
      <c r="D480" s="37">
        <v>83.4727225365245</v>
      </c>
      <c r="E480" s="37">
        <v>81.104077121265405</v>
      </c>
      <c r="F480" s="37">
        <v>79.477100291786385</v>
      </c>
      <c r="G480" s="38">
        <v>77.452293772114245</v>
      </c>
      <c r="H480" s="37">
        <v>77.818761932700269</v>
      </c>
      <c r="I480" s="37">
        <v>77.135667150225231</v>
      </c>
      <c r="J480" s="37">
        <v>76.525036201575162</v>
      </c>
      <c r="K480" s="37">
        <v>75.582505369439488</v>
      </c>
      <c r="L480" s="37">
        <v>80.415177612441099</v>
      </c>
      <c r="M480" s="39">
        <v>79.4121069883914</v>
      </c>
    </row>
    <row r="481" spans="1:13" x14ac:dyDescent="0.4">
      <c r="A481" s="1">
        <f t="shared" si="52"/>
        <v>2016</v>
      </c>
      <c r="B481" s="37">
        <v>77.423918081212918</v>
      </c>
      <c r="C481" s="37">
        <v>78.710079871695044</v>
      </c>
      <c r="D481" s="37">
        <v>81.669759812234346</v>
      </c>
      <c r="E481" s="37">
        <v>79.804201052681549</v>
      </c>
      <c r="F481" s="37">
        <v>79.654153819546011</v>
      </c>
      <c r="G481" s="38">
        <v>77.802274441941762</v>
      </c>
      <c r="H481" s="37">
        <v>79.404776043484731</v>
      </c>
      <c r="I481" s="37">
        <v>81.162971229952319</v>
      </c>
      <c r="J481" s="37">
        <v>81.555771760844067</v>
      </c>
      <c r="K481" s="37">
        <v>78.093791852781777</v>
      </c>
      <c r="L481" s="37">
        <v>78.02109741766094</v>
      </c>
      <c r="M481" s="39">
        <v>85.389668337731777</v>
      </c>
    </row>
    <row r="482" spans="1:13" x14ac:dyDescent="0.4">
      <c r="A482" s="1">
        <f t="shared" si="52"/>
        <v>2017</v>
      </c>
      <c r="B482" s="37">
        <v>78.524961256388423</v>
      </c>
      <c r="C482" s="37">
        <v>82.299400277309857</v>
      </c>
      <c r="D482" s="37">
        <v>79.583911561442832</v>
      </c>
      <c r="E482" s="37">
        <v>74.813529831832028</v>
      </c>
      <c r="F482" s="37">
        <v>79.712805939882827</v>
      </c>
      <c r="G482" s="38">
        <v>24.779678927277963</v>
      </c>
      <c r="H482" s="37">
        <v>81.302542560671839</v>
      </c>
      <c r="I482" s="37">
        <v>79.238522695957982</v>
      </c>
      <c r="J482" s="37">
        <v>82.23034829812309</v>
      </c>
      <c r="K482" s="37">
        <v>77.451891697982447</v>
      </c>
      <c r="L482" s="37">
        <v>77.390134850808167</v>
      </c>
      <c r="M482" s="39">
        <v>79.888095300711242</v>
      </c>
    </row>
    <row r="483" spans="1:13" x14ac:dyDescent="0.4">
      <c r="A483" s="1">
        <f t="shared" si="52"/>
        <v>2018</v>
      </c>
      <c r="B483" s="37">
        <v>74.691438584550227</v>
      </c>
      <c r="C483" s="37">
        <v>84.735119047619051</v>
      </c>
      <c r="D483" s="37">
        <v>79.584677419354847</v>
      </c>
      <c r="E483" s="37">
        <v>78.365573251584863</v>
      </c>
      <c r="F483" s="37">
        <v>77.360316860535264</v>
      </c>
      <c r="G483" s="38">
        <v>79.815760139050781</v>
      </c>
      <c r="H483" s="37">
        <v>79.014412687203674</v>
      </c>
      <c r="I483" s="37">
        <v>79.482889796773577</v>
      </c>
      <c r="J483" s="37">
        <v>79.579351648781568</v>
      </c>
      <c r="K483" s="37">
        <v>81.416541078284297</v>
      </c>
      <c r="L483" s="37">
        <v>77.680128934058104</v>
      </c>
      <c r="M483" s="39">
        <v>78.061732082251353</v>
      </c>
    </row>
    <row r="484" spans="1:13" x14ac:dyDescent="0.4">
      <c r="A484" s="1">
        <f t="shared" si="52"/>
        <v>2019</v>
      </c>
      <c r="B484" s="37">
        <v>78.8</v>
      </c>
      <c r="C484" s="37">
        <v>82.1</v>
      </c>
      <c r="D484" s="37">
        <v>81.900000000000006</v>
      </c>
      <c r="E484" s="37">
        <v>79</v>
      </c>
      <c r="F484" s="37">
        <v>79.023523013296128</v>
      </c>
      <c r="G484" s="38">
        <v>80.099999999999994</v>
      </c>
      <c r="H484" s="37">
        <v>78.7</v>
      </c>
      <c r="I484" s="37">
        <v>78.599999999999994</v>
      </c>
      <c r="J484" s="37">
        <v>78.3</v>
      </c>
      <c r="K484" s="37">
        <v>78.3</v>
      </c>
      <c r="L484" s="37">
        <v>80.7</v>
      </c>
      <c r="M484" s="39">
        <v>79.5</v>
      </c>
    </row>
    <row r="485" spans="1:13" x14ac:dyDescent="0.4">
      <c r="A485" s="1">
        <f t="shared" si="52"/>
        <v>2020</v>
      </c>
      <c r="B485" s="37">
        <v>80.2</v>
      </c>
      <c r="C485" s="37">
        <v>80.400000000000006</v>
      </c>
      <c r="D485" s="37"/>
      <c r="E485" s="37"/>
      <c r="F485" s="37"/>
      <c r="G485" s="38"/>
      <c r="H485" s="37"/>
      <c r="I485" s="37"/>
      <c r="J485" s="37"/>
      <c r="K485" s="37"/>
      <c r="L485" s="37"/>
      <c r="M485" s="40"/>
    </row>
  </sheetData>
  <mergeCells count="17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2023-03-31T22:53:03Z</dcterms:modified>
</cp:coreProperties>
</file>